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Kontingent Oktyabr\"/>
    </mc:Choice>
  </mc:AlternateContent>
  <bookViews>
    <workbookView xWindow="0" yWindow="0" windowWidth="28800" windowHeight="12135"/>
  </bookViews>
  <sheets>
    <sheet name="СВОД  итого по КФУ (4)" sheetId="3" r:id="rId1"/>
  </sheets>
  <definedNames>
    <definedName name="_xlnm.Print_Area" localSheetId="0">'СВОД  итого по КФУ (4)'!$A$1:$AK$145</definedName>
  </definedNames>
  <calcPr calcId="162913"/>
</workbook>
</file>

<file path=xl/calcChain.xml><?xml version="1.0" encoding="utf-8"?>
<calcChain xmlns="http://schemas.openxmlformats.org/spreadsheetml/2006/main">
  <c r="AE21" i="3" l="1"/>
  <c r="AD21" i="3"/>
  <c r="S21" i="3"/>
  <c r="R21" i="3"/>
  <c r="Q21" i="3"/>
  <c r="AC21" i="3" s="1"/>
  <c r="AD20" i="3"/>
  <c r="AC20" i="3"/>
  <c r="S20" i="3"/>
  <c r="AE20" i="3" s="1"/>
  <c r="R20" i="3"/>
  <c r="Q20" i="3"/>
  <c r="AE19" i="3"/>
  <c r="AD19" i="3"/>
  <c r="S19" i="3"/>
  <c r="R19" i="3"/>
  <c r="Q19" i="3"/>
  <c r="AC19" i="3" s="1"/>
  <c r="AD18" i="3"/>
  <c r="AC18" i="3"/>
  <c r="S18" i="3"/>
  <c r="AE18" i="3" s="1"/>
  <c r="R18" i="3"/>
  <c r="Q18" i="3"/>
  <c r="AE17" i="3"/>
  <c r="AD17" i="3"/>
  <c r="S17" i="3"/>
  <c r="R17" i="3"/>
  <c r="Q17" i="3"/>
  <c r="AC17" i="3" s="1"/>
  <c r="AD16" i="3"/>
  <c r="AC16" i="3"/>
  <c r="S16" i="3"/>
  <c r="AE16" i="3" s="1"/>
  <c r="R16" i="3"/>
  <c r="Q16" i="3"/>
  <c r="AE15" i="3"/>
  <c r="AD15" i="3"/>
  <c r="S15" i="3"/>
  <c r="R15" i="3"/>
  <c r="Q15" i="3"/>
  <c r="AC15" i="3" s="1"/>
  <c r="AD14" i="3"/>
  <c r="AC14" i="3"/>
  <c r="S14" i="3"/>
  <c r="AE14" i="3" s="1"/>
  <c r="R14" i="3"/>
  <c r="Q14" i="3"/>
  <c r="AE13" i="3"/>
  <c r="AD13" i="3"/>
  <c r="S13" i="3"/>
  <c r="R13" i="3"/>
  <c r="Q13" i="3"/>
  <c r="AC13" i="3" s="1"/>
  <c r="AD12" i="3"/>
  <c r="AC12" i="3"/>
  <c r="S12" i="3"/>
  <c r="AE12" i="3" s="1"/>
  <c r="R12" i="3"/>
  <c r="Q12" i="3"/>
  <c r="AE11" i="3"/>
  <c r="AD11" i="3"/>
  <c r="S11" i="3"/>
  <c r="R11" i="3"/>
  <c r="Q11" i="3"/>
  <c r="AC11" i="3" s="1"/>
  <c r="AD10" i="3"/>
  <c r="AC10" i="3"/>
  <c r="S10" i="3"/>
  <c r="AE10" i="3" s="1"/>
  <c r="R10" i="3"/>
  <c r="Q10" i="3"/>
  <c r="AE9" i="3"/>
  <c r="AD9" i="3"/>
  <c r="S9" i="3"/>
  <c r="R9" i="3"/>
  <c r="Q9" i="3"/>
  <c r="AC9" i="3" s="1"/>
  <c r="P103" i="3" l="1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S102" i="3"/>
  <c r="R102" i="3"/>
  <c r="Q102" i="3"/>
  <c r="S101" i="3"/>
  <c r="R101" i="3"/>
  <c r="Q101" i="3"/>
  <c r="S100" i="3"/>
  <c r="R100" i="3"/>
  <c r="R103" i="3" s="1"/>
  <c r="Q100" i="3"/>
  <c r="S99" i="3"/>
  <c r="R99" i="3"/>
  <c r="Q99" i="3"/>
  <c r="S98" i="3"/>
  <c r="R98" i="3"/>
  <c r="Q98" i="3"/>
  <c r="S97" i="3"/>
  <c r="S103" i="3" s="1"/>
  <c r="R97" i="3"/>
  <c r="Q97" i="3"/>
  <c r="Q103" i="3" s="1"/>
  <c r="M92" i="3"/>
  <c r="L92" i="3"/>
  <c r="K92" i="3"/>
  <c r="J92" i="3"/>
  <c r="I92" i="3"/>
  <c r="H92" i="3"/>
  <c r="G92" i="3"/>
  <c r="F92" i="3"/>
  <c r="E92" i="3"/>
  <c r="D92" i="3"/>
  <c r="C92" i="3"/>
  <c r="B92" i="3"/>
  <c r="P91" i="3"/>
  <c r="O91" i="3"/>
  <c r="N91" i="3"/>
  <c r="P90" i="3"/>
  <c r="O90" i="3"/>
  <c r="N90" i="3"/>
  <c r="P89" i="3"/>
  <c r="O89" i="3"/>
  <c r="N89" i="3"/>
  <c r="P88" i="3"/>
  <c r="O88" i="3"/>
  <c r="N88" i="3"/>
  <c r="P87" i="3"/>
  <c r="O87" i="3"/>
  <c r="N87" i="3"/>
  <c r="P86" i="3"/>
  <c r="O86" i="3"/>
  <c r="N86" i="3"/>
  <c r="P85" i="3"/>
  <c r="O85" i="3"/>
  <c r="N85" i="3"/>
  <c r="P84" i="3"/>
  <c r="P92" i="3" s="1"/>
  <c r="O84" i="3"/>
  <c r="N84" i="3"/>
  <c r="P83" i="3"/>
  <c r="O83" i="3"/>
  <c r="N83" i="3"/>
  <c r="P82" i="3"/>
  <c r="O82" i="3"/>
  <c r="O92" i="3" s="1"/>
  <c r="N82" i="3"/>
  <c r="N92" i="3" s="1"/>
  <c r="P119" i="3" l="1"/>
  <c r="O119" i="3"/>
  <c r="N119" i="3"/>
  <c r="AE70" i="3" l="1"/>
  <c r="AD70" i="3"/>
  <c r="S70" i="3"/>
  <c r="R70" i="3"/>
  <c r="Q70" i="3"/>
  <c r="AC70" i="3" s="1"/>
  <c r="AD69" i="3"/>
  <c r="AC69" i="3"/>
  <c r="S69" i="3"/>
  <c r="AE69" i="3" s="1"/>
  <c r="R69" i="3"/>
  <c r="Q69" i="3"/>
  <c r="AE68" i="3"/>
  <c r="AD68" i="3"/>
  <c r="S68" i="3"/>
  <c r="R68" i="3"/>
  <c r="Q68" i="3"/>
  <c r="AC68" i="3" s="1"/>
  <c r="AD67" i="3"/>
  <c r="AC67" i="3"/>
  <c r="S67" i="3"/>
  <c r="AE67" i="3" s="1"/>
  <c r="R67" i="3"/>
  <c r="Q67" i="3"/>
  <c r="AE66" i="3"/>
  <c r="AD66" i="3"/>
  <c r="S66" i="3"/>
  <c r="R66" i="3"/>
  <c r="Q66" i="3"/>
  <c r="AC66" i="3" s="1"/>
  <c r="AD65" i="3"/>
  <c r="AC65" i="3"/>
  <c r="S65" i="3"/>
  <c r="AE65" i="3" s="1"/>
  <c r="R65" i="3"/>
  <c r="Q65" i="3"/>
  <c r="AE64" i="3"/>
  <c r="AD64" i="3"/>
  <c r="S64" i="3"/>
  <c r="R64" i="3"/>
  <c r="Q64" i="3"/>
  <c r="AC64" i="3" s="1"/>
  <c r="AD63" i="3"/>
  <c r="AC63" i="3"/>
  <c r="S63" i="3"/>
  <c r="AE63" i="3" s="1"/>
  <c r="R63" i="3"/>
  <c r="Q63" i="3"/>
  <c r="V51" i="3"/>
  <c r="U51" i="3"/>
  <c r="T51" i="3"/>
  <c r="V50" i="3"/>
  <c r="U50" i="3"/>
  <c r="T50" i="3"/>
  <c r="V49" i="3"/>
  <c r="U49" i="3"/>
  <c r="T49" i="3"/>
  <c r="V48" i="3"/>
  <c r="U48" i="3"/>
  <c r="T48" i="3"/>
  <c r="V47" i="3"/>
  <c r="U47" i="3"/>
  <c r="T47" i="3"/>
  <c r="AK41" i="3"/>
  <c r="AI41" i="3"/>
  <c r="V41" i="3"/>
  <c r="U41" i="3"/>
  <c r="AJ41" i="3" s="1"/>
  <c r="T41" i="3"/>
  <c r="AK40" i="3"/>
  <c r="AJ40" i="3"/>
  <c r="AI40" i="3"/>
  <c r="V40" i="3"/>
  <c r="U40" i="3"/>
  <c r="T40" i="3"/>
  <c r="AK39" i="3"/>
  <c r="AI39" i="3"/>
  <c r="V39" i="3"/>
  <c r="U39" i="3"/>
  <c r="AJ39" i="3" s="1"/>
  <c r="T39" i="3"/>
  <c r="AK38" i="3"/>
  <c r="AJ38" i="3"/>
  <c r="AI38" i="3"/>
  <c r="V38" i="3"/>
  <c r="U38" i="3"/>
  <c r="T38" i="3"/>
  <c r="AK37" i="3"/>
  <c r="AI37" i="3"/>
  <c r="V37" i="3"/>
  <c r="U37" i="3"/>
  <c r="AJ37" i="3" s="1"/>
  <c r="T37" i="3"/>
  <c r="AK36" i="3"/>
  <c r="AJ36" i="3"/>
  <c r="AI36" i="3"/>
  <c r="V36" i="3"/>
  <c r="U36" i="3"/>
  <c r="T36" i="3"/>
  <c r="AK35" i="3"/>
  <c r="AI35" i="3"/>
  <c r="V35" i="3"/>
  <c r="U35" i="3"/>
  <c r="AJ35" i="3" s="1"/>
  <c r="T35" i="3"/>
  <c r="AK34" i="3"/>
  <c r="AJ34" i="3"/>
  <c r="AI34" i="3"/>
  <c r="V34" i="3"/>
  <c r="U34" i="3"/>
  <c r="T34" i="3"/>
  <c r="AK33" i="3"/>
  <c r="AI33" i="3"/>
  <c r="V33" i="3"/>
  <c r="U33" i="3"/>
  <c r="AJ33" i="3" s="1"/>
  <c r="T33" i="3"/>
  <c r="AK32" i="3"/>
  <c r="AJ32" i="3"/>
  <c r="AI32" i="3"/>
  <c r="V32" i="3"/>
  <c r="U32" i="3"/>
  <c r="T32" i="3"/>
  <c r="AK31" i="3"/>
  <c r="AI31" i="3"/>
  <c r="V31" i="3"/>
  <c r="U31" i="3"/>
  <c r="AJ31" i="3" s="1"/>
  <c r="T31" i="3"/>
  <c r="AK30" i="3"/>
  <c r="AJ30" i="3"/>
  <c r="AI30" i="3"/>
  <c r="V30" i="3"/>
  <c r="U30" i="3"/>
  <c r="T30" i="3"/>
  <c r="AK29" i="3"/>
  <c r="AI29" i="3"/>
  <c r="V29" i="3"/>
  <c r="U29" i="3"/>
  <c r="AJ29" i="3" s="1"/>
  <c r="T29" i="3"/>
  <c r="P132" i="3" l="1"/>
  <c r="O132" i="3"/>
  <c r="N132" i="3"/>
  <c r="P131" i="3"/>
  <c r="O131" i="3"/>
  <c r="N131" i="3"/>
  <c r="P130" i="3"/>
  <c r="O130" i="3"/>
  <c r="N130" i="3"/>
  <c r="P129" i="3"/>
  <c r="O129" i="3"/>
  <c r="N129" i="3"/>
  <c r="P128" i="3"/>
  <c r="O128" i="3"/>
  <c r="N128" i="3"/>
  <c r="P127" i="3"/>
  <c r="O127" i="3"/>
  <c r="N127" i="3"/>
  <c r="P118" i="3"/>
  <c r="O118" i="3"/>
  <c r="N118" i="3"/>
  <c r="P117" i="3"/>
  <c r="O117" i="3"/>
  <c r="N117" i="3"/>
  <c r="P116" i="3"/>
  <c r="O116" i="3"/>
  <c r="N116" i="3"/>
  <c r="P115" i="3"/>
  <c r="O115" i="3"/>
  <c r="N115" i="3"/>
  <c r="P114" i="3"/>
  <c r="O114" i="3"/>
  <c r="N114" i="3"/>
  <c r="P113" i="3"/>
  <c r="O113" i="3"/>
  <c r="N113" i="3"/>
  <c r="P112" i="3"/>
  <c r="O112" i="3"/>
  <c r="N112" i="3"/>
  <c r="N133" i="3" l="1"/>
  <c r="P133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O133" i="3"/>
  <c r="AB22" i="3" l="1"/>
  <c r="AH42" i="3"/>
  <c r="V57" i="3"/>
  <c r="V58" i="3" s="1"/>
  <c r="Z22" i="3"/>
  <c r="AC71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T71" i="3"/>
  <c r="U71" i="3"/>
  <c r="V71" i="3"/>
  <c r="W71" i="3"/>
  <c r="X71" i="3"/>
  <c r="Y71" i="3"/>
  <c r="Z71" i="3"/>
  <c r="AA71" i="3"/>
  <c r="AB71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U57" i="3"/>
  <c r="U58" i="3" s="1"/>
  <c r="T57" i="3"/>
  <c r="T58" i="3" s="1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AG42" i="3"/>
  <c r="AF42" i="3"/>
  <c r="AE42" i="3"/>
  <c r="AD42" i="3"/>
  <c r="AC42" i="3"/>
  <c r="AB42" i="3"/>
  <c r="AA42" i="3"/>
  <c r="Z42" i="3"/>
  <c r="Y42" i="3"/>
  <c r="X42" i="3"/>
  <c r="W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T22" i="3"/>
  <c r="U22" i="3"/>
  <c r="V22" i="3"/>
  <c r="W22" i="3"/>
  <c r="X22" i="3"/>
  <c r="Y22" i="3"/>
  <c r="AA22" i="3"/>
  <c r="R71" i="3"/>
  <c r="P139" i="3"/>
  <c r="O139" i="3"/>
  <c r="N139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U42" i="3" l="1"/>
  <c r="AJ42" i="3" s="1"/>
  <c r="C74" i="3" s="1"/>
  <c r="U52" i="3"/>
  <c r="AI42" i="3"/>
  <c r="B74" i="3" s="1"/>
  <c r="AD71" i="3"/>
  <c r="C75" i="3" s="1"/>
  <c r="Q71" i="3"/>
  <c r="P120" i="3"/>
  <c r="D141" i="3" s="1"/>
  <c r="V52" i="3"/>
  <c r="AE71" i="3"/>
  <c r="D75" i="3" s="1"/>
  <c r="N120" i="3"/>
  <c r="O120" i="3"/>
  <c r="B105" i="3"/>
  <c r="Q22" i="3"/>
  <c r="AC22" i="3" s="1"/>
  <c r="V42" i="3"/>
  <c r="AK42" i="3" s="1"/>
  <c r="D74" i="3" s="1"/>
  <c r="S22" i="3"/>
  <c r="AE22" i="3" s="1"/>
  <c r="B75" i="3"/>
  <c r="T52" i="3"/>
  <c r="S71" i="3"/>
  <c r="T42" i="3"/>
  <c r="R22" i="3"/>
  <c r="AD22" i="3" s="1"/>
  <c r="C73" i="3" l="1"/>
  <c r="D73" i="3"/>
  <c r="B73" i="3"/>
  <c r="B76" i="3" s="1"/>
  <c r="B144" i="3" s="1"/>
  <c r="C105" i="3"/>
  <c r="C76" i="3"/>
  <c r="D76" i="3"/>
  <c r="D144" i="3" s="1"/>
  <c r="C141" i="3"/>
  <c r="D105" i="3"/>
  <c r="B141" i="3"/>
  <c r="C144" i="3" l="1"/>
</calcChain>
</file>

<file path=xl/sharedStrings.xml><?xml version="1.0" encoding="utf-8"?>
<sst xmlns="http://schemas.openxmlformats.org/spreadsheetml/2006/main" count="425" uniqueCount="89">
  <si>
    <t>Бакалавры и магистры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</si>
  <si>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</si>
  <si>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</si>
  <si>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</si>
  <si>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</si>
  <si>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</si>
  <si>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</si>
  <si>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Медицинская академия имени С.И.Георгиевского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</si>
  <si>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</si>
  <si>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</si>
  <si>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 xml:space="preserve">ИТОГО 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</si>
  <si>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</si>
  <si>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</si>
  <si>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</si>
  <si>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</si>
  <si>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</si>
  <si>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>Колледжи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</si>
  <si>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</si>
  <si>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</si>
  <si>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</si>
  <si>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</si>
  <si>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</si>
  <si>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</si>
  <si>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</si>
  <si>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</si>
  <si>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</si>
  <si>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</si>
  <si>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</si>
  <si>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</si>
  <si>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</si>
  <si>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</si>
  <si>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</si>
  <si>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</si>
  <si>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</si>
  <si>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</si>
  <si>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</si>
  <si>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за счет бюдж. ассиг.</t>
  </si>
  <si>
    <t>за счет договоров об оказан образов. услуг</t>
  </si>
  <si>
    <t xml:space="preserve">БАКАЛАВРЫ  </t>
  </si>
  <si>
    <t>Гуманитарно-педагогическая академия          ( г. Ялта)</t>
  </si>
  <si>
    <t>ВСЕГО ПО КФУ:</t>
  </si>
  <si>
    <t>Гуманитарно-педагогическая академия( г. Ялта)</t>
  </si>
  <si>
    <t>Структурное подразделение (филиал)</t>
  </si>
  <si>
    <t>Итого по формам обучения</t>
  </si>
  <si>
    <t>Факультет/направление подготовки</t>
  </si>
  <si>
    <t>Итого аспирантура</t>
  </si>
  <si>
    <t xml:space="preserve">n  </t>
  </si>
  <si>
    <t xml:space="preserve">   </t>
  </si>
  <si>
    <t>Структурное подразделение/направление подготовки</t>
  </si>
  <si>
    <t>-</t>
  </si>
  <si>
    <t>ОТКЗ"Агропромышленный колледж "</t>
  </si>
  <si>
    <t>Институт педагогического образования и менеджмента          (г. Армянск)</t>
  </si>
  <si>
    <t>5 год обучения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</si>
  <si>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</si>
  <si>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>Итого очно- заочная формы обучения:</t>
  </si>
  <si>
    <t>Итого заочная формы обучения:</t>
  </si>
  <si>
    <t xml:space="preserve"> </t>
  </si>
  <si>
    <t xml:space="preserve">Агротехнологическая академия </t>
  </si>
  <si>
    <t>Агротехнологическая академия</t>
  </si>
  <si>
    <t>Институт  филологии</t>
  </si>
  <si>
    <t>Институт медиакоммуникаций, медиатехнологий и дизайна</t>
  </si>
  <si>
    <t>Гуманитарно-педагогическая академия (г. Ялта)</t>
  </si>
  <si>
    <t>Гуманитарно-педагогическая академия ( г. Ялта)</t>
  </si>
  <si>
    <t xml:space="preserve">  </t>
  </si>
  <si>
    <t>Итого :</t>
  </si>
  <si>
    <t>Сводная ведомость контингента по Очно-заочной форме обучения КФУ имени В.И. Вернадского</t>
  </si>
  <si>
    <t>Институт биотехнических технологий, экологии и фармации</t>
  </si>
  <si>
    <t xml:space="preserve">Институт  филологии </t>
  </si>
  <si>
    <t>Институт биохимических технологий, экологии и фармации</t>
  </si>
  <si>
    <t>На основе догов. о платных образов. услугах</t>
  </si>
  <si>
    <t>Институт педагогического образования и менеджмента               (г. Армянск)</t>
  </si>
  <si>
    <t>Специалитет</t>
  </si>
  <si>
    <t>Институт педагогического образования и менеджмента                       (г. Армянск)</t>
  </si>
  <si>
    <t>Сводная ведомость контингента бакалавриата и магистратуры  очной формы обучения КФУ имени В.И. Вернадского</t>
  </si>
  <si>
    <t>Сводная ведомость контингента бакалавриата и магистратуры  заочной формы обучения КФУ имени В.И. Вернадского</t>
  </si>
  <si>
    <t xml:space="preserve">Многопрофильный колледж Юго-Восточной академии </t>
  </si>
  <si>
    <t>6 год обучения</t>
  </si>
  <si>
    <t xml:space="preserve"> 1 год обучения</t>
  </si>
  <si>
    <t xml:space="preserve"> 2 год обучения</t>
  </si>
  <si>
    <t xml:space="preserve"> 3 год обучения</t>
  </si>
  <si>
    <t xml:space="preserve"> 4 год обучения</t>
  </si>
  <si>
    <t xml:space="preserve"> 5 год обучения</t>
  </si>
  <si>
    <t xml:space="preserve"> 6 год обучения</t>
  </si>
  <si>
    <t>на 01.10.2023 года</t>
  </si>
  <si>
    <t>Контингент Аспирантуры   ЗФО  по состоянию на 01.10.2023 года</t>
  </si>
  <si>
    <t>Контингент Аспирантуры   ОФО  по состоянию на 01.10.2023  г.</t>
  </si>
  <si>
    <t>Сводная ведомость контингента бакалавриата и магистратуры очно-заочной  формы обучения на 01.10. 2023 года</t>
  </si>
  <si>
    <t>Сводная ведомость контингента специалитета очно- заочной формы обучения по состоянию на 01.10. 2023 года</t>
  </si>
  <si>
    <t>Сводная ведомость контингента специалитета  очной формы обучения по состоянию на 01.10.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</si>
</sst>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49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4"/>
      <name val="Arial Cyr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 Cyr"/>
      <charset val="204"/>
    </font>
    <font>
      <b/>
      <sz val="20"/>
      <name val="Arial Cyr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Arial Cyr"/>
      <charset val="204"/>
    </font>
    <font>
      <b/>
      <sz val="18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8"/>
      <name val="Times New Roman Cyr"/>
      <family val="1"/>
      <charset val="204"/>
    </font>
    <font>
      <sz val="18"/>
      <color indexed="8"/>
      <name val="Times New Roman"/>
      <family val="1"/>
      <charset val="204"/>
    </font>
    <font>
      <sz val="18"/>
      <name val="Times New Roman Cyr"/>
      <family val="1"/>
      <charset val="204"/>
    </font>
    <font>
      <sz val="20"/>
      <name val="Arial Cyr"/>
      <family val="2"/>
      <charset val="204"/>
    </font>
    <font>
      <b/>
      <i/>
      <sz val="14"/>
      <name val="Times New Roman"/>
      <family val="1"/>
      <charset val="204"/>
    </font>
    <font>
      <sz val="16"/>
      <name val="Times New Roman Cyr"/>
      <family val="1"/>
      <charset val="204"/>
    </font>
    <font>
      <b/>
      <i/>
      <sz val="18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15">
    <xf numFmtId="0" fontId="0" fillId="0" borderId="0"/>
    <xf numFmtId="0" fontId="7" fillId="2" borderId="0">
      <alignment horizontal="center" vertical="center"/>
    </xf>
    <xf numFmtId="0" fontId="7" fillId="3" borderId="0">
      <alignment horizontal="center" vertical="center"/>
    </xf>
    <xf numFmtId="0" fontId="9" fillId="2" borderId="0">
      <alignment horizontal="center" vertical="center"/>
    </xf>
    <xf numFmtId="0" fontId="9" fillId="3" borderId="0">
      <alignment horizontal="center" vertical="center"/>
    </xf>
    <xf numFmtId="0" fontId="11" fillId="2" borderId="0">
      <alignment horizontal="left" vertical="center"/>
    </xf>
    <xf numFmtId="0" fontId="10" fillId="2" borderId="0">
      <alignment horizontal="left" vertical="center"/>
    </xf>
    <xf numFmtId="0" fontId="8" fillId="2" borderId="0">
      <alignment horizontal="center" vertical="center"/>
    </xf>
    <xf numFmtId="0" fontId="8" fillId="3" borderId="0">
      <alignment horizontal="center" vertical="center"/>
    </xf>
    <xf numFmtId="0" fontId="13" fillId="2" borderId="0">
      <alignment horizontal="center" vertical="center"/>
    </xf>
    <xf numFmtId="0" fontId="13" fillId="3" borderId="0">
      <alignment horizontal="center" vertical="center"/>
    </xf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467">
    <xf numFmtId="0" fontId="0" fillId="0" borderId="0" xfId="0"/>
    <xf numFmtId="0" fontId="1" fillId="4" borderId="0" xfId="14" applyFill="1"/>
    <xf numFmtId="0" fontId="3" fillId="4" borderId="0" xfId="14" applyFont="1" applyFill="1" applyAlignment="1">
      <alignment horizontal="center"/>
    </xf>
    <xf numFmtId="0" fontId="28" fillId="4" borderId="1" xfId="14" applyFont="1" applyFill="1" applyBorder="1" applyAlignment="1">
      <alignment horizontal="center" vertical="center" wrapText="1"/>
    </xf>
    <xf numFmtId="0" fontId="1" fillId="4" borderId="0" xfId="14" applyFill="1" applyBorder="1"/>
    <xf numFmtId="0" fontId="7" fillId="5" borderId="0" xfId="10" applyFont="1" applyFill="1" applyBorder="1" applyAlignment="1">
      <alignment vertical="center" wrapText="1"/>
    </xf>
    <xf numFmtId="0" fontId="14" fillId="4" borderId="0" xfId="14" applyFont="1" applyFill="1" applyBorder="1"/>
    <xf numFmtId="0" fontId="7" fillId="4" borderId="0" xfId="1" quotePrefix="1" applyFont="1" applyFill="1" applyBorder="1" applyAlignment="1">
      <alignment horizontal="center" vertical="center" wrapText="1"/>
    </xf>
    <xf numFmtId="0" fontId="7" fillId="4" borderId="0" xfId="7" quotePrefix="1" applyFont="1" applyFill="1" applyBorder="1" applyAlignment="1">
      <alignment horizontal="center" vertical="center" wrapText="1"/>
    </xf>
    <xf numFmtId="0" fontId="7" fillId="4" borderId="0" xfId="3" quotePrefix="1" applyFont="1" applyFill="1" applyBorder="1" applyAlignment="1">
      <alignment horizontal="center" vertical="center" textRotation="255" wrapText="1"/>
    </xf>
    <xf numFmtId="0" fontId="15" fillId="4" borderId="0" xfId="14" applyFont="1" applyFill="1"/>
    <xf numFmtId="0" fontId="29" fillId="4" borderId="2" xfId="14" applyFont="1" applyFill="1" applyBorder="1" applyAlignment="1">
      <alignment horizontal="center" vertical="center" wrapText="1"/>
    </xf>
    <xf numFmtId="0" fontId="30" fillId="4" borderId="3" xfId="14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2" fillId="4" borderId="0" xfId="13" applyFont="1" applyFill="1" applyAlignment="1"/>
    <xf numFmtId="0" fontId="6" fillId="4" borderId="0" xfId="13" applyFont="1" applyFill="1" applyAlignment="1"/>
    <xf numFmtId="0" fontId="16" fillId="4" borderId="0" xfId="14" applyFont="1" applyFill="1"/>
    <xf numFmtId="0" fontId="2" fillId="4" borderId="7" xfId="14" applyFont="1" applyFill="1" applyBorder="1" applyAlignment="1">
      <alignment horizontal="left" vertical="center" wrapText="1"/>
    </xf>
    <xf numFmtId="164" fontId="1" fillId="4" borderId="0" xfId="11" applyFont="1" applyFill="1"/>
    <xf numFmtId="0" fontId="20" fillId="4" borderId="0" xfId="14" applyFont="1" applyFill="1" applyBorder="1" applyAlignment="1">
      <alignment horizontal="center"/>
    </xf>
    <xf numFmtId="0" fontId="21" fillId="4" borderId="0" xfId="14" applyFont="1" applyFill="1" applyBorder="1" applyAlignment="1">
      <alignment horizontal="center"/>
    </xf>
    <xf numFmtId="0" fontId="22" fillId="4" borderId="0" xfId="14" applyFont="1" applyFill="1"/>
    <xf numFmtId="0" fontId="2" fillId="4" borderId="0" xfId="14" applyFont="1" applyFill="1" applyAlignment="1">
      <alignment horizontal="center"/>
    </xf>
    <xf numFmtId="0" fontId="2" fillId="4" borderId="0" xfId="14" applyFont="1" applyFill="1" applyAlignment="1">
      <alignment horizontal="center" vertical="center"/>
    </xf>
    <xf numFmtId="0" fontId="2" fillId="4" borderId="7" xfId="13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5" fillId="4" borderId="7" xfId="13" applyFont="1" applyFill="1" applyBorder="1" applyAlignment="1">
      <alignment horizontal="left" vertical="center" wrapText="1"/>
    </xf>
    <xf numFmtId="0" fontId="24" fillId="4" borderId="8" xfId="14" applyFont="1" applyFill="1" applyBorder="1" applyAlignment="1">
      <alignment horizontal="center"/>
    </xf>
    <xf numFmtId="0" fontId="24" fillId="4" borderId="4" xfId="14" applyFont="1" applyFill="1" applyBorder="1" applyAlignment="1">
      <alignment horizontal="center"/>
    </xf>
    <xf numFmtId="0" fontId="24" fillId="4" borderId="9" xfId="14" applyFont="1" applyFill="1" applyBorder="1" applyAlignment="1">
      <alignment horizontal="center"/>
    </xf>
    <xf numFmtId="0" fontId="24" fillId="4" borderId="10" xfId="14" applyFont="1" applyFill="1" applyBorder="1" applyAlignment="1">
      <alignment horizontal="center"/>
    </xf>
    <xf numFmtId="0" fontId="27" fillId="4" borderId="0" xfId="14" applyFont="1" applyFill="1"/>
    <xf numFmtId="0" fontId="17" fillId="4" borderId="19" xfId="0" applyFont="1" applyFill="1" applyBorder="1" applyAlignment="1">
      <alignment horizontal="left" vertical="center" wrapText="1"/>
    </xf>
    <xf numFmtId="0" fontId="26" fillId="4" borderId="33" xfId="12" applyFont="1" applyFill="1" applyBorder="1" applyAlignment="1">
      <alignment wrapText="1"/>
    </xf>
    <xf numFmtId="0" fontId="2" fillId="4" borderId="33" xfId="13" applyFont="1" applyFill="1" applyBorder="1" applyAlignment="1">
      <alignment horizontal="left" vertical="center" wrapText="1"/>
    </xf>
    <xf numFmtId="0" fontId="2" fillId="4" borderId="13" xfId="13" applyFont="1" applyFill="1" applyBorder="1" applyAlignment="1">
      <alignment horizontal="left" vertical="center" wrapText="1"/>
    </xf>
    <xf numFmtId="0" fontId="2" fillId="4" borderId="12" xfId="13" applyFont="1" applyFill="1" applyBorder="1" applyAlignment="1">
      <alignment vertical="center" wrapText="1"/>
    </xf>
    <xf numFmtId="0" fontId="33" fillId="4" borderId="15" xfId="0" applyFont="1" applyFill="1" applyBorder="1" applyAlignment="1">
      <alignment horizontal="left" vertical="center" wrapText="1"/>
    </xf>
    <xf numFmtId="0" fontId="7" fillId="4" borderId="58" xfId="10" quotePrefix="1" applyFont="1" applyFill="1" applyBorder="1" applyAlignment="1">
      <alignment horizontal="center" vertical="center" wrapText="1"/>
    </xf>
    <xf numFmtId="0" fontId="28" fillId="4" borderId="56" xfId="14" applyFont="1" applyFill="1" applyBorder="1" applyAlignment="1">
      <alignment horizontal="center" vertical="center" wrapText="1"/>
    </xf>
    <xf numFmtId="0" fontId="28" fillId="4" borderId="60" xfId="14" applyFont="1" applyFill="1" applyBorder="1" applyAlignment="1">
      <alignment horizontal="center" vertical="center" wrapText="1"/>
    </xf>
    <xf numFmtId="0" fontId="7" fillId="4" borderId="64" xfId="10" quotePrefix="1" applyFont="1" applyFill="1" applyBorder="1" applyAlignment="1">
      <alignment horizontal="center" vertical="center" wrapText="1"/>
    </xf>
    <xf numFmtId="0" fontId="24" fillId="4" borderId="65" xfId="14" applyFont="1" applyFill="1" applyBorder="1" applyAlignment="1">
      <alignment horizontal="center"/>
    </xf>
    <xf numFmtId="0" fontId="26" fillId="4" borderId="29" xfId="12" applyFont="1" applyFill="1" applyBorder="1" applyAlignment="1">
      <alignment vertical="center" wrapText="1"/>
    </xf>
    <xf numFmtId="0" fontId="34" fillId="5" borderId="0" xfId="10" applyFont="1" applyFill="1" applyBorder="1" applyAlignment="1">
      <alignment vertical="center" wrapText="1"/>
    </xf>
    <xf numFmtId="0" fontId="2" fillId="4" borderId="21" xfId="0" applyFont="1" applyFill="1" applyBorder="1" applyAlignment="1">
      <alignment horizontal="left" vertical="center" wrapText="1"/>
    </xf>
    <xf numFmtId="0" fontId="25" fillId="4" borderId="21" xfId="14" applyFont="1" applyFill="1" applyBorder="1" applyAlignment="1">
      <alignment horizontal="center"/>
    </xf>
    <xf numFmtId="0" fontId="25" fillId="4" borderId="22" xfId="14" applyFont="1" applyFill="1" applyBorder="1" applyAlignment="1">
      <alignment horizontal="center"/>
    </xf>
    <xf numFmtId="0" fontId="25" fillId="4" borderId="23" xfId="14" applyFont="1" applyFill="1" applyBorder="1" applyAlignment="1">
      <alignment horizontal="center"/>
    </xf>
    <xf numFmtId="1" fontId="25" fillId="4" borderId="30" xfId="14" applyNumberFormat="1" applyFont="1" applyFill="1" applyBorder="1" applyAlignment="1">
      <alignment horizontal="center"/>
    </xf>
    <xf numFmtId="1" fontId="25" fillId="4" borderId="27" xfId="14" applyNumberFormat="1" applyFont="1" applyFill="1" applyBorder="1" applyAlignment="1">
      <alignment horizontal="center"/>
    </xf>
    <xf numFmtId="1" fontId="25" fillId="4" borderId="34" xfId="14" applyNumberFormat="1" applyFont="1" applyFill="1" applyBorder="1" applyAlignment="1">
      <alignment horizontal="center"/>
    </xf>
    <xf numFmtId="1" fontId="25" fillId="4" borderId="21" xfId="14" applyNumberFormat="1" applyFont="1" applyFill="1" applyBorder="1" applyAlignment="1">
      <alignment horizontal="center"/>
    </xf>
    <xf numFmtId="1" fontId="25" fillId="4" borderId="22" xfId="14" applyNumberFormat="1" applyFont="1" applyFill="1" applyBorder="1" applyAlignment="1">
      <alignment horizontal="center"/>
    </xf>
    <xf numFmtId="1" fontId="25" fillId="4" borderId="25" xfId="14" applyNumberFormat="1" applyFont="1" applyFill="1" applyBorder="1" applyAlignment="1">
      <alignment horizontal="center"/>
    </xf>
    <xf numFmtId="1" fontId="25" fillId="4" borderId="24" xfId="14" applyNumberFormat="1" applyFont="1" applyFill="1" applyBorder="1" applyAlignment="1">
      <alignment horizontal="center"/>
    </xf>
    <xf numFmtId="1" fontId="25" fillId="4" borderId="26" xfId="14" applyNumberFormat="1" applyFont="1" applyFill="1" applyBorder="1" applyAlignment="1">
      <alignment horizontal="center"/>
    </xf>
    <xf numFmtId="1" fontId="25" fillId="4" borderId="28" xfId="14" applyNumberFormat="1" applyFont="1" applyFill="1" applyBorder="1" applyAlignment="1">
      <alignment horizontal="center"/>
    </xf>
    <xf numFmtId="1" fontId="25" fillId="4" borderId="20" xfId="14" applyNumberFormat="1" applyFont="1" applyFill="1" applyBorder="1" applyAlignment="1">
      <alignment horizontal="center"/>
    </xf>
    <xf numFmtId="1" fontId="25" fillId="4" borderId="29" xfId="14" applyNumberFormat="1" applyFont="1" applyFill="1" applyBorder="1" applyAlignment="1">
      <alignment horizontal="center"/>
    </xf>
    <xf numFmtId="1" fontId="25" fillId="4" borderId="23" xfId="14" applyNumberFormat="1" applyFont="1" applyFill="1" applyBorder="1" applyAlignment="1">
      <alignment horizontal="center"/>
    </xf>
    <xf numFmtId="0" fontId="25" fillId="4" borderId="25" xfId="14" applyFont="1" applyFill="1" applyBorder="1" applyAlignment="1">
      <alignment horizontal="center"/>
    </xf>
    <xf numFmtId="0" fontId="25" fillId="4" borderId="24" xfId="14" applyFont="1" applyFill="1" applyBorder="1" applyAlignment="1">
      <alignment horizontal="center"/>
    </xf>
    <xf numFmtId="0" fontId="25" fillId="4" borderId="30" xfId="14" applyFont="1" applyFill="1" applyBorder="1" applyAlignment="1">
      <alignment horizontal="center"/>
    </xf>
    <xf numFmtId="0" fontId="25" fillId="4" borderId="27" xfId="14" applyFont="1" applyFill="1" applyBorder="1" applyAlignment="1">
      <alignment horizontal="center"/>
    </xf>
    <xf numFmtId="0" fontId="25" fillId="4" borderId="31" xfId="14" applyFont="1" applyFill="1" applyBorder="1" applyAlignment="1">
      <alignment horizontal="center"/>
    </xf>
    <xf numFmtId="0" fontId="25" fillId="4" borderId="32" xfId="14" applyFont="1" applyFill="1" applyBorder="1" applyAlignment="1">
      <alignment horizontal="center"/>
    </xf>
    <xf numFmtId="0" fontId="25" fillId="4" borderId="26" xfId="14" applyFont="1" applyFill="1" applyBorder="1" applyAlignment="1">
      <alignment horizontal="center"/>
    </xf>
    <xf numFmtId="0" fontId="25" fillId="4" borderId="28" xfId="14" applyFont="1" applyFill="1" applyBorder="1" applyAlignment="1">
      <alignment horizontal="center"/>
    </xf>
    <xf numFmtId="0" fontId="25" fillId="4" borderId="33" xfId="14" applyFont="1" applyFill="1" applyBorder="1" applyAlignment="1">
      <alignment horizontal="center"/>
    </xf>
    <xf numFmtId="0" fontId="25" fillId="4" borderId="34" xfId="14" applyFont="1" applyFill="1" applyBorder="1" applyAlignment="1">
      <alignment horizontal="center"/>
    </xf>
    <xf numFmtId="0" fontId="25" fillId="4" borderId="36" xfId="14" applyFont="1" applyFill="1" applyBorder="1" applyAlignment="1">
      <alignment horizontal="center"/>
    </xf>
    <xf numFmtId="0" fontId="25" fillId="4" borderId="37" xfId="14" applyFont="1" applyFill="1" applyBorder="1" applyAlignment="1">
      <alignment horizontal="center"/>
    </xf>
    <xf numFmtId="0" fontId="25" fillId="4" borderId="38" xfId="14" applyFont="1" applyFill="1" applyBorder="1" applyAlignment="1">
      <alignment horizontal="center"/>
    </xf>
    <xf numFmtId="0" fontId="25" fillId="4" borderId="39" xfId="14" applyFont="1" applyFill="1" applyBorder="1" applyAlignment="1">
      <alignment horizontal="center"/>
    </xf>
    <xf numFmtId="0" fontId="25" fillId="4" borderId="40" xfId="14" applyFont="1" applyFill="1" applyBorder="1" applyAlignment="1">
      <alignment horizontal="center"/>
    </xf>
    <xf numFmtId="0" fontId="25" fillId="4" borderId="13" xfId="14" applyFont="1" applyFill="1" applyBorder="1" applyAlignment="1">
      <alignment horizontal="center"/>
    </xf>
    <xf numFmtId="0" fontId="25" fillId="4" borderId="35" xfId="14" applyFont="1" applyFill="1" applyBorder="1" applyAlignment="1">
      <alignment horizontal="center"/>
    </xf>
    <xf numFmtId="0" fontId="25" fillId="4" borderId="41" xfId="14" applyFont="1" applyFill="1" applyBorder="1" applyAlignment="1">
      <alignment horizontal="center"/>
    </xf>
    <xf numFmtId="0" fontId="25" fillId="4" borderId="17" xfId="14" applyFont="1" applyFill="1" applyBorder="1" applyAlignment="1">
      <alignment horizontal="center"/>
    </xf>
    <xf numFmtId="0" fontId="25" fillId="4" borderId="19" xfId="14" applyFont="1" applyFill="1" applyBorder="1" applyAlignment="1">
      <alignment horizontal="center"/>
    </xf>
    <xf numFmtId="0" fontId="25" fillId="4" borderId="42" xfId="14" applyFont="1" applyFill="1" applyBorder="1" applyAlignment="1">
      <alignment horizontal="center"/>
    </xf>
    <xf numFmtId="0" fontId="25" fillId="4" borderId="43" xfId="14" applyFont="1" applyFill="1" applyBorder="1" applyAlignment="1">
      <alignment horizontal="center"/>
    </xf>
    <xf numFmtId="1" fontId="25" fillId="4" borderId="32" xfId="14" applyNumberFormat="1" applyFont="1" applyFill="1" applyBorder="1" applyAlignment="1">
      <alignment horizontal="center"/>
    </xf>
    <xf numFmtId="1" fontId="25" fillId="4" borderId="31" xfId="14" applyNumberFormat="1" applyFont="1" applyFill="1" applyBorder="1" applyAlignment="1">
      <alignment horizontal="center"/>
    </xf>
    <xf numFmtId="0" fontId="25" fillId="4" borderId="8" xfId="14" applyFont="1" applyFill="1" applyBorder="1" applyAlignment="1">
      <alignment horizontal="center"/>
    </xf>
    <xf numFmtId="0" fontId="25" fillId="4" borderId="44" xfId="14" applyFont="1" applyFill="1" applyBorder="1" applyAlignment="1">
      <alignment horizontal="center"/>
    </xf>
    <xf numFmtId="0" fontId="25" fillId="4" borderId="45" xfId="14" applyFont="1" applyFill="1" applyBorder="1" applyAlignment="1">
      <alignment horizontal="center"/>
    </xf>
    <xf numFmtId="0" fontId="25" fillId="4" borderId="20" xfId="14" applyFont="1" applyFill="1" applyBorder="1" applyAlignment="1">
      <alignment horizontal="center"/>
    </xf>
    <xf numFmtId="0" fontId="25" fillId="4" borderId="29" xfId="14" applyFont="1" applyFill="1" applyBorder="1" applyAlignment="1">
      <alignment horizontal="center"/>
    </xf>
    <xf numFmtId="0" fontId="25" fillId="4" borderId="47" xfId="14" applyFont="1" applyFill="1" applyBorder="1" applyAlignment="1">
      <alignment horizontal="center"/>
    </xf>
    <xf numFmtId="0" fontId="25" fillId="4" borderId="61" xfId="14" applyFont="1" applyFill="1" applyBorder="1" applyAlignment="1">
      <alignment horizontal="center"/>
    </xf>
    <xf numFmtId="0" fontId="25" fillId="4" borderId="16" xfId="14" applyFont="1" applyFill="1" applyBorder="1" applyAlignment="1">
      <alignment horizontal="center"/>
    </xf>
    <xf numFmtId="0" fontId="25" fillId="4" borderId="18" xfId="14" applyFont="1" applyFill="1" applyBorder="1" applyAlignment="1">
      <alignment horizontal="center"/>
    </xf>
    <xf numFmtId="0" fontId="2" fillId="4" borderId="59" xfId="0" applyFont="1" applyFill="1" applyBorder="1" applyAlignment="1">
      <alignment horizontal="left" vertical="center" wrapText="1"/>
    </xf>
    <xf numFmtId="0" fontId="2" fillId="4" borderId="49" xfId="0" applyFont="1" applyFill="1" applyBorder="1" applyAlignment="1">
      <alignment horizontal="left" vertical="center" wrapText="1"/>
    </xf>
    <xf numFmtId="0" fontId="2" fillId="4" borderId="30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left" vertical="center" wrapText="1"/>
    </xf>
    <xf numFmtId="0" fontId="2" fillId="4" borderId="63" xfId="0" applyFont="1" applyFill="1" applyBorder="1" applyAlignment="1">
      <alignment horizontal="left" vertical="center" wrapText="1"/>
    </xf>
    <xf numFmtId="0" fontId="17" fillId="4" borderId="35" xfId="0" applyFont="1" applyFill="1" applyBorder="1" applyAlignment="1">
      <alignment horizontal="left" vertical="center" wrapText="1"/>
    </xf>
    <xf numFmtId="0" fontId="17" fillId="4" borderId="33" xfId="0" applyFont="1" applyFill="1" applyBorder="1" applyAlignment="1">
      <alignment horizontal="left" vertical="center" wrapText="1"/>
    </xf>
    <xf numFmtId="0" fontId="17" fillId="4" borderId="58" xfId="0" applyFont="1" applyFill="1" applyBorder="1" applyAlignment="1">
      <alignment horizontal="left" vertical="center" wrapText="1"/>
    </xf>
    <xf numFmtId="0" fontId="2" fillId="4" borderId="46" xfId="0" applyFont="1" applyFill="1" applyBorder="1" applyAlignment="1">
      <alignment horizontal="left" vertical="center" wrapText="1"/>
    </xf>
    <xf numFmtId="0" fontId="17" fillId="4" borderId="28" xfId="0" applyFont="1" applyFill="1" applyBorder="1" applyAlignment="1">
      <alignment horizontal="left" vertical="center" wrapText="1"/>
    </xf>
    <xf numFmtId="0" fontId="17" fillId="4" borderId="49" xfId="0" applyFont="1" applyFill="1" applyBorder="1" applyAlignment="1">
      <alignment horizontal="left" vertical="center" wrapText="1"/>
    </xf>
    <xf numFmtId="0" fontId="24" fillId="4" borderId="66" xfId="14" applyFont="1" applyFill="1" applyBorder="1" applyAlignment="1">
      <alignment horizontal="center"/>
    </xf>
    <xf numFmtId="0" fontId="24" fillId="4" borderId="70" xfId="14" applyFont="1" applyFill="1" applyBorder="1" applyAlignment="1">
      <alignment horizontal="center"/>
    </xf>
    <xf numFmtId="0" fontId="24" fillId="4" borderId="71" xfId="14" applyFont="1" applyFill="1" applyBorder="1" applyAlignment="1">
      <alignment horizontal="center"/>
    </xf>
    <xf numFmtId="0" fontId="2" fillId="4" borderId="67" xfId="13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2" fillId="4" borderId="67" xfId="14" applyFont="1" applyFill="1" applyBorder="1" applyAlignment="1">
      <alignment horizontal="left" vertical="center" wrapText="1"/>
    </xf>
    <xf numFmtId="0" fontId="2" fillId="4" borderId="72" xfId="13" applyFont="1" applyFill="1" applyBorder="1" applyAlignment="1">
      <alignment vertical="center" wrapText="1"/>
    </xf>
    <xf numFmtId="0" fontId="26" fillId="4" borderId="57" xfId="12" applyFont="1" applyFill="1" applyBorder="1" applyAlignment="1">
      <alignment vertical="center" wrapText="1"/>
    </xf>
    <xf numFmtId="0" fontId="25" fillId="4" borderId="77" xfId="14" applyFont="1" applyFill="1" applyBorder="1" applyAlignment="1">
      <alignment horizontal="center"/>
    </xf>
    <xf numFmtId="0" fontId="25" fillId="4" borderId="78" xfId="14" applyFont="1" applyFill="1" applyBorder="1" applyAlignment="1">
      <alignment horizontal="center"/>
    </xf>
    <xf numFmtId="0" fontId="25" fillId="4" borderId="79" xfId="14" applyFont="1" applyFill="1" applyBorder="1" applyAlignment="1">
      <alignment horizontal="center"/>
    </xf>
    <xf numFmtId="0" fontId="25" fillId="4" borderId="80" xfId="14" applyFont="1" applyFill="1" applyBorder="1" applyAlignment="1">
      <alignment horizontal="center"/>
    </xf>
    <xf numFmtId="0" fontId="25" fillId="4" borderId="81" xfId="14" applyFont="1" applyFill="1" applyBorder="1" applyAlignment="1">
      <alignment horizontal="center"/>
    </xf>
    <xf numFmtId="0" fontId="25" fillId="4" borderId="82" xfId="14" applyFont="1" applyFill="1" applyBorder="1" applyAlignment="1">
      <alignment horizontal="center"/>
    </xf>
    <xf numFmtId="0" fontId="25" fillId="4" borderId="85" xfId="14" applyFont="1" applyFill="1" applyBorder="1" applyAlignment="1">
      <alignment horizontal="center"/>
    </xf>
    <xf numFmtId="0" fontId="25" fillId="4" borderId="84" xfId="14" applyFont="1" applyFill="1" applyBorder="1" applyAlignment="1">
      <alignment horizontal="center"/>
    </xf>
    <xf numFmtId="0" fontId="2" fillId="4" borderId="20" xfId="0" applyFont="1" applyFill="1" applyBorder="1" applyAlignment="1">
      <alignment horizontal="left" vertical="center" wrapText="1"/>
    </xf>
    <xf numFmtId="0" fontId="17" fillId="4" borderId="13" xfId="0" applyFont="1" applyFill="1" applyBorder="1" applyAlignment="1">
      <alignment horizontal="left" vertical="center" wrapText="1"/>
    </xf>
    <xf numFmtId="0" fontId="25" fillId="4" borderId="76" xfId="14" applyFont="1" applyFill="1" applyBorder="1" applyAlignment="1">
      <alignment horizontal="center"/>
    </xf>
    <xf numFmtId="0" fontId="28" fillId="4" borderId="64" xfId="13" applyFont="1" applyFill="1" applyBorder="1" applyAlignment="1">
      <alignment horizontal="center" vertical="center" wrapText="1"/>
    </xf>
    <xf numFmtId="0" fontId="28" fillId="4" borderId="5" xfId="13" applyFont="1" applyFill="1" applyBorder="1" applyAlignment="1">
      <alignment horizontal="center" vertical="center" wrapText="1"/>
    </xf>
    <xf numFmtId="0" fontId="28" fillId="4" borderId="6" xfId="13" applyFont="1" applyFill="1" applyBorder="1" applyAlignment="1">
      <alignment horizontal="center" vertical="center" wrapText="1"/>
    </xf>
    <xf numFmtId="0" fontId="31" fillId="4" borderId="64" xfId="14" applyFont="1" applyFill="1" applyBorder="1" applyAlignment="1">
      <alignment horizontal="center" vertical="center" wrapText="1"/>
    </xf>
    <xf numFmtId="0" fontId="31" fillId="4" borderId="5" xfId="14" applyFont="1" applyFill="1" applyBorder="1" applyAlignment="1">
      <alignment horizontal="center" vertical="center" wrapText="1"/>
    </xf>
    <xf numFmtId="0" fontId="31" fillId="4" borderId="6" xfId="14" applyFont="1" applyFill="1" applyBorder="1" applyAlignment="1">
      <alignment horizontal="center" vertical="center" wrapText="1"/>
    </xf>
    <xf numFmtId="0" fontId="28" fillId="4" borderId="57" xfId="14" applyFont="1" applyFill="1" applyBorder="1" applyAlignment="1">
      <alignment horizontal="center" vertical="center"/>
    </xf>
    <xf numFmtId="0" fontId="28" fillId="4" borderId="60" xfId="14" applyFont="1" applyFill="1" applyBorder="1" applyAlignment="1">
      <alignment horizontal="center" vertical="center"/>
    </xf>
    <xf numFmtId="0" fontId="28" fillId="4" borderId="58" xfId="14" applyFont="1" applyFill="1" applyBorder="1" applyAlignment="1">
      <alignment horizontal="center" vertical="center"/>
    </xf>
    <xf numFmtId="0" fontId="28" fillId="4" borderId="11" xfId="14" applyFont="1" applyFill="1" applyBorder="1" applyAlignment="1">
      <alignment horizontal="center" vertical="center"/>
    </xf>
    <xf numFmtId="0" fontId="30" fillId="4" borderId="66" xfId="14" applyFont="1" applyFill="1" applyBorder="1" applyAlignment="1">
      <alignment horizontal="center" vertical="center" wrapText="1"/>
    </xf>
    <xf numFmtId="0" fontId="29" fillId="4" borderId="70" xfId="14" applyFont="1" applyFill="1" applyBorder="1" applyAlignment="1">
      <alignment horizontal="center" vertical="center" wrapText="1"/>
    </xf>
    <xf numFmtId="0" fontId="24" fillId="4" borderId="65" xfId="13" applyFont="1" applyFill="1" applyBorder="1" applyAlignment="1">
      <alignment horizontal="center" vertical="center"/>
    </xf>
    <xf numFmtId="0" fontId="24" fillId="4" borderId="8" xfId="13" applyFont="1" applyFill="1" applyBorder="1" applyAlignment="1">
      <alignment horizontal="center" vertical="center"/>
    </xf>
    <xf numFmtId="0" fontId="24" fillId="4" borderId="4" xfId="13" applyFont="1" applyFill="1" applyBorder="1" applyAlignment="1">
      <alignment horizontal="center" vertical="center"/>
    </xf>
    <xf numFmtId="0" fontId="24" fillId="4" borderId="9" xfId="13" applyFont="1" applyFill="1" applyBorder="1" applyAlignment="1">
      <alignment horizontal="center" vertical="center"/>
    </xf>
    <xf numFmtId="0" fontId="24" fillId="4" borderId="10" xfId="13" applyFont="1" applyFill="1" applyBorder="1" applyAlignment="1">
      <alignment horizontal="center" vertical="center"/>
    </xf>
    <xf numFmtId="0" fontId="24" fillId="4" borderId="66" xfId="12" applyFont="1" applyFill="1" applyBorder="1" applyAlignment="1">
      <alignment horizontal="center" vertical="center" wrapText="1"/>
    </xf>
    <xf numFmtId="0" fontId="24" fillId="4" borderId="72" xfId="12" applyFont="1" applyFill="1" applyBorder="1" applyAlignment="1">
      <alignment horizontal="center" vertical="center" wrapText="1"/>
    </xf>
    <xf numFmtId="0" fontId="24" fillId="4" borderId="15" xfId="12" applyFont="1" applyFill="1" applyBorder="1" applyAlignment="1">
      <alignment horizontal="center" vertical="center" wrapText="1"/>
    </xf>
    <xf numFmtId="0" fontId="30" fillId="4" borderId="77" xfId="14" applyFont="1" applyFill="1" applyBorder="1" applyAlignment="1">
      <alignment horizontal="center" vertical="center" wrapText="1"/>
    </xf>
    <xf numFmtId="0" fontId="29" fillId="4" borderId="62" xfId="14" applyFont="1" applyFill="1" applyBorder="1" applyAlignment="1">
      <alignment horizontal="center" vertical="center" wrapText="1"/>
    </xf>
    <xf numFmtId="0" fontId="17" fillId="4" borderId="40" xfId="0" applyFont="1" applyFill="1" applyBorder="1" applyAlignment="1">
      <alignment horizontal="left" vertical="center" wrapText="1"/>
    </xf>
    <xf numFmtId="0" fontId="2" fillId="4" borderId="45" xfId="13" applyFont="1" applyFill="1" applyBorder="1" applyAlignment="1">
      <alignment horizontal="left" vertical="center" wrapText="1"/>
    </xf>
    <xf numFmtId="0" fontId="24" fillId="4" borderId="67" xfId="13" applyFont="1" applyFill="1" applyBorder="1" applyAlignment="1">
      <alignment horizontal="center" vertical="center" wrapText="1"/>
    </xf>
    <xf numFmtId="0" fontId="24" fillId="4" borderId="15" xfId="13" applyFont="1" applyFill="1" applyBorder="1" applyAlignment="1">
      <alignment horizontal="center" vertical="center" wrapText="1"/>
    </xf>
    <xf numFmtId="0" fontId="24" fillId="4" borderId="73" xfId="13" applyFont="1" applyFill="1" applyBorder="1" applyAlignment="1">
      <alignment horizontal="center" vertical="center" wrapText="1"/>
    </xf>
    <xf numFmtId="0" fontId="30" fillId="4" borderId="67" xfId="14" applyFont="1" applyFill="1" applyBorder="1" applyAlignment="1">
      <alignment horizontal="center" vertical="center" wrapText="1"/>
    </xf>
    <xf numFmtId="0" fontId="31" fillId="4" borderId="85" xfId="14" applyFont="1" applyFill="1" applyBorder="1" applyAlignment="1">
      <alignment horizontal="center" vertical="center"/>
    </xf>
    <xf numFmtId="0" fontId="31" fillId="4" borderId="84" xfId="14" applyFont="1" applyFill="1" applyBorder="1" applyAlignment="1">
      <alignment horizontal="center" vertical="center"/>
    </xf>
    <xf numFmtId="0" fontId="31" fillId="4" borderId="83" xfId="14" applyFont="1" applyFill="1" applyBorder="1" applyAlignment="1">
      <alignment horizontal="center" vertical="center"/>
    </xf>
    <xf numFmtId="0" fontId="36" fillId="4" borderId="67" xfId="14" applyFont="1" applyFill="1" applyBorder="1" applyAlignment="1">
      <alignment horizontal="left" vertical="center" wrapText="1"/>
    </xf>
    <xf numFmtId="0" fontId="23" fillId="4" borderId="58" xfId="1" applyFont="1" applyFill="1" applyBorder="1" applyAlignment="1">
      <alignment horizontal="center" vertical="center" wrapText="1"/>
    </xf>
    <xf numFmtId="0" fontId="23" fillId="4" borderId="14" xfId="1" applyFont="1" applyFill="1" applyBorder="1" applyAlignment="1">
      <alignment horizontal="center" vertical="center" wrapText="1"/>
    </xf>
    <xf numFmtId="0" fontId="23" fillId="4" borderId="11" xfId="1" applyFont="1" applyFill="1" applyBorder="1" applyAlignment="1">
      <alignment horizontal="center" vertical="center" wrapText="1"/>
    </xf>
    <xf numFmtId="0" fontId="36" fillId="4" borderId="55" xfId="14" applyFont="1" applyFill="1" applyBorder="1" applyAlignment="1">
      <alignment horizontal="left" vertical="center" wrapText="1"/>
    </xf>
    <xf numFmtId="0" fontId="36" fillId="4" borderId="55" xfId="14" applyFont="1" applyFill="1" applyBorder="1" applyAlignment="1">
      <alignment horizontal="center"/>
    </xf>
    <xf numFmtId="0" fontId="27" fillId="4" borderId="0" xfId="14" applyFont="1" applyFill="1" applyBorder="1" applyAlignment="1">
      <alignment horizontal="center"/>
    </xf>
    <xf numFmtId="0" fontId="38" fillId="4" borderId="0" xfId="14" applyFont="1" applyFill="1" applyBorder="1" applyAlignment="1">
      <alignment horizontal="center"/>
    </xf>
    <xf numFmtId="0" fontId="25" fillId="4" borderId="66" xfId="14" applyFont="1" applyFill="1" applyBorder="1" applyAlignment="1">
      <alignment horizontal="center"/>
    </xf>
    <xf numFmtId="0" fontId="25" fillId="4" borderId="70" xfId="14" applyFont="1" applyFill="1" applyBorder="1" applyAlignment="1">
      <alignment horizontal="center"/>
    </xf>
    <xf numFmtId="0" fontId="25" fillId="4" borderId="72" xfId="14" applyFont="1" applyFill="1" applyBorder="1" applyAlignment="1">
      <alignment horizontal="center"/>
    </xf>
    <xf numFmtId="0" fontId="25" fillId="4" borderId="71" xfId="14" applyFont="1" applyFill="1" applyBorder="1" applyAlignment="1">
      <alignment horizontal="center"/>
    </xf>
    <xf numFmtId="0" fontId="25" fillId="4" borderId="69" xfId="14" applyFont="1" applyFill="1" applyBorder="1" applyAlignment="1">
      <alignment horizontal="center"/>
    </xf>
    <xf numFmtId="0" fontId="5" fillId="4" borderId="0" xfId="14" applyFont="1" applyFill="1" applyBorder="1" applyAlignment="1">
      <alignment horizontal="center"/>
    </xf>
    <xf numFmtId="0" fontId="37" fillId="4" borderId="0" xfId="14" applyFont="1" applyFill="1" applyBorder="1" applyAlignment="1">
      <alignment horizontal="center"/>
    </xf>
    <xf numFmtId="0" fontId="22" fillId="4" borderId="0" xfId="14" applyFont="1" applyFill="1" applyBorder="1"/>
    <xf numFmtId="0" fontId="24" fillId="4" borderId="67" xfId="14" applyFont="1" applyFill="1" applyBorder="1" applyAlignment="1">
      <alignment horizontal="left" vertical="center" wrapText="1"/>
    </xf>
    <xf numFmtId="0" fontId="36" fillId="4" borderId="65" xfId="14" applyFont="1" applyFill="1" applyBorder="1" applyAlignment="1">
      <alignment horizontal="center"/>
    </xf>
    <xf numFmtId="0" fontId="36" fillId="4" borderId="8" xfId="14" applyFont="1" applyFill="1" applyBorder="1" applyAlignment="1">
      <alignment horizontal="center"/>
    </xf>
    <xf numFmtId="0" fontId="36" fillId="4" borderId="4" xfId="14" applyFont="1" applyFill="1" applyBorder="1" applyAlignment="1">
      <alignment horizontal="center"/>
    </xf>
    <xf numFmtId="0" fontId="36" fillId="4" borderId="9" xfId="14" applyFont="1" applyFill="1" applyBorder="1" applyAlignment="1">
      <alignment horizontal="center"/>
    </xf>
    <xf numFmtId="0" fontId="36" fillId="4" borderId="10" xfId="14" applyFont="1" applyFill="1" applyBorder="1" applyAlignment="1">
      <alignment horizontal="center"/>
    </xf>
    <xf numFmtId="0" fontId="36" fillId="4" borderId="66" xfId="14" applyFont="1" applyFill="1" applyBorder="1" applyAlignment="1">
      <alignment horizontal="center"/>
    </xf>
    <xf numFmtId="0" fontId="36" fillId="4" borderId="68" xfId="14" applyFont="1" applyFill="1" applyBorder="1" applyAlignment="1">
      <alignment horizontal="center"/>
    </xf>
    <xf numFmtId="0" fontId="19" fillId="4" borderId="0" xfId="5" applyFont="1" applyFill="1" applyBorder="1" applyAlignment="1">
      <alignment vertical="center" wrapText="1"/>
    </xf>
    <xf numFmtId="0" fontId="40" fillId="4" borderId="67" xfId="14" applyFont="1" applyFill="1" applyBorder="1" applyAlignment="1">
      <alignment horizontal="center" vertical="center" wrapText="1"/>
    </xf>
    <xf numFmtId="0" fontId="41" fillId="6" borderId="70" xfId="3" quotePrefix="1" applyFont="1" applyFill="1" applyBorder="1" applyAlignment="1">
      <alignment horizontal="center" vertical="center" wrapText="1"/>
    </xf>
    <xf numFmtId="0" fontId="40" fillId="4" borderId="71" xfId="14" applyFont="1" applyFill="1" applyBorder="1" applyAlignment="1">
      <alignment horizontal="center" vertical="center" wrapText="1"/>
    </xf>
    <xf numFmtId="0" fontId="40" fillId="4" borderId="66" xfId="14" applyFont="1" applyFill="1" applyBorder="1" applyAlignment="1">
      <alignment horizontal="center" vertical="center" wrapText="1"/>
    </xf>
    <xf numFmtId="0" fontId="41" fillId="6" borderId="69" xfId="3" quotePrefix="1" applyFont="1" applyFill="1" applyBorder="1" applyAlignment="1">
      <alignment horizontal="center" vertical="center" wrapText="1"/>
    </xf>
    <xf numFmtId="0" fontId="40" fillId="4" borderId="72" xfId="14" applyFont="1" applyFill="1" applyBorder="1" applyAlignment="1">
      <alignment horizontal="center" vertical="center" wrapText="1"/>
    </xf>
    <xf numFmtId="0" fontId="40" fillId="4" borderId="56" xfId="14" applyFont="1" applyFill="1" applyBorder="1" applyAlignment="1">
      <alignment horizontal="center" vertical="center" wrapText="1"/>
    </xf>
    <xf numFmtId="0" fontId="40" fillId="4" borderId="75" xfId="14" applyFont="1" applyFill="1" applyBorder="1" applyAlignment="1">
      <alignment horizontal="center" vertical="center" wrapText="1"/>
    </xf>
    <xf numFmtId="0" fontId="41" fillId="4" borderId="69" xfId="3" quotePrefix="1" applyFont="1" applyFill="1" applyBorder="1" applyAlignment="1">
      <alignment horizontal="center" vertical="center" wrapText="1"/>
    </xf>
    <xf numFmtId="0" fontId="41" fillId="4" borderId="66" xfId="3" quotePrefix="1" applyFont="1" applyFill="1" applyBorder="1" applyAlignment="1">
      <alignment horizontal="center" vertical="center" wrapText="1"/>
    </xf>
    <xf numFmtId="0" fontId="29" fillId="4" borderId="66" xfId="14" applyFont="1" applyFill="1" applyBorder="1" applyAlignment="1">
      <alignment horizontal="center" vertical="center" wrapText="1"/>
    </xf>
    <xf numFmtId="0" fontId="34" fillId="5" borderId="7" xfId="10" applyFont="1" applyFill="1" applyBorder="1" applyAlignment="1">
      <alignment vertical="center" wrapText="1"/>
    </xf>
    <xf numFmtId="0" fontId="22" fillId="4" borderId="0" xfId="14" applyFont="1" applyFill="1" applyAlignment="1">
      <alignment vertical="center"/>
    </xf>
    <xf numFmtId="0" fontId="1" fillId="4" borderId="0" xfId="14" applyFill="1" applyAlignment="1">
      <alignment vertical="center"/>
    </xf>
    <xf numFmtId="0" fontId="36" fillId="4" borderId="67" xfId="14" applyFont="1" applyFill="1" applyBorder="1" applyAlignment="1">
      <alignment horizontal="center"/>
    </xf>
    <xf numFmtId="0" fontId="36" fillId="4" borderId="70" xfId="14" applyFont="1" applyFill="1" applyBorder="1" applyAlignment="1">
      <alignment horizontal="center"/>
    </xf>
    <xf numFmtId="0" fontId="36" fillId="4" borderId="71" xfId="14" applyFont="1" applyFill="1" applyBorder="1" applyAlignment="1">
      <alignment horizontal="center"/>
    </xf>
    <xf numFmtId="0" fontId="36" fillId="4" borderId="69" xfId="14" applyFont="1" applyFill="1" applyBorder="1" applyAlignment="1">
      <alignment horizontal="center"/>
    </xf>
    <xf numFmtId="0" fontId="36" fillId="4" borderId="3" xfId="14" applyFont="1" applyFill="1" applyBorder="1" applyAlignment="1">
      <alignment horizontal="center"/>
    </xf>
    <xf numFmtId="0" fontId="36" fillId="4" borderId="15" xfId="14" applyFont="1" applyFill="1" applyBorder="1" applyAlignment="1">
      <alignment horizontal="center"/>
    </xf>
    <xf numFmtId="0" fontId="2" fillId="4" borderId="92" xfId="0" applyFont="1" applyFill="1" applyBorder="1" applyAlignment="1">
      <alignment horizontal="left" vertical="center" wrapText="1"/>
    </xf>
    <xf numFmtId="0" fontId="17" fillId="4" borderId="92" xfId="0" applyFont="1" applyFill="1" applyBorder="1" applyAlignment="1">
      <alignment horizontal="left" vertical="center" wrapText="1"/>
    </xf>
    <xf numFmtId="0" fontId="25" fillId="4" borderId="28" xfId="5" quotePrefix="1" applyFont="1" applyFill="1" applyBorder="1" applyAlignment="1">
      <alignment horizontal="center" vertical="center" wrapText="1"/>
    </xf>
    <xf numFmtId="0" fontId="43" fillId="4" borderId="34" xfId="5" quotePrefix="1" applyFont="1" applyFill="1" applyBorder="1" applyAlignment="1">
      <alignment horizontal="center" vertical="center" wrapText="1"/>
    </xf>
    <xf numFmtId="0" fontId="25" fillId="4" borderId="33" xfId="5" quotePrefix="1" applyFont="1" applyFill="1" applyBorder="1" applyAlignment="1">
      <alignment horizontal="center" vertical="center" wrapText="1"/>
    </xf>
    <xf numFmtId="0" fontId="43" fillId="4" borderId="26" xfId="5" quotePrefix="1" applyFont="1" applyFill="1" applyBorder="1" applyAlignment="1">
      <alignment horizontal="center" vertical="center" wrapText="1"/>
    </xf>
    <xf numFmtId="0" fontId="43" fillId="4" borderId="28" xfId="5" quotePrefix="1" applyFont="1" applyFill="1" applyBorder="1" applyAlignment="1">
      <alignment horizontal="center" vertical="center" wrapText="1"/>
    </xf>
    <xf numFmtId="0" fontId="43" fillId="4" borderId="18" xfId="5" quotePrefix="1" applyFont="1" applyFill="1" applyBorder="1" applyAlignment="1">
      <alignment horizontal="center" vertical="center" wrapText="1"/>
    </xf>
    <xf numFmtId="0" fontId="24" fillId="4" borderId="7" xfId="13" applyFont="1" applyFill="1" applyBorder="1" applyAlignment="1">
      <alignment horizontal="center" vertical="center" wrapText="1"/>
    </xf>
    <xf numFmtId="0" fontId="19" fillId="4" borderId="0" xfId="4" quotePrefix="1" applyFont="1" applyFill="1" applyBorder="1" applyAlignment="1">
      <alignment horizontal="center" vertical="center" wrapText="1"/>
    </xf>
    <xf numFmtId="0" fontId="19" fillId="4" borderId="0" xfId="4" quotePrefix="1" applyFont="1" applyFill="1" applyBorder="1" applyAlignment="1">
      <alignment horizontal="center" vertical="center"/>
    </xf>
    <xf numFmtId="0" fontId="19" fillId="4" borderId="0" xfId="5" quotePrefix="1" applyFont="1" applyFill="1" applyBorder="1" applyAlignment="1">
      <alignment horizontal="center" vertical="center" wrapText="1"/>
    </xf>
    <xf numFmtId="0" fontId="36" fillId="4" borderId="7" xfId="13" applyFont="1" applyFill="1" applyBorder="1" applyAlignment="1">
      <alignment horizontal="center" vertical="center" wrapText="1"/>
    </xf>
    <xf numFmtId="0" fontId="36" fillId="4" borderId="15" xfId="13" applyFont="1" applyFill="1" applyBorder="1" applyAlignment="1">
      <alignment horizontal="center" vertical="center" wrapText="1"/>
    </xf>
    <xf numFmtId="0" fontId="24" fillId="4" borderId="70" xfId="12" applyFont="1" applyFill="1" applyBorder="1" applyAlignment="1">
      <alignment horizontal="center" vertical="center" wrapText="1"/>
    </xf>
    <xf numFmtId="0" fontId="24" fillId="4" borderId="71" xfId="12" applyFont="1" applyFill="1" applyBorder="1" applyAlignment="1">
      <alignment horizontal="center" vertical="center" wrapText="1"/>
    </xf>
    <xf numFmtId="0" fontId="34" fillId="4" borderId="69" xfId="5" quotePrefix="1" applyFont="1" applyFill="1" applyBorder="1" applyAlignment="1">
      <alignment horizontal="center" vertical="center" wrapText="1"/>
    </xf>
    <xf numFmtId="0" fontId="34" fillId="4" borderId="73" xfId="5" quotePrefix="1" applyFont="1" applyFill="1" applyBorder="1" applyAlignment="1">
      <alignment horizontal="center" vertical="center" wrapText="1"/>
    </xf>
    <xf numFmtId="0" fontId="34" fillId="4" borderId="15" xfId="5" quotePrefix="1" applyFont="1" applyFill="1" applyBorder="1" applyAlignment="1">
      <alignment horizontal="center" vertical="center" wrapText="1"/>
    </xf>
    <xf numFmtId="0" fontId="24" fillId="4" borderId="0" xfId="14" applyFont="1" applyFill="1" applyAlignment="1">
      <alignment vertical="center"/>
    </xf>
    <xf numFmtId="0" fontId="2" fillId="4" borderId="28" xfId="13" applyFont="1" applyFill="1" applyBorder="1" applyAlignment="1">
      <alignment vertical="center" wrapText="1"/>
    </xf>
    <xf numFmtId="0" fontId="44" fillId="4" borderId="77" xfId="12" applyFont="1" applyFill="1" applyBorder="1" applyAlignment="1">
      <alignment horizontal="center" vertical="center" wrapText="1"/>
    </xf>
    <xf numFmtId="0" fontId="43" fillId="4" borderId="64" xfId="5" quotePrefix="1" applyFont="1" applyFill="1" applyBorder="1" applyAlignment="1">
      <alignment horizontal="center" vertical="center" wrapText="1"/>
    </xf>
    <xf numFmtId="0" fontId="44" fillId="4" borderId="26" xfId="0" applyFont="1" applyFill="1" applyBorder="1" applyAlignment="1">
      <alignment horizontal="center" vertical="center" wrapText="1"/>
    </xf>
    <xf numFmtId="0" fontId="44" fillId="4" borderId="27" xfId="0" applyFont="1" applyFill="1" applyBorder="1" applyAlignment="1">
      <alignment horizontal="center" vertical="center" wrapText="1"/>
    </xf>
    <xf numFmtId="0" fontId="44" fillId="4" borderId="33" xfId="0" applyFont="1" applyFill="1" applyBorder="1" applyAlignment="1">
      <alignment horizontal="center" vertical="center" wrapText="1"/>
    </xf>
    <xf numFmtId="0" fontId="44" fillId="4" borderId="35" xfId="12" applyFont="1" applyFill="1" applyBorder="1" applyAlignment="1">
      <alignment horizontal="center" vertical="center" wrapText="1"/>
    </xf>
    <xf numFmtId="0" fontId="44" fillId="4" borderId="39" xfId="12" applyFont="1" applyFill="1" applyBorder="1" applyAlignment="1">
      <alignment horizontal="center" vertical="center" wrapText="1"/>
    </xf>
    <xf numFmtId="0" fontId="44" fillId="4" borderId="13" xfId="12" applyFont="1" applyFill="1" applyBorder="1" applyAlignment="1">
      <alignment horizontal="center" vertical="center" wrapText="1"/>
    </xf>
    <xf numFmtId="0" fontId="44" fillId="4" borderId="40" xfId="12" applyFont="1" applyFill="1" applyBorder="1" applyAlignment="1">
      <alignment horizontal="center" vertical="center" wrapText="1"/>
    </xf>
    <xf numFmtId="0" fontId="43" fillId="4" borderId="44" xfId="5" quotePrefix="1" applyFont="1" applyFill="1" applyBorder="1" applyAlignment="1">
      <alignment horizontal="center" vertical="center" wrapText="1"/>
    </xf>
    <xf numFmtId="0" fontId="43" fillId="4" borderId="12" xfId="5" quotePrefix="1" applyFont="1" applyFill="1" applyBorder="1" applyAlignment="1">
      <alignment horizontal="center" vertical="center" wrapText="1"/>
    </xf>
    <xf numFmtId="0" fontId="43" fillId="4" borderId="86" xfId="5" quotePrefix="1" applyFont="1" applyFill="1" applyBorder="1" applyAlignment="1">
      <alignment horizontal="center" vertical="center" wrapText="1"/>
    </xf>
    <xf numFmtId="0" fontId="44" fillId="4" borderId="41" xfId="0" applyFont="1" applyFill="1" applyBorder="1" applyAlignment="1">
      <alignment horizontal="center" vertical="center" wrapText="1"/>
    </xf>
    <xf numFmtId="0" fontId="44" fillId="4" borderId="17" xfId="0" applyFont="1" applyFill="1" applyBorder="1" applyAlignment="1">
      <alignment horizontal="center" vertical="center" wrapText="1"/>
    </xf>
    <xf numFmtId="0" fontId="44" fillId="4" borderId="45" xfId="0" applyFont="1" applyFill="1" applyBorder="1" applyAlignment="1">
      <alignment horizontal="center" vertical="center" wrapText="1"/>
    </xf>
    <xf numFmtId="0" fontId="43" fillId="4" borderId="41" xfId="5" quotePrefix="1" applyFont="1" applyFill="1" applyBorder="1" applyAlignment="1">
      <alignment horizontal="center" vertical="center" wrapText="1"/>
    </xf>
    <xf numFmtId="0" fontId="43" fillId="4" borderId="19" xfId="5" quotePrefix="1" applyFont="1" applyFill="1" applyBorder="1" applyAlignment="1">
      <alignment horizontal="center" vertical="center" wrapText="1"/>
    </xf>
    <xf numFmtId="0" fontId="44" fillId="4" borderId="78" xfId="12" applyFont="1" applyFill="1" applyBorder="1" applyAlignment="1">
      <alignment horizontal="center" vertical="center" wrapText="1"/>
    </xf>
    <xf numFmtId="0" fontId="44" fillId="4" borderId="79" xfId="12" applyFont="1" applyFill="1" applyBorder="1" applyAlignment="1">
      <alignment horizontal="center" vertical="center" wrapText="1"/>
    </xf>
    <xf numFmtId="0" fontId="44" fillId="4" borderId="80" xfId="12" applyFont="1" applyFill="1" applyBorder="1" applyAlignment="1">
      <alignment horizontal="center" vertical="center" wrapText="1"/>
    </xf>
    <xf numFmtId="0" fontId="44" fillId="4" borderId="81" xfId="12" applyFont="1" applyFill="1" applyBorder="1" applyAlignment="1">
      <alignment horizontal="center" vertical="center" wrapText="1"/>
    </xf>
    <xf numFmtId="0" fontId="44" fillId="4" borderId="82" xfId="12" applyFont="1" applyFill="1" applyBorder="1" applyAlignment="1">
      <alignment horizontal="center" vertical="center" wrapText="1"/>
    </xf>
    <xf numFmtId="0" fontId="43" fillId="4" borderId="25" xfId="5" quotePrefix="1" applyFont="1" applyFill="1" applyBorder="1" applyAlignment="1">
      <alignment horizontal="center" vertical="center" wrapText="1"/>
    </xf>
    <xf numFmtId="0" fontId="43" fillId="4" borderId="29" xfId="5" quotePrefix="1" applyFont="1" applyFill="1" applyBorder="1" applyAlignment="1">
      <alignment horizontal="center" vertical="center" wrapText="1"/>
    </xf>
    <xf numFmtId="0" fontId="43" fillId="4" borderId="49" xfId="5" quotePrefix="1" applyFont="1" applyFill="1" applyBorder="1" applyAlignment="1">
      <alignment horizontal="center" vertical="center" wrapText="1"/>
    </xf>
    <xf numFmtId="0" fontId="44" fillId="4" borderId="26" xfId="12" applyFont="1" applyFill="1" applyBorder="1" applyAlignment="1">
      <alignment horizontal="center" vertical="center" wrapText="1"/>
    </xf>
    <xf numFmtId="0" fontId="44" fillId="4" borderId="27" xfId="12" applyFont="1" applyFill="1" applyBorder="1" applyAlignment="1">
      <alignment horizontal="center" vertical="center" wrapText="1"/>
    </xf>
    <xf numFmtId="0" fontId="44" fillId="4" borderId="33" xfId="12" applyFont="1" applyFill="1" applyBorder="1" applyAlignment="1">
      <alignment horizontal="center" vertical="center" wrapText="1"/>
    </xf>
    <xf numFmtId="0" fontId="44" fillId="4" borderId="28" xfId="12" applyFont="1" applyFill="1" applyBorder="1" applyAlignment="1">
      <alignment horizontal="center" vertical="center" wrapText="1"/>
    </xf>
    <xf numFmtId="0" fontId="44" fillId="4" borderId="32" xfId="12" applyFont="1" applyFill="1" applyBorder="1" applyAlignment="1">
      <alignment horizontal="center" vertical="center" wrapText="1"/>
    </xf>
    <xf numFmtId="0" fontId="25" fillId="4" borderId="26" xfId="5" quotePrefix="1" applyFont="1" applyFill="1" applyBorder="1" applyAlignment="1">
      <alignment horizontal="center" vertical="center" wrapText="1"/>
    </xf>
    <xf numFmtId="0" fontId="25" fillId="4" borderId="27" xfId="5" quotePrefix="1" applyFont="1" applyFill="1" applyBorder="1" applyAlignment="1">
      <alignment horizontal="center" vertical="center" wrapText="1"/>
    </xf>
    <xf numFmtId="0" fontId="25" fillId="4" borderId="32" xfId="5" quotePrefix="1" applyFont="1" applyFill="1" applyBorder="1" applyAlignment="1">
      <alignment horizontal="center" vertical="center" wrapText="1"/>
    </xf>
    <xf numFmtId="0" fontId="44" fillId="4" borderId="20" xfId="12" applyFont="1" applyFill="1" applyBorder="1" applyAlignment="1">
      <alignment horizontal="center" vertical="center" wrapText="1"/>
    </xf>
    <xf numFmtId="0" fontId="44" fillId="4" borderId="22" xfId="12" applyFont="1" applyFill="1" applyBorder="1" applyAlignment="1">
      <alignment horizontal="center" vertical="center" wrapText="1"/>
    </xf>
    <xf numFmtId="0" fontId="44" fillId="4" borderId="29" xfId="12" applyFont="1" applyFill="1" applyBorder="1" applyAlignment="1">
      <alignment horizontal="center" vertical="center" wrapText="1"/>
    </xf>
    <xf numFmtId="0" fontId="44" fillId="4" borderId="23" xfId="12" applyFont="1" applyFill="1" applyBorder="1" applyAlignment="1">
      <alignment horizontal="center" vertical="center" wrapText="1"/>
    </xf>
    <xf numFmtId="0" fontId="44" fillId="4" borderId="59" xfId="12" applyFont="1" applyFill="1" applyBorder="1" applyAlignment="1">
      <alignment horizontal="center" vertical="center" wrapText="1"/>
    </xf>
    <xf numFmtId="0" fontId="44" fillId="4" borderId="42" xfId="12" applyFont="1" applyFill="1" applyBorder="1" applyAlignment="1">
      <alignment horizontal="center" vertical="center" wrapText="1"/>
    </xf>
    <xf numFmtId="0" fontId="44" fillId="4" borderId="12" xfId="12" applyFont="1" applyFill="1" applyBorder="1" applyAlignment="1">
      <alignment horizontal="center" vertical="center" wrapText="1"/>
    </xf>
    <xf numFmtId="0" fontId="44" fillId="4" borderId="43" xfId="12" applyFont="1" applyFill="1" applyBorder="1" applyAlignment="1">
      <alignment horizontal="center" vertical="center" wrapText="1"/>
    </xf>
    <xf numFmtId="0" fontId="45" fillId="4" borderId="0" xfId="14" applyFont="1" applyFill="1"/>
    <xf numFmtId="0" fontId="28" fillId="4" borderId="64" xfId="13" applyFont="1" applyFill="1" applyBorder="1" applyAlignment="1">
      <alignment horizontal="center" vertical="center" wrapText="1"/>
    </xf>
    <xf numFmtId="0" fontId="28" fillId="4" borderId="5" xfId="13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left" vertical="center" wrapText="1"/>
    </xf>
    <xf numFmtId="0" fontId="6" fillId="4" borderId="26" xfId="0" applyFont="1" applyFill="1" applyBorder="1" applyAlignment="1">
      <alignment horizontal="left" vertical="center" wrapText="1"/>
    </xf>
    <xf numFmtId="0" fontId="46" fillId="4" borderId="33" xfId="0" applyFont="1" applyFill="1" applyBorder="1" applyAlignment="1">
      <alignment horizontal="left" vertical="center" wrapText="1"/>
    </xf>
    <xf numFmtId="0" fontId="32" fillId="4" borderId="25" xfId="5" quotePrefix="1" applyFont="1" applyFill="1" applyBorder="1" applyAlignment="1">
      <alignment horizontal="center" vertical="center" wrapText="1"/>
    </xf>
    <xf numFmtId="0" fontId="32" fillId="4" borderId="29" xfId="5" quotePrefix="1" applyFont="1" applyFill="1" applyBorder="1" applyAlignment="1">
      <alignment horizontal="center" vertical="center" wrapText="1"/>
    </xf>
    <xf numFmtId="0" fontId="32" fillId="4" borderId="49" xfId="5" quotePrefix="1" applyFont="1" applyFill="1" applyBorder="1" applyAlignment="1">
      <alignment horizontal="center" vertical="center" wrapText="1"/>
    </xf>
    <xf numFmtId="0" fontId="47" fillId="4" borderId="35" xfId="12" applyFont="1" applyFill="1" applyBorder="1" applyAlignment="1">
      <alignment horizontal="center" vertical="center" wrapText="1"/>
    </xf>
    <xf numFmtId="0" fontId="47" fillId="4" borderId="41" xfId="12" applyFont="1" applyFill="1" applyBorder="1" applyAlignment="1">
      <alignment horizontal="center" vertical="center" wrapText="1"/>
    </xf>
    <xf numFmtId="0" fontId="47" fillId="4" borderId="17" xfId="12" applyFont="1" applyFill="1" applyBorder="1" applyAlignment="1">
      <alignment horizontal="center" vertical="center" wrapText="1"/>
    </xf>
    <xf numFmtId="0" fontId="47" fillId="4" borderId="45" xfId="12" applyFont="1" applyFill="1" applyBorder="1" applyAlignment="1">
      <alignment horizontal="center" vertical="center" wrapText="1"/>
    </xf>
    <xf numFmtId="0" fontId="47" fillId="4" borderId="19" xfId="12" applyFont="1" applyFill="1" applyBorder="1" applyAlignment="1">
      <alignment horizontal="center" vertical="center" wrapText="1"/>
    </xf>
    <xf numFmtId="0" fontId="47" fillId="4" borderId="77" xfId="12" applyFont="1" applyFill="1" applyBorder="1" applyAlignment="1">
      <alignment horizontal="center" vertical="center" wrapText="1"/>
    </xf>
    <xf numFmtId="0" fontId="47" fillId="4" borderId="26" xfId="0" applyFont="1" applyFill="1" applyBorder="1" applyAlignment="1">
      <alignment horizontal="center" vertical="center" wrapText="1"/>
    </xf>
    <xf numFmtId="0" fontId="47" fillId="4" borderId="41" xfId="0" applyFont="1" applyFill="1" applyBorder="1" applyAlignment="1">
      <alignment horizontal="center" vertical="center" wrapText="1"/>
    </xf>
    <xf numFmtId="0" fontId="2" fillId="4" borderId="3" xfId="12" applyFont="1" applyFill="1" applyBorder="1" applyAlignment="1">
      <alignment horizontal="center" vertical="center" wrapText="1"/>
    </xf>
    <xf numFmtId="0" fontId="2" fillId="4" borderId="70" xfId="12" applyFont="1" applyFill="1" applyBorder="1" applyAlignment="1">
      <alignment horizontal="center" vertical="center" wrapText="1"/>
    </xf>
    <xf numFmtId="0" fontId="2" fillId="4" borderId="72" xfId="12" applyFont="1" applyFill="1" applyBorder="1" applyAlignment="1">
      <alignment horizontal="center" vertical="center" wrapText="1"/>
    </xf>
    <xf numFmtId="0" fontId="25" fillId="4" borderId="102" xfId="14" applyFont="1" applyFill="1" applyBorder="1" applyAlignment="1">
      <alignment horizontal="center"/>
    </xf>
    <xf numFmtId="0" fontId="25" fillId="4" borderId="103" xfId="14" applyFont="1" applyFill="1" applyBorder="1" applyAlignment="1">
      <alignment horizontal="center"/>
    </xf>
    <xf numFmtId="0" fontId="25" fillId="4" borderId="92" xfId="14" applyFont="1" applyFill="1" applyBorder="1" applyAlignment="1">
      <alignment horizontal="center"/>
    </xf>
    <xf numFmtId="0" fontId="25" fillId="4" borderId="101" xfId="14" applyFont="1" applyFill="1" applyBorder="1" applyAlignment="1">
      <alignment horizontal="center"/>
    </xf>
    <xf numFmtId="0" fontId="25" fillId="4" borderId="105" xfId="14" applyFont="1" applyFill="1" applyBorder="1" applyAlignment="1">
      <alignment horizontal="center"/>
    </xf>
    <xf numFmtId="0" fontId="25" fillId="4" borderId="95" xfId="14" applyFont="1" applyFill="1" applyBorder="1" applyAlignment="1">
      <alignment horizontal="center"/>
    </xf>
    <xf numFmtId="0" fontId="25" fillId="4" borderId="100" xfId="14" applyFont="1" applyFill="1" applyBorder="1" applyAlignment="1">
      <alignment horizontal="center"/>
    </xf>
    <xf numFmtId="0" fontId="44" fillId="4" borderId="102" xfId="12" applyFont="1" applyFill="1" applyBorder="1" applyAlignment="1">
      <alignment horizontal="center" vertical="center" wrapText="1"/>
    </xf>
    <xf numFmtId="0" fontId="44" fillId="4" borderId="104" xfId="12" applyFont="1" applyFill="1" applyBorder="1" applyAlignment="1">
      <alignment horizontal="center" vertical="center" wrapText="1"/>
    </xf>
    <xf numFmtId="0" fontId="44" fillId="4" borderId="103" xfId="12" applyFont="1" applyFill="1" applyBorder="1" applyAlignment="1">
      <alignment horizontal="center" vertical="center" wrapText="1"/>
    </xf>
    <xf numFmtId="0" fontId="44" fillId="4" borderId="105" xfId="12" applyFont="1" applyFill="1" applyBorder="1" applyAlignment="1">
      <alignment horizontal="center" vertical="center" wrapText="1"/>
    </xf>
    <xf numFmtId="0" fontId="43" fillId="4" borderId="105" xfId="5" quotePrefix="1" applyFont="1" applyFill="1" applyBorder="1" applyAlignment="1">
      <alignment horizontal="center" vertical="center" wrapText="1"/>
    </xf>
    <xf numFmtId="0" fontId="43" fillId="4" borderId="104" xfId="5" quotePrefix="1" applyFont="1" applyFill="1" applyBorder="1" applyAlignment="1">
      <alignment horizontal="center" vertical="center" wrapText="1"/>
    </xf>
    <xf numFmtId="0" fontId="28" fillId="4" borderId="87" xfId="13" applyFont="1" applyFill="1" applyBorder="1" applyAlignment="1">
      <alignment horizontal="center" vertical="center"/>
    </xf>
    <xf numFmtId="0" fontId="28" fillId="4" borderId="55" xfId="13" applyFont="1" applyFill="1" applyBorder="1" applyAlignment="1">
      <alignment horizontal="center" vertical="center"/>
    </xf>
    <xf numFmtId="0" fontId="28" fillId="4" borderId="100" xfId="13" applyFont="1" applyFill="1" applyBorder="1" applyAlignment="1">
      <alignment horizontal="center" vertical="center"/>
    </xf>
    <xf numFmtId="0" fontId="28" fillId="4" borderId="97" xfId="13" applyFont="1" applyFill="1" applyBorder="1" applyAlignment="1">
      <alignment horizontal="center" vertical="center"/>
    </xf>
    <xf numFmtId="0" fontId="28" fillId="4" borderId="14" xfId="13" applyFont="1" applyFill="1" applyBorder="1" applyAlignment="1">
      <alignment horizontal="center" vertical="center"/>
    </xf>
    <xf numFmtId="0" fontId="28" fillId="4" borderId="11" xfId="13" applyFont="1" applyFill="1" applyBorder="1" applyAlignment="1">
      <alignment horizontal="center" vertical="center"/>
    </xf>
    <xf numFmtId="0" fontId="28" fillId="4" borderId="64" xfId="13" applyFont="1" applyFill="1" applyBorder="1" applyAlignment="1">
      <alignment horizontal="center" vertical="center" wrapText="1"/>
    </xf>
    <xf numFmtId="0" fontId="28" fillId="4" borderId="5" xfId="13" applyFont="1" applyFill="1" applyBorder="1" applyAlignment="1">
      <alignment horizontal="center" vertical="center" wrapText="1"/>
    </xf>
    <xf numFmtId="0" fontId="24" fillId="4" borderId="0" xfId="13" applyFont="1" applyFill="1" applyAlignment="1">
      <alignment horizontal="center"/>
    </xf>
    <xf numFmtId="0" fontId="24" fillId="4" borderId="0" xfId="13" applyFont="1" applyFill="1" applyAlignment="1">
      <alignment horizontal="center" vertical="center"/>
    </xf>
    <xf numFmtId="0" fontId="24" fillId="4" borderId="55" xfId="13" applyFont="1" applyFill="1" applyBorder="1" applyAlignment="1">
      <alignment horizontal="center"/>
    </xf>
    <xf numFmtId="0" fontId="28" fillId="4" borderId="57" xfId="13" applyFont="1" applyFill="1" applyBorder="1" applyAlignment="1">
      <alignment horizontal="center" vertical="center"/>
    </xf>
    <xf numFmtId="0" fontId="28" fillId="4" borderId="60" xfId="13" applyFont="1" applyFill="1" applyBorder="1" applyAlignment="1">
      <alignment horizontal="center" vertical="center"/>
    </xf>
    <xf numFmtId="0" fontId="28" fillId="4" borderId="58" xfId="13" applyFont="1" applyFill="1" applyBorder="1" applyAlignment="1">
      <alignment horizontal="center" vertical="center"/>
    </xf>
    <xf numFmtId="0" fontId="28" fillId="4" borderId="6" xfId="13" applyFont="1" applyFill="1" applyBorder="1" applyAlignment="1">
      <alignment horizontal="center" vertical="center" wrapText="1"/>
    </xf>
    <xf numFmtId="0" fontId="7" fillId="4" borderId="67" xfId="8" quotePrefix="1" applyFont="1" applyFill="1" applyBorder="1" applyAlignment="1">
      <alignment horizontal="center" vertical="center" wrapText="1"/>
    </xf>
    <xf numFmtId="0" fontId="7" fillId="4" borderId="73" xfId="8" quotePrefix="1" applyFont="1" applyFill="1" applyBorder="1" applyAlignment="1">
      <alignment horizontal="center" vertical="center" wrapText="1"/>
    </xf>
    <xf numFmtId="0" fontId="7" fillId="4" borderId="74" xfId="8" quotePrefix="1" applyFont="1" applyFill="1" applyBorder="1" applyAlignment="1">
      <alignment horizontal="center" vertical="center" wrapText="1"/>
    </xf>
    <xf numFmtId="0" fontId="42" fillId="4" borderId="0" xfId="0" applyFont="1" applyFill="1" applyBorder="1" applyAlignment="1">
      <alignment horizontal="center" vertical="center" wrapText="1"/>
    </xf>
    <xf numFmtId="0" fontId="42" fillId="4" borderId="14" xfId="0" applyFont="1" applyFill="1" applyBorder="1" applyAlignment="1">
      <alignment horizontal="center" vertical="center" wrapText="1"/>
    </xf>
    <xf numFmtId="0" fontId="7" fillId="4" borderId="67" xfId="2" quotePrefix="1" applyFont="1" applyFill="1" applyBorder="1" applyAlignment="1">
      <alignment horizontal="center" vertical="center" wrapText="1"/>
    </xf>
    <xf numFmtId="0" fontId="7" fillId="4" borderId="73" xfId="2" quotePrefix="1" applyFont="1" applyFill="1" applyBorder="1" applyAlignment="1">
      <alignment horizontal="center" vertical="center" wrapText="1"/>
    </xf>
    <xf numFmtId="0" fontId="7" fillId="4" borderId="74" xfId="2" quotePrefix="1" applyFont="1" applyFill="1" applyBorder="1" applyAlignment="1">
      <alignment horizontal="center" vertical="center" wrapText="1"/>
    </xf>
    <xf numFmtId="0" fontId="7" fillId="4" borderId="67" xfId="2" applyFont="1" applyFill="1" applyBorder="1" applyAlignment="1">
      <alignment horizontal="center" vertical="center" wrapText="1"/>
    </xf>
    <xf numFmtId="0" fontId="7" fillId="4" borderId="73" xfId="2" applyFont="1" applyFill="1" applyBorder="1" applyAlignment="1">
      <alignment horizontal="center" vertical="center" wrapText="1"/>
    </xf>
    <xf numFmtId="0" fontId="7" fillId="4" borderId="74" xfId="2" applyFont="1" applyFill="1" applyBorder="1" applyAlignment="1">
      <alignment horizontal="center" vertical="center" wrapText="1"/>
    </xf>
    <xf numFmtId="0" fontId="7" fillId="5" borderId="94" xfId="10" applyFont="1" applyFill="1" applyBorder="1" applyAlignment="1">
      <alignment horizontal="center" vertical="center" wrapText="1"/>
    </xf>
    <xf numFmtId="0" fontId="7" fillId="5" borderId="53" xfId="10" applyFont="1" applyFill="1" applyBorder="1" applyAlignment="1">
      <alignment horizontal="center" vertical="center" wrapText="1"/>
    </xf>
    <xf numFmtId="0" fontId="7" fillId="5" borderId="96" xfId="10" applyFont="1" applyFill="1" applyBorder="1" applyAlignment="1">
      <alignment horizontal="center" vertical="center" wrapText="1"/>
    </xf>
    <xf numFmtId="0" fontId="7" fillId="5" borderId="94" xfId="2" applyFont="1" applyFill="1" applyBorder="1" applyAlignment="1">
      <alignment horizontal="center" vertical="center" wrapText="1"/>
    </xf>
    <xf numFmtId="0" fontId="7" fillId="5" borderId="95" xfId="2" applyFont="1" applyFill="1" applyBorder="1" applyAlignment="1">
      <alignment horizontal="center" vertical="center" wrapText="1"/>
    </xf>
    <xf numFmtId="0" fontId="7" fillId="5" borderId="88" xfId="2" applyFont="1" applyFill="1" applyBorder="1" applyAlignment="1">
      <alignment horizontal="center" vertical="center" wrapText="1"/>
    </xf>
    <xf numFmtId="0" fontId="7" fillId="5" borderId="96" xfId="2" applyFont="1" applyFill="1" applyBorder="1" applyAlignment="1">
      <alignment horizontal="center" vertical="center" wrapText="1"/>
    </xf>
    <xf numFmtId="0" fontId="7" fillId="5" borderId="14" xfId="2" applyFont="1" applyFill="1" applyBorder="1" applyAlignment="1">
      <alignment horizontal="center" vertical="center" wrapText="1"/>
    </xf>
    <xf numFmtId="0" fontId="7" fillId="5" borderId="11" xfId="2" applyFont="1" applyFill="1" applyBorder="1" applyAlignment="1">
      <alignment horizontal="center" vertical="center" wrapText="1"/>
    </xf>
    <xf numFmtId="0" fontId="7" fillId="5" borderId="50" xfId="2" applyFont="1" applyFill="1" applyBorder="1" applyAlignment="1">
      <alignment horizontal="center" vertical="center" wrapText="1"/>
    </xf>
    <xf numFmtId="0" fontId="7" fillId="5" borderId="51" xfId="2" applyFont="1" applyFill="1" applyBorder="1" applyAlignment="1">
      <alignment horizontal="center" vertical="center" wrapText="1"/>
    </xf>
    <xf numFmtId="0" fontId="7" fillId="5" borderId="52" xfId="2" applyFont="1" applyFill="1" applyBorder="1" applyAlignment="1">
      <alignment horizontal="center" vertical="center" wrapText="1"/>
    </xf>
    <xf numFmtId="0" fontId="24" fillId="4" borderId="55" xfId="14" applyFont="1" applyFill="1" applyBorder="1" applyAlignment="1">
      <alignment horizontal="center" vertical="center"/>
    </xf>
    <xf numFmtId="0" fontId="24" fillId="4" borderId="14" xfId="14" applyFont="1" applyFill="1" applyBorder="1" applyAlignment="1">
      <alignment horizontal="center" vertical="center"/>
    </xf>
    <xf numFmtId="0" fontId="35" fillId="4" borderId="40" xfId="14" applyFont="1" applyFill="1" applyBorder="1" applyAlignment="1">
      <alignment horizontal="center" vertical="center" wrapText="1"/>
    </xf>
    <xf numFmtId="0" fontId="35" fillId="4" borderId="43" xfId="14" applyFont="1" applyFill="1" applyBorder="1" applyAlignment="1">
      <alignment horizontal="center" vertical="center" wrapText="1"/>
    </xf>
    <xf numFmtId="0" fontId="23" fillId="4" borderId="67" xfId="1" quotePrefix="1" applyFont="1" applyFill="1" applyBorder="1" applyAlignment="1">
      <alignment horizontal="center" vertical="center" wrapText="1"/>
    </xf>
    <xf numFmtId="0" fontId="23" fillId="4" borderId="73" xfId="1" applyFont="1" applyFill="1" applyBorder="1" applyAlignment="1">
      <alignment horizontal="center" vertical="center" wrapText="1"/>
    </xf>
    <xf numFmtId="0" fontId="23" fillId="4" borderId="74" xfId="1" applyFont="1" applyFill="1" applyBorder="1" applyAlignment="1">
      <alignment horizontal="center" vertical="center" wrapText="1"/>
    </xf>
    <xf numFmtId="0" fontId="23" fillId="4" borderId="67" xfId="7" quotePrefix="1" applyFont="1" applyFill="1" applyBorder="1" applyAlignment="1">
      <alignment horizontal="center" vertical="center" wrapText="1"/>
    </xf>
    <xf numFmtId="0" fontId="23" fillId="4" borderId="73" xfId="7" applyFont="1" applyFill="1" applyBorder="1" applyAlignment="1">
      <alignment horizontal="center" vertical="center" wrapText="1"/>
    </xf>
    <xf numFmtId="0" fontId="23" fillId="4" borderId="74" xfId="7" applyFont="1" applyFill="1" applyBorder="1" applyAlignment="1">
      <alignment horizontal="center" vertical="center" wrapText="1"/>
    </xf>
    <xf numFmtId="0" fontId="7" fillId="5" borderId="87" xfId="8" applyFont="1" applyFill="1" applyBorder="1" applyAlignment="1">
      <alignment horizontal="center" vertical="center" wrapText="1"/>
    </xf>
    <xf numFmtId="0" fontId="7" fillId="5" borderId="95" xfId="8" applyFont="1" applyFill="1" applyBorder="1" applyAlignment="1">
      <alignment horizontal="center" vertical="center" wrapText="1"/>
    </xf>
    <xf numFmtId="0" fontId="7" fillId="5" borderId="88" xfId="8" applyFont="1" applyFill="1" applyBorder="1" applyAlignment="1">
      <alignment horizontal="center" vertical="center" wrapText="1"/>
    </xf>
    <xf numFmtId="0" fontId="7" fillId="5" borderId="97" xfId="8" applyFont="1" applyFill="1" applyBorder="1" applyAlignment="1">
      <alignment horizontal="center" vertical="center" wrapText="1"/>
    </xf>
    <xf numFmtId="0" fontId="7" fillId="5" borderId="14" xfId="8" applyFont="1" applyFill="1" applyBorder="1" applyAlignment="1">
      <alignment horizontal="center" vertical="center" wrapText="1"/>
    </xf>
    <xf numFmtId="0" fontId="7" fillId="5" borderId="11" xfId="8" applyFont="1" applyFill="1" applyBorder="1" applyAlignment="1">
      <alignment horizontal="center" vertical="center" wrapText="1"/>
    </xf>
    <xf numFmtId="0" fontId="7" fillId="5" borderId="54" xfId="2" applyFont="1" applyFill="1" applyBorder="1" applyAlignment="1">
      <alignment horizontal="center" vertical="center" wrapText="1"/>
    </xf>
    <xf numFmtId="0" fontId="7" fillId="4" borderId="101" xfId="2" quotePrefix="1" applyFont="1" applyFill="1" applyBorder="1" applyAlignment="1">
      <alignment horizontal="center" vertical="center" wrapText="1"/>
    </xf>
    <xf numFmtId="0" fontId="7" fillId="4" borderId="55" xfId="2" quotePrefix="1" applyFont="1" applyFill="1" applyBorder="1" applyAlignment="1">
      <alignment horizontal="center" vertical="center" wrapText="1"/>
    </xf>
    <xf numFmtId="0" fontId="7" fillId="4" borderId="100" xfId="2" quotePrefix="1" applyFont="1" applyFill="1" applyBorder="1" applyAlignment="1">
      <alignment horizontal="center" vertical="center" wrapText="1"/>
    </xf>
    <xf numFmtId="0" fontId="7" fillId="4" borderId="101" xfId="2" applyFont="1" applyFill="1" applyBorder="1" applyAlignment="1">
      <alignment horizontal="center" vertical="center" wrapText="1"/>
    </xf>
    <xf numFmtId="0" fontId="7" fillId="4" borderId="55" xfId="2" applyFont="1" applyFill="1" applyBorder="1" applyAlignment="1">
      <alignment horizontal="center" vertical="center" wrapText="1"/>
    </xf>
    <xf numFmtId="0" fontId="7" fillId="4" borderId="100" xfId="2" applyFont="1" applyFill="1" applyBorder="1" applyAlignment="1">
      <alignment horizontal="center" vertical="center" wrapText="1"/>
    </xf>
    <xf numFmtId="0" fontId="7" fillId="5" borderId="94" xfId="8" applyFont="1" applyFill="1" applyBorder="1" applyAlignment="1">
      <alignment horizontal="center" vertical="center" wrapText="1"/>
    </xf>
    <xf numFmtId="0" fontId="7" fillId="5" borderId="96" xfId="8" applyFont="1" applyFill="1" applyBorder="1" applyAlignment="1">
      <alignment horizontal="center" vertical="center" wrapText="1"/>
    </xf>
    <xf numFmtId="0" fontId="7" fillId="5" borderId="93" xfId="8" applyFont="1" applyFill="1" applyBorder="1" applyAlignment="1">
      <alignment horizontal="center" vertical="center" wrapText="1"/>
    </xf>
    <xf numFmtId="0" fontId="7" fillId="5" borderId="89" xfId="8" applyFont="1" applyFill="1" applyBorder="1" applyAlignment="1">
      <alignment horizontal="center" vertical="center" wrapText="1"/>
    </xf>
    <xf numFmtId="0" fontId="7" fillId="5" borderId="90" xfId="8" applyFont="1" applyFill="1" applyBorder="1" applyAlignment="1">
      <alignment horizontal="center" vertical="center" wrapText="1"/>
    </xf>
    <xf numFmtId="0" fontId="7" fillId="5" borderId="91" xfId="8" applyFont="1" applyFill="1" applyBorder="1" applyAlignment="1">
      <alignment horizontal="center" vertical="center" wrapText="1"/>
    </xf>
    <xf numFmtId="0" fontId="24" fillId="4" borderId="0" xfId="14" applyFont="1" applyFill="1" applyAlignment="1">
      <alignment horizontal="center"/>
    </xf>
    <xf numFmtId="0" fontId="24" fillId="4" borderId="14" xfId="14" applyFont="1" applyFill="1" applyBorder="1" applyAlignment="1">
      <alignment horizontal="center"/>
    </xf>
    <xf numFmtId="0" fontId="31" fillId="4" borderId="64" xfId="14" applyFont="1" applyFill="1" applyBorder="1" applyAlignment="1">
      <alignment horizontal="center" vertical="center" wrapText="1"/>
    </xf>
    <xf numFmtId="0" fontId="31" fillId="4" borderId="5" xfId="14" applyFont="1" applyFill="1" applyBorder="1" applyAlignment="1">
      <alignment horizontal="center" vertical="center" wrapText="1"/>
    </xf>
    <xf numFmtId="0" fontId="31" fillId="4" borderId="6" xfId="14" applyFont="1" applyFill="1" applyBorder="1" applyAlignment="1">
      <alignment horizontal="center" vertical="center" wrapText="1"/>
    </xf>
    <xf numFmtId="0" fontId="24" fillId="4" borderId="0" xfId="14" applyFont="1" applyFill="1" applyAlignment="1">
      <alignment horizontal="center" vertical="center"/>
    </xf>
    <xf numFmtId="0" fontId="35" fillId="4" borderId="101" xfId="14" applyFont="1" applyFill="1" applyBorder="1" applyAlignment="1">
      <alignment horizontal="center" vertical="center"/>
    </xf>
    <xf numFmtId="0" fontId="35" fillId="4" borderId="55" xfId="14" applyFont="1" applyFill="1" applyBorder="1" applyAlignment="1">
      <alignment horizontal="center" vertical="center"/>
    </xf>
    <xf numFmtId="0" fontId="35" fillId="4" borderId="100" xfId="14" applyFont="1" applyFill="1" applyBorder="1" applyAlignment="1">
      <alignment horizontal="center" vertical="center"/>
    </xf>
    <xf numFmtId="0" fontId="35" fillId="4" borderId="58" xfId="14" applyFont="1" applyFill="1" applyBorder="1" applyAlignment="1">
      <alignment horizontal="center" vertical="center"/>
    </xf>
    <xf numFmtId="0" fontId="35" fillId="4" borderId="14" xfId="14" applyFont="1" applyFill="1" applyBorder="1" applyAlignment="1">
      <alignment horizontal="center" vertical="center"/>
    </xf>
    <xf numFmtId="0" fontId="35" fillId="4" borderId="11" xfId="14" applyFont="1" applyFill="1" applyBorder="1" applyAlignment="1">
      <alignment horizontal="center" vertical="center"/>
    </xf>
    <xf numFmtId="0" fontId="28" fillId="4" borderId="85" xfId="14" applyFont="1" applyFill="1" applyBorder="1" applyAlignment="1">
      <alignment horizontal="center" vertical="center"/>
    </xf>
    <xf numFmtId="0" fontId="28" fillId="4" borderId="84" xfId="14" applyFont="1" applyFill="1" applyBorder="1" applyAlignment="1">
      <alignment horizontal="center" vertical="center"/>
    </xf>
    <xf numFmtId="0" fontId="28" fillId="4" borderId="83" xfId="14" applyFont="1" applyFill="1" applyBorder="1" applyAlignment="1">
      <alignment horizontal="center" vertical="center"/>
    </xf>
    <xf numFmtId="0" fontId="28" fillId="4" borderId="16" xfId="14" applyFont="1" applyFill="1" applyBorder="1" applyAlignment="1">
      <alignment horizontal="center" vertical="center"/>
    </xf>
    <xf numFmtId="0" fontId="28" fillId="4" borderId="48" xfId="14" applyFont="1" applyFill="1" applyBorder="1" applyAlignment="1">
      <alignment horizontal="center" vertical="center"/>
    </xf>
    <xf numFmtId="0" fontId="28" fillId="4" borderId="18" xfId="14" applyFont="1" applyFill="1" applyBorder="1" applyAlignment="1">
      <alignment horizontal="center" vertical="center"/>
    </xf>
    <xf numFmtId="0" fontId="28" fillId="4" borderId="57" xfId="14" applyFont="1" applyFill="1" applyBorder="1" applyAlignment="1">
      <alignment horizontal="center" vertical="center"/>
    </xf>
    <xf numFmtId="0" fontId="28" fillId="4" borderId="55" xfId="14" applyFont="1" applyFill="1" applyBorder="1" applyAlignment="1">
      <alignment horizontal="center" vertical="center"/>
    </xf>
    <xf numFmtId="0" fontId="28" fillId="4" borderId="60" xfId="14" applyFont="1" applyFill="1" applyBorder="1" applyAlignment="1">
      <alignment horizontal="center" vertical="center"/>
    </xf>
    <xf numFmtId="0" fontId="31" fillId="4" borderId="98" xfId="14" applyFont="1" applyFill="1" applyBorder="1" applyAlignment="1">
      <alignment horizontal="center" vertical="center" wrapText="1"/>
    </xf>
    <xf numFmtId="0" fontId="24" fillId="4" borderId="99" xfId="14" applyFont="1" applyFill="1" applyBorder="1" applyAlignment="1">
      <alignment horizontal="center" vertical="center"/>
    </xf>
    <xf numFmtId="0" fontId="35" fillId="4" borderId="57" xfId="14" applyFont="1" applyFill="1" applyBorder="1" applyAlignment="1">
      <alignment horizontal="center" vertical="center"/>
    </xf>
    <xf numFmtId="0" fontId="35" fillId="4" borderId="60" xfId="14" applyFont="1" applyFill="1" applyBorder="1" applyAlignment="1">
      <alignment horizontal="center" vertical="center"/>
    </xf>
    <xf numFmtId="0" fontId="36" fillId="4" borderId="14" xfId="14" applyFont="1" applyFill="1" applyBorder="1" applyAlignment="1">
      <alignment horizontal="center" vertical="center"/>
    </xf>
    <xf numFmtId="0" fontId="39" fillId="4" borderId="56" xfId="14" applyFont="1" applyFill="1" applyBorder="1" applyAlignment="1">
      <alignment horizontal="center" vertical="center" wrapText="1"/>
    </xf>
    <xf numFmtId="0" fontId="39" fillId="4" borderId="9" xfId="14" applyFont="1" applyFill="1" applyBorder="1" applyAlignment="1">
      <alignment horizontal="center" vertical="center" wrapText="1"/>
    </xf>
    <xf numFmtId="0" fontId="31" fillId="4" borderId="57" xfId="14" applyFont="1" applyFill="1" applyBorder="1" applyAlignment="1">
      <alignment horizontal="center" vertical="center"/>
    </xf>
    <xf numFmtId="0" fontId="31" fillId="4" borderId="55" xfId="14" applyFont="1" applyFill="1" applyBorder="1" applyAlignment="1">
      <alignment horizontal="center" vertical="center"/>
    </xf>
    <xf numFmtId="0" fontId="31" fillId="4" borderId="60" xfId="14" applyFont="1" applyFill="1" applyBorder="1" applyAlignment="1">
      <alignment horizontal="center" vertical="center"/>
    </xf>
    <xf numFmtId="0" fontId="25" fillId="4" borderId="107" xfId="14" applyFont="1" applyFill="1" applyBorder="1" applyAlignment="1">
      <alignment horizontal="center"/>
    </xf>
    <xf numFmtId="0" fontId="48" fillId="4" borderId="15" xfId="0" applyFont="1" applyFill="1" applyBorder="1" applyAlignment="1">
      <alignment horizontal="left" vertical="center" wrapText="1"/>
    </xf>
    <xf numFmtId="0" fontId="34" fillId="4" borderId="3" xfId="5" quotePrefix="1" applyFont="1" applyFill="1" applyBorder="1" applyAlignment="1">
      <alignment horizontal="center" vertical="center" wrapText="1"/>
    </xf>
    <xf numFmtId="0" fontId="34" fillId="4" borderId="70" xfId="5" quotePrefix="1" applyFont="1" applyFill="1" applyBorder="1" applyAlignment="1">
      <alignment horizontal="center" vertical="center" wrapText="1"/>
    </xf>
    <xf numFmtId="0" fontId="34" fillId="4" borderId="72" xfId="5" quotePrefix="1" applyFont="1" applyFill="1" applyBorder="1" applyAlignment="1">
      <alignment horizontal="center" vertical="center" wrapText="1"/>
    </xf>
    <xf numFmtId="0" fontId="34" fillId="4" borderId="71" xfId="5" quotePrefix="1" applyFont="1" applyFill="1" applyBorder="1" applyAlignment="1">
      <alignment horizontal="center" vertical="center" wrapText="1"/>
    </xf>
    <xf numFmtId="0" fontId="34" fillId="4" borderId="72" xfId="5" quotePrefix="1" applyFont="1" applyFill="1" applyBorder="1" applyAlignment="1">
      <alignment horizontal="left" vertical="center" wrapText="1"/>
    </xf>
    <xf numFmtId="0" fontId="34" fillId="4" borderId="106" xfId="4" quotePrefix="1" applyFont="1" applyFill="1" applyBorder="1" applyAlignment="1">
      <alignment horizontal="center" vertical="center" wrapText="1"/>
    </xf>
    <xf numFmtId="0" fontId="34" fillId="4" borderId="10" xfId="4" quotePrefix="1" applyFont="1" applyFill="1" applyBorder="1" applyAlignment="1">
      <alignment horizontal="center" vertical="center" wrapText="1"/>
    </xf>
    <xf numFmtId="0" fontId="34" fillId="4" borderId="11" xfId="4" quotePrefix="1" applyFont="1" applyFill="1" applyBorder="1" applyAlignment="1">
      <alignment horizontal="center" vertical="center" wrapText="1"/>
    </xf>
    <xf numFmtId="0" fontId="34" fillId="4" borderId="16" xfId="5" quotePrefix="1" applyFont="1" applyFill="1" applyBorder="1" applyAlignment="1">
      <alignment horizontal="center" vertical="center" wrapText="1"/>
    </xf>
    <xf numFmtId="0" fontId="34" fillId="4" borderId="17" xfId="5" quotePrefix="1" applyFont="1" applyFill="1" applyBorder="1" applyAlignment="1">
      <alignment horizontal="center" vertical="center" wrapText="1"/>
    </xf>
    <xf numFmtId="0" fontId="34" fillId="4" borderId="18" xfId="5" quotePrefix="1" applyFont="1" applyFill="1" applyBorder="1" applyAlignment="1">
      <alignment horizontal="center" vertical="center" wrapText="1"/>
    </xf>
    <xf numFmtId="0" fontId="25" fillId="4" borderId="78" xfId="5" quotePrefix="1" applyFont="1" applyFill="1" applyBorder="1" applyAlignment="1">
      <alignment horizontal="center" vertical="center" wrapText="1"/>
    </xf>
    <xf numFmtId="0" fontId="25" fillId="4" borderId="79" xfId="5" quotePrefix="1" applyFont="1" applyFill="1" applyBorder="1" applyAlignment="1">
      <alignment horizontal="center" vertical="center" wrapText="1"/>
    </xf>
    <xf numFmtId="0" fontId="25" fillId="4" borderId="80" xfId="5" quotePrefix="1" applyFont="1" applyFill="1" applyBorder="1" applyAlignment="1">
      <alignment horizontal="center" vertical="center" wrapText="1"/>
    </xf>
    <xf numFmtId="0" fontId="25" fillId="4" borderId="81" xfId="5" quotePrefix="1" applyFont="1" applyFill="1" applyBorder="1" applyAlignment="1">
      <alignment horizontal="center" vertical="center" wrapText="1"/>
    </xf>
    <xf numFmtId="0" fontId="25" fillId="4" borderId="82" xfId="5" quotePrefix="1" applyFont="1" applyFill="1" applyBorder="1" applyAlignment="1">
      <alignment horizontal="center" vertical="center" wrapText="1"/>
    </xf>
    <xf numFmtId="0" fontId="43" fillId="4" borderId="78" xfId="4" quotePrefix="1" applyFont="1" applyFill="1" applyBorder="1" applyAlignment="1">
      <alignment horizontal="center" vertical="center" wrapText="1"/>
    </xf>
    <xf numFmtId="0" fontId="43" fillId="4" borderId="82" xfId="4" quotePrefix="1" applyFont="1" applyFill="1" applyBorder="1" applyAlignment="1">
      <alignment horizontal="center" vertical="center" wrapText="1"/>
    </xf>
    <xf numFmtId="0" fontId="43" fillId="4" borderId="83" xfId="4" quotePrefix="1" applyFont="1" applyFill="1" applyBorder="1" applyAlignment="1">
      <alignment horizontal="center" vertical="center" wrapText="1"/>
    </xf>
    <xf numFmtId="0" fontId="43" fillId="4" borderId="101" xfId="5" quotePrefix="1" applyFont="1" applyFill="1" applyBorder="1" applyAlignment="1">
      <alignment horizontal="center" vertical="center" wrapText="1"/>
    </xf>
    <xf numFmtId="0" fontId="43" fillId="4" borderId="102" xfId="5" quotePrefix="1" applyFont="1" applyFill="1" applyBorder="1" applyAlignment="1">
      <alignment horizontal="center" vertical="center" wrapText="1"/>
    </xf>
    <xf numFmtId="0" fontId="43" fillId="4" borderId="100" xfId="5" quotePrefix="1" applyFont="1" applyFill="1" applyBorder="1" applyAlignment="1">
      <alignment horizontal="center" vertical="center" wrapText="1"/>
    </xf>
    <xf numFmtId="0" fontId="25" fillId="4" borderId="20" xfId="5" quotePrefix="1" applyFont="1" applyFill="1" applyBorder="1" applyAlignment="1">
      <alignment horizontal="center" vertical="center" wrapText="1"/>
    </xf>
    <xf numFmtId="0" fontId="25" fillId="4" borderId="22" xfId="5" quotePrefix="1" applyFont="1" applyFill="1" applyBorder="1" applyAlignment="1">
      <alignment horizontal="center" vertical="center" wrapText="1"/>
    </xf>
    <xf numFmtId="0" fontId="25" fillId="4" borderId="29" xfId="5" quotePrefix="1" applyFont="1" applyFill="1" applyBorder="1" applyAlignment="1">
      <alignment horizontal="center" vertical="center" wrapText="1"/>
    </xf>
    <xf numFmtId="0" fontId="43" fillId="4" borderId="25" xfId="4" quotePrefix="1" applyFont="1" applyFill="1" applyBorder="1" applyAlignment="1">
      <alignment horizontal="center" vertical="center" wrapText="1"/>
    </xf>
    <xf numFmtId="0" fontId="43" fillId="4" borderId="24" xfId="4" quotePrefix="1" applyFont="1" applyFill="1" applyBorder="1" applyAlignment="1">
      <alignment horizontal="center" vertical="center" wrapText="1"/>
    </xf>
    <xf numFmtId="0" fontId="43" fillId="4" borderId="30" xfId="5" quotePrefix="1" applyFont="1" applyFill="1" applyBorder="1" applyAlignment="1">
      <alignment horizontal="center" vertical="center" wrapText="1"/>
    </xf>
    <xf numFmtId="0" fontId="43" fillId="4" borderId="27" xfId="5" quotePrefix="1" applyFont="1" applyFill="1" applyBorder="1" applyAlignment="1">
      <alignment horizontal="center" vertical="center" wrapText="1"/>
    </xf>
    <xf numFmtId="0" fontId="43" fillId="4" borderId="26" xfId="4" quotePrefix="1" applyFont="1" applyFill="1" applyBorder="1" applyAlignment="1">
      <alignment horizontal="center" vertical="center" wrapText="1"/>
    </xf>
    <xf numFmtId="0" fontId="43" fillId="4" borderId="33" xfId="5" quotePrefix="1" applyFont="1" applyFill="1" applyBorder="1" applyAlignment="1">
      <alignment horizontal="center" vertical="center" wrapText="1"/>
    </xf>
    <xf numFmtId="0" fontId="43" fillId="4" borderId="32" xfId="5" quotePrefix="1" applyFont="1" applyFill="1" applyBorder="1" applyAlignment="1">
      <alignment horizontal="center" vertical="center" wrapText="1"/>
    </xf>
    <xf numFmtId="0" fontId="43" fillId="4" borderId="27" xfId="4" quotePrefix="1" applyFont="1" applyFill="1" applyBorder="1" applyAlignment="1">
      <alignment horizontal="center" vertical="center" textRotation="255" wrapText="1"/>
    </xf>
    <xf numFmtId="0" fontId="43" fillId="4" borderId="26" xfId="4" quotePrefix="1" applyFont="1" applyFill="1" applyBorder="1" applyAlignment="1">
      <alignment horizontal="center" vertical="center" textRotation="255" wrapText="1"/>
    </xf>
    <xf numFmtId="0" fontId="43" fillId="4" borderId="32" xfId="4" quotePrefix="1" applyFont="1" applyFill="1" applyBorder="1" applyAlignment="1">
      <alignment horizontal="center" vertical="center" textRotation="255" wrapText="1"/>
    </xf>
    <xf numFmtId="0" fontId="43" fillId="4" borderId="34" xfId="4" quotePrefix="1" applyFont="1" applyFill="1" applyBorder="1" applyAlignment="1">
      <alignment horizontal="center" vertical="center" textRotation="255" wrapText="1"/>
    </xf>
    <xf numFmtId="0" fontId="43" fillId="4" borderId="35" xfId="5" quotePrefix="1" applyFont="1" applyFill="1" applyBorder="1" applyAlignment="1">
      <alignment horizontal="center" vertical="center" wrapText="1"/>
    </xf>
    <xf numFmtId="0" fontId="43" fillId="4" borderId="39" xfId="5" quotePrefix="1" applyFont="1" applyFill="1" applyBorder="1" applyAlignment="1">
      <alignment horizontal="center" vertical="center" wrapText="1"/>
    </xf>
    <xf numFmtId="0" fontId="43" fillId="4" borderId="13" xfId="5" quotePrefix="1" applyFont="1" applyFill="1" applyBorder="1" applyAlignment="1">
      <alignment horizontal="center" vertical="center" wrapText="1"/>
    </xf>
    <xf numFmtId="0" fontId="43" fillId="4" borderId="40" xfId="5" quotePrefix="1" applyFont="1" applyFill="1" applyBorder="1" applyAlignment="1">
      <alignment horizontal="center" vertical="center" wrapText="1"/>
    </xf>
    <xf numFmtId="0" fontId="43" fillId="4" borderId="38" xfId="5" quotePrefix="1" applyFont="1" applyFill="1" applyBorder="1" applyAlignment="1">
      <alignment horizontal="center" vertical="center" wrapText="1"/>
    </xf>
    <xf numFmtId="0" fontId="43" fillId="4" borderId="41" xfId="4" quotePrefix="1" applyFont="1" applyFill="1" applyBorder="1" applyAlignment="1">
      <alignment horizontal="center" vertical="center" textRotation="255" wrapText="1"/>
    </xf>
    <xf numFmtId="0" fontId="43" fillId="4" borderId="47" xfId="4" quotePrefix="1" applyFont="1" applyFill="1" applyBorder="1" applyAlignment="1">
      <alignment horizontal="center" vertical="center" textRotation="255" wrapText="1"/>
    </xf>
    <xf numFmtId="0" fontId="43" fillId="4" borderId="18" xfId="4" quotePrefix="1" applyFont="1" applyFill="1" applyBorder="1" applyAlignment="1">
      <alignment horizontal="center" vertical="center" textRotation="255" wrapText="1"/>
    </xf>
    <xf numFmtId="0" fontId="43" fillId="4" borderId="16" xfId="5" quotePrefix="1" applyFont="1" applyFill="1" applyBorder="1" applyAlignment="1">
      <alignment horizontal="center" vertical="center" wrapText="1"/>
    </xf>
    <xf numFmtId="0" fontId="43" fillId="4" borderId="17" xfId="5" quotePrefix="1" applyFont="1" applyFill="1" applyBorder="1" applyAlignment="1">
      <alignment horizontal="center" vertical="center" wrapText="1"/>
    </xf>
    <xf numFmtId="0" fontId="43" fillId="4" borderId="84" xfId="4" quotePrefix="1" applyFont="1" applyFill="1" applyBorder="1" applyAlignment="1">
      <alignment horizontal="center" vertical="center" wrapText="1"/>
    </xf>
    <xf numFmtId="0" fontId="43" fillId="4" borderId="81" xfId="4" quotePrefix="1" applyFont="1" applyFill="1" applyBorder="1" applyAlignment="1">
      <alignment horizontal="center" vertical="center" wrapText="1"/>
    </xf>
    <xf numFmtId="0" fontId="43" fillId="4" borderId="85" xfId="5" quotePrefix="1" applyFont="1" applyFill="1" applyBorder="1" applyAlignment="1">
      <alignment horizontal="center" vertical="center" wrapText="1"/>
    </xf>
    <xf numFmtId="0" fontId="43" fillId="4" borderId="79" xfId="5" quotePrefix="1" applyFont="1" applyFill="1" applyBorder="1" applyAlignment="1">
      <alignment horizontal="center" vertical="center" wrapText="1"/>
    </xf>
    <xf numFmtId="0" fontId="43" fillId="4" borderId="83" xfId="5" quotePrefix="1" applyFont="1" applyFill="1" applyBorder="1" applyAlignment="1">
      <alignment horizontal="center" vertical="center" wrapText="1"/>
    </xf>
    <xf numFmtId="0" fontId="43" fillId="4" borderId="77" xfId="5" quotePrefix="1" applyFont="1" applyFill="1" applyBorder="1" applyAlignment="1">
      <alignment horizontal="center" vertical="center" wrapText="1"/>
    </xf>
    <xf numFmtId="0" fontId="43" fillId="4" borderId="103" xfId="5" quotePrefix="1" applyFont="1" applyFill="1" applyBorder="1" applyAlignment="1">
      <alignment horizontal="center" vertical="center" wrapText="1"/>
    </xf>
    <xf numFmtId="0" fontId="43" fillId="4" borderId="21" xfId="5" quotePrefix="1" applyFont="1" applyFill="1" applyBorder="1" applyAlignment="1">
      <alignment horizontal="center" vertical="center" wrapText="1"/>
    </xf>
    <xf numFmtId="0" fontId="43" fillId="4" borderId="22" xfId="5" quotePrefix="1" applyFont="1" applyFill="1" applyBorder="1" applyAlignment="1">
      <alignment horizontal="center" vertical="center" wrapText="1"/>
    </xf>
    <xf numFmtId="0" fontId="43" fillId="4" borderId="61" xfId="5" quotePrefix="1" applyFont="1" applyFill="1" applyBorder="1" applyAlignment="1">
      <alignment horizontal="center" vertical="center" wrapText="1"/>
    </xf>
    <xf numFmtId="0" fontId="43" fillId="4" borderId="20" xfId="4" quotePrefix="1" applyFont="1" applyFill="1" applyBorder="1" applyAlignment="1">
      <alignment horizontal="center" vertical="center" wrapText="1"/>
    </xf>
    <xf numFmtId="0" fontId="43" fillId="4" borderId="23" xfId="4" quotePrefix="1" applyFont="1" applyFill="1" applyBorder="1" applyAlignment="1">
      <alignment horizontal="center" vertical="center" wrapText="1"/>
    </xf>
    <xf numFmtId="0" fontId="43" fillId="4" borderId="61" xfId="4" quotePrefix="1" applyFont="1" applyFill="1" applyBorder="1" applyAlignment="1">
      <alignment horizontal="center" vertical="center" wrapText="1"/>
    </xf>
    <xf numFmtId="0" fontId="43" fillId="4" borderId="31" xfId="4" quotePrefix="1" applyFont="1" applyFill="1" applyBorder="1" applyAlignment="1">
      <alignment horizontal="center" vertical="center" textRotation="255" wrapText="1"/>
    </xf>
    <xf numFmtId="0" fontId="43" fillId="4" borderId="28" xfId="4" quotePrefix="1" applyFont="1" applyFill="1" applyBorder="1" applyAlignment="1">
      <alignment horizontal="center" vertical="center" textRotation="255" wrapText="1"/>
    </xf>
    <xf numFmtId="0" fontId="43" fillId="4" borderId="47" xfId="4" quotePrefix="1" applyFont="1" applyFill="1" applyBorder="1" applyAlignment="1">
      <alignment horizontal="center" vertical="center"/>
    </xf>
    <xf numFmtId="0" fontId="43" fillId="4" borderId="48" xfId="4" quotePrefix="1" applyFont="1" applyFill="1" applyBorder="1" applyAlignment="1">
      <alignment horizontal="center" vertical="center" wrapText="1"/>
    </xf>
    <xf numFmtId="0" fontId="43" fillId="4" borderId="19" xfId="4" quotePrefix="1" applyFont="1" applyFill="1" applyBorder="1" applyAlignment="1">
      <alignment vertical="center" textRotation="255" wrapText="1"/>
    </xf>
    <xf numFmtId="0" fontId="34" fillId="4" borderId="10" xfId="4" quotePrefix="1" applyFont="1" applyFill="1" applyBorder="1" applyAlignment="1">
      <alignment horizontal="center" vertical="center"/>
    </xf>
    <xf numFmtId="0" fontId="34" fillId="4" borderId="14" xfId="4" quotePrefix="1" applyFont="1" applyFill="1" applyBorder="1" applyAlignment="1">
      <alignment horizontal="center" vertical="center" wrapText="1"/>
    </xf>
    <xf numFmtId="0" fontId="34" fillId="4" borderId="3" xfId="4" quotePrefix="1" applyFont="1" applyFill="1" applyBorder="1" applyAlignment="1">
      <alignment horizontal="center" vertical="center" wrapText="1"/>
    </xf>
    <xf numFmtId="0" fontId="34" fillId="4" borderId="69" xfId="4" quotePrefix="1" applyFont="1" applyFill="1" applyBorder="1" applyAlignment="1">
      <alignment horizontal="center" vertical="center" wrapText="1"/>
    </xf>
    <xf numFmtId="0" fontId="34" fillId="4" borderId="74" xfId="4" quotePrefix="1" applyFont="1" applyFill="1" applyBorder="1" applyAlignment="1">
      <alignment horizontal="center" vertical="center" wrapText="1"/>
    </xf>
    <xf numFmtId="0" fontId="34" fillId="4" borderId="97" xfId="5" quotePrefix="1" applyFont="1" applyFill="1" applyBorder="1" applyAlignment="1">
      <alignment horizontal="center" vertical="center" wrapText="1"/>
    </xf>
    <xf numFmtId="0" fontId="34" fillId="4" borderId="8" xfId="5" quotePrefix="1" applyFont="1" applyFill="1" applyBorder="1" applyAlignment="1">
      <alignment horizontal="center" vertical="center" wrapText="1"/>
    </xf>
    <xf numFmtId="0" fontId="34" fillId="4" borderId="11" xfId="5" quotePrefix="1" applyFont="1" applyFill="1" applyBorder="1" applyAlignment="1">
      <alignment horizontal="center" vertical="center" wrapText="1"/>
    </xf>
  </cellXfs>
  <cellStyles count="15">
    <cellStyle name="S0" xfId="1"/>
    <cellStyle name="S0 2" xfId="2"/>
    <cellStyle name="S1" xfId="3"/>
    <cellStyle name="S1 2" xfId="4"/>
    <cellStyle name="S11" xfId="5"/>
    <cellStyle name="S13" xfId="6"/>
    <cellStyle name="S2" xfId="7"/>
    <cellStyle name="S2 2" xfId="8"/>
    <cellStyle name="S3" xfId="9"/>
    <cellStyle name="S3 2" xfId="10"/>
    <cellStyle name="Денежный" xfId="11" builtinId="4"/>
    <cellStyle name="Обычный" xfId="0" builtinId="0"/>
    <cellStyle name="Обычный 2" xfId="12"/>
    <cellStyle name="Обычный 2 2" xfId="13"/>
    <cellStyle name="Обычный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149"/>
  <sheetViews>
    <sheetView tabSelected="1" view="pageBreakPreview" topLeftCell="A118" zoomScale="60" zoomScaleNormal="69" workbookViewId="0">
      <selection activeCell="X139" sqref="X139"/>
    </sheetView>
  </sheetViews>
  <sheetFormatPr defaultRowHeight="12.75" x14ac:dyDescent="0.2"/>
  <cols>
    <col min="1" max="1" width="48.42578125" style="1" customWidth="1"/>
    <col min="2" max="2" width="13.140625" style="1" customWidth="1"/>
    <col min="3" max="3" width="10.85546875" style="1" customWidth="1"/>
    <col min="4" max="4" width="11.5703125" style="1" customWidth="1"/>
    <col min="5" max="5" width="12" style="1" customWidth="1"/>
    <col min="6" max="6" width="10" style="1" customWidth="1"/>
    <col min="7" max="7" width="10.7109375" style="1" customWidth="1"/>
    <col min="8" max="8" width="9.42578125" style="1" customWidth="1"/>
    <col min="9" max="9" width="10.140625" style="1" customWidth="1"/>
    <col min="10" max="10" width="9" style="1" customWidth="1"/>
    <col min="11" max="11" width="10.42578125" style="1" customWidth="1"/>
    <col min="12" max="12" width="10.7109375" style="1" customWidth="1"/>
    <col min="13" max="13" width="10" style="1" customWidth="1"/>
    <col min="14" max="14" width="9.85546875" style="1" customWidth="1"/>
    <col min="15" max="15" width="10.5703125" style="1" customWidth="1"/>
    <col min="16" max="16" width="10.7109375" style="1" customWidth="1"/>
    <col min="17" max="19" width="10" style="1" customWidth="1"/>
    <col min="20" max="20" width="11" style="1" customWidth="1"/>
    <col min="21" max="21" width="11.42578125" style="1" customWidth="1"/>
    <col min="22" max="22" width="11.28515625" style="1" customWidth="1"/>
    <col min="23" max="23" width="9.5703125" style="1" customWidth="1"/>
    <col min="24" max="24" width="9.85546875" style="1" customWidth="1"/>
    <col min="25" max="25" width="9.42578125" style="1" customWidth="1"/>
    <col min="26" max="26" width="9" style="1" customWidth="1"/>
    <col min="27" max="27" width="9.28515625" style="1" customWidth="1"/>
    <col min="28" max="28" width="10.42578125" style="1" customWidth="1"/>
    <col min="29" max="29" width="10.28515625" style="1" customWidth="1"/>
    <col min="30" max="30" width="10" style="1" customWidth="1"/>
    <col min="31" max="31" width="10.7109375" style="1" customWidth="1"/>
    <col min="32" max="32" width="8.85546875" style="1" customWidth="1"/>
    <col min="33" max="33" width="12.140625" style="1" customWidth="1"/>
    <col min="34" max="34" width="12.7109375" style="1" customWidth="1"/>
    <col min="35" max="35" width="10.5703125" style="1" customWidth="1"/>
    <col min="36" max="36" width="10.7109375" style="1" customWidth="1"/>
    <col min="37" max="37" width="10.85546875" style="1" customWidth="1"/>
    <col min="38" max="16384" width="9.140625" style="1"/>
  </cols>
  <sheetData>
    <row r="1" spans="1:31" ht="7.5" customHeight="1" x14ac:dyDescent="0.2"/>
    <row r="2" spans="1:31" ht="22.5" x14ac:dyDescent="0.2">
      <c r="A2" s="367" t="s">
        <v>73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</row>
    <row r="3" spans="1:31" ht="21.75" customHeight="1" x14ac:dyDescent="0.3">
      <c r="A3" s="362" t="s">
        <v>83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</row>
    <row r="4" spans="1:31" ht="6.75" customHeight="1" x14ac:dyDescent="0.2">
      <c r="A4" s="367" t="s">
        <v>0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367"/>
    </row>
    <row r="5" spans="1:31" ht="21" customHeight="1" thickBot="1" x14ac:dyDescent="0.25">
      <c r="A5" s="334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</row>
    <row r="6" spans="1:31" ht="17.25" customHeight="1" x14ac:dyDescent="0.2">
      <c r="A6" s="364" t="s">
        <v>42</v>
      </c>
      <c r="B6" s="368" t="s">
        <v>77</v>
      </c>
      <c r="C6" s="369"/>
      <c r="D6" s="370"/>
      <c r="E6" s="368" t="s">
        <v>78</v>
      </c>
      <c r="F6" s="369"/>
      <c r="G6" s="370"/>
      <c r="H6" s="368" t="s">
        <v>79</v>
      </c>
      <c r="I6" s="369"/>
      <c r="J6" s="370"/>
      <c r="K6" s="368" t="s">
        <v>80</v>
      </c>
      <c r="L6" s="369"/>
      <c r="M6" s="370"/>
      <c r="N6" s="368" t="s">
        <v>81</v>
      </c>
      <c r="O6" s="369"/>
      <c r="P6" s="370"/>
      <c r="Q6" s="380" t="s">
        <v>2</v>
      </c>
      <c r="R6" s="381"/>
      <c r="S6" s="382"/>
      <c r="T6" s="350" t="s">
        <v>11</v>
      </c>
      <c r="U6" s="351"/>
      <c r="V6" s="352"/>
      <c r="W6" s="350" t="s">
        <v>12</v>
      </c>
      <c r="X6" s="351"/>
      <c r="Y6" s="352"/>
      <c r="Z6" s="374" t="s">
        <v>1</v>
      </c>
      <c r="AA6" s="375"/>
      <c r="AB6" s="376"/>
      <c r="AC6" s="130" t="s">
        <v>2</v>
      </c>
      <c r="AD6" s="131"/>
      <c r="AE6" s="127" t="s">
        <v>15</v>
      </c>
    </row>
    <row r="7" spans="1:31" ht="26.25" customHeight="1" thickBot="1" x14ac:dyDescent="0.25">
      <c r="A7" s="365"/>
      <c r="B7" s="371"/>
      <c r="C7" s="372"/>
      <c r="D7" s="373"/>
      <c r="E7" s="371"/>
      <c r="F7" s="372"/>
      <c r="G7" s="373"/>
      <c r="H7" s="371"/>
      <c r="I7" s="372"/>
      <c r="J7" s="373"/>
      <c r="K7" s="371"/>
      <c r="L7" s="372"/>
      <c r="M7" s="373"/>
      <c r="N7" s="371"/>
      <c r="O7" s="372"/>
      <c r="P7" s="373"/>
      <c r="Q7" s="377" t="s">
        <v>38</v>
      </c>
      <c r="R7" s="378"/>
      <c r="S7" s="379"/>
      <c r="T7" s="377" t="s">
        <v>3</v>
      </c>
      <c r="U7" s="378"/>
      <c r="V7" s="379"/>
      <c r="W7" s="377" t="s">
        <v>3</v>
      </c>
      <c r="X7" s="378"/>
      <c r="Y7" s="379"/>
      <c r="Z7" s="377" t="s">
        <v>3</v>
      </c>
      <c r="AA7" s="378"/>
      <c r="AB7" s="379"/>
      <c r="AC7" s="132"/>
      <c r="AD7" s="133"/>
      <c r="AE7" s="128"/>
    </row>
    <row r="8" spans="1:31" ht="68.25" customHeight="1" thickBot="1" x14ac:dyDescent="0.25">
      <c r="A8" s="366"/>
      <c r="B8" s="180" t="s">
        <v>36</v>
      </c>
      <c r="C8" s="181" t="s">
        <v>69</v>
      </c>
      <c r="D8" s="182" t="s">
        <v>4</v>
      </c>
      <c r="E8" s="183" t="s">
        <v>36</v>
      </c>
      <c r="F8" s="184" t="s">
        <v>69</v>
      </c>
      <c r="G8" s="182" t="s">
        <v>4</v>
      </c>
      <c r="H8" s="180" t="s">
        <v>36</v>
      </c>
      <c r="I8" s="181" t="s">
        <v>69</v>
      </c>
      <c r="J8" s="185" t="s">
        <v>4</v>
      </c>
      <c r="K8" s="183" t="s">
        <v>36</v>
      </c>
      <c r="L8" s="184" t="s">
        <v>69</v>
      </c>
      <c r="M8" s="182" t="s">
        <v>4</v>
      </c>
      <c r="N8" s="180" t="s">
        <v>36</v>
      </c>
      <c r="O8" s="181" t="s">
        <v>69</v>
      </c>
      <c r="P8" s="182" t="s">
        <v>4</v>
      </c>
      <c r="Q8" s="183" t="s">
        <v>36</v>
      </c>
      <c r="R8" s="184" t="s">
        <v>69</v>
      </c>
      <c r="S8" s="186" t="s">
        <v>4</v>
      </c>
      <c r="T8" s="180" t="s">
        <v>36</v>
      </c>
      <c r="U8" s="181" t="s">
        <v>69</v>
      </c>
      <c r="V8" s="185" t="s">
        <v>4</v>
      </c>
      <c r="W8" s="183" t="s">
        <v>36</v>
      </c>
      <c r="X8" s="184" t="s">
        <v>69</v>
      </c>
      <c r="Y8" s="187" t="s">
        <v>4</v>
      </c>
      <c r="Z8" s="180" t="s">
        <v>36</v>
      </c>
      <c r="AA8" s="181" t="s">
        <v>69</v>
      </c>
      <c r="AB8" s="182" t="s">
        <v>4</v>
      </c>
      <c r="AC8" s="183" t="s">
        <v>36</v>
      </c>
      <c r="AD8" s="184" t="s">
        <v>69</v>
      </c>
      <c r="AE8" s="129" t="s">
        <v>30</v>
      </c>
    </row>
    <row r="9" spans="1:31" ht="29.25" customHeight="1" x14ac:dyDescent="0.35">
      <c r="A9" s="121" t="s">
        <v>5</v>
      </c>
      <c r="B9" s="119">
        <v>384</v>
      </c>
      <c r="C9" s="115">
        <v>128</v>
      </c>
      <c r="D9" s="118">
        <v>512</v>
      </c>
      <c r="E9" s="119">
        <v>364</v>
      </c>
      <c r="F9" s="115">
        <v>120</v>
      </c>
      <c r="G9" s="118">
        <v>484</v>
      </c>
      <c r="H9" s="119">
        <v>324</v>
      </c>
      <c r="I9" s="115">
        <v>98</v>
      </c>
      <c r="J9" s="118">
        <v>422</v>
      </c>
      <c r="K9" s="119">
        <v>351</v>
      </c>
      <c r="L9" s="115">
        <v>90</v>
      </c>
      <c r="M9" s="118">
        <v>441</v>
      </c>
      <c r="N9" s="119">
        <v>0</v>
      </c>
      <c r="O9" s="115">
        <v>0</v>
      </c>
      <c r="P9" s="120">
        <v>0</v>
      </c>
      <c r="Q9" s="393">
        <f t="shared" ref="Q9:S21" si="0">B9+E9+H9+K9+N9</f>
        <v>1423</v>
      </c>
      <c r="R9" s="282">
        <f t="shared" si="0"/>
        <v>436</v>
      </c>
      <c r="S9" s="283">
        <f>D9+G9+J9+M9+P9</f>
        <v>1859</v>
      </c>
      <c r="T9" s="120">
        <v>155</v>
      </c>
      <c r="U9" s="115">
        <v>45</v>
      </c>
      <c r="V9" s="118">
        <v>200</v>
      </c>
      <c r="W9" s="119">
        <v>162</v>
      </c>
      <c r="X9" s="115">
        <v>27</v>
      </c>
      <c r="Y9" s="120">
        <v>189</v>
      </c>
      <c r="Z9" s="114">
        <v>317</v>
      </c>
      <c r="AA9" s="115">
        <v>72</v>
      </c>
      <c r="AB9" s="117">
        <v>389</v>
      </c>
      <c r="AC9" s="46">
        <f>Q9+Z9</f>
        <v>1740</v>
      </c>
      <c r="AD9" s="47">
        <f t="shared" ref="AC9:AE21" si="1">R9+AA9</f>
        <v>508</v>
      </c>
      <c r="AE9" s="48">
        <f t="shared" si="1"/>
        <v>2248</v>
      </c>
    </row>
    <row r="10" spans="1:31" ht="30.75" customHeight="1" x14ac:dyDescent="0.35">
      <c r="A10" s="94" t="s">
        <v>59</v>
      </c>
      <c r="B10" s="49">
        <v>178</v>
      </c>
      <c r="C10" s="50">
        <v>12</v>
      </c>
      <c r="D10" s="51">
        <v>190</v>
      </c>
      <c r="E10" s="52">
        <v>196</v>
      </c>
      <c r="F10" s="53">
        <v>1</v>
      </c>
      <c r="G10" s="54">
        <v>197</v>
      </c>
      <c r="H10" s="52">
        <v>156</v>
      </c>
      <c r="I10" s="53">
        <v>2</v>
      </c>
      <c r="J10" s="54">
        <v>158</v>
      </c>
      <c r="K10" s="52">
        <v>182</v>
      </c>
      <c r="L10" s="53">
        <v>6</v>
      </c>
      <c r="M10" s="55">
        <v>188</v>
      </c>
      <c r="N10" s="52">
        <v>0</v>
      </c>
      <c r="O10" s="53">
        <v>0</v>
      </c>
      <c r="P10" s="55">
        <v>0</v>
      </c>
      <c r="Q10" s="56">
        <f t="shared" si="0"/>
        <v>712</v>
      </c>
      <c r="R10" s="50">
        <f t="shared" si="0"/>
        <v>21</v>
      </c>
      <c r="S10" s="57">
        <f>D10+G10+J10+M10+P10</f>
        <v>733</v>
      </c>
      <c r="T10" s="55">
        <v>86</v>
      </c>
      <c r="U10" s="53">
        <v>1</v>
      </c>
      <c r="V10" s="55">
        <v>87</v>
      </c>
      <c r="W10" s="56">
        <v>128</v>
      </c>
      <c r="X10" s="53">
        <v>1</v>
      </c>
      <c r="Y10" s="54">
        <v>129</v>
      </c>
      <c r="Z10" s="58">
        <v>214</v>
      </c>
      <c r="AA10" s="53">
        <v>2</v>
      </c>
      <c r="AB10" s="59">
        <v>216</v>
      </c>
      <c r="AC10" s="52">
        <f t="shared" si="1"/>
        <v>926</v>
      </c>
      <c r="AD10" s="53">
        <f>R10+AA10</f>
        <v>23</v>
      </c>
      <c r="AE10" s="60">
        <f t="shared" si="1"/>
        <v>949</v>
      </c>
    </row>
    <row r="11" spans="1:31" ht="40.5" customHeight="1" x14ac:dyDescent="0.35">
      <c r="A11" s="95" t="s">
        <v>60</v>
      </c>
      <c r="B11" s="46">
        <v>61</v>
      </c>
      <c r="C11" s="47">
        <v>55</v>
      </c>
      <c r="D11" s="61">
        <v>116</v>
      </c>
      <c r="E11" s="52">
        <v>84</v>
      </c>
      <c r="F11" s="53">
        <v>25</v>
      </c>
      <c r="G11" s="54">
        <v>109</v>
      </c>
      <c r="H11" s="52">
        <v>69</v>
      </c>
      <c r="I11" s="53">
        <v>17</v>
      </c>
      <c r="J11" s="54">
        <v>86</v>
      </c>
      <c r="K11" s="52">
        <v>78</v>
      </c>
      <c r="L11" s="53">
        <v>13</v>
      </c>
      <c r="M11" s="55">
        <v>91</v>
      </c>
      <c r="N11" s="52">
        <v>0</v>
      </c>
      <c r="O11" s="53">
        <v>0</v>
      </c>
      <c r="P11" s="55">
        <v>0</v>
      </c>
      <c r="Q11" s="56">
        <f t="shared" si="0"/>
        <v>292</v>
      </c>
      <c r="R11" s="50">
        <f t="shared" si="0"/>
        <v>110</v>
      </c>
      <c r="S11" s="57">
        <f t="shared" si="0"/>
        <v>402</v>
      </c>
      <c r="T11" s="55">
        <v>21</v>
      </c>
      <c r="U11" s="53">
        <v>2</v>
      </c>
      <c r="V11" s="55">
        <v>23</v>
      </c>
      <c r="W11" s="49">
        <v>33</v>
      </c>
      <c r="X11" s="53">
        <v>0</v>
      </c>
      <c r="Y11" s="55">
        <v>33</v>
      </c>
      <c r="Z11" s="58">
        <v>54</v>
      </c>
      <c r="AA11" s="53">
        <v>2</v>
      </c>
      <c r="AB11" s="59">
        <v>56</v>
      </c>
      <c r="AC11" s="52">
        <f t="shared" si="1"/>
        <v>346</v>
      </c>
      <c r="AD11" s="53">
        <f t="shared" si="1"/>
        <v>112</v>
      </c>
      <c r="AE11" s="60">
        <f t="shared" si="1"/>
        <v>458</v>
      </c>
    </row>
    <row r="12" spans="1:31" ht="40.5" customHeight="1" x14ac:dyDescent="0.35">
      <c r="A12" s="45" t="s">
        <v>68</v>
      </c>
      <c r="B12" s="46">
        <v>102</v>
      </c>
      <c r="C12" s="47">
        <v>2</v>
      </c>
      <c r="D12" s="62">
        <v>104</v>
      </c>
      <c r="E12" s="52">
        <v>96</v>
      </c>
      <c r="F12" s="53">
        <v>3</v>
      </c>
      <c r="G12" s="54">
        <v>99</v>
      </c>
      <c r="H12" s="52">
        <v>71</v>
      </c>
      <c r="I12" s="53">
        <v>1</v>
      </c>
      <c r="J12" s="54">
        <v>72</v>
      </c>
      <c r="K12" s="52">
        <v>102</v>
      </c>
      <c r="L12" s="53">
        <v>2</v>
      </c>
      <c r="M12" s="55">
        <v>104</v>
      </c>
      <c r="N12" s="52">
        <v>0</v>
      </c>
      <c r="O12" s="53">
        <v>0</v>
      </c>
      <c r="P12" s="55">
        <v>0</v>
      </c>
      <c r="Q12" s="56">
        <f t="shared" si="0"/>
        <v>371</v>
      </c>
      <c r="R12" s="50">
        <f t="shared" si="0"/>
        <v>8</v>
      </c>
      <c r="S12" s="57">
        <f t="shared" si="0"/>
        <v>379</v>
      </c>
      <c r="T12" s="55">
        <v>33</v>
      </c>
      <c r="U12" s="53">
        <v>0</v>
      </c>
      <c r="V12" s="55">
        <v>33</v>
      </c>
      <c r="W12" s="49">
        <v>50</v>
      </c>
      <c r="X12" s="53">
        <v>2</v>
      </c>
      <c r="Y12" s="55">
        <v>52</v>
      </c>
      <c r="Z12" s="58">
        <v>83</v>
      </c>
      <c r="AA12" s="53">
        <v>2</v>
      </c>
      <c r="AB12" s="59">
        <v>85</v>
      </c>
      <c r="AC12" s="52">
        <f t="shared" si="1"/>
        <v>454</v>
      </c>
      <c r="AD12" s="53">
        <f t="shared" si="1"/>
        <v>10</v>
      </c>
      <c r="AE12" s="60">
        <f t="shared" si="1"/>
        <v>464</v>
      </c>
    </row>
    <row r="13" spans="1:31" ht="42.75" customHeight="1" x14ac:dyDescent="0.35">
      <c r="A13" s="97" t="s">
        <v>6</v>
      </c>
      <c r="B13" s="63">
        <v>194</v>
      </c>
      <c r="C13" s="64">
        <v>27</v>
      </c>
      <c r="D13" s="65">
        <v>221</v>
      </c>
      <c r="E13" s="63">
        <v>187</v>
      </c>
      <c r="F13" s="64">
        <v>15</v>
      </c>
      <c r="G13" s="66">
        <v>202</v>
      </c>
      <c r="H13" s="63">
        <v>160</v>
      </c>
      <c r="I13" s="64">
        <v>10</v>
      </c>
      <c r="J13" s="66">
        <v>170</v>
      </c>
      <c r="K13" s="63">
        <v>189</v>
      </c>
      <c r="L13" s="64">
        <v>8</v>
      </c>
      <c r="M13" s="65">
        <v>197</v>
      </c>
      <c r="N13" s="67">
        <v>55</v>
      </c>
      <c r="O13" s="64">
        <v>11</v>
      </c>
      <c r="P13" s="68">
        <v>66</v>
      </c>
      <c r="Q13" s="67">
        <f t="shared" si="0"/>
        <v>785</v>
      </c>
      <c r="R13" s="64">
        <f t="shared" si="0"/>
        <v>71</v>
      </c>
      <c r="S13" s="68">
        <f>D13+G13+J13+M13+P13</f>
        <v>856</v>
      </c>
      <c r="T13" s="65">
        <v>87</v>
      </c>
      <c r="U13" s="64">
        <v>17</v>
      </c>
      <c r="V13" s="66">
        <v>104</v>
      </c>
      <c r="W13" s="63">
        <v>126</v>
      </c>
      <c r="X13" s="64">
        <v>5</v>
      </c>
      <c r="Y13" s="65">
        <v>131</v>
      </c>
      <c r="Z13" s="67">
        <v>214</v>
      </c>
      <c r="AA13" s="64">
        <v>22</v>
      </c>
      <c r="AB13" s="69">
        <v>236</v>
      </c>
      <c r="AC13" s="46">
        <f t="shared" si="1"/>
        <v>999</v>
      </c>
      <c r="AD13" s="47">
        <f t="shared" si="1"/>
        <v>93</v>
      </c>
      <c r="AE13" s="48">
        <f t="shared" si="1"/>
        <v>1092</v>
      </c>
    </row>
    <row r="14" spans="1:31" ht="30" customHeight="1" x14ac:dyDescent="0.35">
      <c r="A14" s="97" t="s">
        <v>57</v>
      </c>
      <c r="B14" s="63">
        <v>243</v>
      </c>
      <c r="C14" s="64">
        <v>3</v>
      </c>
      <c r="D14" s="65">
        <v>246</v>
      </c>
      <c r="E14" s="63">
        <v>169</v>
      </c>
      <c r="F14" s="64">
        <v>3</v>
      </c>
      <c r="G14" s="66">
        <v>172</v>
      </c>
      <c r="H14" s="63">
        <v>159</v>
      </c>
      <c r="I14" s="64">
        <v>1</v>
      </c>
      <c r="J14" s="66">
        <v>160</v>
      </c>
      <c r="K14" s="63">
        <v>186</v>
      </c>
      <c r="L14" s="64">
        <v>1</v>
      </c>
      <c r="M14" s="65">
        <v>187</v>
      </c>
      <c r="N14" s="67">
        <v>0</v>
      </c>
      <c r="O14" s="64">
        <v>0</v>
      </c>
      <c r="P14" s="68">
        <v>0</v>
      </c>
      <c r="Q14" s="67">
        <f t="shared" si="0"/>
        <v>757</v>
      </c>
      <c r="R14" s="64">
        <f>C14+F14+I14+L14+O14</f>
        <v>8</v>
      </c>
      <c r="S14" s="68">
        <f t="shared" si="0"/>
        <v>765</v>
      </c>
      <c r="T14" s="65">
        <v>95</v>
      </c>
      <c r="U14" s="64">
        <v>4</v>
      </c>
      <c r="V14" s="66">
        <v>99</v>
      </c>
      <c r="W14" s="63">
        <v>99</v>
      </c>
      <c r="X14" s="64">
        <v>10</v>
      </c>
      <c r="Y14" s="70">
        <v>109</v>
      </c>
      <c r="Z14" s="65">
        <v>194</v>
      </c>
      <c r="AA14" s="64">
        <v>14</v>
      </c>
      <c r="AB14" s="66">
        <v>208</v>
      </c>
      <c r="AC14" s="46">
        <f t="shared" si="1"/>
        <v>951</v>
      </c>
      <c r="AD14" s="47">
        <f t="shared" si="1"/>
        <v>22</v>
      </c>
      <c r="AE14" s="48">
        <f t="shared" si="1"/>
        <v>973</v>
      </c>
    </row>
    <row r="15" spans="1:31" ht="31.5" customHeight="1" x14ac:dyDescent="0.35">
      <c r="A15" s="97" t="s">
        <v>32</v>
      </c>
      <c r="B15" s="63">
        <v>376</v>
      </c>
      <c r="C15" s="64">
        <v>35</v>
      </c>
      <c r="D15" s="65">
        <v>411</v>
      </c>
      <c r="E15" s="63">
        <v>307</v>
      </c>
      <c r="F15" s="64">
        <v>14</v>
      </c>
      <c r="G15" s="66">
        <v>321</v>
      </c>
      <c r="H15" s="63">
        <v>294</v>
      </c>
      <c r="I15" s="64">
        <v>16</v>
      </c>
      <c r="J15" s="66">
        <v>310</v>
      </c>
      <c r="K15" s="63">
        <v>305</v>
      </c>
      <c r="L15" s="64">
        <v>8</v>
      </c>
      <c r="M15" s="66">
        <v>313</v>
      </c>
      <c r="N15" s="67">
        <v>0</v>
      </c>
      <c r="O15" s="64">
        <v>0</v>
      </c>
      <c r="P15" s="68">
        <v>0</v>
      </c>
      <c r="Q15" s="67">
        <f t="shared" si="0"/>
        <v>1282</v>
      </c>
      <c r="R15" s="64">
        <f t="shared" si="0"/>
        <v>73</v>
      </c>
      <c r="S15" s="68">
        <f t="shared" si="0"/>
        <v>1355</v>
      </c>
      <c r="T15" s="65">
        <v>107</v>
      </c>
      <c r="U15" s="64">
        <v>11</v>
      </c>
      <c r="V15" s="65">
        <v>118</v>
      </c>
      <c r="W15" s="67">
        <v>176</v>
      </c>
      <c r="X15" s="64">
        <v>3</v>
      </c>
      <c r="Y15" s="66">
        <v>179</v>
      </c>
      <c r="Z15" s="67">
        <v>283</v>
      </c>
      <c r="AA15" s="64">
        <v>14</v>
      </c>
      <c r="AB15" s="69">
        <v>297</v>
      </c>
      <c r="AC15" s="46">
        <f t="shared" si="1"/>
        <v>1565</v>
      </c>
      <c r="AD15" s="47">
        <f t="shared" si="1"/>
        <v>87</v>
      </c>
      <c r="AE15" s="48">
        <f t="shared" si="1"/>
        <v>1652</v>
      </c>
    </row>
    <row r="16" spans="1:31" ht="30.75" customHeight="1" x14ac:dyDescent="0.35">
      <c r="A16" s="97" t="s">
        <v>29</v>
      </c>
      <c r="B16" s="63">
        <v>274</v>
      </c>
      <c r="C16" s="64">
        <v>22</v>
      </c>
      <c r="D16" s="65">
        <v>296</v>
      </c>
      <c r="E16" s="63">
        <v>266</v>
      </c>
      <c r="F16" s="64">
        <v>14</v>
      </c>
      <c r="G16" s="66">
        <v>280</v>
      </c>
      <c r="H16" s="63">
        <v>242</v>
      </c>
      <c r="I16" s="64">
        <v>43</v>
      </c>
      <c r="J16" s="66">
        <v>285</v>
      </c>
      <c r="K16" s="63">
        <v>253</v>
      </c>
      <c r="L16" s="64">
        <v>24</v>
      </c>
      <c r="M16" s="66">
        <v>277</v>
      </c>
      <c r="N16" s="67">
        <v>0</v>
      </c>
      <c r="O16" s="64">
        <v>0</v>
      </c>
      <c r="P16" s="68">
        <v>0</v>
      </c>
      <c r="Q16" s="67">
        <f t="shared" si="0"/>
        <v>1035</v>
      </c>
      <c r="R16" s="64">
        <f t="shared" si="0"/>
        <v>103</v>
      </c>
      <c r="S16" s="68">
        <f>D16+G16+J16+M16+P16</f>
        <v>1138</v>
      </c>
      <c r="T16" s="65">
        <v>132</v>
      </c>
      <c r="U16" s="64">
        <v>19</v>
      </c>
      <c r="V16" s="65">
        <v>151</v>
      </c>
      <c r="W16" s="63">
        <v>159</v>
      </c>
      <c r="X16" s="64">
        <v>14</v>
      </c>
      <c r="Y16" s="70">
        <v>173</v>
      </c>
      <c r="Z16" s="65">
        <v>291</v>
      </c>
      <c r="AA16" s="64">
        <v>33</v>
      </c>
      <c r="AB16" s="65">
        <v>324</v>
      </c>
      <c r="AC16" s="46">
        <f t="shared" si="1"/>
        <v>1326</v>
      </c>
      <c r="AD16" s="47">
        <f t="shared" si="1"/>
        <v>136</v>
      </c>
      <c r="AE16" s="48">
        <f t="shared" si="1"/>
        <v>1462</v>
      </c>
    </row>
    <row r="17" spans="1:37" ht="44.25" customHeight="1" x14ac:dyDescent="0.35">
      <c r="A17" s="98" t="s">
        <v>7</v>
      </c>
      <c r="B17" s="71">
        <v>52</v>
      </c>
      <c r="C17" s="64">
        <v>8</v>
      </c>
      <c r="D17" s="72">
        <v>60</v>
      </c>
      <c r="E17" s="71">
        <v>43</v>
      </c>
      <c r="F17" s="64">
        <v>9</v>
      </c>
      <c r="G17" s="72">
        <v>52</v>
      </c>
      <c r="H17" s="71">
        <v>43</v>
      </c>
      <c r="I17" s="64">
        <v>2</v>
      </c>
      <c r="J17" s="72">
        <v>45</v>
      </c>
      <c r="K17" s="71">
        <v>26</v>
      </c>
      <c r="L17" s="64">
        <v>4</v>
      </c>
      <c r="M17" s="73">
        <v>30</v>
      </c>
      <c r="N17" s="67">
        <v>0</v>
      </c>
      <c r="O17" s="64">
        <v>0</v>
      </c>
      <c r="P17" s="68">
        <v>0</v>
      </c>
      <c r="Q17" s="67">
        <f t="shared" si="0"/>
        <v>164</v>
      </c>
      <c r="R17" s="64">
        <f t="shared" si="0"/>
        <v>23</v>
      </c>
      <c r="S17" s="68">
        <f>D17+G17+J17+M17+P17</f>
        <v>187</v>
      </c>
      <c r="T17" s="72">
        <v>17</v>
      </c>
      <c r="U17" s="74">
        <v>0</v>
      </c>
      <c r="V17" s="72">
        <v>17</v>
      </c>
      <c r="W17" s="63">
        <v>20</v>
      </c>
      <c r="X17" s="64">
        <v>0</v>
      </c>
      <c r="Y17" s="70">
        <v>20</v>
      </c>
      <c r="Z17" s="65">
        <v>37</v>
      </c>
      <c r="AA17" s="64">
        <v>0</v>
      </c>
      <c r="AB17" s="65">
        <v>37</v>
      </c>
      <c r="AC17" s="46">
        <f t="shared" si="1"/>
        <v>201</v>
      </c>
      <c r="AD17" s="47">
        <f t="shared" si="1"/>
        <v>23</v>
      </c>
      <c r="AE17" s="48">
        <f t="shared" si="1"/>
        <v>224</v>
      </c>
    </row>
    <row r="18" spans="1:37" ht="64.5" customHeight="1" x14ac:dyDescent="0.35">
      <c r="A18" s="99" t="s">
        <v>51</v>
      </c>
      <c r="B18" s="71">
        <v>51</v>
      </c>
      <c r="C18" s="64">
        <v>0</v>
      </c>
      <c r="D18" s="72">
        <v>51</v>
      </c>
      <c r="E18" s="71">
        <v>49</v>
      </c>
      <c r="F18" s="64">
        <v>0</v>
      </c>
      <c r="G18" s="72">
        <v>49</v>
      </c>
      <c r="H18" s="71">
        <v>24</v>
      </c>
      <c r="I18" s="64">
        <v>0</v>
      </c>
      <c r="J18" s="72">
        <v>24</v>
      </c>
      <c r="K18" s="71">
        <v>52</v>
      </c>
      <c r="L18" s="64">
        <v>0</v>
      </c>
      <c r="M18" s="73">
        <v>52</v>
      </c>
      <c r="N18" s="67">
        <v>0</v>
      </c>
      <c r="O18" s="64">
        <v>0</v>
      </c>
      <c r="P18" s="68">
        <v>0</v>
      </c>
      <c r="Q18" s="67">
        <f t="shared" si="0"/>
        <v>176</v>
      </c>
      <c r="R18" s="64">
        <f t="shared" si="0"/>
        <v>0</v>
      </c>
      <c r="S18" s="68">
        <f t="shared" si="0"/>
        <v>176</v>
      </c>
      <c r="T18" s="73">
        <v>0</v>
      </c>
      <c r="U18" s="74">
        <v>0</v>
      </c>
      <c r="V18" s="75">
        <v>0</v>
      </c>
      <c r="W18" s="73">
        <v>0</v>
      </c>
      <c r="X18" s="74">
        <v>0</v>
      </c>
      <c r="Y18" s="76">
        <v>0</v>
      </c>
      <c r="Z18" s="67">
        <v>0</v>
      </c>
      <c r="AA18" s="64">
        <v>0</v>
      </c>
      <c r="AB18" s="69">
        <v>0</v>
      </c>
      <c r="AC18" s="46">
        <f t="shared" si="1"/>
        <v>176</v>
      </c>
      <c r="AD18" s="47">
        <f t="shared" si="1"/>
        <v>0</v>
      </c>
      <c r="AE18" s="48">
        <f t="shared" si="1"/>
        <v>176</v>
      </c>
      <c r="AI18" s="4"/>
      <c r="AJ18" s="4"/>
    </row>
    <row r="19" spans="1:37" s="4" customFormat="1" ht="47.25" customHeight="1" x14ac:dyDescent="0.35">
      <c r="A19" s="100" t="s">
        <v>35</v>
      </c>
      <c r="B19" s="67">
        <v>121</v>
      </c>
      <c r="C19" s="64">
        <v>5</v>
      </c>
      <c r="D19" s="69">
        <v>126</v>
      </c>
      <c r="E19" s="67">
        <v>137</v>
      </c>
      <c r="F19" s="64">
        <v>1</v>
      </c>
      <c r="G19" s="69">
        <v>138</v>
      </c>
      <c r="H19" s="67">
        <v>131</v>
      </c>
      <c r="I19" s="64">
        <v>1</v>
      </c>
      <c r="J19" s="69">
        <v>132</v>
      </c>
      <c r="K19" s="67">
        <v>144</v>
      </c>
      <c r="L19" s="64">
        <v>3</v>
      </c>
      <c r="M19" s="69">
        <v>147</v>
      </c>
      <c r="N19" s="67">
        <v>13</v>
      </c>
      <c r="O19" s="64">
        <v>0</v>
      </c>
      <c r="P19" s="68">
        <v>13</v>
      </c>
      <c r="Q19" s="63">
        <f t="shared" si="0"/>
        <v>546</v>
      </c>
      <c r="R19" s="64">
        <f t="shared" si="0"/>
        <v>10</v>
      </c>
      <c r="S19" s="68">
        <f t="shared" si="0"/>
        <v>556</v>
      </c>
      <c r="T19" s="73">
        <v>36</v>
      </c>
      <c r="U19" s="74">
        <v>1</v>
      </c>
      <c r="V19" s="75">
        <v>37</v>
      </c>
      <c r="W19" s="73">
        <v>49</v>
      </c>
      <c r="X19" s="74">
        <v>6</v>
      </c>
      <c r="Y19" s="76">
        <v>55</v>
      </c>
      <c r="Z19" s="67">
        <v>85</v>
      </c>
      <c r="AA19" s="64">
        <v>7</v>
      </c>
      <c r="AB19" s="69">
        <v>92</v>
      </c>
      <c r="AC19" s="46">
        <f t="shared" si="1"/>
        <v>631</v>
      </c>
      <c r="AD19" s="47">
        <f t="shared" si="1"/>
        <v>17</v>
      </c>
      <c r="AE19" s="48">
        <f t="shared" si="1"/>
        <v>648</v>
      </c>
      <c r="AF19" s="1"/>
    </row>
    <row r="20" spans="1:37" s="4" customFormat="1" ht="42" customHeight="1" x14ac:dyDescent="0.35">
      <c r="A20" s="100" t="s">
        <v>8</v>
      </c>
      <c r="B20" s="63">
        <v>19</v>
      </c>
      <c r="C20" s="64">
        <v>2</v>
      </c>
      <c r="D20" s="70">
        <v>21</v>
      </c>
      <c r="E20" s="65">
        <v>48</v>
      </c>
      <c r="F20" s="64">
        <v>1</v>
      </c>
      <c r="G20" s="65">
        <v>49</v>
      </c>
      <c r="H20" s="63">
        <v>36</v>
      </c>
      <c r="I20" s="64">
        <v>0</v>
      </c>
      <c r="J20" s="70">
        <v>36</v>
      </c>
      <c r="K20" s="65">
        <v>47</v>
      </c>
      <c r="L20" s="64">
        <v>0</v>
      </c>
      <c r="M20" s="65">
        <v>47</v>
      </c>
      <c r="N20" s="63">
        <v>0</v>
      </c>
      <c r="O20" s="64">
        <v>0</v>
      </c>
      <c r="P20" s="70">
        <v>0</v>
      </c>
      <c r="Q20" s="67">
        <f t="shared" si="0"/>
        <v>150</v>
      </c>
      <c r="R20" s="64">
        <f t="shared" si="0"/>
        <v>3</v>
      </c>
      <c r="S20" s="68">
        <f t="shared" si="0"/>
        <v>153</v>
      </c>
      <c r="T20" s="63">
        <v>26</v>
      </c>
      <c r="U20" s="64">
        <v>2</v>
      </c>
      <c r="V20" s="66">
        <v>28</v>
      </c>
      <c r="W20" s="63">
        <v>15</v>
      </c>
      <c r="X20" s="64">
        <v>2</v>
      </c>
      <c r="Y20" s="66">
        <v>17</v>
      </c>
      <c r="Z20" s="63">
        <v>41</v>
      </c>
      <c r="AA20" s="64">
        <v>4</v>
      </c>
      <c r="AB20" s="65">
        <v>45</v>
      </c>
      <c r="AC20" s="46">
        <f t="shared" si="1"/>
        <v>191</v>
      </c>
      <c r="AD20" s="47">
        <f t="shared" si="1"/>
        <v>7</v>
      </c>
      <c r="AE20" s="48">
        <f t="shared" si="1"/>
        <v>198</v>
      </c>
      <c r="AF20" s="1"/>
      <c r="AI20" s="1"/>
      <c r="AJ20" s="1"/>
    </row>
    <row r="21" spans="1:37" ht="42" customHeight="1" thickBot="1" x14ac:dyDescent="0.4">
      <c r="A21" s="122" t="s">
        <v>9</v>
      </c>
      <c r="B21" s="77">
        <v>21</v>
      </c>
      <c r="C21" s="74">
        <v>7</v>
      </c>
      <c r="D21" s="76">
        <v>28</v>
      </c>
      <c r="E21" s="77">
        <v>48</v>
      </c>
      <c r="F21" s="74">
        <v>7</v>
      </c>
      <c r="G21" s="76">
        <v>55</v>
      </c>
      <c r="H21" s="77">
        <v>69</v>
      </c>
      <c r="I21" s="74">
        <v>6</v>
      </c>
      <c r="J21" s="76">
        <v>75</v>
      </c>
      <c r="K21" s="78">
        <v>47</v>
      </c>
      <c r="L21" s="79">
        <v>3</v>
      </c>
      <c r="M21" s="76">
        <v>50</v>
      </c>
      <c r="N21" s="78">
        <v>0</v>
      </c>
      <c r="O21" s="79">
        <v>0</v>
      </c>
      <c r="P21" s="80">
        <v>0</v>
      </c>
      <c r="Q21" s="78">
        <f t="shared" si="0"/>
        <v>185</v>
      </c>
      <c r="R21" s="79">
        <f t="shared" si="0"/>
        <v>23</v>
      </c>
      <c r="S21" s="68">
        <f t="shared" si="0"/>
        <v>208</v>
      </c>
      <c r="T21" s="73">
        <v>0</v>
      </c>
      <c r="U21" s="74">
        <v>5</v>
      </c>
      <c r="V21" s="76">
        <v>5</v>
      </c>
      <c r="W21" s="77">
        <v>0</v>
      </c>
      <c r="X21" s="74">
        <v>0</v>
      </c>
      <c r="Y21" s="76">
        <v>0</v>
      </c>
      <c r="Z21" s="67">
        <v>0</v>
      </c>
      <c r="AA21" s="64">
        <v>5</v>
      </c>
      <c r="AB21" s="69">
        <v>5</v>
      </c>
      <c r="AC21" s="284">
        <f t="shared" si="1"/>
        <v>185</v>
      </c>
      <c r="AD21" s="81">
        <f t="shared" si="1"/>
        <v>28</v>
      </c>
      <c r="AE21" s="82">
        <f t="shared" si="1"/>
        <v>213</v>
      </c>
      <c r="AF21" s="18"/>
      <c r="AI21" s="22"/>
      <c r="AJ21" s="22"/>
    </row>
    <row r="22" spans="1:37" ht="32.25" customHeight="1" thickBot="1" x14ac:dyDescent="0.4">
      <c r="A22" s="17" t="s">
        <v>43</v>
      </c>
      <c r="B22" s="177">
        <f t="shared" ref="B22:AB22" si="2">SUM(B9:B21)</f>
        <v>2076</v>
      </c>
      <c r="C22" s="177">
        <f t="shared" si="2"/>
        <v>306</v>
      </c>
      <c r="D22" s="177">
        <f t="shared" si="2"/>
        <v>2382</v>
      </c>
      <c r="E22" s="177">
        <f t="shared" si="2"/>
        <v>1994</v>
      </c>
      <c r="F22" s="177">
        <f t="shared" si="2"/>
        <v>213</v>
      </c>
      <c r="G22" s="194">
        <f t="shared" si="2"/>
        <v>2207</v>
      </c>
      <c r="H22" s="177">
        <f t="shared" si="2"/>
        <v>1778</v>
      </c>
      <c r="I22" s="177">
        <f t="shared" si="2"/>
        <v>197</v>
      </c>
      <c r="J22" s="178">
        <f t="shared" si="2"/>
        <v>1975</v>
      </c>
      <c r="K22" s="197">
        <f t="shared" si="2"/>
        <v>1962</v>
      </c>
      <c r="L22" s="177">
        <f t="shared" si="2"/>
        <v>162</v>
      </c>
      <c r="M22" s="194">
        <f t="shared" si="2"/>
        <v>2124</v>
      </c>
      <c r="N22" s="178">
        <f t="shared" si="2"/>
        <v>68</v>
      </c>
      <c r="O22" s="197">
        <f t="shared" si="2"/>
        <v>11</v>
      </c>
      <c r="P22" s="194">
        <f t="shared" si="2"/>
        <v>79</v>
      </c>
      <c r="Q22" s="177">
        <f t="shared" si="2"/>
        <v>7878</v>
      </c>
      <c r="R22" s="195">
        <f t="shared" si="2"/>
        <v>889</v>
      </c>
      <c r="S22" s="196">
        <f t="shared" si="2"/>
        <v>8767</v>
      </c>
      <c r="T22" s="197">
        <f t="shared" si="2"/>
        <v>795</v>
      </c>
      <c r="U22" s="177">
        <f t="shared" si="2"/>
        <v>107</v>
      </c>
      <c r="V22" s="177">
        <f t="shared" si="2"/>
        <v>902</v>
      </c>
      <c r="W22" s="177">
        <f t="shared" si="2"/>
        <v>1017</v>
      </c>
      <c r="X22" s="177">
        <f t="shared" si="2"/>
        <v>70</v>
      </c>
      <c r="Y22" s="177">
        <f t="shared" si="2"/>
        <v>1087</v>
      </c>
      <c r="Z22" s="177">
        <f t="shared" si="2"/>
        <v>1813</v>
      </c>
      <c r="AA22" s="177">
        <f t="shared" si="2"/>
        <v>177</v>
      </c>
      <c r="AB22" s="177">
        <f t="shared" si="2"/>
        <v>1990</v>
      </c>
      <c r="AC22" s="178">
        <f t="shared" ref="AC22:AE22" si="3">Q22+Z22</f>
        <v>9691</v>
      </c>
      <c r="AD22" s="178">
        <f t="shared" si="3"/>
        <v>1066</v>
      </c>
      <c r="AE22" s="178">
        <f t="shared" si="3"/>
        <v>10757</v>
      </c>
      <c r="AF22" s="22"/>
      <c r="AG22" s="22"/>
      <c r="AH22" s="22"/>
      <c r="AI22" s="22"/>
      <c r="AJ22" s="22"/>
    </row>
    <row r="23" spans="1:37" ht="21.75" customHeight="1" x14ac:dyDescent="0.3">
      <c r="A23" s="333" t="s">
        <v>74</v>
      </c>
      <c r="B23" s="333"/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22"/>
      <c r="AG23" s="22"/>
      <c r="AH23" s="22"/>
      <c r="AI23" s="23"/>
      <c r="AJ23" s="23"/>
    </row>
    <row r="24" spans="1:37" ht="20.25" customHeight="1" x14ac:dyDescent="0.3">
      <c r="A24" s="362" t="s">
        <v>83</v>
      </c>
      <c r="B24" s="362"/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362"/>
      <c r="T24" s="362"/>
      <c r="U24" s="362"/>
      <c r="V24" s="362"/>
      <c r="W24" s="362"/>
      <c r="X24" s="362"/>
      <c r="Y24" s="362"/>
      <c r="Z24" s="362"/>
      <c r="AA24" s="362"/>
      <c r="AB24" s="362"/>
      <c r="AC24" s="362"/>
      <c r="AD24" s="362"/>
      <c r="AE24" s="362"/>
      <c r="AF24" s="23"/>
      <c r="AG24" s="23"/>
      <c r="AH24" s="23"/>
      <c r="AI24" s="2"/>
      <c r="AJ24" s="2"/>
    </row>
    <row r="25" spans="1:37" ht="21.75" customHeight="1" thickBot="1" x14ac:dyDescent="0.35">
      <c r="A25" s="363" t="s">
        <v>28</v>
      </c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22"/>
      <c r="AG25" s="22"/>
      <c r="AH25" s="22"/>
    </row>
    <row r="26" spans="1:37" ht="29.25" customHeight="1" x14ac:dyDescent="0.2">
      <c r="A26" s="364" t="s">
        <v>42</v>
      </c>
      <c r="B26" s="385" t="s">
        <v>77</v>
      </c>
      <c r="C26" s="369"/>
      <c r="D26" s="386"/>
      <c r="E26" s="385" t="s">
        <v>78</v>
      </c>
      <c r="F26" s="369"/>
      <c r="G26" s="386"/>
      <c r="H26" s="385" t="s">
        <v>79</v>
      </c>
      <c r="I26" s="369"/>
      <c r="J26" s="386"/>
      <c r="K26" s="385" t="s">
        <v>80</v>
      </c>
      <c r="L26" s="369"/>
      <c r="M26" s="386"/>
      <c r="N26" s="385" t="s">
        <v>81</v>
      </c>
      <c r="O26" s="369"/>
      <c r="P26" s="386"/>
      <c r="Q26" s="385" t="s">
        <v>82</v>
      </c>
      <c r="R26" s="369"/>
      <c r="S26" s="386"/>
      <c r="T26" s="390" t="s">
        <v>2</v>
      </c>
      <c r="U26" s="391"/>
      <c r="V26" s="392"/>
      <c r="W26" s="350" t="s">
        <v>11</v>
      </c>
      <c r="X26" s="351"/>
      <c r="Y26" s="352"/>
      <c r="Z26" s="350" t="s">
        <v>12</v>
      </c>
      <c r="AA26" s="351"/>
      <c r="AB26" s="352"/>
      <c r="AC26" s="350" t="s">
        <v>13</v>
      </c>
      <c r="AD26" s="351"/>
      <c r="AE26" s="352"/>
      <c r="AF26" s="152" t="s">
        <v>10</v>
      </c>
      <c r="AG26" s="153"/>
      <c r="AH26" s="154"/>
      <c r="AI26" s="130" t="s">
        <v>2</v>
      </c>
      <c r="AJ26" s="131"/>
      <c r="AK26" s="383" t="s">
        <v>27</v>
      </c>
    </row>
    <row r="27" spans="1:37" ht="24" customHeight="1" thickBot="1" x14ac:dyDescent="0.25">
      <c r="A27" s="365"/>
      <c r="B27" s="371"/>
      <c r="C27" s="372"/>
      <c r="D27" s="373"/>
      <c r="E27" s="371"/>
      <c r="F27" s="372"/>
      <c r="G27" s="373"/>
      <c r="H27" s="371"/>
      <c r="I27" s="372"/>
      <c r="J27" s="373"/>
      <c r="K27" s="371"/>
      <c r="L27" s="372"/>
      <c r="M27" s="373"/>
      <c r="N27" s="371"/>
      <c r="O27" s="372"/>
      <c r="P27" s="373"/>
      <c r="Q27" s="371"/>
      <c r="R27" s="372"/>
      <c r="S27" s="373"/>
      <c r="T27" s="377" t="s">
        <v>38</v>
      </c>
      <c r="U27" s="378"/>
      <c r="V27" s="379"/>
      <c r="W27" s="377" t="s">
        <v>3</v>
      </c>
      <c r="X27" s="378"/>
      <c r="Y27" s="379"/>
      <c r="Z27" s="377" t="s">
        <v>3</v>
      </c>
      <c r="AA27" s="378"/>
      <c r="AB27" s="379"/>
      <c r="AC27" s="377" t="s">
        <v>3</v>
      </c>
      <c r="AD27" s="378"/>
      <c r="AE27" s="379"/>
      <c r="AF27" s="377" t="s">
        <v>3</v>
      </c>
      <c r="AG27" s="378"/>
      <c r="AH27" s="379"/>
      <c r="AI27" s="132"/>
      <c r="AJ27" s="133"/>
      <c r="AK27" s="365"/>
    </row>
    <row r="28" spans="1:37" ht="72" customHeight="1" thickBot="1" x14ac:dyDescent="0.25">
      <c r="A28" s="366"/>
      <c r="B28" s="180" t="s">
        <v>36</v>
      </c>
      <c r="C28" s="181" t="s">
        <v>69</v>
      </c>
      <c r="D28" s="182" t="s">
        <v>4</v>
      </c>
      <c r="E28" s="183" t="s">
        <v>36</v>
      </c>
      <c r="F28" s="184" t="s">
        <v>69</v>
      </c>
      <c r="G28" s="182" t="s">
        <v>4</v>
      </c>
      <c r="H28" s="180" t="s">
        <v>36</v>
      </c>
      <c r="I28" s="181" t="s">
        <v>69</v>
      </c>
      <c r="J28" s="185" t="s">
        <v>4</v>
      </c>
      <c r="K28" s="183" t="s">
        <v>36</v>
      </c>
      <c r="L28" s="184" t="s">
        <v>69</v>
      </c>
      <c r="M28" s="182" t="s">
        <v>4</v>
      </c>
      <c r="N28" s="180" t="s">
        <v>36</v>
      </c>
      <c r="O28" s="181" t="s">
        <v>69</v>
      </c>
      <c r="P28" s="182" t="s">
        <v>4</v>
      </c>
      <c r="Q28" s="183" t="s">
        <v>36</v>
      </c>
      <c r="R28" s="184" t="s">
        <v>69</v>
      </c>
      <c r="S28" s="186" t="s">
        <v>4</v>
      </c>
      <c r="T28" s="183" t="s">
        <v>36</v>
      </c>
      <c r="U28" s="184" t="s">
        <v>69</v>
      </c>
      <c r="V28" s="186" t="s">
        <v>4</v>
      </c>
      <c r="W28" s="180" t="s">
        <v>36</v>
      </c>
      <c r="X28" s="181" t="s">
        <v>69</v>
      </c>
      <c r="Y28" s="185" t="s">
        <v>4</v>
      </c>
      <c r="Z28" s="183" t="s">
        <v>36</v>
      </c>
      <c r="AA28" s="184" t="s">
        <v>69</v>
      </c>
      <c r="AB28" s="187" t="s">
        <v>4</v>
      </c>
      <c r="AC28" s="180" t="s">
        <v>36</v>
      </c>
      <c r="AD28" s="181" t="s">
        <v>69</v>
      </c>
      <c r="AE28" s="182" t="s">
        <v>4</v>
      </c>
      <c r="AF28" s="180" t="s">
        <v>36</v>
      </c>
      <c r="AG28" s="181" t="s">
        <v>69</v>
      </c>
      <c r="AH28" s="182" t="s">
        <v>4</v>
      </c>
      <c r="AI28" s="183" t="s">
        <v>36</v>
      </c>
      <c r="AJ28" s="188" t="s">
        <v>69</v>
      </c>
      <c r="AK28" s="366"/>
    </row>
    <row r="29" spans="1:37" ht="30.75" customHeight="1" x14ac:dyDescent="0.35">
      <c r="A29" s="45" t="s">
        <v>5</v>
      </c>
      <c r="B29" s="285">
        <v>42</v>
      </c>
      <c r="C29" s="282">
        <v>24</v>
      </c>
      <c r="D29" s="286">
        <v>66</v>
      </c>
      <c r="E29" s="285">
        <v>49</v>
      </c>
      <c r="F29" s="282">
        <v>38</v>
      </c>
      <c r="G29" s="286">
        <v>87</v>
      </c>
      <c r="H29" s="285">
        <v>49</v>
      </c>
      <c r="I29" s="282">
        <v>27</v>
      </c>
      <c r="J29" s="286">
        <v>76</v>
      </c>
      <c r="K29" s="285">
        <v>23</v>
      </c>
      <c r="L29" s="282">
        <v>55</v>
      </c>
      <c r="M29" s="286">
        <v>78</v>
      </c>
      <c r="N29" s="285">
        <v>56</v>
      </c>
      <c r="O29" s="282">
        <v>43</v>
      </c>
      <c r="P29" s="287">
        <v>99</v>
      </c>
      <c r="Q29" s="113">
        <v>0</v>
      </c>
      <c r="R29" s="74">
        <v>0</v>
      </c>
      <c r="S29" s="283">
        <v>0</v>
      </c>
      <c r="T29" s="114">
        <f>B29+E29+H29+K29+N29+Q29</f>
        <v>219</v>
      </c>
      <c r="U29" s="115">
        <f t="shared" ref="U29:V41" si="4">C29+F29+I29+L29+O29+R29</f>
        <v>187</v>
      </c>
      <c r="V29" s="117">
        <f t="shared" si="4"/>
        <v>406</v>
      </c>
      <c r="W29" s="285">
        <v>16</v>
      </c>
      <c r="X29" s="282">
        <v>66</v>
      </c>
      <c r="Y29" s="286">
        <v>82</v>
      </c>
      <c r="Z29" s="285">
        <v>12</v>
      </c>
      <c r="AA29" s="282">
        <v>113</v>
      </c>
      <c r="AB29" s="286">
        <v>125</v>
      </c>
      <c r="AC29" s="285">
        <v>14</v>
      </c>
      <c r="AD29" s="282">
        <v>122</v>
      </c>
      <c r="AE29" s="287">
        <v>136</v>
      </c>
      <c r="AF29" s="285">
        <v>42</v>
      </c>
      <c r="AG29" s="282">
        <v>301</v>
      </c>
      <c r="AH29" s="286">
        <v>343</v>
      </c>
      <c r="AI29" s="284">
        <f t="shared" ref="AI29:AK41" si="5">T29+AF29</f>
        <v>261</v>
      </c>
      <c r="AJ29" s="81">
        <f t="shared" si="5"/>
        <v>488</v>
      </c>
      <c r="AK29" s="82">
        <f t="shared" si="5"/>
        <v>749</v>
      </c>
    </row>
    <row r="30" spans="1:37" ht="26.25" customHeight="1" x14ac:dyDescent="0.35">
      <c r="A30" s="94" t="s">
        <v>59</v>
      </c>
      <c r="B30" s="49">
        <v>20</v>
      </c>
      <c r="C30" s="50">
        <v>3</v>
      </c>
      <c r="D30" s="83">
        <v>23</v>
      </c>
      <c r="E30" s="49">
        <v>25</v>
      </c>
      <c r="F30" s="50">
        <v>2</v>
      </c>
      <c r="G30" s="83">
        <v>27</v>
      </c>
      <c r="H30" s="49">
        <v>30</v>
      </c>
      <c r="I30" s="50">
        <v>1</v>
      </c>
      <c r="J30" s="83">
        <v>31</v>
      </c>
      <c r="K30" s="49">
        <v>29</v>
      </c>
      <c r="L30" s="50">
        <v>0</v>
      </c>
      <c r="M30" s="83">
        <v>29</v>
      </c>
      <c r="N30" s="49">
        <v>40</v>
      </c>
      <c r="O30" s="50">
        <v>8</v>
      </c>
      <c r="P30" s="84">
        <v>48</v>
      </c>
      <c r="Q30" s="56">
        <v>0</v>
      </c>
      <c r="R30" s="50">
        <v>0</v>
      </c>
      <c r="S30" s="57">
        <v>0</v>
      </c>
      <c r="T30" s="67">
        <f t="shared" ref="T30:T41" si="6">B30+E30+H30+K30+N30+Q30</f>
        <v>144</v>
      </c>
      <c r="U30" s="64">
        <f t="shared" si="4"/>
        <v>14</v>
      </c>
      <c r="V30" s="68">
        <f t="shared" si="4"/>
        <v>158</v>
      </c>
      <c r="W30" s="49">
        <v>15</v>
      </c>
      <c r="X30" s="50">
        <v>2</v>
      </c>
      <c r="Y30" s="83">
        <v>17</v>
      </c>
      <c r="Z30" s="49">
        <v>14</v>
      </c>
      <c r="AA30" s="50">
        <v>0</v>
      </c>
      <c r="AB30" s="83">
        <v>14</v>
      </c>
      <c r="AC30" s="49">
        <v>18</v>
      </c>
      <c r="AD30" s="50">
        <v>0</v>
      </c>
      <c r="AE30" s="83">
        <v>18</v>
      </c>
      <c r="AF30" s="49">
        <v>47</v>
      </c>
      <c r="AG30" s="50">
        <v>2</v>
      </c>
      <c r="AH30" s="83">
        <v>49</v>
      </c>
      <c r="AI30" s="63">
        <f t="shared" si="5"/>
        <v>191</v>
      </c>
      <c r="AJ30" s="64">
        <f t="shared" si="5"/>
        <v>16</v>
      </c>
      <c r="AK30" s="68">
        <f t="shared" si="5"/>
        <v>207</v>
      </c>
    </row>
    <row r="31" spans="1:37" ht="44.25" customHeight="1" x14ac:dyDescent="0.35">
      <c r="A31" s="95" t="s">
        <v>60</v>
      </c>
      <c r="B31" s="49">
        <v>0</v>
      </c>
      <c r="C31" s="50">
        <v>0</v>
      </c>
      <c r="D31" s="83">
        <v>0</v>
      </c>
      <c r="E31" s="49">
        <v>0</v>
      </c>
      <c r="F31" s="50">
        <v>0</v>
      </c>
      <c r="G31" s="83">
        <v>0</v>
      </c>
      <c r="H31" s="49">
        <v>0</v>
      </c>
      <c r="I31" s="50">
        <v>0</v>
      </c>
      <c r="J31" s="83">
        <v>0</v>
      </c>
      <c r="K31" s="49">
        <v>13</v>
      </c>
      <c r="L31" s="50">
        <v>12</v>
      </c>
      <c r="M31" s="83">
        <v>25</v>
      </c>
      <c r="N31" s="49">
        <v>28</v>
      </c>
      <c r="O31" s="50">
        <v>9</v>
      </c>
      <c r="P31" s="83">
        <v>37</v>
      </c>
      <c r="Q31" s="56">
        <v>0</v>
      </c>
      <c r="R31" s="50">
        <v>0</v>
      </c>
      <c r="S31" s="57">
        <v>0</v>
      </c>
      <c r="T31" s="67">
        <f t="shared" si="6"/>
        <v>41</v>
      </c>
      <c r="U31" s="64">
        <f t="shared" si="4"/>
        <v>21</v>
      </c>
      <c r="V31" s="68">
        <f t="shared" si="4"/>
        <v>62</v>
      </c>
      <c r="W31" s="49">
        <v>0</v>
      </c>
      <c r="X31" s="50">
        <v>0</v>
      </c>
      <c r="Y31" s="83">
        <v>0</v>
      </c>
      <c r="Z31" s="49">
        <v>0</v>
      </c>
      <c r="AA31" s="50">
        <v>0</v>
      </c>
      <c r="AB31" s="83">
        <v>0</v>
      </c>
      <c r="AC31" s="49">
        <v>0</v>
      </c>
      <c r="AD31" s="50">
        <v>0</v>
      </c>
      <c r="AE31" s="84">
        <v>0</v>
      </c>
      <c r="AF31" s="49">
        <v>0</v>
      </c>
      <c r="AG31" s="50">
        <v>0</v>
      </c>
      <c r="AH31" s="84">
        <v>0</v>
      </c>
      <c r="AI31" s="63">
        <f t="shared" si="5"/>
        <v>41</v>
      </c>
      <c r="AJ31" s="64">
        <f t="shared" si="5"/>
        <v>21</v>
      </c>
      <c r="AK31" s="68">
        <f t="shared" si="5"/>
        <v>62</v>
      </c>
    </row>
    <row r="32" spans="1:37" ht="44.25" customHeight="1" x14ac:dyDescent="0.35">
      <c r="A32" s="45" t="s">
        <v>68</v>
      </c>
      <c r="B32" s="49">
        <v>0</v>
      </c>
      <c r="C32" s="50">
        <v>0</v>
      </c>
      <c r="D32" s="83">
        <v>0</v>
      </c>
      <c r="E32" s="49">
        <v>0</v>
      </c>
      <c r="F32" s="50">
        <v>0</v>
      </c>
      <c r="G32" s="83">
        <v>0</v>
      </c>
      <c r="H32" s="49">
        <v>0</v>
      </c>
      <c r="I32" s="50">
        <v>0</v>
      </c>
      <c r="J32" s="83">
        <v>0</v>
      </c>
      <c r="K32" s="49">
        <v>0</v>
      </c>
      <c r="L32" s="50">
        <v>25</v>
      </c>
      <c r="M32" s="83">
        <v>25</v>
      </c>
      <c r="N32" s="49">
        <v>0</v>
      </c>
      <c r="O32" s="50">
        <v>33</v>
      </c>
      <c r="P32" s="83">
        <v>33</v>
      </c>
      <c r="Q32" s="56">
        <v>0</v>
      </c>
      <c r="R32" s="50">
        <v>0</v>
      </c>
      <c r="S32" s="57">
        <v>0</v>
      </c>
      <c r="T32" s="67">
        <f t="shared" si="6"/>
        <v>0</v>
      </c>
      <c r="U32" s="64">
        <f t="shared" si="4"/>
        <v>58</v>
      </c>
      <c r="V32" s="68">
        <f t="shared" si="4"/>
        <v>58</v>
      </c>
      <c r="W32" s="49">
        <v>0</v>
      </c>
      <c r="X32" s="50">
        <v>0</v>
      </c>
      <c r="Y32" s="83">
        <v>0</v>
      </c>
      <c r="Z32" s="49">
        <v>0</v>
      </c>
      <c r="AA32" s="50">
        <v>0</v>
      </c>
      <c r="AB32" s="83">
        <v>0</v>
      </c>
      <c r="AC32" s="49">
        <v>0</v>
      </c>
      <c r="AD32" s="50">
        <v>0</v>
      </c>
      <c r="AE32" s="84">
        <v>0</v>
      </c>
      <c r="AF32" s="49">
        <v>0</v>
      </c>
      <c r="AG32" s="50">
        <v>0</v>
      </c>
      <c r="AH32" s="84">
        <v>0</v>
      </c>
      <c r="AI32" s="63">
        <f t="shared" si="5"/>
        <v>0</v>
      </c>
      <c r="AJ32" s="64">
        <f t="shared" si="5"/>
        <v>58</v>
      </c>
      <c r="AK32" s="68">
        <f t="shared" si="5"/>
        <v>58</v>
      </c>
    </row>
    <row r="33" spans="1:37" ht="42.75" customHeight="1" x14ac:dyDescent="0.35">
      <c r="A33" s="96" t="s">
        <v>6</v>
      </c>
      <c r="B33" s="63">
        <v>0</v>
      </c>
      <c r="C33" s="64">
        <v>0</v>
      </c>
      <c r="D33" s="66">
        <v>0</v>
      </c>
      <c r="E33" s="63">
        <v>0</v>
      </c>
      <c r="F33" s="64">
        <v>0</v>
      </c>
      <c r="G33" s="66">
        <v>0</v>
      </c>
      <c r="H33" s="63">
        <v>0</v>
      </c>
      <c r="I33" s="64">
        <v>5</v>
      </c>
      <c r="J33" s="66">
        <v>5</v>
      </c>
      <c r="K33" s="63">
        <v>0</v>
      </c>
      <c r="L33" s="64">
        <v>39</v>
      </c>
      <c r="M33" s="66">
        <v>39</v>
      </c>
      <c r="N33" s="63">
        <v>0</v>
      </c>
      <c r="O33" s="64">
        <v>41</v>
      </c>
      <c r="P33" s="65">
        <v>41</v>
      </c>
      <c r="Q33" s="67">
        <v>0</v>
      </c>
      <c r="R33" s="64">
        <v>0</v>
      </c>
      <c r="S33" s="68">
        <v>0</v>
      </c>
      <c r="T33" s="67">
        <f t="shared" si="6"/>
        <v>0</v>
      </c>
      <c r="U33" s="64">
        <f t="shared" si="4"/>
        <v>85</v>
      </c>
      <c r="V33" s="68">
        <f t="shared" si="4"/>
        <v>85</v>
      </c>
      <c r="W33" s="63">
        <v>0</v>
      </c>
      <c r="X33" s="64">
        <v>58</v>
      </c>
      <c r="Y33" s="66">
        <v>58</v>
      </c>
      <c r="Z33" s="63">
        <v>0</v>
      </c>
      <c r="AA33" s="64">
        <v>44</v>
      </c>
      <c r="AB33" s="66">
        <v>44</v>
      </c>
      <c r="AC33" s="63">
        <v>0</v>
      </c>
      <c r="AD33" s="64">
        <v>66</v>
      </c>
      <c r="AE33" s="65">
        <v>66</v>
      </c>
      <c r="AF33" s="67">
        <v>0</v>
      </c>
      <c r="AG33" s="64">
        <v>168</v>
      </c>
      <c r="AH33" s="68">
        <v>168</v>
      </c>
      <c r="AI33" s="46">
        <f t="shared" si="5"/>
        <v>0</v>
      </c>
      <c r="AJ33" s="47">
        <f t="shared" si="5"/>
        <v>253</v>
      </c>
      <c r="AK33" s="48">
        <f t="shared" si="5"/>
        <v>253</v>
      </c>
    </row>
    <row r="34" spans="1:37" ht="30" customHeight="1" x14ac:dyDescent="0.35">
      <c r="A34" s="97" t="s">
        <v>57</v>
      </c>
      <c r="B34" s="63">
        <v>105</v>
      </c>
      <c r="C34" s="64">
        <v>12</v>
      </c>
      <c r="D34" s="66">
        <v>117</v>
      </c>
      <c r="E34" s="63">
        <v>86</v>
      </c>
      <c r="F34" s="64">
        <v>6</v>
      </c>
      <c r="G34" s="66">
        <v>92</v>
      </c>
      <c r="H34" s="63">
        <v>119</v>
      </c>
      <c r="I34" s="64">
        <v>17</v>
      </c>
      <c r="J34" s="66">
        <v>136</v>
      </c>
      <c r="K34" s="63">
        <v>144</v>
      </c>
      <c r="L34" s="64">
        <v>7</v>
      </c>
      <c r="M34" s="66">
        <v>151</v>
      </c>
      <c r="N34" s="63">
        <v>113</v>
      </c>
      <c r="O34" s="64">
        <v>16</v>
      </c>
      <c r="P34" s="65">
        <v>129</v>
      </c>
      <c r="Q34" s="67">
        <v>0</v>
      </c>
      <c r="R34" s="64">
        <v>0</v>
      </c>
      <c r="S34" s="68">
        <v>0</v>
      </c>
      <c r="T34" s="67">
        <f t="shared" si="6"/>
        <v>567</v>
      </c>
      <c r="U34" s="64">
        <f t="shared" si="4"/>
        <v>58</v>
      </c>
      <c r="V34" s="68">
        <f t="shared" si="4"/>
        <v>625</v>
      </c>
      <c r="W34" s="63">
        <v>44</v>
      </c>
      <c r="X34" s="64">
        <v>12</v>
      </c>
      <c r="Y34" s="66">
        <v>56</v>
      </c>
      <c r="Z34" s="63">
        <v>55</v>
      </c>
      <c r="AA34" s="64">
        <v>22</v>
      </c>
      <c r="AB34" s="66">
        <v>77</v>
      </c>
      <c r="AC34" s="63">
        <v>53</v>
      </c>
      <c r="AD34" s="64">
        <v>9</v>
      </c>
      <c r="AE34" s="65">
        <v>62</v>
      </c>
      <c r="AF34" s="67">
        <v>152</v>
      </c>
      <c r="AG34" s="64">
        <v>43</v>
      </c>
      <c r="AH34" s="69">
        <v>195</v>
      </c>
      <c r="AI34" s="46">
        <f t="shared" si="5"/>
        <v>719</v>
      </c>
      <c r="AJ34" s="47">
        <f t="shared" si="5"/>
        <v>101</v>
      </c>
      <c r="AK34" s="48">
        <f t="shared" si="5"/>
        <v>820</v>
      </c>
    </row>
    <row r="35" spans="1:37" ht="33" customHeight="1" x14ac:dyDescent="0.35">
      <c r="A35" s="97" t="s">
        <v>32</v>
      </c>
      <c r="B35" s="63">
        <v>25</v>
      </c>
      <c r="C35" s="64">
        <v>7</v>
      </c>
      <c r="D35" s="66">
        <v>32</v>
      </c>
      <c r="E35" s="63">
        <v>19</v>
      </c>
      <c r="F35" s="64">
        <v>5</v>
      </c>
      <c r="G35" s="66">
        <v>24</v>
      </c>
      <c r="H35" s="63">
        <v>20</v>
      </c>
      <c r="I35" s="64">
        <v>7</v>
      </c>
      <c r="J35" s="66">
        <v>27</v>
      </c>
      <c r="K35" s="63">
        <v>13</v>
      </c>
      <c r="L35" s="64">
        <v>13</v>
      </c>
      <c r="M35" s="66">
        <v>26</v>
      </c>
      <c r="N35" s="63">
        <v>20</v>
      </c>
      <c r="O35" s="64">
        <v>17</v>
      </c>
      <c r="P35" s="65">
        <v>37</v>
      </c>
      <c r="Q35" s="67">
        <v>0</v>
      </c>
      <c r="R35" s="64">
        <v>0</v>
      </c>
      <c r="S35" s="68">
        <v>0</v>
      </c>
      <c r="T35" s="67">
        <f t="shared" si="6"/>
        <v>97</v>
      </c>
      <c r="U35" s="64">
        <f t="shared" si="4"/>
        <v>49</v>
      </c>
      <c r="V35" s="68">
        <f t="shared" si="4"/>
        <v>146</v>
      </c>
      <c r="W35" s="63">
        <v>0</v>
      </c>
      <c r="X35" s="64">
        <v>0</v>
      </c>
      <c r="Y35" s="66">
        <v>0</v>
      </c>
      <c r="Z35" s="63">
        <v>0</v>
      </c>
      <c r="AA35" s="64">
        <v>1</v>
      </c>
      <c r="AB35" s="66">
        <v>1</v>
      </c>
      <c r="AC35" s="63">
        <v>0</v>
      </c>
      <c r="AD35" s="64">
        <v>9</v>
      </c>
      <c r="AE35" s="66">
        <v>9</v>
      </c>
      <c r="AF35" s="67">
        <v>0</v>
      </c>
      <c r="AG35" s="64">
        <v>10</v>
      </c>
      <c r="AH35" s="69">
        <v>10</v>
      </c>
      <c r="AI35" s="46">
        <f t="shared" si="5"/>
        <v>97</v>
      </c>
      <c r="AJ35" s="47">
        <f t="shared" si="5"/>
        <v>59</v>
      </c>
      <c r="AK35" s="48">
        <f t="shared" si="5"/>
        <v>156</v>
      </c>
    </row>
    <row r="36" spans="1:37" ht="28.5" customHeight="1" x14ac:dyDescent="0.35">
      <c r="A36" s="97" t="s">
        <v>29</v>
      </c>
      <c r="B36" s="63">
        <v>0</v>
      </c>
      <c r="C36" s="64">
        <v>0</v>
      </c>
      <c r="D36" s="66">
        <v>0</v>
      </c>
      <c r="E36" s="63">
        <v>0</v>
      </c>
      <c r="F36" s="64">
        <v>0</v>
      </c>
      <c r="G36" s="66">
        <v>0</v>
      </c>
      <c r="H36" s="63">
        <v>0</v>
      </c>
      <c r="I36" s="64">
        <v>2</v>
      </c>
      <c r="J36" s="66">
        <v>2</v>
      </c>
      <c r="K36" s="63">
        <v>0</v>
      </c>
      <c r="L36" s="64">
        <v>65</v>
      </c>
      <c r="M36" s="66">
        <v>65</v>
      </c>
      <c r="N36" s="63">
        <v>4</v>
      </c>
      <c r="O36" s="64">
        <v>61</v>
      </c>
      <c r="P36" s="65">
        <v>65</v>
      </c>
      <c r="Q36" s="67">
        <v>0</v>
      </c>
      <c r="R36" s="64">
        <v>0</v>
      </c>
      <c r="S36" s="68">
        <v>0</v>
      </c>
      <c r="T36" s="67">
        <f t="shared" si="6"/>
        <v>4</v>
      </c>
      <c r="U36" s="64">
        <f t="shared" si="4"/>
        <v>128</v>
      </c>
      <c r="V36" s="68">
        <f t="shared" si="4"/>
        <v>132</v>
      </c>
      <c r="W36" s="63">
        <v>26</v>
      </c>
      <c r="X36" s="64">
        <v>23</v>
      </c>
      <c r="Y36" s="66">
        <v>49</v>
      </c>
      <c r="Z36" s="63">
        <v>30</v>
      </c>
      <c r="AA36" s="64">
        <v>49</v>
      </c>
      <c r="AB36" s="66">
        <v>79</v>
      </c>
      <c r="AC36" s="63">
        <v>29</v>
      </c>
      <c r="AD36" s="64">
        <v>78</v>
      </c>
      <c r="AE36" s="66">
        <v>107</v>
      </c>
      <c r="AF36" s="67">
        <v>85</v>
      </c>
      <c r="AG36" s="64">
        <v>150</v>
      </c>
      <c r="AH36" s="69">
        <v>235</v>
      </c>
      <c r="AI36" s="46">
        <f t="shared" si="5"/>
        <v>89</v>
      </c>
      <c r="AJ36" s="47">
        <f t="shared" si="5"/>
        <v>278</v>
      </c>
      <c r="AK36" s="48">
        <f t="shared" si="5"/>
        <v>367</v>
      </c>
    </row>
    <row r="37" spans="1:37" ht="42" customHeight="1" x14ac:dyDescent="0.35">
      <c r="A37" s="98" t="s">
        <v>7</v>
      </c>
      <c r="B37" s="63">
        <v>20</v>
      </c>
      <c r="C37" s="64">
        <v>1</v>
      </c>
      <c r="D37" s="65">
        <v>21</v>
      </c>
      <c r="E37" s="63">
        <v>18</v>
      </c>
      <c r="F37" s="64">
        <v>3</v>
      </c>
      <c r="G37" s="65">
        <v>21</v>
      </c>
      <c r="H37" s="63">
        <v>2</v>
      </c>
      <c r="I37" s="64">
        <v>14</v>
      </c>
      <c r="J37" s="65">
        <v>16</v>
      </c>
      <c r="K37" s="63">
        <v>14</v>
      </c>
      <c r="L37" s="64">
        <v>19</v>
      </c>
      <c r="M37" s="70">
        <v>33</v>
      </c>
      <c r="N37" s="65">
        <v>4</v>
      </c>
      <c r="O37" s="64">
        <v>33</v>
      </c>
      <c r="P37" s="65">
        <v>37</v>
      </c>
      <c r="Q37" s="67">
        <v>0</v>
      </c>
      <c r="R37" s="64">
        <v>0</v>
      </c>
      <c r="S37" s="68">
        <v>0</v>
      </c>
      <c r="T37" s="67">
        <f t="shared" si="6"/>
        <v>58</v>
      </c>
      <c r="U37" s="64">
        <f t="shared" si="4"/>
        <v>70</v>
      </c>
      <c r="V37" s="68">
        <f t="shared" si="4"/>
        <v>128</v>
      </c>
      <c r="W37" s="63">
        <v>23</v>
      </c>
      <c r="X37" s="64">
        <v>7</v>
      </c>
      <c r="Y37" s="65">
        <v>30</v>
      </c>
      <c r="Z37" s="63">
        <v>19</v>
      </c>
      <c r="AA37" s="64">
        <v>12</v>
      </c>
      <c r="AB37" s="65">
        <v>31</v>
      </c>
      <c r="AC37" s="63">
        <v>21</v>
      </c>
      <c r="AD37" s="64">
        <v>6</v>
      </c>
      <c r="AE37" s="70">
        <v>27</v>
      </c>
      <c r="AF37" s="67">
        <v>63</v>
      </c>
      <c r="AG37" s="64">
        <v>25</v>
      </c>
      <c r="AH37" s="69">
        <v>88</v>
      </c>
      <c r="AI37" s="46">
        <f t="shared" si="5"/>
        <v>121</v>
      </c>
      <c r="AJ37" s="47">
        <f t="shared" si="5"/>
        <v>95</v>
      </c>
      <c r="AK37" s="48">
        <f t="shared" si="5"/>
        <v>216</v>
      </c>
    </row>
    <row r="38" spans="1:37" ht="68.25" customHeight="1" x14ac:dyDescent="0.35">
      <c r="A38" s="99" t="s">
        <v>70</v>
      </c>
      <c r="B38" s="63">
        <v>26</v>
      </c>
      <c r="C38" s="64">
        <v>14</v>
      </c>
      <c r="D38" s="70">
        <v>40</v>
      </c>
      <c r="E38" s="65">
        <v>24</v>
      </c>
      <c r="F38" s="64">
        <v>14</v>
      </c>
      <c r="G38" s="65">
        <v>38</v>
      </c>
      <c r="H38" s="63">
        <v>24</v>
      </c>
      <c r="I38" s="64">
        <v>3</v>
      </c>
      <c r="J38" s="70">
        <v>27</v>
      </c>
      <c r="K38" s="65">
        <v>0</v>
      </c>
      <c r="L38" s="64">
        <v>18</v>
      </c>
      <c r="M38" s="65">
        <v>18</v>
      </c>
      <c r="N38" s="63">
        <v>21</v>
      </c>
      <c r="O38" s="64">
        <v>17</v>
      </c>
      <c r="P38" s="65">
        <v>38</v>
      </c>
      <c r="Q38" s="67">
        <v>0</v>
      </c>
      <c r="R38" s="64">
        <v>0</v>
      </c>
      <c r="S38" s="68">
        <v>0</v>
      </c>
      <c r="T38" s="67">
        <f t="shared" si="6"/>
        <v>95</v>
      </c>
      <c r="U38" s="64">
        <f t="shared" si="4"/>
        <v>66</v>
      </c>
      <c r="V38" s="68">
        <f t="shared" si="4"/>
        <v>161</v>
      </c>
      <c r="W38" s="63">
        <v>0</v>
      </c>
      <c r="X38" s="64">
        <v>0</v>
      </c>
      <c r="Y38" s="70">
        <v>0</v>
      </c>
      <c r="Z38" s="65">
        <v>0</v>
      </c>
      <c r="AA38" s="64">
        <v>0</v>
      </c>
      <c r="AB38" s="65">
        <v>0</v>
      </c>
      <c r="AC38" s="63">
        <v>0</v>
      </c>
      <c r="AD38" s="64">
        <v>0</v>
      </c>
      <c r="AE38" s="65">
        <v>0</v>
      </c>
      <c r="AF38" s="67">
        <v>0</v>
      </c>
      <c r="AG38" s="64">
        <v>0</v>
      </c>
      <c r="AH38" s="69">
        <v>0</v>
      </c>
      <c r="AI38" s="46">
        <f t="shared" si="5"/>
        <v>95</v>
      </c>
      <c r="AJ38" s="47">
        <f t="shared" si="5"/>
        <v>66</v>
      </c>
      <c r="AK38" s="48">
        <f t="shared" si="5"/>
        <v>161</v>
      </c>
    </row>
    <row r="39" spans="1:37" ht="43.5" customHeight="1" x14ac:dyDescent="0.35">
      <c r="A39" s="100" t="s">
        <v>35</v>
      </c>
      <c r="B39" s="71">
        <v>25</v>
      </c>
      <c r="C39" s="74">
        <v>1</v>
      </c>
      <c r="D39" s="73">
        <v>26</v>
      </c>
      <c r="E39" s="71">
        <v>20</v>
      </c>
      <c r="F39" s="74">
        <v>0</v>
      </c>
      <c r="G39" s="73">
        <v>20</v>
      </c>
      <c r="H39" s="71">
        <v>20</v>
      </c>
      <c r="I39" s="74">
        <v>0</v>
      </c>
      <c r="J39" s="73">
        <v>20</v>
      </c>
      <c r="K39" s="71">
        <v>16</v>
      </c>
      <c r="L39" s="74">
        <v>4</v>
      </c>
      <c r="M39" s="73">
        <v>20</v>
      </c>
      <c r="N39" s="71">
        <v>28</v>
      </c>
      <c r="O39" s="74">
        <v>28</v>
      </c>
      <c r="P39" s="72">
        <v>56</v>
      </c>
      <c r="Q39" s="67">
        <v>10</v>
      </c>
      <c r="R39" s="64">
        <v>1</v>
      </c>
      <c r="S39" s="68">
        <v>11</v>
      </c>
      <c r="T39" s="67">
        <f t="shared" si="6"/>
        <v>119</v>
      </c>
      <c r="U39" s="64">
        <f t="shared" si="4"/>
        <v>34</v>
      </c>
      <c r="V39" s="68">
        <f t="shared" si="4"/>
        <v>153</v>
      </c>
      <c r="W39" s="63">
        <v>20</v>
      </c>
      <c r="X39" s="64">
        <v>1</v>
      </c>
      <c r="Y39" s="66">
        <v>21</v>
      </c>
      <c r="Z39" s="63">
        <v>15</v>
      </c>
      <c r="AA39" s="64">
        <v>10</v>
      </c>
      <c r="AB39" s="66">
        <v>25</v>
      </c>
      <c r="AC39" s="63">
        <v>19</v>
      </c>
      <c r="AD39" s="64">
        <v>1</v>
      </c>
      <c r="AE39" s="65">
        <v>20</v>
      </c>
      <c r="AF39" s="67">
        <v>54</v>
      </c>
      <c r="AG39" s="64">
        <v>12</v>
      </c>
      <c r="AH39" s="69">
        <v>66</v>
      </c>
      <c r="AI39" s="46">
        <f t="shared" si="5"/>
        <v>173</v>
      </c>
      <c r="AJ39" s="47">
        <f t="shared" si="5"/>
        <v>46</v>
      </c>
      <c r="AK39" s="48">
        <f t="shared" si="5"/>
        <v>219</v>
      </c>
    </row>
    <row r="40" spans="1:37" ht="43.5" customHeight="1" x14ac:dyDescent="0.35">
      <c r="A40" s="100" t="s">
        <v>8</v>
      </c>
      <c r="B40" s="63">
        <v>25</v>
      </c>
      <c r="C40" s="64">
        <v>1</v>
      </c>
      <c r="D40" s="70">
        <v>26</v>
      </c>
      <c r="E40" s="65">
        <v>25</v>
      </c>
      <c r="F40" s="64">
        <v>5</v>
      </c>
      <c r="G40" s="65">
        <v>30</v>
      </c>
      <c r="H40" s="63">
        <v>12</v>
      </c>
      <c r="I40" s="64">
        <v>0</v>
      </c>
      <c r="J40" s="70">
        <v>12</v>
      </c>
      <c r="K40" s="65">
        <v>21</v>
      </c>
      <c r="L40" s="64">
        <v>1</v>
      </c>
      <c r="M40" s="65">
        <v>22</v>
      </c>
      <c r="N40" s="63">
        <v>30</v>
      </c>
      <c r="O40" s="64">
        <v>14</v>
      </c>
      <c r="P40" s="70">
        <v>44</v>
      </c>
      <c r="Q40" s="67">
        <v>0</v>
      </c>
      <c r="R40" s="64">
        <v>0</v>
      </c>
      <c r="S40" s="68">
        <v>0</v>
      </c>
      <c r="T40" s="67">
        <f t="shared" si="6"/>
        <v>113</v>
      </c>
      <c r="U40" s="64">
        <f t="shared" si="4"/>
        <v>21</v>
      </c>
      <c r="V40" s="68">
        <f t="shared" si="4"/>
        <v>134</v>
      </c>
      <c r="W40" s="63">
        <v>15</v>
      </c>
      <c r="X40" s="64">
        <v>0</v>
      </c>
      <c r="Y40" s="66">
        <v>15</v>
      </c>
      <c r="Z40" s="63">
        <v>25</v>
      </c>
      <c r="AA40" s="64">
        <v>1</v>
      </c>
      <c r="AB40" s="66">
        <v>26</v>
      </c>
      <c r="AC40" s="63">
        <v>23</v>
      </c>
      <c r="AD40" s="64">
        <v>1</v>
      </c>
      <c r="AE40" s="65">
        <v>24</v>
      </c>
      <c r="AF40" s="67">
        <v>63</v>
      </c>
      <c r="AG40" s="64">
        <v>2</v>
      </c>
      <c r="AH40" s="69">
        <v>65</v>
      </c>
      <c r="AI40" s="46">
        <f t="shared" si="5"/>
        <v>176</v>
      </c>
      <c r="AJ40" s="47">
        <f t="shared" si="5"/>
        <v>23</v>
      </c>
      <c r="AK40" s="48">
        <f t="shared" si="5"/>
        <v>199</v>
      </c>
    </row>
    <row r="41" spans="1:37" ht="48.75" customHeight="1" thickBot="1" x14ac:dyDescent="0.4">
      <c r="A41" s="101" t="s">
        <v>9</v>
      </c>
      <c r="B41" s="284">
        <v>0</v>
      </c>
      <c r="C41" s="85">
        <v>50</v>
      </c>
      <c r="D41" s="86">
        <v>50</v>
      </c>
      <c r="E41" s="284">
        <v>0</v>
      </c>
      <c r="F41" s="85">
        <v>32</v>
      </c>
      <c r="G41" s="86">
        <v>32</v>
      </c>
      <c r="H41" s="284">
        <v>0</v>
      </c>
      <c r="I41" s="85">
        <v>40</v>
      </c>
      <c r="J41" s="86">
        <v>40</v>
      </c>
      <c r="K41" s="284">
        <v>0</v>
      </c>
      <c r="L41" s="85">
        <v>90</v>
      </c>
      <c r="M41" s="86">
        <v>90</v>
      </c>
      <c r="N41" s="284">
        <v>15</v>
      </c>
      <c r="O41" s="85">
        <v>97</v>
      </c>
      <c r="P41" s="86">
        <v>112</v>
      </c>
      <c r="Q41" s="78">
        <v>0</v>
      </c>
      <c r="R41" s="79">
        <v>0</v>
      </c>
      <c r="S41" s="80">
        <v>0</v>
      </c>
      <c r="T41" s="77">
        <f t="shared" si="6"/>
        <v>15</v>
      </c>
      <c r="U41" s="74">
        <f t="shared" si="4"/>
        <v>309</v>
      </c>
      <c r="V41" s="75">
        <f t="shared" si="4"/>
        <v>324</v>
      </c>
      <c r="W41" s="71">
        <v>0</v>
      </c>
      <c r="X41" s="79">
        <v>102</v>
      </c>
      <c r="Y41" s="73">
        <v>102</v>
      </c>
      <c r="Z41" s="71">
        <v>0</v>
      </c>
      <c r="AA41" s="79">
        <v>94</v>
      </c>
      <c r="AB41" s="73">
        <v>94</v>
      </c>
      <c r="AC41" s="71">
        <v>0</v>
      </c>
      <c r="AD41" s="79">
        <v>105</v>
      </c>
      <c r="AE41" s="72">
        <v>105</v>
      </c>
      <c r="AF41" s="78">
        <v>0</v>
      </c>
      <c r="AG41" s="79">
        <v>301</v>
      </c>
      <c r="AH41" s="87">
        <v>301</v>
      </c>
      <c r="AI41" s="284">
        <f t="shared" si="5"/>
        <v>15</v>
      </c>
      <c r="AJ41" s="47">
        <f t="shared" si="5"/>
        <v>610</v>
      </c>
      <c r="AK41" s="82">
        <f>V41+AH41</f>
        <v>625</v>
      </c>
    </row>
    <row r="42" spans="1:37" ht="36.75" customHeight="1" thickBot="1" x14ac:dyDescent="0.4">
      <c r="A42" s="155" t="s">
        <v>43</v>
      </c>
      <c r="B42" s="177">
        <f t="shared" ref="B42:R42" si="7">SUM(B29:B41)</f>
        <v>288</v>
      </c>
      <c r="C42" s="177">
        <f t="shared" si="7"/>
        <v>113</v>
      </c>
      <c r="D42" s="177">
        <f t="shared" si="7"/>
        <v>401</v>
      </c>
      <c r="E42" s="177">
        <f t="shared" si="7"/>
        <v>266</v>
      </c>
      <c r="F42" s="177">
        <f t="shared" si="7"/>
        <v>105</v>
      </c>
      <c r="G42" s="177">
        <f t="shared" si="7"/>
        <v>371</v>
      </c>
      <c r="H42" s="177">
        <f t="shared" si="7"/>
        <v>276</v>
      </c>
      <c r="I42" s="177">
        <f t="shared" si="7"/>
        <v>116</v>
      </c>
      <c r="J42" s="177">
        <f t="shared" si="7"/>
        <v>392</v>
      </c>
      <c r="K42" s="177">
        <f t="shared" si="7"/>
        <v>273</v>
      </c>
      <c r="L42" s="177">
        <f t="shared" si="7"/>
        <v>348</v>
      </c>
      <c r="M42" s="177">
        <f t="shared" si="7"/>
        <v>621</v>
      </c>
      <c r="N42" s="177">
        <f t="shared" si="7"/>
        <v>359</v>
      </c>
      <c r="O42" s="177">
        <f t="shared" si="7"/>
        <v>417</v>
      </c>
      <c r="P42" s="177">
        <f t="shared" si="7"/>
        <v>776</v>
      </c>
      <c r="Q42" s="172">
        <f t="shared" si="7"/>
        <v>10</v>
      </c>
      <c r="R42" s="172">
        <f t="shared" si="7"/>
        <v>1</v>
      </c>
      <c r="S42" s="172">
        <f>SUM(S29:S41)</f>
        <v>11</v>
      </c>
      <c r="T42" s="177">
        <f t="shared" ref="T42:U42" si="8">SUM(T29:T41)</f>
        <v>1472</v>
      </c>
      <c r="U42" s="177">
        <f t="shared" si="8"/>
        <v>1100</v>
      </c>
      <c r="V42" s="178">
        <f>SUM(V29:V41)</f>
        <v>2572</v>
      </c>
      <c r="W42" s="177">
        <f t="shared" ref="W42:AF42" si="9">SUM(W29:W41)</f>
        <v>159</v>
      </c>
      <c r="X42" s="177">
        <f t="shared" si="9"/>
        <v>271</v>
      </c>
      <c r="Y42" s="177">
        <f t="shared" si="9"/>
        <v>430</v>
      </c>
      <c r="Z42" s="177">
        <f t="shared" si="9"/>
        <v>170</v>
      </c>
      <c r="AA42" s="177">
        <f t="shared" si="9"/>
        <v>346</v>
      </c>
      <c r="AB42" s="194">
        <f t="shared" si="9"/>
        <v>516</v>
      </c>
      <c r="AC42" s="177">
        <f t="shared" si="9"/>
        <v>177</v>
      </c>
      <c r="AD42" s="177">
        <f t="shared" si="9"/>
        <v>397</v>
      </c>
      <c r="AE42" s="178">
        <f t="shared" si="9"/>
        <v>574</v>
      </c>
      <c r="AF42" s="178">
        <f t="shared" si="9"/>
        <v>506</v>
      </c>
      <c r="AG42" s="178">
        <f>SUM(AG29:AG41)</f>
        <v>1014</v>
      </c>
      <c r="AH42" s="178">
        <f t="shared" ref="AH42:AI42" si="10">SUM(AH29:AH41)</f>
        <v>1520</v>
      </c>
      <c r="AI42" s="178">
        <f t="shared" si="10"/>
        <v>1978</v>
      </c>
      <c r="AJ42" s="195">
        <f t="shared" ref="AJ42:AK42" si="11">U42+AG42</f>
        <v>2114</v>
      </c>
      <c r="AK42" s="196">
        <f t="shared" si="11"/>
        <v>4092</v>
      </c>
    </row>
    <row r="43" spans="1:37" ht="38.25" customHeight="1" thickBot="1" x14ac:dyDescent="0.25">
      <c r="A43" s="334" t="s">
        <v>88</v>
      </c>
      <c r="B43" s="334"/>
      <c r="C43" s="334"/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T43" s="334"/>
      <c r="U43" s="334"/>
      <c r="V43" s="334"/>
    </row>
    <row r="44" spans="1:37" ht="24" customHeight="1" thickBot="1" x14ac:dyDescent="0.25">
      <c r="A44" s="335" t="s">
        <v>48</v>
      </c>
      <c r="B44" s="350" t="s">
        <v>11</v>
      </c>
      <c r="C44" s="351"/>
      <c r="D44" s="352"/>
      <c r="E44" s="353" t="s">
        <v>12</v>
      </c>
      <c r="F44" s="354"/>
      <c r="G44" s="355"/>
      <c r="H44" s="350" t="s">
        <v>13</v>
      </c>
      <c r="I44" s="351"/>
      <c r="J44" s="352"/>
      <c r="K44" s="350" t="s">
        <v>26</v>
      </c>
      <c r="L44" s="351"/>
      <c r="M44" s="352"/>
      <c r="N44" s="350" t="s">
        <v>52</v>
      </c>
      <c r="O44" s="351"/>
      <c r="P44" s="352"/>
      <c r="Q44" s="350" t="s">
        <v>76</v>
      </c>
      <c r="R44" s="351"/>
      <c r="S44" s="352"/>
      <c r="T44" s="337" t="s">
        <v>4</v>
      </c>
      <c r="U44" s="338"/>
      <c r="V44" s="339"/>
      <c r="W44" s="7"/>
      <c r="X44" s="7"/>
      <c r="Y44" s="7"/>
      <c r="Z44" s="7"/>
      <c r="AA44" s="7"/>
    </row>
    <row r="45" spans="1:37" ht="22.5" customHeight="1" thickBot="1" x14ac:dyDescent="0.35">
      <c r="A45" s="336"/>
      <c r="B45" s="156"/>
      <c r="C45" s="157"/>
      <c r="D45" s="158"/>
      <c r="E45" s="156"/>
      <c r="F45" s="157"/>
      <c r="G45" s="158"/>
      <c r="H45" s="156"/>
      <c r="I45" s="157"/>
      <c r="J45" s="158"/>
      <c r="K45" s="156"/>
      <c r="L45" s="157"/>
      <c r="M45" s="158"/>
      <c r="N45" s="156"/>
      <c r="O45" s="157"/>
      <c r="P45" s="158"/>
      <c r="Q45" s="156"/>
      <c r="R45" s="157"/>
      <c r="S45" s="158"/>
      <c r="T45" s="340" t="s">
        <v>71</v>
      </c>
      <c r="U45" s="341"/>
      <c r="V45" s="342"/>
      <c r="W45" s="8"/>
      <c r="X45" s="8"/>
      <c r="Y45" s="8"/>
      <c r="Z45" s="8"/>
      <c r="AA45" s="8"/>
      <c r="AH45" s="16"/>
    </row>
    <row r="46" spans="1:37" ht="69" customHeight="1" thickBot="1" x14ac:dyDescent="0.25">
      <c r="A46" s="336"/>
      <c r="B46" s="180" t="s">
        <v>36</v>
      </c>
      <c r="C46" s="181" t="s">
        <v>69</v>
      </c>
      <c r="D46" s="182" t="s">
        <v>4</v>
      </c>
      <c r="E46" s="183" t="s">
        <v>36</v>
      </c>
      <c r="F46" s="184" t="s">
        <v>69</v>
      </c>
      <c r="G46" s="182" t="s">
        <v>4</v>
      </c>
      <c r="H46" s="180" t="s">
        <v>36</v>
      </c>
      <c r="I46" s="181" t="s">
        <v>69</v>
      </c>
      <c r="J46" s="185" t="s">
        <v>4</v>
      </c>
      <c r="K46" s="183" t="s">
        <v>36</v>
      </c>
      <c r="L46" s="184" t="s">
        <v>69</v>
      </c>
      <c r="M46" s="182" t="s">
        <v>4</v>
      </c>
      <c r="N46" s="180" t="s">
        <v>36</v>
      </c>
      <c r="O46" s="181" t="s">
        <v>69</v>
      </c>
      <c r="P46" s="182" t="s">
        <v>4</v>
      </c>
      <c r="Q46" s="180" t="s">
        <v>36</v>
      </c>
      <c r="R46" s="181" t="s">
        <v>69</v>
      </c>
      <c r="S46" s="182" t="s">
        <v>4</v>
      </c>
      <c r="T46" s="183" t="s">
        <v>36</v>
      </c>
      <c r="U46" s="184" t="s">
        <v>69</v>
      </c>
      <c r="V46" s="186" t="s">
        <v>4</v>
      </c>
      <c r="W46" s="9"/>
      <c r="X46" s="9"/>
      <c r="Y46" s="9"/>
      <c r="Z46" s="9"/>
      <c r="AA46" s="9"/>
    </row>
    <row r="47" spans="1:37" ht="39" customHeight="1" x14ac:dyDescent="0.35">
      <c r="A47" s="102" t="s">
        <v>60</v>
      </c>
      <c r="B47" s="114">
        <v>24</v>
      </c>
      <c r="C47" s="115">
        <v>10</v>
      </c>
      <c r="D47" s="116">
        <v>34</v>
      </c>
      <c r="E47" s="114">
        <v>21</v>
      </c>
      <c r="F47" s="115">
        <v>6</v>
      </c>
      <c r="G47" s="117">
        <v>27</v>
      </c>
      <c r="H47" s="118">
        <v>23</v>
      </c>
      <c r="I47" s="115">
        <v>8</v>
      </c>
      <c r="J47" s="116">
        <v>31</v>
      </c>
      <c r="K47" s="114">
        <v>25</v>
      </c>
      <c r="L47" s="115">
        <v>2</v>
      </c>
      <c r="M47" s="117">
        <v>27</v>
      </c>
      <c r="N47" s="118">
        <v>23</v>
      </c>
      <c r="O47" s="115">
        <v>0</v>
      </c>
      <c r="P47" s="116">
        <v>23</v>
      </c>
      <c r="Q47" s="114">
        <v>22</v>
      </c>
      <c r="R47" s="115">
        <v>2</v>
      </c>
      <c r="S47" s="117">
        <v>24</v>
      </c>
      <c r="T47" s="113">
        <f>B47+E47+K47+H47+N47+Q47</f>
        <v>138</v>
      </c>
      <c r="U47" s="282">
        <f t="shared" ref="T47:V51" si="12">C47+F47+L47+I47+O47+R47</f>
        <v>28</v>
      </c>
      <c r="V47" s="283">
        <f t="shared" si="12"/>
        <v>166</v>
      </c>
      <c r="W47" s="19"/>
      <c r="X47" s="19"/>
      <c r="Y47" s="19"/>
      <c r="Z47" s="19"/>
      <c r="AA47" s="19"/>
    </row>
    <row r="48" spans="1:37" ht="48" customHeight="1" x14ac:dyDescent="0.35">
      <c r="A48" s="45" t="s">
        <v>68</v>
      </c>
      <c r="B48" s="88">
        <v>29</v>
      </c>
      <c r="C48" s="47">
        <v>14</v>
      </c>
      <c r="D48" s="89">
        <v>43</v>
      </c>
      <c r="E48" s="88">
        <v>31</v>
      </c>
      <c r="F48" s="47">
        <v>4</v>
      </c>
      <c r="G48" s="48">
        <v>35</v>
      </c>
      <c r="H48" s="61">
        <v>32</v>
      </c>
      <c r="I48" s="47">
        <v>9</v>
      </c>
      <c r="J48" s="89">
        <v>41</v>
      </c>
      <c r="K48" s="88">
        <v>32</v>
      </c>
      <c r="L48" s="47">
        <v>12</v>
      </c>
      <c r="M48" s="48">
        <v>44</v>
      </c>
      <c r="N48" s="61">
        <v>46</v>
      </c>
      <c r="O48" s="47">
        <v>14</v>
      </c>
      <c r="P48" s="89">
        <v>60</v>
      </c>
      <c r="Q48" s="88">
        <v>0</v>
      </c>
      <c r="R48" s="47">
        <v>0</v>
      </c>
      <c r="S48" s="48">
        <v>0</v>
      </c>
      <c r="T48" s="67">
        <f>B48+E48+K48+H48+N48+Q48</f>
        <v>170</v>
      </c>
      <c r="U48" s="64">
        <f t="shared" si="12"/>
        <v>53</v>
      </c>
      <c r="V48" s="68">
        <f t="shared" si="12"/>
        <v>223</v>
      </c>
      <c r="W48" s="19"/>
      <c r="X48" s="19"/>
      <c r="Y48" s="19"/>
      <c r="Z48" s="19"/>
      <c r="AA48" s="19"/>
    </row>
    <row r="49" spans="1:38" ht="44.25" customHeight="1" x14ac:dyDescent="0.35">
      <c r="A49" s="98" t="s">
        <v>7</v>
      </c>
      <c r="B49" s="67">
        <v>469</v>
      </c>
      <c r="C49" s="64">
        <v>189</v>
      </c>
      <c r="D49" s="69">
        <v>658</v>
      </c>
      <c r="E49" s="67">
        <v>475</v>
      </c>
      <c r="F49" s="64">
        <v>621</v>
      </c>
      <c r="G49" s="68">
        <v>1096</v>
      </c>
      <c r="H49" s="66">
        <v>448</v>
      </c>
      <c r="I49" s="64">
        <v>1066</v>
      </c>
      <c r="J49" s="69">
        <v>1514</v>
      </c>
      <c r="K49" s="67">
        <v>401</v>
      </c>
      <c r="L49" s="64">
        <v>701</v>
      </c>
      <c r="M49" s="68">
        <v>1102</v>
      </c>
      <c r="N49" s="66">
        <v>413</v>
      </c>
      <c r="O49" s="64">
        <v>412</v>
      </c>
      <c r="P49" s="69">
        <v>825</v>
      </c>
      <c r="Q49" s="67">
        <v>410</v>
      </c>
      <c r="R49" s="64">
        <v>290</v>
      </c>
      <c r="S49" s="68">
        <v>700</v>
      </c>
      <c r="T49" s="64">
        <f>B49+E49+K49+H49+N49+Q49</f>
        <v>2616</v>
      </c>
      <c r="U49" s="64">
        <f>C49+F49+L49+I49+O49+R49</f>
        <v>3279</v>
      </c>
      <c r="V49" s="68">
        <f t="shared" si="12"/>
        <v>5895</v>
      </c>
      <c r="W49" s="19"/>
      <c r="X49" s="19"/>
      <c r="Y49" s="19"/>
      <c r="Z49" s="19"/>
      <c r="AA49" s="19"/>
    </row>
    <row r="50" spans="1:38" ht="44.25" customHeight="1" x14ac:dyDescent="0.35">
      <c r="A50" s="103" t="s">
        <v>39</v>
      </c>
      <c r="B50" s="67">
        <v>27</v>
      </c>
      <c r="C50" s="64">
        <v>1</v>
      </c>
      <c r="D50" s="69">
        <v>28</v>
      </c>
      <c r="E50" s="67">
        <v>23</v>
      </c>
      <c r="F50" s="64">
        <v>1</v>
      </c>
      <c r="G50" s="68">
        <v>24</v>
      </c>
      <c r="H50" s="66">
        <v>23</v>
      </c>
      <c r="I50" s="64">
        <v>0</v>
      </c>
      <c r="J50" s="69">
        <v>23</v>
      </c>
      <c r="K50" s="67">
        <v>24</v>
      </c>
      <c r="L50" s="64">
        <v>0</v>
      </c>
      <c r="M50" s="68">
        <v>24</v>
      </c>
      <c r="N50" s="66">
        <v>21</v>
      </c>
      <c r="O50" s="64">
        <v>0</v>
      </c>
      <c r="P50" s="69">
        <v>21</v>
      </c>
      <c r="Q50" s="67">
        <v>7</v>
      </c>
      <c r="R50" s="64">
        <v>0</v>
      </c>
      <c r="S50" s="68">
        <v>7</v>
      </c>
      <c r="T50" s="67">
        <f t="shared" si="12"/>
        <v>125</v>
      </c>
      <c r="U50" s="64">
        <f t="shared" si="12"/>
        <v>2</v>
      </c>
      <c r="V50" s="68">
        <f t="shared" si="12"/>
        <v>127</v>
      </c>
      <c r="W50" s="19"/>
      <c r="X50" s="19"/>
      <c r="Y50" s="19"/>
      <c r="Z50" s="19"/>
      <c r="AA50" s="19"/>
    </row>
    <row r="51" spans="1:38" ht="30.75" customHeight="1" thickBot="1" x14ac:dyDescent="0.4">
      <c r="A51" s="97" t="s">
        <v>57</v>
      </c>
      <c r="B51" s="78">
        <v>87</v>
      </c>
      <c r="C51" s="79">
        <v>0</v>
      </c>
      <c r="D51" s="87">
        <v>87</v>
      </c>
      <c r="E51" s="78">
        <v>54</v>
      </c>
      <c r="F51" s="79">
        <v>2</v>
      </c>
      <c r="G51" s="80">
        <v>56</v>
      </c>
      <c r="H51" s="90">
        <v>65</v>
      </c>
      <c r="I51" s="79">
        <v>1</v>
      </c>
      <c r="J51" s="87">
        <v>66</v>
      </c>
      <c r="K51" s="78">
        <v>81</v>
      </c>
      <c r="L51" s="79">
        <v>2</v>
      </c>
      <c r="M51" s="80">
        <v>83</v>
      </c>
      <c r="N51" s="90">
        <v>70</v>
      </c>
      <c r="O51" s="79">
        <v>4</v>
      </c>
      <c r="P51" s="87">
        <v>74</v>
      </c>
      <c r="Q51" s="78">
        <v>0</v>
      </c>
      <c r="R51" s="79">
        <v>0</v>
      </c>
      <c r="S51" s="75">
        <v>0</v>
      </c>
      <c r="T51" s="77">
        <f t="shared" si="12"/>
        <v>357</v>
      </c>
      <c r="U51" s="64">
        <f t="shared" si="12"/>
        <v>9</v>
      </c>
      <c r="V51" s="75">
        <f t="shared" si="12"/>
        <v>366</v>
      </c>
      <c r="W51" s="19"/>
      <c r="X51" s="19"/>
      <c r="Y51" s="19"/>
      <c r="Z51" s="19"/>
      <c r="AA51" s="19"/>
    </row>
    <row r="52" spans="1:38" ht="31.5" customHeight="1" thickBot="1" x14ac:dyDescent="0.35">
      <c r="A52" s="110" t="s">
        <v>43</v>
      </c>
      <c r="B52" s="42">
        <f t="shared" ref="B52:V52" si="13">SUM(B47:B51)</f>
        <v>636</v>
      </c>
      <c r="C52" s="27">
        <f t="shared" si="13"/>
        <v>214</v>
      </c>
      <c r="D52" s="28">
        <f t="shared" si="13"/>
        <v>850</v>
      </c>
      <c r="E52" s="42">
        <f t="shared" si="13"/>
        <v>604</v>
      </c>
      <c r="F52" s="27">
        <f t="shared" si="13"/>
        <v>634</v>
      </c>
      <c r="G52" s="29">
        <f t="shared" si="13"/>
        <v>1238</v>
      </c>
      <c r="H52" s="30">
        <f t="shared" si="13"/>
        <v>591</v>
      </c>
      <c r="I52" s="27">
        <f t="shared" si="13"/>
        <v>1084</v>
      </c>
      <c r="J52" s="28">
        <f t="shared" si="13"/>
        <v>1675</v>
      </c>
      <c r="K52" s="42">
        <f t="shared" si="13"/>
        <v>563</v>
      </c>
      <c r="L52" s="42">
        <f t="shared" si="13"/>
        <v>717</v>
      </c>
      <c r="M52" s="29">
        <f t="shared" si="13"/>
        <v>1280</v>
      </c>
      <c r="N52" s="30">
        <f t="shared" si="13"/>
        <v>573</v>
      </c>
      <c r="O52" s="27">
        <f t="shared" si="13"/>
        <v>430</v>
      </c>
      <c r="P52" s="28">
        <f t="shared" si="13"/>
        <v>1003</v>
      </c>
      <c r="Q52" s="42">
        <f t="shared" si="13"/>
        <v>439</v>
      </c>
      <c r="R52" s="27">
        <f t="shared" si="13"/>
        <v>292</v>
      </c>
      <c r="S52" s="107">
        <f t="shared" si="13"/>
        <v>731</v>
      </c>
      <c r="T52" s="105">
        <f>SUM(T47:T51)</f>
        <v>3406</v>
      </c>
      <c r="U52" s="106">
        <f t="shared" si="13"/>
        <v>3371</v>
      </c>
      <c r="V52" s="107">
        <f t="shared" si="13"/>
        <v>6777</v>
      </c>
      <c r="W52" s="20"/>
      <c r="X52" s="20"/>
      <c r="Y52" s="20"/>
      <c r="Z52" s="19"/>
      <c r="AA52" s="19"/>
      <c r="AB52" s="4"/>
    </row>
    <row r="53" spans="1:38" ht="18.75" customHeight="1" x14ac:dyDescent="0.4">
      <c r="A53" s="159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20"/>
      <c r="X53" s="20"/>
      <c r="Y53" s="161"/>
      <c r="Z53" s="162"/>
      <c r="AA53" s="162"/>
      <c r="AB53" s="4"/>
    </row>
    <row r="54" spans="1:38" ht="28.5" customHeight="1" thickBot="1" x14ac:dyDescent="0.3">
      <c r="A54" s="387" t="s">
        <v>87</v>
      </c>
      <c r="B54" s="387"/>
      <c r="C54" s="387"/>
      <c r="D54" s="387"/>
      <c r="E54" s="387"/>
      <c r="F54" s="387"/>
      <c r="G54" s="387"/>
      <c r="H54" s="387"/>
      <c r="I54" s="387"/>
      <c r="J54" s="387"/>
      <c r="K54" s="387"/>
      <c r="L54" s="387"/>
      <c r="M54" s="387"/>
      <c r="N54" s="387"/>
      <c r="O54" s="387"/>
      <c r="P54" s="387"/>
      <c r="Q54" s="387"/>
      <c r="R54" s="387"/>
      <c r="S54" s="387"/>
      <c r="T54" s="387"/>
      <c r="U54" s="387"/>
      <c r="V54" s="387"/>
      <c r="W54" s="20"/>
      <c r="X54" s="20"/>
      <c r="Y54" s="20"/>
      <c r="Z54" s="162"/>
      <c r="AA54" s="162"/>
      <c r="AB54" s="4"/>
    </row>
    <row r="55" spans="1:38" ht="27.75" customHeight="1" thickBot="1" x14ac:dyDescent="0.3">
      <c r="A55" s="388" t="s">
        <v>42</v>
      </c>
      <c r="B55" s="315" t="s">
        <v>11</v>
      </c>
      <c r="C55" s="316"/>
      <c r="D55" s="317"/>
      <c r="E55" s="318" t="s">
        <v>12</v>
      </c>
      <c r="F55" s="319"/>
      <c r="G55" s="320"/>
      <c r="H55" s="315" t="s">
        <v>13</v>
      </c>
      <c r="I55" s="316"/>
      <c r="J55" s="317"/>
      <c r="K55" s="315" t="s">
        <v>26</v>
      </c>
      <c r="L55" s="316"/>
      <c r="M55" s="317"/>
      <c r="N55" s="315" t="s">
        <v>52</v>
      </c>
      <c r="O55" s="316"/>
      <c r="P55" s="317"/>
      <c r="Q55" s="315" t="s">
        <v>76</v>
      </c>
      <c r="R55" s="316"/>
      <c r="S55" s="317"/>
      <c r="T55" s="337" t="s">
        <v>4</v>
      </c>
      <c r="U55" s="338"/>
      <c r="V55" s="339"/>
      <c r="W55" s="20"/>
      <c r="X55" s="20"/>
      <c r="Y55" s="20"/>
      <c r="Z55" s="162"/>
      <c r="AA55" s="162"/>
      <c r="AB55" s="4"/>
    </row>
    <row r="56" spans="1:38" ht="75.75" customHeight="1" thickBot="1" x14ac:dyDescent="0.3">
      <c r="A56" s="389"/>
      <c r="B56" s="183" t="s">
        <v>36</v>
      </c>
      <c r="C56" s="189" t="s">
        <v>69</v>
      </c>
      <c r="D56" s="186" t="s">
        <v>4</v>
      </c>
      <c r="E56" s="183" t="s">
        <v>36</v>
      </c>
      <c r="F56" s="189" t="s">
        <v>69</v>
      </c>
      <c r="G56" s="186" t="s">
        <v>4</v>
      </c>
      <c r="H56" s="183" t="s">
        <v>36</v>
      </c>
      <c r="I56" s="189" t="s">
        <v>69</v>
      </c>
      <c r="J56" s="186" t="s">
        <v>4</v>
      </c>
      <c r="K56" s="183" t="s">
        <v>36</v>
      </c>
      <c r="L56" s="189" t="s">
        <v>69</v>
      </c>
      <c r="M56" s="186" t="s">
        <v>4</v>
      </c>
      <c r="N56" s="183" t="s">
        <v>36</v>
      </c>
      <c r="O56" s="189" t="s">
        <v>69</v>
      </c>
      <c r="P56" s="186" t="s">
        <v>4</v>
      </c>
      <c r="Q56" s="183" t="s">
        <v>36</v>
      </c>
      <c r="R56" s="189" t="s">
        <v>69</v>
      </c>
      <c r="S56" s="186" t="s">
        <v>4</v>
      </c>
      <c r="T56" s="190" t="s">
        <v>36</v>
      </c>
      <c r="U56" s="135" t="s">
        <v>37</v>
      </c>
      <c r="V56" s="39" t="s">
        <v>4</v>
      </c>
      <c r="W56" s="20"/>
      <c r="X56" s="20"/>
      <c r="Y56" s="20"/>
      <c r="Z56" s="162"/>
      <c r="AA56" s="162"/>
      <c r="AB56" s="4"/>
    </row>
    <row r="57" spans="1:38" ht="68.25" customHeight="1" thickBot="1" x14ac:dyDescent="0.4">
      <c r="A57" s="104" t="s">
        <v>72</v>
      </c>
      <c r="B57" s="163">
        <v>0</v>
      </c>
      <c r="C57" s="164">
        <v>20</v>
      </c>
      <c r="D57" s="165">
        <v>20</v>
      </c>
      <c r="E57" s="163">
        <v>0</v>
      </c>
      <c r="F57" s="164">
        <v>0</v>
      </c>
      <c r="G57" s="165">
        <v>0</v>
      </c>
      <c r="H57" s="163">
        <v>0</v>
      </c>
      <c r="I57" s="164">
        <v>0</v>
      </c>
      <c r="J57" s="166">
        <v>0</v>
      </c>
      <c r="K57" s="163">
        <v>0</v>
      </c>
      <c r="L57" s="164">
        <v>0</v>
      </c>
      <c r="M57" s="166">
        <v>0</v>
      </c>
      <c r="N57" s="167">
        <v>0</v>
      </c>
      <c r="O57" s="164">
        <v>0</v>
      </c>
      <c r="P57" s="165">
        <v>0</v>
      </c>
      <c r="Q57" s="163">
        <v>0</v>
      </c>
      <c r="R57" s="164">
        <v>0</v>
      </c>
      <c r="S57" s="165">
        <v>0</v>
      </c>
      <c r="T57" s="163">
        <f>B57+E57+K57+H57+N57+Q57</f>
        <v>0</v>
      </c>
      <c r="U57" s="164">
        <f>C57+F57+L57+I57+O57+R57</f>
        <v>20</v>
      </c>
      <c r="V57" s="166">
        <f>D57+G57+M57+J57+P57+S57</f>
        <v>20</v>
      </c>
      <c r="W57" s="168"/>
      <c r="X57" s="168"/>
      <c r="Y57" s="168"/>
      <c r="Z57" s="169"/>
      <c r="AA57" s="169"/>
      <c r="AB57" s="170"/>
      <c r="AC57" s="21"/>
      <c r="AD57" s="21"/>
      <c r="AE57" s="21"/>
    </row>
    <row r="58" spans="1:38" ht="27.75" customHeight="1" thickBot="1" x14ac:dyDescent="0.4">
      <c r="A58" s="171" t="s">
        <v>43</v>
      </c>
      <c r="B58" s="172">
        <f t="shared" ref="B58:V58" si="14">SUM(B57:B57)</f>
        <v>0</v>
      </c>
      <c r="C58" s="173">
        <f t="shared" si="14"/>
        <v>20</v>
      </c>
      <c r="D58" s="174">
        <f t="shared" si="14"/>
        <v>20</v>
      </c>
      <c r="E58" s="172">
        <f t="shared" si="14"/>
        <v>0</v>
      </c>
      <c r="F58" s="173">
        <f t="shared" si="14"/>
        <v>0</v>
      </c>
      <c r="G58" s="175">
        <f t="shared" si="14"/>
        <v>0</v>
      </c>
      <c r="H58" s="176">
        <f t="shared" si="14"/>
        <v>0</v>
      </c>
      <c r="I58" s="173">
        <f t="shared" si="14"/>
        <v>0</v>
      </c>
      <c r="J58" s="173">
        <f t="shared" si="14"/>
        <v>0</v>
      </c>
      <c r="K58" s="177">
        <f t="shared" ref="K58:P58" si="15">SUM(K57:K57)</f>
        <v>0</v>
      </c>
      <c r="L58" s="173">
        <f t="shared" si="15"/>
        <v>0</v>
      </c>
      <c r="M58" s="174">
        <f t="shared" si="15"/>
        <v>0</v>
      </c>
      <c r="N58" s="172">
        <f t="shared" si="15"/>
        <v>0</v>
      </c>
      <c r="O58" s="173">
        <f t="shared" si="15"/>
        <v>0</v>
      </c>
      <c r="P58" s="175">
        <f t="shared" si="15"/>
        <v>0</v>
      </c>
      <c r="Q58" s="176">
        <v>0</v>
      </c>
      <c r="R58" s="173">
        <v>0</v>
      </c>
      <c r="S58" s="174">
        <v>0</v>
      </c>
      <c r="T58" s="177">
        <f t="shared" si="14"/>
        <v>0</v>
      </c>
      <c r="U58" s="177">
        <f t="shared" si="14"/>
        <v>20</v>
      </c>
      <c r="V58" s="178">
        <f t="shared" si="14"/>
        <v>20</v>
      </c>
      <c r="W58" s="179"/>
      <c r="X58" s="179"/>
      <c r="Y58" s="179"/>
      <c r="Z58" s="179"/>
      <c r="AA58" s="179"/>
      <c r="AB58" s="170"/>
      <c r="AC58" s="21"/>
      <c r="AD58" s="21"/>
      <c r="AE58" s="21"/>
    </row>
    <row r="59" spans="1:38" ht="38.25" customHeight="1" thickBot="1" x14ac:dyDescent="0.25">
      <c r="A59" s="384" t="s">
        <v>86</v>
      </c>
      <c r="B59" s="384"/>
      <c r="C59" s="384"/>
      <c r="D59" s="384"/>
      <c r="E59" s="384"/>
      <c r="F59" s="384"/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84"/>
      <c r="R59" s="384"/>
      <c r="S59" s="384"/>
      <c r="T59" s="384"/>
      <c r="U59" s="384"/>
      <c r="V59" s="384"/>
      <c r="W59" s="219"/>
      <c r="X59" s="219"/>
      <c r="Y59" s="219"/>
      <c r="Z59" s="219"/>
      <c r="AA59" s="219"/>
      <c r="AB59" s="219"/>
      <c r="AC59" s="192"/>
      <c r="AD59" s="192"/>
      <c r="AE59" s="192"/>
      <c r="AF59" s="193"/>
      <c r="AG59" s="193"/>
      <c r="AH59" s="193"/>
      <c r="AI59" s="193"/>
      <c r="AJ59" s="193"/>
      <c r="AK59" s="193"/>
      <c r="AL59" s="193"/>
    </row>
    <row r="60" spans="1:38" ht="24" customHeight="1" thickBot="1" x14ac:dyDescent="0.25">
      <c r="A60" s="321" t="s">
        <v>42</v>
      </c>
      <c r="B60" s="324" t="s">
        <v>11</v>
      </c>
      <c r="C60" s="325"/>
      <c r="D60" s="326"/>
      <c r="E60" s="324" t="s">
        <v>12</v>
      </c>
      <c r="F60" s="325"/>
      <c r="G60" s="326"/>
      <c r="H60" s="324" t="s">
        <v>13</v>
      </c>
      <c r="I60" s="325"/>
      <c r="J60" s="326"/>
      <c r="K60" s="324" t="s">
        <v>26</v>
      </c>
      <c r="L60" s="325"/>
      <c r="M60" s="326"/>
      <c r="N60" s="324" t="s">
        <v>52</v>
      </c>
      <c r="O60" s="325"/>
      <c r="P60" s="326"/>
      <c r="Q60" s="343" t="s">
        <v>14</v>
      </c>
      <c r="R60" s="344"/>
      <c r="S60" s="345"/>
      <c r="T60" s="349" t="s">
        <v>11</v>
      </c>
      <c r="U60" s="331"/>
      <c r="V60" s="332"/>
      <c r="W60" s="330" t="s">
        <v>12</v>
      </c>
      <c r="X60" s="331"/>
      <c r="Y60" s="332"/>
      <c r="Z60" s="330" t="s">
        <v>13</v>
      </c>
      <c r="AA60" s="331"/>
      <c r="AB60" s="332"/>
      <c r="AC60" s="356" t="s">
        <v>15</v>
      </c>
      <c r="AD60" s="344"/>
      <c r="AE60" s="345"/>
    </row>
    <row r="61" spans="1:38" ht="25.5" customHeight="1" thickBot="1" x14ac:dyDescent="0.25">
      <c r="A61" s="322"/>
      <c r="B61" s="327"/>
      <c r="C61" s="328"/>
      <c r="D61" s="329"/>
      <c r="E61" s="327"/>
      <c r="F61" s="328"/>
      <c r="G61" s="329"/>
      <c r="H61" s="327"/>
      <c r="I61" s="328"/>
      <c r="J61" s="329"/>
      <c r="K61" s="327"/>
      <c r="L61" s="328"/>
      <c r="M61" s="329"/>
      <c r="N61" s="327"/>
      <c r="O61" s="328"/>
      <c r="P61" s="329"/>
      <c r="Q61" s="346"/>
      <c r="R61" s="347"/>
      <c r="S61" s="348"/>
      <c r="T61" s="358" t="s">
        <v>3</v>
      </c>
      <c r="U61" s="359"/>
      <c r="V61" s="360"/>
      <c r="W61" s="361" t="s">
        <v>3</v>
      </c>
      <c r="X61" s="359"/>
      <c r="Y61" s="360"/>
      <c r="Z61" s="361" t="s">
        <v>3</v>
      </c>
      <c r="AA61" s="359"/>
      <c r="AB61" s="360"/>
      <c r="AC61" s="357"/>
      <c r="AD61" s="347"/>
      <c r="AE61" s="348"/>
    </row>
    <row r="62" spans="1:38" ht="72" customHeight="1" thickBot="1" x14ac:dyDescent="0.25">
      <c r="A62" s="323"/>
      <c r="B62" s="12" t="s">
        <v>36</v>
      </c>
      <c r="C62" s="11" t="s">
        <v>37</v>
      </c>
      <c r="D62" s="3" t="s">
        <v>4</v>
      </c>
      <c r="E62" s="12" t="s">
        <v>36</v>
      </c>
      <c r="F62" s="11" t="s">
        <v>37</v>
      </c>
      <c r="G62" s="3" t="s">
        <v>4</v>
      </c>
      <c r="H62" s="12" t="s">
        <v>36</v>
      </c>
      <c r="I62" s="11" t="s">
        <v>37</v>
      </c>
      <c r="J62" s="3" t="s">
        <v>4</v>
      </c>
      <c r="K62" s="12" t="s">
        <v>36</v>
      </c>
      <c r="L62" s="11" t="s">
        <v>37</v>
      </c>
      <c r="M62" s="3" t="s">
        <v>4</v>
      </c>
      <c r="N62" s="12" t="s">
        <v>36</v>
      </c>
      <c r="O62" s="11" t="s">
        <v>37</v>
      </c>
      <c r="P62" s="3" t="s">
        <v>4</v>
      </c>
      <c r="Q62" s="12" t="s">
        <v>36</v>
      </c>
      <c r="R62" s="11" t="s">
        <v>37</v>
      </c>
      <c r="S62" s="3" t="s">
        <v>4</v>
      </c>
      <c r="T62" s="12" t="s">
        <v>36</v>
      </c>
      <c r="U62" s="11" t="s">
        <v>37</v>
      </c>
      <c r="V62" s="3" t="s">
        <v>4</v>
      </c>
      <c r="W62" s="12" t="s">
        <v>36</v>
      </c>
      <c r="X62" s="11" t="s">
        <v>37</v>
      </c>
      <c r="Y62" s="3" t="s">
        <v>4</v>
      </c>
      <c r="Z62" s="12" t="s">
        <v>36</v>
      </c>
      <c r="AA62" s="11" t="s">
        <v>37</v>
      </c>
      <c r="AB62" s="3" t="s">
        <v>4</v>
      </c>
      <c r="AC62" s="12" t="s">
        <v>36</v>
      </c>
      <c r="AD62" s="11" t="s">
        <v>37</v>
      </c>
      <c r="AE62" s="3" t="s">
        <v>4</v>
      </c>
    </row>
    <row r="63" spans="1:38" ht="28.5" customHeight="1" x14ac:dyDescent="0.35">
      <c r="A63" s="200" t="s">
        <v>5</v>
      </c>
      <c r="B63" s="114">
        <v>0</v>
      </c>
      <c r="C63" s="115">
        <v>11</v>
      </c>
      <c r="D63" s="117">
        <v>11</v>
      </c>
      <c r="E63" s="114">
        <v>0</v>
      </c>
      <c r="F63" s="115">
        <v>25</v>
      </c>
      <c r="G63" s="116">
        <v>25</v>
      </c>
      <c r="H63" s="114">
        <v>10</v>
      </c>
      <c r="I63" s="115">
        <v>23</v>
      </c>
      <c r="J63" s="117">
        <v>33</v>
      </c>
      <c r="K63" s="118">
        <v>16</v>
      </c>
      <c r="L63" s="115">
        <v>20</v>
      </c>
      <c r="M63" s="117">
        <v>36</v>
      </c>
      <c r="N63" s="118">
        <v>10</v>
      </c>
      <c r="O63" s="115">
        <v>21</v>
      </c>
      <c r="P63" s="116">
        <v>31</v>
      </c>
      <c r="Q63" s="285">
        <f>B63+E63+H63+K63+N63</f>
        <v>36</v>
      </c>
      <c r="R63" s="282">
        <f t="shared" ref="R63:S70" si="16">C63+F63+I63+L63+O63</f>
        <v>100</v>
      </c>
      <c r="S63" s="288">
        <f t="shared" si="16"/>
        <v>136</v>
      </c>
      <c r="T63" s="114">
        <v>0</v>
      </c>
      <c r="U63" s="115">
        <v>44</v>
      </c>
      <c r="V63" s="117">
        <v>44</v>
      </c>
      <c r="W63" s="114">
        <v>0</v>
      </c>
      <c r="X63" s="115">
        <v>31</v>
      </c>
      <c r="Y63" s="117">
        <v>31</v>
      </c>
      <c r="Z63" s="114">
        <v>0</v>
      </c>
      <c r="AA63" s="115">
        <v>20</v>
      </c>
      <c r="AB63" s="117">
        <v>20</v>
      </c>
      <c r="AC63" s="113">
        <f t="shared" ref="AC63:AE70" si="17">Q63+T63+W63+Z63</f>
        <v>36</v>
      </c>
      <c r="AD63" s="282">
        <f t="shared" si="17"/>
        <v>195</v>
      </c>
      <c r="AE63" s="283">
        <f t="shared" si="17"/>
        <v>231</v>
      </c>
    </row>
    <row r="64" spans="1:38" ht="43.5" customHeight="1" x14ac:dyDescent="0.35">
      <c r="A64" s="95" t="s">
        <v>60</v>
      </c>
      <c r="B64" s="67">
        <v>0</v>
      </c>
      <c r="C64" s="64">
        <v>0</v>
      </c>
      <c r="D64" s="69">
        <v>0</v>
      </c>
      <c r="E64" s="88">
        <v>0</v>
      </c>
      <c r="F64" s="47">
        <v>0</v>
      </c>
      <c r="G64" s="89">
        <v>0</v>
      </c>
      <c r="H64" s="88">
        <v>0</v>
      </c>
      <c r="I64" s="47">
        <v>0</v>
      </c>
      <c r="J64" s="89">
        <v>0</v>
      </c>
      <c r="K64" s="88">
        <v>0</v>
      </c>
      <c r="L64" s="47">
        <v>0</v>
      </c>
      <c r="M64" s="89">
        <v>0</v>
      </c>
      <c r="N64" s="67">
        <v>11</v>
      </c>
      <c r="O64" s="47">
        <v>4</v>
      </c>
      <c r="P64" s="48">
        <v>15</v>
      </c>
      <c r="Q64" s="63">
        <f>B64+E64+H64+K64+N64</f>
        <v>11</v>
      </c>
      <c r="R64" s="64">
        <f t="shared" si="16"/>
        <v>4</v>
      </c>
      <c r="S64" s="70">
        <f t="shared" si="16"/>
        <v>15</v>
      </c>
      <c r="T64" s="88">
        <v>0</v>
      </c>
      <c r="U64" s="47">
        <v>0</v>
      </c>
      <c r="V64" s="48">
        <v>0</v>
      </c>
      <c r="W64" s="88">
        <v>0</v>
      </c>
      <c r="X64" s="47">
        <v>3</v>
      </c>
      <c r="Y64" s="48">
        <v>3</v>
      </c>
      <c r="Z64" s="88">
        <v>0</v>
      </c>
      <c r="AA64" s="47">
        <v>0</v>
      </c>
      <c r="AB64" s="48">
        <v>0</v>
      </c>
      <c r="AC64" s="67">
        <f t="shared" si="17"/>
        <v>11</v>
      </c>
      <c r="AD64" s="64">
        <f t="shared" si="17"/>
        <v>7</v>
      </c>
      <c r="AE64" s="68">
        <f t="shared" si="17"/>
        <v>18</v>
      </c>
    </row>
    <row r="65" spans="1:34" ht="48" customHeight="1" x14ac:dyDescent="0.35">
      <c r="A65" s="45" t="s">
        <v>68</v>
      </c>
      <c r="B65" s="63">
        <v>0</v>
      </c>
      <c r="C65" s="64">
        <v>0</v>
      </c>
      <c r="D65" s="65">
        <v>0</v>
      </c>
      <c r="E65" s="46">
        <v>0</v>
      </c>
      <c r="F65" s="47">
        <v>0</v>
      </c>
      <c r="G65" s="62">
        <v>0</v>
      </c>
      <c r="H65" s="46">
        <v>0</v>
      </c>
      <c r="I65" s="47">
        <v>0</v>
      </c>
      <c r="J65" s="62">
        <v>0</v>
      </c>
      <c r="K65" s="46">
        <v>0</v>
      </c>
      <c r="L65" s="47">
        <v>0</v>
      </c>
      <c r="M65" s="62">
        <v>0</v>
      </c>
      <c r="N65" s="67">
        <v>1</v>
      </c>
      <c r="O65" s="47">
        <v>0</v>
      </c>
      <c r="P65" s="48">
        <v>1</v>
      </c>
      <c r="Q65" s="63">
        <f>B65+E65+H65+K65+N65</f>
        <v>1</v>
      </c>
      <c r="R65" s="64">
        <f t="shared" si="16"/>
        <v>0</v>
      </c>
      <c r="S65" s="70">
        <f t="shared" si="16"/>
        <v>1</v>
      </c>
      <c r="T65" s="62">
        <v>0</v>
      </c>
      <c r="U65" s="47">
        <v>13</v>
      </c>
      <c r="V65" s="62">
        <v>13</v>
      </c>
      <c r="W65" s="46">
        <v>0</v>
      </c>
      <c r="X65" s="47">
        <v>1</v>
      </c>
      <c r="Y65" s="91">
        <v>1</v>
      </c>
      <c r="Z65" s="62">
        <v>0</v>
      </c>
      <c r="AA65" s="47">
        <v>11</v>
      </c>
      <c r="AB65" s="62">
        <v>11</v>
      </c>
      <c r="AC65" s="67">
        <f t="shared" si="17"/>
        <v>1</v>
      </c>
      <c r="AD65" s="64">
        <f t="shared" si="17"/>
        <v>25</v>
      </c>
      <c r="AE65" s="68">
        <f t="shared" si="17"/>
        <v>26</v>
      </c>
    </row>
    <row r="66" spans="1:34" ht="44.25" customHeight="1" x14ac:dyDescent="0.35">
      <c r="A66" s="96" t="s">
        <v>6</v>
      </c>
      <c r="B66" s="63">
        <v>0</v>
      </c>
      <c r="C66" s="64">
        <v>23</v>
      </c>
      <c r="D66" s="65">
        <v>23</v>
      </c>
      <c r="E66" s="63">
        <v>0</v>
      </c>
      <c r="F66" s="64">
        <v>1</v>
      </c>
      <c r="G66" s="66">
        <v>1</v>
      </c>
      <c r="H66" s="63">
        <v>0</v>
      </c>
      <c r="I66" s="64">
        <v>0</v>
      </c>
      <c r="J66" s="66">
        <v>0</v>
      </c>
      <c r="K66" s="63">
        <v>0</v>
      </c>
      <c r="L66" s="64">
        <v>0</v>
      </c>
      <c r="M66" s="66">
        <v>0</v>
      </c>
      <c r="N66" s="67">
        <v>0</v>
      </c>
      <c r="O66" s="64">
        <v>0</v>
      </c>
      <c r="P66" s="68">
        <v>0</v>
      </c>
      <c r="Q66" s="67">
        <f t="shared" ref="Q66:Q70" si="18">B66+E66+H66+K66+N66</f>
        <v>0</v>
      </c>
      <c r="R66" s="64">
        <f t="shared" si="16"/>
        <v>24</v>
      </c>
      <c r="S66" s="68">
        <f>D66+G66+J66+M66+P66</f>
        <v>24</v>
      </c>
      <c r="T66" s="65">
        <v>0</v>
      </c>
      <c r="U66" s="64">
        <v>0</v>
      </c>
      <c r="V66" s="65">
        <v>0</v>
      </c>
      <c r="W66" s="63">
        <v>0</v>
      </c>
      <c r="X66" s="64">
        <v>0</v>
      </c>
      <c r="Y66" s="70">
        <v>0</v>
      </c>
      <c r="Z66" s="65">
        <v>0</v>
      </c>
      <c r="AA66" s="64">
        <v>0</v>
      </c>
      <c r="AB66" s="65">
        <v>0</v>
      </c>
      <c r="AC66" s="67">
        <f t="shared" si="17"/>
        <v>0</v>
      </c>
      <c r="AD66" s="64">
        <f t="shared" si="17"/>
        <v>24</v>
      </c>
      <c r="AE66" s="68">
        <f t="shared" si="17"/>
        <v>24</v>
      </c>
    </row>
    <row r="67" spans="1:34" ht="31.5" customHeight="1" x14ac:dyDescent="0.35">
      <c r="A67" s="97" t="s">
        <v>29</v>
      </c>
      <c r="B67" s="63">
        <v>0</v>
      </c>
      <c r="C67" s="64">
        <v>0</v>
      </c>
      <c r="D67" s="65">
        <v>0</v>
      </c>
      <c r="E67" s="63">
        <v>0</v>
      </c>
      <c r="F67" s="64">
        <v>8</v>
      </c>
      <c r="G67" s="66">
        <v>8</v>
      </c>
      <c r="H67" s="63">
        <v>0</v>
      </c>
      <c r="I67" s="64">
        <v>9</v>
      </c>
      <c r="J67" s="66">
        <v>9</v>
      </c>
      <c r="K67" s="63">
        <v>0</v>
      </c>
      <c r="L67" s="64">
        <v>0</v>
      </c>
      <c r="M67" s="66">
        <v>0</v>
      </c>
      <c r="N67" s="67">
        <v>0</v>
      </c>
      <c r="O67" s="64">
        <v>0</v>
      </c>
      <c r="P67" s="68">
        <v>0</v>
      </c>
      <c r="Q67" s="67">
        <f t="shared" si="18"/>
        <v>0</v>
      </c>
      <c r="R67" s="64">
        <f t="shared" si="16"/>
        <v>17</v>
      </c>
      <c r="S67" s="68">
        <f>D67+G67+J67+M67+P67</f>
        <v>17</v>
      </c>
      <c r="T67" s="65">
        <v>0</v>
      </c>
      <c r="U67" s="64">
        <v>0</v>
      </c>
      <c r="V67" s="65">
        <v>0</v>
      </c>
      <c r="W67" s="63">
        <v>0</v>
      </c>
      <c r="X67" s="64">
        <v>0</v>
      </c>
      <c r="Y67" s="70">
        <v>0</v>
      </c>
      <c r="Z67" s="65">
        <v>0</v>
      </c>
      <c r="AA67" s="64">
        <v>0</v>
      </c>
      <c r="AB67" s="65">
        <v>0</v>
      </c>
      <c r="AC67" s="67">
        <f t="shared" si="17"/>
        <v>0</v>
      </c>
      <c r="AD67" s="64">
        <f t="shared" si="17"/>
        <v>17</v>
      </c>
      <c r="AE67" s="68">
        <f t="shared" si="17"/>
        <v>17</v>
      </c>
    </row>
    <row r="68" spans="1:34" ht="57.75" customHeight="1" x14ac:dyDescent="0.35">
      <c r="A68" s="104" t="s">
        <v>51</v>
      </c>
      <c r="B68" s="63">
        <v>0</v>
      </c>
      <c r="C68" s="64">
        <v>30</v>
      </c>
      <c r="D68" s="65">
        <v>30</v>
      </c>
      <c r="E68" s="63">
        <v>0</v>
      </c>
      <c r="F68" s="64">
        <v>13</v>
      </c>
      <c r="G68" s="66">
        <v>13</v>
      </c>
      <c r="H68" s="63">
        <v>0</v>
      </c>
      <c r="I68" s="64">
        <v>13</v>
      </c>
      <c r="J68" s="66">
        <v>13</v>
      </c>
      <c r="K68" s="63">
        <v>0</v>
      </c>
      <c r="L68" s="64">
        <v>0</v>
      </c>
      <c r="M68" s="66">
        <v>0</v>
      </c>
      <c r="N68" s="67">
        <v>0</v>
      </c>
      <c r="O68" s="64">
        <v>0</v>
      </c>
      <c r="P68" s="68">
        <v>0</v>
      </c>
      <c r="Q68" s="67">
        <f t="shared" si="18"/>
        <v>0</v>
      </c>
      <c r="R68" s="64">
        <f t="shared" si="16"/>
        <v>56</v>
      </c>
      <c r="S68" s="68">
        <f>D68+G68+J68+M68+P68</f>
        <v>56</v>
      </c>
      <c r="T68" s="65">
        <v>0</v>
      </c>
      <c r="U68" s="64">
        <v>19</v>
      </c>
      <c r="V68" s="65">
        <v>19</v>
      </c>
      <c r="W68" s="63">
        <v>0</v>
      </c>
      <c r="X68" s="64">
        <v>0</v>
      </c>
      <c r="Y68" s="70">
        <v>0</v>
      </c>
      <c r="Z68" s="65">
        <v>0</v>
      </c>
      <c r="AA68" s="64">
        <v>0</v>
      </c>
      <c r="AB68" s="65">
        <v>0</v>
      </c>
      <c r="AC68" s="67">
        <f t="shared" si="17"/>
        <v>0</v>
      </c>
      <c r="AD68" s="64">
        <f t="shared" si="17"/>
        <v>75</v>
      </c>
      <c r="AE68" s="68">
        <f t="shared" si="17"/>
        <v>75</v>
      </c>
    </row>
    <row r="69" spans="1:34" ht="42.75" customHeight="1" x14ac:dyDescent="0.35">
      <c r="A69" s="201" t="s">
        <v>9</v>
      </c>
      <c r="B69" s="77">
        <v>0</v>
      </c>
      <c r="C69" s="74">
        <v>62</v>
      </c>
      <c r="D69" s="75">
        <v>62</v>
      </c>
      <c r="E69" s="77">
        <v>0</v>
      </c>
      <c r="F69" s="74">
        <v>62</v>
      </c>
      <c r="G69" s="75">
        <v>62</v>
      </c>
      <c r="H69" s="77">
        <v>0</v>
      </c>
      <c r="I69" s="74">
        <v>40</v>
      </c>
      <c r="J69" s="76">
        <v>40</v>
      </c>
      <c r="K69" s="77">
        <v>0</v>
      </c>
      <c r="L69" s="74">
        <v>0</v>
      </c>
      <c r="M69" s="76">
        <v>0</v>
      </c>
      <c r="N69" s="77">
        <v>0</v>
      </c>
      <c r="O69" s="74">
        <v>5</v>
      </c>
      <c r="P69" s="75">
        <v>5</v>
      </c>
      <c r="Q69" s="71">
        <f t="shared" si="18"/>
        <v>0</v>
      </c>
      <c r="R69" s="74">
        <f t="shared" si="16"/>
        <v>169</v>
      </c>
      <c r="S69" s="123">
        <f t="shared" si="16"/>
        <v>169</v>
      </c>
      <c r="T69" s="77">
        <v>0</v>
      </c>
      <c r="U69" s="74">
        <v>10</v>
      </c>
      <c r="V69" s="75">
        <v>10</v>
      </c>
      <c r="W69" s="77">
        <v>0</v>
      </c>
      <c r="X69" s="74">
        <v>4</v>
      </c>
      <c r="Y69" s="75">
        <v>4</v>
      </c>
      <c r="Z69" s="73">
        <v>0</v>
      </c>
      <c r="AA69" s="74">
        <v>3</v>
      </c>
      <c r="AB69" s="75">
        <v>3</v>
      </c>
      <c r="AC69" s="77">
        <f t="shared" si="17"/>
        <v>0</v>
      </c>
      <c r="AD69" s="74">
        <f t="shared" si="17"/>
        <v>186</v>
      </c>
      <c r="AE69" s="75">
        <f t="shared" si="17"/>
        <v>186</v>
      </c>
    </row>
    <row r="70" spans="1:34" ht="44.25" customHeight="1" thickBot="1" x14ac:dyDescent="0.4">
      <c r="A70" s="32" t="s">
        <v>39</v>
      </c>
      <c r="B70" s="78">
        <v>0</v>
      </c>
      <c r="C70" s="79">
        <v>38</v>
      </c>
      <c r="D70" s="80">
        <v>38</v>
      </c>
      <c r="E70" s="78">
        <v>0</v>
      </c>
      <c r="F70" s="79">
        <v>26</v>
      </c>
      <c r="G70" s="80">
        <v>26</v>
      </c>
      <c r="H70" s="78">
        <v>0</v>
      </c>
      <c r="I70" s="79">
        <v>0</v>
      </c>
      <c r="J70" s="87">
        <v>0</v>
      </c>
      <c r="K70" s="78">
        <v>6</v>
      </c>
      <c r="L70" s="79">
        <v>0</v>
      </c>
      <c r="M70" s="87">
        <v>6</v>
      </c>
      <c r="N70" s="78">
        <v>0</v>
      </c>
      <c r="O70" s="79">
        <v>0</v>
      </c>
      <c r="P70" s="80">
        <v>0</v>
      </c>
      <c r="Q70" s="92">
        <f t="shared" si="18"/>
        <v>6</v>
      </c>
      <c r="R70" s="79">
        <f t="shared" si="16"/>
        <v>64</v>
      </c>
      <c r="S70" s="93">
        <f t="shared" si="16"/>
        <v>70</v>
      </c>
      <c r="T70" s="78">
        <v>0</v>
      </c>
      <c r="U70" s="79">
        <v>43</v>
      </c>
      <c r="V70" s="80">
        <v>43</v>
      </c>
      <c r="W70" s="78">
        <v>0</v>
      </c>
      <c r="X70" s="79">
        <v>0</v>
      </c>
      <c r="Y70" s="80">
        <v>0</v>
      </c>
      <c r="Z70" s="90">
        <v>0</v>
      </c>
      <c r="AA70" s="79">
        <v>0</v>
      </c>
      <c r="AB70" s="80">
        <v>0</v>
      </c>
      <c r="AC70" s="78">
        <f t="shared" si="17"/>
        <v>6</v>
      </c>
      <c r="AD70" s="79">
        <f t="shared" si="17"/>
        <v>107</v>
      </c>
      <c r="AE70" s="80">
        <f t="shared" si="17"/>
        <v>113</v>
      </c>
    </row>
    <row r="71" spans="1:34" ht="34.5" customHeight="1" thickBot="1" x14ac:dyDescent="0.4">
      <c r="A71" s="110" t="s">
        <v>43</v>
      </c>
      <c r="B71" s="172">
        <f t="shared" ref="B71:AE71" si="19">SUM(B63:B70)</f>
        <v>0</v>
      </c>
      <c r="C71" s="173">
        <f t="shared" si="19"/>
        <v>164</v>
      </c>
      <c r="D71" s="174">
        <f t="shared" si="19"/>
        <v>164</v>
      </c>
      <c r="E71" s="172">
        <f t="shared" si="19"/>
        <v>0</v>
      </c>
      <c r="F71" s="173">
        <f t="shared" si="19"/>
        <v>135</v>
      </c>
      <c r="G71" s="174">
        <f t="shared" si="19"/>
        <v>135</v>
      </c>
      <c r="H71" s="172">
        <f t="shared" si="19"/>
        <v>10</v>
      </c>
      <c r="I71" s="173">
        <f t="shared" si="19"/>
        <v>85</v>
      </c>
      <c r="J71" s="175">
        <f t="shared" si="19"/>
        <v>95</v>
      </c>
      <c r="K71" s="176">
        <f t="shared" si="19"/>
        <v>22</v>
      </c>
      <c r="L71" s="173">
        <f t="shared" si="19"/>
        <v>20</v>
      </c>
      <c r="M71" s="175">
        <f t="shared" si="19"/>
        <v>42</v>
      </c>
      <c r="N71" s="176">
        <f t="shared" si="19"/>
        <v>22</v>
      </c>
      <c r="O71" s="173">
        <f t="shared" si="19"/>
        <v>30</v>
      </c>
      <c r="P71" s="174">
        <f t="shared" si="19"/>
        <v>52</v>
      </c>
      <c r="Q71" s="172">
        <f t="shared" si="19"/>
        <v>54</v>
      </c>
      <c r="R71" s="173">
        <f t="shared" si="19"/>
        <v>434</v>
      </c>
      <c r="S71" s="174">
        <f>SUM(S63:S70)</f>
        <v>488</v>
      </c>
      <c r="T71" s="172">
        <f t="shared" si="19"/>
        <v>0</v>
      </c>
      <c r="U71" s="173">
        <f t="shared" si="19"/>
        <v>129</v>
      </c>
      <c r="V71" s="175">
        <f t="shared" si="19"/>
        <v>129</v>
      </c>
      <c r="W71" s="176">
        <f t="shared" si="19"/>
        <v>0</v>
      </c>
      <c r="X71" s="173">
        <f t="shared" si="19"/>
        <v>39</v>
      </c>
      <c r="Y71" s="175">
        <f t="shared" si="19"/>
        <v>39</v>
      </c>
      <c r="Z71" s="172">
        <f t="shared" si="19"/>
        <v>0</v>
      </c>
      <c r="AA71" s="173">
        <f t="shared" si="19"/>
        <v>34</v>
      </c>
      <c r="AB71" s="175">
        <f t="shared" si="19"/>
        <v>34</v>
      </c>
      <c r="AC71" s="172">
        <f t="shared" si="19"/>
        <v>54</v>
      </c>
      <c r="AD71" s="173">
        <f t="shared" si="19"/>
        <v>636</v>
      </c>
      <c r="AE71" s="175">
        <f t="shared" si="19"/>
        <v>690</v>
      </c>
    </row>
    <row r="72" spans="1:34" ht="20.25" customHeight="1" thickBot="1" x14ac:dyDescent="0.3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4" ht="33.75" customHeight="1" thickBot="1" x14ac:dyDescent="0.4">
      <c r="A73" s="191" t="s">
        <v>34</v>
      </c>
      <c r="B73" s="198">
        <f>AC22+T52</f>
        <v>13097</v>
      </c>
      <c r="C73" s="198">
        <f t="shared" ref="C73:D73" si="20">AD22+U52</f>
        <v>4437</v>
      </c>
      <c r="D73" s="199">
        <f t="shared" si="20"/>
        <v>17534</v>
      </c>
      <c r="E73" s="5"/>
      <c r="F73" s="5"/>
      <c r="G73" s="5"/>
      <c r="H73" s="5"/>
      <c r="I73" s="5"/>
    </row>
    <row r="74" spans="1:34" ht="49.5" customHeight="1" thickBot="1" x14ac:dyDescent="0.4">
      <c r="A74" s="191" t="s">
        <v>55</v>
      </c>
      <c r="B74" s="198">
        <f>AI42</f>
        <v>1978</v>
      </c>
      <c r="C74" s="198">
        <f t="shared" ref="C74:D74" si="21">AJ42</f>
        <v>2114</v>
      </c>
      <c r="D74" s="199">
        <f t="shared" si="21"/>
        <v>4092</v>
      </c>
      <c r="E74" s="5"/>
      <c r="F74" s="5"/>
      <c r="G74" s="5"/>
      <c r="H74" s="5"/>
      <c r="I74" s="5"/>
      <c r="L74" s="1" t="s">
        <v>63</v>
      </c>
      <c r="M74" s="262"/>
      <c r="AC74" s="20"/>
      <c r="AD74" s="20"/>
      <c r="AE74" s="20"/>
    </row>
    <row r="75" spans="1:34" ht="47.25" customHeight="1" thickBot="1" x14ac:dyDescent="0.4">
      <c r="A75" s="191" t="s">
        <v>54</v>
      </c>
      <c r="B75" s="198">
        <f>T58+AC71</f>
        <v>54</v>
      </c>
      <c r="C75" s="198">
        <f>U58+AD71</f>
        <v>656</v>
      </c>
      <c r="D75" s="199">
        <f>V58+AE71</f>
        <v>710</v>
      </c>
      <c r="E75" s="5"/>
      <c r="F75" s="5"/>
      <c r="G75" s="5"/>
      <c r="H75" s="44"/>
      <c r="I75" s="5"/>
      <c r="J75" s="16"/>
      <c r="K75" s="16"/>
      <c r="AC75" s="20"/>
      <c r="AD75" s="20"/>
      <c r="AE75" s="20"/>
    </row>
    <row r="76" spans="1:34" ht="39" customHeight="1" thickBot="1" x14ac:dyDescent="0.4">
      <c r="A76" s="191" t="s">
        <v>33</v>
      </c>
      <c r="B76" s="198">
        <f>SUM(B73:B75)</f>
        <v>15129</v>
      </c>
      <c r="C76" s="198">
        <f>SUM(C73:C75)</f>
        <v>7207</v>
      </c>
      <c r="D76" s="199">
        <f>SUM(D73:D75)</f>
        <v>22336</v>
      </c>
      <c r="E76" s="5"/>
      <c r="F76" s="5"/>
      <c r="G76" s="5"/>
      <c r="H76" s="5"/>
      <c r="I76" s="5"/>
    </row>
    <row r="77" spans="1:34" ht="23.25" customHeight="1" x14ac:dyDescent="0.25"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40.5" customHeight="1" x14ac:dyDescent="0.25">
      <c r="A78" s="313" t="s">
        <v>85</v>
      </c>
      <c r="B78" s="313"/>
      <c r="C78" s="313"/>
      <c r="D78" s="313"/>
      <c r="E78" s="313"/>
      <c r="F78" s="313"/>
      <c r="G78" s="313"/>
      <c r="H78" s="313"/>
      <c r="I78" s="313"/>
      <c r="J78" s="313"/>
      <c r="K78" s="313"/>
      <c r="L78" s="313"/>
      <c r="M78" s="313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2" customHeight="1" thickBot="1" x14ac:dyDescent="0.3">
      <c r="A79" s="314"/>
      <c r="B79" s="314"/>
      <c r="C79" s="314"/>
      <c r="D79" s="314"/>
      <c r="E79" s="314"/>
      <c r="F79" s="314"/>
      <c r="G79" s="314"/>
      <c r="H79" s="314"/>
      <c r="I79" s="314"/>
      <c r="J79" s="314"/>
      <c r="K79" s="314"/>
      <c r="L79" s="314"/>
      <c r="M79" s="314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27.75" customHeight="1" thickBot="1" x14ac:dyDescent="0.3">
      <c r="A80" s="41" t="s">
        <v>44</v>
      </c>
      <c r="B80" s="315" t="s">
        <v>11</v>
      </c>
      <c r="C80" s="316"/>
      <c r="D80" s="317"/>
      <c r="E80" s="318" t="s">
        <v>12</v>
      </c>
      <c r="F80" s="319"/>
      <c r="G80" s="320"/>
      <c r="H80" s="315" t="s">
        <v>13</v>
      </c>
      <c r="I80" s="316"/>
      <c r="J80" s="317"/>
      <c r="K80" s="315" t="s">
        <v>26</v>
      </c>
      <c r="L80" s="316"/>
      <c r="M80" s="317"/>
      <c r="N80" s="310" t="s">
        <v>24</v>
      </c>
      <c r="O80" s="311"/>
      <c r="P80" s="312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9" ht="72.75" customHeight="1" thickBot="1" x14ac:dyDescent="0.3">
      <c r="A81" s="38"/>
      <c r="B81" s="134" t="s">
        <v>36</v>
      </c>
      <c r="C81" s="135" t="s">
        <v>37</v>
      </c>
      <c r="D81" s="39" t="s">
        <v>4</v>
      </c>
      <c r="E81" s="134" t="s">
        <v>36</v>
      </c>
      <c r="F81" s="135" t="s">
        <v>37</v>
      </c>
      <c r="G81" s="39" t="s">
        <v>4</v>
      </c>
      <c r="H81" s="134" t="s">
        <v>36</v>
      </c>
      <c r="I81" s="135" t="s">
        <v>37</v>
      </c>
      <c r="J81" s="39" t="s">
        <v>4</v>
      </c>
      <c r="K81" s="134" t="s">
        <v>36</v>
      </c>
      <c r="L81" s="135" t="s">
        <v>37</v>
      </c>
      <c r="M81" s="39" t="s">
        <v>4</v>
      </c>
      <c r="N81" s="151" t="s">
        <v>36</v>
      </c>
      <c r="O81" s="135" t="s">
        <v>37</v>
      </c>
      <c r="P81" s="40" t="s">
        <v>4</v>
      </c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9" ht="32.25" customHeight="1" x14ac:dyDescent="0.25">
      <c r="A82" s="45" t="s">
        <v>5</v>
      </c>
      <c r="B82" s="406">
        <v>4</v>
      </c>
      <c r="C82" s="407">
        <v>46</v>
      </c>
      <c r="D82" s="408">
        <v>50</v>
      </c>
      <c r="E82" s="406">
        <v>11</v>
      </c>
      <c r="F82" s="407">
        <v>31</v>
      </c>
      <c r="G82" s="409">
        <v>42</v>
      </c>
      <c r="H82" s="410">
        <v>14</v>
      </c>
      <c r="I82" s="407">
        <v>16</v>
      </c>
      <c r="J82" s="408">
        <v>30</v>
      </c>
      <c r="K82" s="411">
        <v>0</v>
      </c>
      <c r="L82" s="412">
        <v>0</v>
      </c>
      <c r="M82" s="413">
        <v>0</v>
      </c>
      <c r="N82" s="414">
        <f t="shared" ref="N82:P91" si="22">B82+E82+H82+K82</f>
        <v>29</v>
      </c>
      <c r="O82" s="415">
        <f t="shared" si="22"/>
        <v>93</v>
      </c>
      <c r="P82" s="416">
        <f t="shared" si="22"/>
        <v>122</v>
      </c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9" ht="28.5" customHeight="1" x14ac:dyDescent="0.25">
      <c r="A83" s="45" t="s">
        <v>67</v>
      </c>
      <c r="B83" s="417">
        <v>2</v>
      </c>
      <c r="C83" s="418">
        <v>2</v>
      </c>
      <c r="D83" s="419">
        <v>4</v>
      </c>
      <c r="E83" s="417">
        <v>6</v>
      </c>
      <c r="F83" s="418">
        <v>2</v>
      </c>
      <c r="G83" s="419">
        <v>8</v>
      </c>
      <c r="H83" s="417">
        <v>8</v>
      </c>
      <c r="I83" s="418">
        <v>0</v>
      </c>
      <c r="J83" s="202">
        <v>8</v>
      </c>
      <c r="K83" s="420">
        <v>0</v>
      </c>
      <c r="L83" s="420">
        <v>0</v>
      </c>
      <c r="M83" s="421">
        <v>0</v>
      </c>
      <c r="N83" s="422">
        <f t="shared" si="22"/>
        <v>16</v>
      </c>
      <c r="O83" s="423">
        <f t="shared" si="22"/>
        <v>4</v>
      </c>
      <c r="P83" s="203">
        <f t="shared" si="22"/>
        <v>20</v>
      </c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9" ht="42" customHeight="1" x14ac:dyDescent="0.25">
      <c r="A84" s="45" t="s">
        <v>60</v>
      </c>
      <c r="B84" s="417">
        <v>2</v>
      </c>
      <c r="C84" s="418">
        <v>0</v>
      </c>
      <c r="D84" s="419">
        <v>2</v>
      </c>
      <c r="E84" s="417">
        <v>1</v>
      </c>
      <c r="F84" s="418">
        <v>0</v>
      </c>
      <c r="G84" s="419">
        <v>1</v>
      </c>
      <c r="H84" s="417">
        <v>2</v>
      </c>
      <c r="I84" s="418">
        <v>0</v>
      </c>
      <c r="J84" s="204">
        <v>2</v>
      </c>
      <c r="K84" s="424">
        <v>0</v>
      </c>
      <c r="L84" s="420">
        <v>0</v>
      </c>
      <c r="M84" s="421">
        <v>0</v>
      </c>
      <c r="N84" s="422">
        <f t="shared" si="22"/>
        <v>5</v>
      </c>
      <c r="O84" s="423">
        <f t="shared" si="22"/>
        <v>0</v>
      </c>
      <c r="P84" s="203">
        <f t="shared" si="22"/>
        <v>5</v>
      </c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9" ht="41.25" customHeight="1" x14ac:dyDescent="0.25">
      <c r="A85" s="109" t="s">
        <v>66</v>
      </c>
      <c r="B85" s="417">
        <v>10</v>
      </c>
      <c r="C85" s="418">
        <v>2</v>
      </c>
      <c r="D85" s="419">
        <v>12</v>
      </c>
      <c r="E85" s="417">
        <v>4</v>
      </c>
      <c r="F85" s="418">
        <v>1</v>
      </c>
      <c r="G85" s="419">
        <v>5</v>
      </c>
      <c r="H85" s="417">
        <v>1</v>
      </c>
      <c r="I85" s="418">
        <v>0</v>
      </c>
      <c r="J85" s="204">
        <v>1</v>
      </c>
      <c r="K85" s="424">
        <v>4</v>
      </c>
      <c r="L85" s="420">
        <v>0</v>
      </c>
      <c r="M85" s="421">
        <v>4</v>
      </c>
      <c r="N85" s="422">
        <f>B85+E85+H85+K85</f>
        <v>19</v>
      </c>
      <c r="O85" s="423">
        <f>C85+F85+I85+L85</f>
        <v>3</v>
      </c>
      <c r="P85" s="203">
        <f>D85+G85+J85+M85</f>
        <v>22</v>
      </c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9" ht="44.25" customHeight="1" x14ac:dyDescent="0.25">
      <c r="A86" s="96" t="s">
        <v>6</v>
      </c>
      <c r="B86" s="205">
        <v>2</v>
      </c>
      <c r="C86" s="423">
        <v>14</v>
      </c>
      <c r="D86" s="425">
        <v>16</v>
      </c>
      <c r="E86" s="205">
        <v>5</v>
      </c>
      <c r="F86" s="423">
        <v>7</v>
      </c>
      <c r="G86" s="425">
        <v>12</v>
      </c>
      <c r="H86" s="205">
        <v>5</v>
      </c>
      <c r="I86" s="423">
        <v>3</v>
      </c>
      <c r="J86" s="425">
        <v>8</v>
      </c>
      <c r="K86" s="205">
        <v>10</v>
      </c>
      <c r="L86" s="423">
        <v>0</v>
      </c>
      <c r="M86" s="206">
        <v>10</v>
      </c>
      <c r="N86" s="422">
        <f t="shared" si="22"/>
        <v>22</v>
      </c>
      <c r="O86" s="423">
        <f>C86+F86+I86+L86</f>
        <v>24</v>
      </c>
      <c r="P86" s="203">
        <f t="shared" si="22"/>
        <v>46</v>
      </c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L86" s="1" t="s">
        <v>46</v>
      </c>
    </row>
    <row r="87" spans="1:39" ht="30.75" customHeight="1" x14ac:dyDescent="0.25">
      <c r="A87" s="96" t="s">
        <v>58</v>
      </c>
      <c r="B87" s="205">
        <v>1</v>
      </c>
      <c r="C87" s="423">
        <v>3</v>
      </c>
      <c r="D87" s="425">
        <v>4</v>
      </c>
      <c r="E87" s="205">
        <v>5</v>
      </c>
      <c r="F87" s="423">
        <v>1</v>
      </c>
      <c r="G87" s="425">
        <v>6</v>
      </c>
      <c r="H87" s="205">
        <v>6</v>
      </c>
      <c r="I87" s="423">
        <v>0</v>
      </c>
      <c r="J87" s="206">
        <v>6</v>
      </c>
      <c r="K87" s="426">
        <v>1</v>
      </c>
      <c r="L87" s="423">
        <v>0</v>
      </c>
      <c r="M87" s="425">
        <v>1</v>
      </c>
      <c r="N87" s="422">
        <f>B87+E87+H87+K87</f>
        <v>13</v>
      </c>
      <c r="O87" s="423">
        <f t="shared" si="22"/>
        <v>4</v>
      </c>
      <c r="P87" s="203">
        <f t="shared" si="22"/>
        <v>17</v>
      </c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9" ht="28.5" customHeight="1" x14ac:dyDescent="0.25">
      <c r="A88" s="97" t="s">
        <v>32</v>
      </c>
      <c r="B88" s="205">
        <v>10</v>
      </c>
      <c r="C88" s="423">
        <v>12</v>
      </c>
      <c r="D88" s="425">
        <v>22</v>
      </c>
      <c r="E88" s="205">
        <v>12</v>
      </c>
      <c r="F88" s="423">
        <v>7</v>
      </c>
      <c r="G88" s="206">
        <v>19</v>
      </c>
      <c r="H88" s="426">
        <v>10</v>
      </c>
      <c r="I88" s="423">
        <v>1</v>
      </c>
      <c r="J88" s="425">
        <v>11</v>
      </c>
      <c r="K88" s="422">
        <v>12</v>
      </c>
      <c r="L88" s="427">
        <v>1</v>
      </c>
      <c r="M88" s="206">
        <v>13</v>
      </c>
      <c r="N88" s="422">
        <f t="shared" si="22"/>
        <v>44</v>
      </c>
      <c r="O88" s="423">
        <f t="shared" si="22"/>
        <v>21</v>
      </c>
      <c r="P88" s="203">
        <f t="shared" si="22"/>
        <v>65</v>
      </c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9" ht="26.25" customHeight="1" x14ac:dyDescent="0.25">
      <c r="A89" s="97" t="s">
        <v>29</v>
      </c>
      <c r="B89" s="205">
        <v>5</v>
      </c>
      <c r="C89" s="423">
        <v>32</v>
      </c>
      <c r="D89" s="425">
        <v>37</v>
      </c>
      <c r="E89" s="205">
        <v>7</v>
      </c>
      <c r="F89" s="423">
        <v>24</v>
      </c>
      <c r="G89" s="425">
        <v>31</v>
      </c>
      <c r="H89" s="205">
        <v>5</v>
      </c>
      <c r="I89" s="423">
        <v>5</v>
      </c>
      <c r="J89" s="425">
        <v>10</v>
      </c>
      <c r="K89" s="428">
        <v>0</v>
      </c>
      <c r="L89" s="429">
        <v>0</v>
      </c>
      <c r="M89" s="430">
        <v>0</v>
      </c>
      <c r="N89" s="422">
        <f t="shared" si="22"/>
        <v>17</v>
      </c>
      <c r="O89" s="423">
        <f t="shared" si="22"/>
        <v>61</v>
      </c>
      <c r="P89" s="203">
        <f t="shared" si="22"/>
        <v>78</v>
      </c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9" ht="46.5" customHeight="1" x14ac:dyDescent="0.25">
      <c r="A90" s="96" t="s">
        <v>7</v>
      </c>
      <c r="B90" s="205">
        <v>14</v>
      </c>
      <c r="C90" s="423">
        <v>0</v>
      </c>
      <c r="D90" s="425">
        <v>14</v>
      </c>
      <c r="E90" s="205">
        <v>11</v>
      </c>
      <c r="F90" s="423">
        <v>0</v>
      </c>
      <c r="G90" s="425">
        <v>11</v>
      </c>
      <c r="H90" s="205">
        <v>7</v>
      </c>
      <c r="I90" s="423">
        <v>0</v>
      </c>
      <c r="J90" s="425">
        <v>7</v>
      </c>
      <c r="K90" s="205">
        <v>0</v>
      </c>
      <c r="L90" s="423">
        <v>0</v>
      </c>
      <c r="M90" s="206">
        <v>0</v>
      </c>
      <c r="N90" s="422">
        <f t="shared" si="22"/>
        <v>32</v>
      </c>
      <c r="O90" s="423">
        <f t="shared" si="22"/>
        <v>0</v>
      </c>
      <c r="P90" s="203">
        <f t="shared" si="22"/>
        <v>32</v>
      </c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9" ht="45" customHeight="1" thickBot="1" x14ac:dyDescent="0.3">
      <c r="A91" s="100" t="s">
        <v>61</v>
      </c>
      <c r="B91" s="431">
        <v>5</v>
      </c>
      <c r="C91" s="432">
        <v>2</v>
      </c>
      <c r="D91" s="433">
        <v>7</v>
      </c>
      <c r="E91" s="431">
        <v>4</v>
      </c>
      <c r="F91" s="432">
        <v>0</v>
      </c>
      <c r="G91" s="434">
        <v>4</v>
      </c>
      <c r="H91" s="435">
        <v>7</v>
      </c>
      <c r="I91" s="432">
        <v>3</v>
      </c>
      <c r="J91" s="433">
        <v>10</v>
      </c>
      <c r="K91" s="436">
        <v>0</v>
      </c>
      <c r="L91" s="437">
        <v>0</v>
      </c>
      <c r="M91" s="438">
        <v>0</v>
      </c>
      <c r="N91" s="439">
        <f>B91+E91+H91+K91</f>
        <v>16</v>
      </c>
      <c r="O91" s="440">
        <f t="shared" si="22"/>
        <v>5</v>
      </c>
      <c r="P91" s="207">
        <f t="shared" si="22"/>
        <v>21</v>
      </c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9" ht="37.5" customHeight="1" thickBot="1" x14ac:dyDescent="0.3">
      <c r="A92" s="394" t="s">
        <v>45</v>
      </c>
      <c r="B92" s="395">
        <f>SUM(B82:B91)</f>
        <v>55</v>
      </c>
      <c r="C92" s="396">
        <f t="shared" ref="C92:O92" si="23">SUM(C82:C91)</f>
        <v>113</v>
      </c>
      <c r="D92" s="397">
        <f t="shared" si="23"/>
        <v>168</v>
      </c>
      <c r="E92" s="395">
        <f t="shared" si="23"/>
        <v>66</v>
      </c>
      <c r="F92" s="396">
        <f t="shared" si="23"/>
        <v>73</v>
      </c>
      <c r="G92" s="398">
        <f t="shared" si="23"/>
        <v>139</v>
      </c>
      <c r="H92" s="216">
        <f t="shared" si="23"/>
        <v>65</v>
      </c>
      <c r="I92" s="396">
        <f t="shared" si="23"/>
        <v>28</v>
      </c>
      <c r="J92" s="399">
        <f t="shared" si="23"/>
        <v>93</v>
      </c>
      <c r="K92" s="400">
        <f t="shared" si="23"/>
        <v>27</v>
      </c>
      <c r="L92" s="401">
        <f t="shared" si="23"/>
        <v>1</v>
      </c>
      <c r="M92" s="402">
        <f t="shared" si="23"/>
        <v>28</v>
      </c>
      <c r="N92" s="403">
        <f t="shared" si="23"/>
        <v>213</v>
      </c>
      <c r="O92" s="404">
        <f t="shared" si="23"/>
        <v>215</v>
      </c>
      <c r="P92" s="405">
        <f>SUM(P82:P91)</f>
        <v>428</v>
      </c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9" ht="27.75" customHeight="1" x14ac:dyDescent="0.25">
      <c r="A93" s="313" t="s">
        <v>84</v>
      </c>
      <c r="B93" s="313"/>
      <c r="C93" s="313"/>
      <c r="D93" s="313"/>
      <c r="E93" s="313"/>
      <c r="F93" s="313"/>
      <c r="G93" s="313"/>
      <c r="H93" s="313"/>
      <c r="I93" s="313"/>
      <c r="J93" s="313"/>
      <c r="K93" s="313"/>
      <c r="L93" s="313"/>
      <c r="M93" s="313"/>
      <c r="N93" s="313"/>
      <c r="O93" s="313"/>
      <c r="P93" s="313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9" ht="24" customHeight="1" thickBot="1" x14ac:dyDescent="0.3">
      <c r="A94" s="314"/>
      <c r="B94" s="314"/>
      <c r="C94" s="314"/>
      <c r="D94" s="314"/>
      <c r="E94" s="314"/>
      <c r="F94" s="314"/>
      <c r="G94" s="314"/>
      <c r="H94" s="314"/>
      <c r="I94" s="314"/>
      <c r="J94" s="314"/>
      <c r="K94" s="314"/>
      <c r="L94" s="314"/>
      <c r="M94" s="314"/>
      <c r="N94" s="314"/>
      <c r="O94" s="314"/>
      <c r="P94" s="314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9" s="14" customFormat="1" ht="30.75" customHeight="1" thickBot="1" x14ac:dyDescent="0.35">
      <c r="A95" s="41" t="s">
        <v>44</v>
      </c>
      <c r="B95" s="315" t="s">
        <v>11</v>
      </c>
      <c r="C95" s="316"/>
      <c r="D95" s="317"/>
      <c r="E95" s="318" t="s">
        <v>12</v>
      </c>
      <c r="F95" s="319"/>
      <c r="G95" s="320"/>
      <c r="H95" s="315" t="s">
        <v>13</v>
      </c>
      <c r="I95" s="316"/>
      <c r="J95" s="317"/>
      <c r="K95" s="315" t="s">
        <v>26</v>
      </c>
      <c r="L95" s="316"/>
      <c r="M95" s="317"/>
      <c r="N95" s="315" t="s">
        <v>52</v>
      </c>
      <c r="O95" s="316"/>
      <c r="P95" s="317"/>
      <c r="Q95" s="310" t="s">
        <v>24</v>
      </c>
      <c r="R95" s="311"/>
      <c r="S95" s="312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"/>
      <c r="AJ95" s="1"/>
      <c r="AK95" s="1"/>
      <c r="AL95" s="1"/>
      <c r="AM95" s="1"/>
    </row>
    <row r="96" spans="1:39" ht="70.5" customHeight="1" thickBot="1" x14ac:dyDescent="0.3">
      <c r="A96" s="38"/>
      <c r="B96" s="134" t="s">
        <v>36</v>
      </c>
      <c r="C96" s="135" t="s">
        <v>37</v>
      </c>
      <c r="D96" s="39" t="s">
        <v>4</v>
      </c>
      <c r="E96" s="134" t="s">
        <v>36</v>
      </c>
      <c r="F96" s="135" t="s">
        <v>37</v>
      </c>
      <c r="G96" s="39" t="s">
        <v>4</v>
      </c>
      <c r="H96" s="134" t="s">
        <v>36</v>
      </c>
      <c r="I96" s="135" t="s">
        <v>37</v>
      </c>
      <c r="J96" s="39" t="s">
        <v>4</v>
      </c>
      <c r="K96" s="134" t="s">
        <v>36</v>
      </c>
      <c r="L96" s="135" t="s">
        <v>37</v>
      </c>
      <c r="M96" s="39" t="s">
        <v>4</v>
      </c>
      <c r="N96" s="134" t="s">
        <v>36</v>
      </c>
      <c r="O96" s="135" t="s">
        <v>37</v>
      </c>
      <c r="P96" s="39" t="s">
        <v>4</v>
      </c>
      <c r="Q96" s="151" t="s">
        <v>36</v>
      </c>
      <c r="R96" s="135" t="s">
        <v>37</v>
      </c>
      <c r="S96" s="40" t="s">
        <v>4</v>
      </c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9" ht="27" customHeight="1" x14ac:dyDescent="0.25">
      <c r="A97" s="109" t="s">
        <v>5</v>
      </c>
      <c r="B97" s="411">
        <v>0</v>
      </c>
      <c r="C97" s="412">
        <v>0</v>
      </c>
      <c r="D97" s="441">
        <v>0</v>
      </c>
      <c r="E97" s="411">
        <v>0</v>
      </c>
      <c r="F97" s="412">
        <v>1</v>
      </c>
      <c r="G97" s="441">
        <v>1</v>
      </c>
      <c r="H97" s="411">
        <v>0</v>
      </c>
      <c r="I97" s="412">
        <v>3</v>
      </c>
      <c r="J97" s="442">
        <v>3</v>
      </c>
      <c r="K97" s="412">
        <v>0</v>
      </c>
      <c r="L97" s="412">
        <v>6</v>
      </c>
      <c r="M97" s="413">
        <v>6</v>
      </c>
      <c r="N97" s="443">
        <v>0</v>
      </c>
      <c r="O97" s="444">
        <v>0</v>
      </c>
      <c r="P97" s="445">
        <v>0</v>
      </c>
      <c r="Q97" s="446">
        <f t="shared" ref="Q97:S102" si="24">B97+E97+H97+K97+N97</f>
        <v>0</v>
      </c>
      <c r="R97" s="415">
        <f>C97+F97+I97+L97+O97</f>
        <v>10</v>
      </c>
      <c r="S97" s="447">
        <f t="shared" si="24"/>
        <v>10</v>
      </c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9" ht="31.5" customHeight="1" x14ac:dyDescent="0.25">
      <c r="A98" s="109" t="s">
        <v>67</v>
      </c>
      <c r="B98" s="417">
        <v>0</v>
      </c>
      <c r="C98" s="418">
        <v>0</v>
      </c>
      <c r="D98" s="419">
        <v>0</v>
      </c>
      <c r="E98" s="417">
        <v>0</v>
      </c>
      <c r="F98" s="418">
        <v>1</v>
      </c>
      <c r="G98" s="419">
        <v>1</v>
      </c>
      <c r="H98" s="417">
        <v>0</v>
      </c>
      <c r="I98" s="418">
        <v>0</v>
      </c>
      <c r="J98" s="202">
        <v>0</v>
      </c>
      <c r="K98" s="420">
        <v>0</v>
      </c>
      <c r="L98" s="420">
        <v>0</v>
      </c>
      <c r="M98" s="421">
        <v>0</v>
      </c>
      <c r="N98" s="448">
        <v>0</v>
      </c>
      <c r="O98" s="449">
        <v>0</v>
      </c>
      <c r="P98" s="450">
        <v>0</v>
      </c>
      <c r="Q98" s="205">
        <f>B98+E98+H98+K98+N98</f>
        <v>0</v>
      </c>
      <c r="R98" s="423">
        <f>C98+F98+I98+L98+O98</f>
        <v>1</v>
      </c>
      <c r="S98" s="206">
        <f>D98+G98+J98+M98+P98</f>
        <v>1</v>
      </c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9" ht="37.5" customHeight="1" x14ac:dyDescent="0.25">
      <c r="A99" s="109" t="s">
        <v>66</v>
      </c>
      <c r="B99" s="451">
        <v>0</v>
      </c>
      <c r="C99" s="420">
        <v>0</v>
      </c>
      <c r="D99" s="421">
        <v>0</v>
      </c>
      <c r="E99" s="451">
        <v>0</v>
      </c>
      <c r="F99" s="420">
        <v>0</v>
      </c>
      <c r="G99" s="421">
        <v>0</v>
      </c>
      <c r="H99" s="451">
        <v>0</v>
      </c>
      <c r="I99" s="420">
        <v>0</v>
      </c>
      <c r="J99" s="452">
        <v>0</v>
      </c>
      <c r="K99" s="420">
        <v>0</v>
      </c>
      <c r="L99" s="420">
        <v>0</v>
      </c>
      <c r="M99" s="453">
        <v>0</v>
      </c>
      <c r="N99" s="448">
        <v>0</v>
      </c>
      <c r="O99" s="449">
        <v>1</v>
      </c>
      <c r="P99" s="450">
        <v>1</v>
      </c>
      <c r="Q99" s="205">
        <f>B99+E99+H99+K99+N99</f>
        <v>0</v>
      </c>
      <c r="R99" s="423">
        <f>C99+F99+I99+L99+O99</f>
        <v>1</v>
      </c>
      <c r="S99" s="206">
        <f>D99+G99+J99+M99+P99</f>
        <v>1</v>
      </c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9" ht="37.5" x14ac:dyDescent="0.25">
      <c r="A100" s="265" t="s">
        <v>6</v>
      </c>
      <c r="B100" s="428">
        <v>0</v>
      </c>
      <c r="C100" s="429">
        <v>0</v>
      </c>
      <c r="D100" s="454">
        <v>0</v>
      </c>
      <c r="E100" s="428">
        <v>0</v>
      </c>
      <c r="F100" s="429">
        <v>0</v>
      </c>
      <c r="G100" s="454">
        <v>0</v>
      </c>
      <c r="H100" s="428">
        <v>0</v>
      </c>
      <c r="I100" s="429">
        <v>0</v>
      </c>
      <c r="J100" s="455">
        <v>0</v>
      </c>
      <c r="K100" s="429">
        <v>0</v>
      </c>
      <c r="L100" s="429">
        <v>0</v>
      </c>
      <c r="M100" s="430">
        <v>0</v>
      </c>
      <c r="N100" s="422">
        <v>0</v>
      </c>
      <c r="O100" s="423">
        <v>1</v>
      </c>
      <c r="P100" s="203">
        <v>1</v>
      </c>
      <c r="Q100" s="205">
        <f t="shared" si="24"/>
        <v>0</v>
      </c>
      <c r="R100" s="423">
        <f t="shared" si="24"/>
        <v>1</v>
      </c>
      <c r="S100" s="206">
        <f t="shared" si="24"/>
        <v>1</v>
      </c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9" ht="25.5" customHeight="1" x14ac:dyDescent="0.25">
      <c r="A101" s="266" t="s">
        <v>29</v>
      </c>
      <c r="B101" s="205">
        <v>0</v>
      </c>
      <c r="C101" s="423">
        <v>0</v>
      </c>
      <c r="D101" s="425">
        <v>0</v>
      </c>
      <c r="E101" s="205">
        <v>0</v>
      </c>
      <c r="F101" s="423">
        <v>0</v>
      </c>
      <c r="G101" s="425">
        <v>0</v>
      </c>
      <c r="H101" s="205">
        <v>0</v>
      </c>
      <c r="I101" s="423">
        <v>1</v>
      </c>
      <c r="J101" s="425">
        <v>1</v>
      </c>
      <c r="K101" s="205">
        <v>0</v>
      </c>
      <c r="L101" s="423">
        <v>2</v>
      </c>
      <c r="M101" s="206">
        <v>2</v>
      </c>
      <c r="N101" s="422">
        <v>0</v>
      </c>
      <c r="O101" s="423">
        <v>0</v>
      </c>
      <c r="P101" s="203">
        <v>0</v>
      </c>
      <c r="Q101" s="205">
        <f t="shared" si="24"/>
        <v>0</v>
      </c>
      <c r="R101" s="423">
        <f t="shared" si="24"/>
        <v>3</v>
      </c>
      <c r="S101" s="206">
        <f t="shared" si="24"/>
        <v>3</v>
      </c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9" ht="45.75" customHeight="1" thickBot="1" x14ac:dyDescent="0.3">
      <c r="A102" s="267" t="s">
        <v>62</v>
      </c>
      <c r="B102" s="436">
        <v>0</v>
      </c>
      <c r="C102" s="456">
        <v>0</v>
      </c>
      <c r="D102" s="457">
        <v>0</v>
      </c>
      <c r="E102" s="436">
        <v>0</v>
      </c>
      <c r="F102" s="437">
        <v>1</v>
      </c>
      <c r="G102" s="457">
        <v>1</v>
      </c>
      <c r="H102" s="436">
        <v>0</v>
      </c>
      <c r="I102" s="437">
        <v>1</v>
      </c>
      <c r="J102" s="458">
        <v>1</v>
      </c>
      <c r="K102" s="437">
        <v>0</v>
      </c>
      <c r="L102" s="437">
        <v>0</v>
      </c>
      <c r="M102" s="438">
        <v>0</v>
      </c>
      <c r="N102" s="439">
        <v>0</v>
      </c>
      <c r="O102" s="440">
        <v>0</v>
      </c>
      <c r="P102" s="207">
        <v>0</v>
      </c>
      <c r="Q102" s="236">
        <f t="shared" si="24"/>
        <v>0</v>
      </c>
      <c r="R102" s="440">
        <f t="shared" si="24"/>
        <v>2</v>
      </c>
      <c r="S102" s="237">
        <f t="shared" si="24"/>
        <v>2</v>
      </c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9" ht="39" customHeight="1" thickBot="1" x14ac:dyDescent="0.35">
      <c r="A103" s="37" t="s">
        <v>45</v>
      </c>
      <c r="B103" s="400">
        <f t="shared" ref="B103:S103" si="25">SUM(B97:B102)</f>
        <v>0</v>
      </c>
      <c r="C103" s="459">
        <f t="shared" si="25"/>
        <v>0</v>
      </c>
      <c r="D103" s="460">
        <f t="shared" si="25"/>
        <v>0</v>
      </c>
      <c r="E103" s="400">
        <f t="shared" si="25"/>
        <v>0</v>
      </c>
      <c r="F103" s="401">
        <f t="shared" si="25"/>
        <v>3</v>
      </c>
      <c r="G103" s="460">
        <f t="shared" si="25"/>
        <v>3</v>
      </c>
      <c r="H103" s="461">
        <f t="shared" si="25"/>
        <v>0</v>
      </c>
      <c r="I103" s="462">
        <f t="shared" si="25"/>
        <v>5</v>
      </c>
      <c r="J103" s="463">
        <f t="shared" si="25"/>
        <v>5</v>
      </c>
      <c r="K103" s="401">
        <f t="shared" si="25"/>
        <v>0</v>
      </c>
      <c r="L103" s="401">
        <f t="shared" si="25"/>
        <v>8</v>
      </c>
      <c r="M103" s="401">
        <f t="shared" si="25"/>
        <v>8</v>
      </c>
      <c r="N103" s="403">
        <f t="shared" si="25"/>
        <v>0</v>
      </c>
      <c r="O103" s="404">
        <f t="shared" si="25"/>
        <v>2</v>
      </c>
      <c r="P103" s="405">
        <f t="shared" si="25"/>
        <v>2</v>
      </c>
      <c r="Q103" s="464">
        <f t="shared" si="25"/>
        <v>0</v>
      </c>
      <c r="R103" s="465">
        <f t="shared" si="25"/>
        <v>18</v>
      </c>
      <c r="S103" s="466">
        <f t="shared" si="25"/>
        <v>18</v>
      </c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4"/>
      <c r="AJ103" s="14"/>
      <c r="AK103" s="14"/>
      <c r="AL103" s="14"/>
      <c r="AM103" s="14"/>
    </row>
    <row r="104" spans="1:39" ht="24.75" customHeight="1" thickBot="1" x14ac:dyDescent="0.3">
      <c r="A104" s="25"/>
      <c r="B104" s="209"/>
      <c r="C104" s="210"/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11"/>
      <c r="O104" s="211"/>
      <c r="P104" s="211"/>
      <c r="Q104" s="211"/>
      <c r="R104" s="211"/>
      <c r="S104" s="211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9" ht="35.25" customHeight="1" thickBot="1" x14ac:dyDescent="0.35">
      <c r="A105" s="26" t="s">
        <v>53</v>
      </c>
      <c r="B105" s="212">
        <f>N92+Q103</f>
        <v>213</v>
      </c>
      <c r="C105" s="212">
        <f>O92+R103</f>
        <v>233</v>
      </c>
      <c r="D105" s="213">
        <f>P92+S103</f>
        <v>446</v>
      </c>
      <c r="E105" s="209"/>
      <c r="F105" s="209"/>
      <c r="G105" s="209"/>
      <c r="H105" s="209"/>
      <c r="I105" s="209"/>
      <c r="J105" s="209"/>
      <c r="K105" s="209"/>
      <c r="L105" s="209"/>
      <c r="M105" s="209"/>
      <c r="N105" s="211"/>
      <c r="O105" s="211"/>
      <c r="P105" s="211"/>
      <c r="Q105" s="211"/>
      <c r="R105" s="211"/>
      <c r="S105" s="211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</row>
    <row r="106" spans="1:39" ht="32.25" customHeight="1" x14ac:dyDescent="0.3">
      <c r="A106" s="303" t="s">
        <v>25</v>
      </c>
      <c r="B106" s="303"/>
      <c r="C106" s="303"/>
      <c r="D106" s="303"/>
      <c r="E106" s="303"/>
      <c r="F106" s="303"/>
      <c r="G106" s="303"/>
      <c r="H106" s="303"/>
      <c r="I106" s="303"/>
      <c r="J106" s="303"/>
      <c r="K106" s="303"/>
      <c r="L106" s="303"/>
      <c r="M106" s="303"/>
      <c r="N106" s="303"/>
      <c r="O106" s="303"/>
      <c r="P106" s="303"/>
      <c r="Q106" s="10"/>
      <c r="R106" s="10"/>
      <c r="S106" s="10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</row>
    <row r="107" spans="1:39" ht="29.25" customHeight="1" x14ac:dyDescent="0.3">
      <c r="A107" s="304" t="s">
        <v>83</v>
      </c>
      <c r="B107" s="304"/>
      <c r="C107" s="304"/>
      <c r="D107" s="304"/>
      <c r="E107" s="304"/>
      <c r="F107" s="304"/>
      <c r="G107" s="304"/>
      <c r="H107" s="304"/>
      <c r="I107" s="304"/>
      <c r="J107" s="304"/>
      <c r="K107" s="304"/>
      <c r="L107" s="304"/>
      <c r="M107" s="304"/>
      <c r="N107" s="304"/>
      <c r="O107" s="304"/>
      <c r="P107" s="304"/>
      <c r="Q107" s="15"/>
      <c r="R107" s="15"/>
      <c r="S107" s="15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9" ht="26.25" customHeight="1" thickBot="1" x14ac:dyDescent="0.35">
      <c r="A108" s="304" t="s">
        <v>16</v>
      </c>
      <c r="B108" s="304"/>
      <c r="C108" s="304"/>
      <c r="D108" s="304"/>
      <c r="E108" s="304"/>
      <c r="F108" s="304"/>
      <c r="G108" s="304"/>
      <c r="H108" s="304"/>
      <c r="I108" s="304"/>
      <c r="J108" s="304"/>
      <c r="K108" s="304"/>
      <c r="L108" s="304"/>
      <c r="M108" s="304"/>
      <c r="N108" s="304"/>
      <c r="O108" s="304"/>
      <c r="P108" s="304"/>
      <c r="Q108" s="15"/>
      <c r="R108" s="15"/>
      <c r="S108" s="15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9" ht="24.75" customHeight="1" thickBot="1" x14ac:dyDescent="0.3">
      <c r="A109" s="124" t="s">
        <v>44</v>
      </c>
      <c r="B109" s="306" t="s">
        <v>11</v>
      </c>
      <c r="C109" s="296"/>
      <c r="D109" s="307"/>
      <c r="E109" s="306" t="s">
        <v>12</v>
      </c>
      <c r="F109" s="296"/>
      <c r="G109" s="307"/>
      <c r="H109" s="306" t="s">
        <v>13</v>
      </c>
      <c r="I109" s="296"/>
      <c r="J109" s="307"/>
      <c r="K109" s="306" t="s">
        <v>26</v>
      </c>
      <c r="L109" s="296"/>
      <c r="M109" s="307"/>
      <c r="N109" s="306" t="s">
        <v>2</v>
      </c>
      <c r="O109" s="307"/>
      <c r="P109" s="301" t="s">
        <v>31</v>
      </c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9" ht="7.5" hidden="1" customHeight="1" thickBot="1" x14ac:dyDescent="0.3">
      <c r="A110" s="125"/>
      <c r="B110" s="308"/>
      <c r="C110" s="299"/>
      <c r="D110" s="300"/>
      <c r="E110" s="308"/>
      <c r="F110" s="299"/>
      <c r="G110" s="300"/>
      <c r="H110" s="308"/>
      <c r="I110" s="299"/>
      <c r="J110" s="300"/>
      <c r="K110" s="308"/>
      <c r="L110" s="299"/>
      <c r="M110" s="300"/>
      <c r="N110" s="308"/>
      <c r="O110" s="300"/>
      <c r="P110" s="302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9" ht="69.75" customHeight="1" thickBot="1" x14ac:dyDescent="0.3">
      <c r="A111" s="126"/>
      <c r="B111" s="134" t="s">
        <v>36</v>
      </c>
      <c r="C111" s="135" t="s">
        <v>37</v>
      </c>
      <c r="D111" s="39" t="s">
        <v>4</v>
      </c>
      <c r="E111" s="134" t="s">
        <v>36</v>
      </c>
      <c r="F111" s="135" t="s">
        <v>37</v>
      </c>
      <c r="G111" s="39" t="s">
        <v>4</v>
      </c>
      <c r="H111" s="134" t="s">
        <v>36</v>
      </c>
      <c r="I111" s="135" t="s">
        <v>37</v>
      </c>
      <c r="J111" s="39" t="s">
        <v>4</v>
      </c>
      <c r="K111" s="134" t="s">
        <v>36</v>
      </c>
      <c r="L111" s="135" t="s">
        <v>37</v>
      </c>
      <c r="M111" s="39" t="s">
        <v>4</v>
      </c>
      <c r="N111" s="134" t="s">
        <v>36</v>
      </c>
      <c r="O111" s="135" t="s">
        <v>37</v>
      </c>
      <c r="P111" s="309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9" ht="28.5" customHeight="1" x14ac:dyDescent="0.25">
      <c r="A112" s="43" t="s">
        <v>17</v>
      </c>
      <c r="B112" s="238">
        <v>94</v>
      </c>
      <c r="C112" s="239">
        <v>187</v>
      </c>
      <c r="D112" s="240">
        <v>281</v>
      </c>
      <c r="E112" s="238">
        <v>110</v>
      </c>
      <c r="F112" s="239">
        <v>156</v>
      </c>
      <c r="G112" s="240">
        <v>266</v>
      </c>
      <c r="H112" s="238">
        <v>83</v>
      </c>
      <c r="I112" s="239">
        <v>159</v>
      </c>
      <c r="J112" s="241">
        <v>242</v>
      </c>
      <c r="K112" s="242">
        <v>138</v>
      </c>
      <c r="L112" s="239">
        <v>38</v>
      </c>
      <c r="M112" s="241">
        <v>176</v>
      </c>
      <c r="N112" s="243">
        <f t="shared" ref="N112:P119" si="26">B112+E112+H112+K112</f>
        <v>425</v>
      </c>
      <c r="O112" s="244">
        <f t="shared" si="26"/>
        <v>540</v>
      </c>
      <c r="P112" s="245">
        <f t="shared" si="26"/>
        <v>965</v>
      </c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 t="s">
        <v>47</v>
      </c>
      <c r="AE112" s="10"/>
      <c r="AF112" s="10"/>
      <c r="AG112" s="10"/>
      <c r="AH112" s="10"/>
    </row>
    <row r="113" spans="1:34" ht="42.75" customHeight="1" x14ac:dyDescent="0.3">
      <c r="A113" s="33" t="s">
        <v>50</v>
      </c>
      <c r="B113" s="246">
        <v>89</v>
      </c>
      <c r="C113" s="247">
        <v>93</v>
      </c>
      <c r="D113" s="248">
        <v>182</v>
      </c>
      <c r="E113" s="246">
        <v>116</v>
      </c>
      <c r="F113" s="247">
        <v>70</v>
      </c>
      <c r="G113" s="248">
        <v>186</v>
      </c>
      <c r="H113" s="246">
        <v>94</v>
      </c>
      <c r="I113" s="247">
        <v>33</v>
      </c>
      <c r="J113" s="249">
        <v>127</v>
      </c>
      <c r="K113" s="250">
        <v>30</v>
      </c>
      <c r="L113" s="247">
        <v>12</v>
      </c>
      <c r="M113" s="249">
        <v>42</v>
      </c>
      <c r="N113" s="243">
        <f t="shared" si="26"/>
        <v>329</v>
      </c>
      <c r="O113" s="244">
        <f t="shared" si="26"/>
        <v>208</v>
      </c>
      <c r="P113" s="245">
        <f t="shared" si="26"/>
        <v>537</v>
      </c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26.25" customHeight="1" x14ac:dyDescent="0.25">
      <c r="A114" s="34" t="s">
        <v>18</v>
      </c>
      <c r="B114" s="246">
        <v>110</v>
      </c>
      <c r="C114" s="247">
        <v>30</v>
      </c>
      <c r="D114" s="248">
        <v>140</v>
      </c>
      <c r="E114" s="246">
        <v>108</v>
      </c>
      <c r="F114" s="247">
        <v>36</v>
      </c>
      <c r="G114" s="248">
        <v>144</v>
      </c>
      <c r="H114" s="246">
        <v>76</v>
      </c>
      <c r="I114" s="247">
        <v>31</v>
      </c>
      <c r="J114" s="248">
        <v>107</v>
      </c>
      <c r="K114" s="246">
        <v>67</v>
      </c>
      <c r="L114" s="247">
        <v>46</v>
      </c>
      <c r="M114" s="249">
        <v>113</v>
      </c>
      <c r="N114" s="243">
        <f t="shared" si="26"/>
        <v>361</v>
      </c>
      <c r="O114" s="244">
        <f t="shared" si="26"/>
        <v>143</v>
      </c>
      <c r="P114" s="245">
        <f t="shared" si="26"/>
        <v>504</v>
      </c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40.5" x14ac:dyDescent="0.25">
      <c r="A115" s="35" t="s">
        <v>19</v>
      </c>
      <c r="B115" s="226">
        <v>136</v>
      </c>
      <c r="C115" s="227">
        <v>60</v>
      </c>
      <c r="D115" s="228">
        <v>196</v>
      </c>
      <c r="E115" s="226">
        <v>126</v>
      </c>
      <c r="F115" s="227">
        <v>50</v>
      </c>
      <c r="G115" s="228">
        <v>176</v>
      </c>
      <c r="H115" s="226">
        <v>116</v>
      </c>
      <c r="I115" s="227">
        <v>56</v>
      </c>
      <c r="J115" s="228">
        <v>172</v>
      </c>
      <c r="K115" s="226">
        <v>133</v>
      </c>
      <c r="L115" s="227">
        <v>61</v>
      </c>
      <c r="M115" s="229">
        <v>194</v>
      </c>
      <c r="N115" s="243">
        <f t="shared" si="26"/>
        <v>511</v>
      </c>
      <c r="O115" s="244">
        <f t="shared" si="26"/>
        <v>227</v>
      </c>
      <c r="P115" s="245">
        <f t="shared" si="26"/>
        <v>738</v>
      </c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23.25" customHeight="1" x14ac:dyDescent="0.25">
      <c r="A116" s="34" t="s">
        <v>20</v>
      </c>
      <c r="B116" s="251">
        <v>78</v>
      </c>
      <c r="C116" s="252">
        <v>36</v>
      </c>
      <c r="D116" s="204">
        <v>114</v>
      </c>
      <c r="E116" s="251">
        <v>89</v>
      </c>
      <c r="F116" s="252">
        <v>26</v>
      </c>
      <c r="G116" s="202">
        <v>115</v>
      </c>
      <c r="H116" s="253">
        <v>45</v>
      </c>
      <c r="I116" s="252">
        <v>41</v>
      </c>
      <c r="J116" s="204">
        <v>86</v>
      </c>
      <c r="K116" s="251">
        <v>42</v>
      </c>
      <c r="L116" s="252">
        <v>14</v>
      </c>
      <c r="M116" s="202">
        <v>56</v>
      </c>
      <c r="N116" s="243">
        <f t="shared" si="26"/>
        <v>254</v>
      </c>
      <c r="O116" s="244">
        <f t="shared" si="26"/>
        <v>117</v>
      </c>
      <c r="P116" s="245">
        <f t="shared" si="26"/>
        <v>371</v>
      </c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40.5" customHeight="1" x14ac:dyDescent="0.25">
      <c r="A117" s="36" t="s">
        <v>21</v>
      </c>
      <c r="B117" s="254">
        <v>141</v>
      </c>
      <c r="C117" s="255">
        <v>183</v>
      </c>
      <c r="D117" s="256">
        <v>324</v>
      </c>
      <c r="E117" s="254">
        <v>125</v>
      </c>
      <c r="F117" s="255">
        <v>186</v>
      </c>
      <c r="G117" s="256">
        <v>311</v>
      </c>
      <c r="H117" s="254">
        <v>125</v>
      </c>
      <c r="I117" s="255">
        <v>151</v>
      </c>
      <c r="J117" s="256">
        <v>276</v>
      </c>
      <c r="K117" s="254">
        <v>0</v>
      </c>
      <c r="L117" s="255">
        <v>0</v>
      </c>
      <c r="M117" s="257">
        <v>0</v>
      </c>
      <c r="N117" s="243">
        <f t="shared" si="26"/>
        <v>391</v>
      </c>
      <c r="O117" s="244">
        <f t="shared" si="26"/>
        <v>520</v>
      </c>
      <c r="P117" s="245">
        <f t="shared" si="26"/>
        <v>911</v>
      </c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42.75" customHeight="1" x14ac:dyDescent="0.25">
      <c r="A118" s="220" t="s">
        <v>75</v>
      </c>
      <c r="B118" s="258">
        <v>0</v>
      </c>
      <c r="C118" s="259">
        <v>44</v>
      </c>
      <c r="D118" s="260">
        <v>44</v>
      </c>
      <c r="E118" s="258">
        <v>0</v>
      </c>
      <c r="F118" s="259">
        <v>0</v>
      </c>
      <c r="G118" s="260">
        <v>0</v>
      </c>
      <c r="H118" s="258">
        <v>0</v>
      </c>
      <c r="I118" s="259">
        <v>0</v>
      </c>
      <c r="J118" s="260">
        <v>0</v>
      </c>
      <c r="K118" s="258">
        <v>0</v>
      </c>
      <c r="L118" s="259">
        <v>0</v>
      </c>
      <c r="M118" s="261">
        <v>0</v>
      </c>
      <c r="N118" s="243">
        <f t="shared" si="26"/>
        <v>0</v>
      </c>
      <c r="O118" s="244">
        <f t="shared" si="26"/>
        <v>44</v>
      </c>
      <c r="P118" s="245">
        <f t="shared" si="26"/>
        <v>44</v>
      </c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45.75" customHeight="1" thickBot="1" x14ac:dyDescent="0.3">
      <c r="A119" s="32" t="s">
        <v>41</v>
      </c>
      <c r="B119" s="272">
        <v>72</v>
      </c>
      <c r="C119" s="273">
        <v>279</v>
      </c>
      <c r="D119" s="274">
        <v>351</v>
      </c>
      <c r="E119" s="272">
        <v>80</v>
      </c>
      <c r="F119" s="273">
        <v>144</v>
      </c>
      <c r="G119" s="274">
        <v>224</v>
      </c>
      <c r="H119" s="272">
        <v>70</v>
      </c>
      <c r="I119" s="273">
        <v>108</v>
      </c>
      <c r="J119" s="274">
        <v>178</v>
      </c>
      <c r="K119" s="272">
        <v>58</v>
      </c>
      <c r="L119" s="273">
        <v>78</v>
      </c>
      <c r="M119" s="275">
        <v>136</v>
      </c>
      <c r="N119" s="268">
        <f t="shared" si="26"/>
        <v>280</v>
      </c>
      <c r="O119" s="269">
        <f t="shared" si="26"/>
        <v>609</v>
      </c>
      <c r="P119" s="270">
        <f t="shared" si="26"/>
        <v>889</v>
      </c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32.25" customHeight="1" thickBot="1" x14ac:dyDescent="0.3">
      <c r="A120" s="108" t="s">
        <v>64</v>
      </c>
      <c r="B120" s="136">
        <f t="shared" ref="B120:P120" si="27">SUM(B112:B119)</f>
        <v>720</v>
      </c>
      <c r="C120" s="137">
        <f t="shared" si="27"/>
        <v>912</v>
      </c>
      <c r="D120" s="138">
        <f t="shared" si="27"/>
        <v>1632</v>
      </c>
      <c r="E120" s="136">
        <f t="shared" si="27"/>
        <v>754</v>
      </c>
      <c r="F120" s="137">
        <f t="shared" si="27"/>
        <v>668</v>
      </c>
      <c r="G120" s="138">
        <f t="shared" si="27"/>
        <v>1422</v>
      </c>
      <c r="H120" s="136">
        <f t="shared" si="27"/>
        <v>609</v>
      </c>
      <c r="I120" s="137">
        <f t="shared" si="27"/>
        <v>579</v>
      </c>
      <c r="J120" s="139">
        <f t="shared" si="27"/>
        <v>1188</v>
      </c>
      <c r="K120" s="140">
        <f t="shared" si="27"/>
        <v>468</v>
      </c>
      <c r="L120" s="137">
        <f t="shared" si="27"/>
        <v>249</v>
      </c>
      <c r="M120" s="139">
        <f t="shared" si="27"/>
        <v>717</v>
      </c>
      <c r="N120" s="141">
        <f t="shared" si="27"/>
        <v>2551</v>
      </c>
      <c r="O120" s="142">
        <f t="shared" si="27"/>
        <v>2408</v>
      </c>
      <c r="P120" s="143">
        <f t="shared" si="27"/>
        <v>4959</v>
      </c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32.25" customHeight="1" x14ac:dyDescent="0.3">
      <c r="A121" s="305" t="s">
        <v>22</v>
      </c>
      <c r="B121" s="305"/>
      <c r="C121" s="305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8.75" customHeight="1" x14ac:dyDescent="0.25">
      <c r="A122" s="304" t="s">
        <v>83</v>
      </c>
      <c r="B122" s="304"/>
      <c r="C122" s="304"/>
      <c r="D122" s="304"/>
      <c r="E122" s="304"/>
      <c r="F122" s="304"/>
      <c r="G122" s="304"/>
      <c r="H122" s="304"/>
      <c r="I122" s="304"/>
      <c r="J122" s="304"/>
      <c r="K122" s="304"/>
      <c r="L122" s="304"/>
      <c r="M122" s="304"/>
      <c r="N122" s="304"/>
      <c r="O122" s="304"/>
      <c r="P122" s="304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22.5" customHeight="1" thickBot="1" x14ac:dyDescent="0.35">
      <c r="A123" s="303" t="s">
        <v>16</v>
      </c>
      <c r="B123" s="303"/>
      <c r="C123" s="303"/>
      <c r="D123" s="303"/>
      <c r="E123" s="303"/>
      <c r="F123" s="303"/>
      <c r="G123" s="303"/>
      <c r="H123" s="303"/>
      <c r="I123" s="303"/>
      <c r="J123" s="303"/>
      <c r="K123" s="303"/>
      <c r="L123" s="303"/>
      <c r="M123" s="303"/>
      <c r="N123" s="303"/>
      <c r="O123" s="303"/>
      <c r="P123" s="30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25.5" customHeight="1" x14ac:dyDescent="0.25">
      <c r="A124" s="124" t="s">
        <v>44</v>
      </c>
      <c r="B124" s="306" t="s">
        <v>11</v>
      </c>
      <c r="C124" s="296"/>
      <c r="D124" s="307"/>
      <c r="E124" s="306" t="s">
        <v>12</v>
      </c>
      <c r="F124" s="296"/>
      <c r="G124" s="307"/>
      <c r="H124" s="306" t="s">
        <v>13</v>
      </c>
      <c r="I124" s="296"/>
      <c r="J124" s="307"/>
      <c r="K124" s="306" t="s">
        <v>26</v>
      </c>
      <c r="L124" s="296"/>
      <c r="M124" s="307"/>
      <c r="N124" s="306" t="s">
        <v>2</v>
      </c>
      <c r="O124" s="307"/>
      <c r="P124" s="301" t="s">
        <v>27</v>
      </c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9" customHeight="1" thickBot="1" x14ac:dyDescent="0.3">
      <c r="A125" s="125"/>
      <c r="B125" s="308"/>
      <c r="C125" s="299"/>
      <c r="D125" s="300"/>
      <c r="E125" s="308"/>
      <c r="F125" s="299"/>
      <c r="G125" s="300"/>
      <c r="H125" s="308"/>
      <c r="I125" s="299"/>
      <c r="J125" s="300"/>
      <c r="K125" s="308"/>
      <c r="L125" s="299"/>
      <c r="M125" s="300"/>
      <c r="N125" s="308"/>
      <c r="O125" s="300"/>
      <c r="P125" s="302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 t="s">
        <v>49</v>
      </c>
      <c r="AE125" s="10"/>
      <c r="AF125" s="10"/>
      <c r="AG125" s="10"/>
      <c r="AH125" s="10"/>
    </row>
    <row r="126" spans="1:34" ht="69" customHeight="1" thickBot="1" x14ac:dyDescent="0.3">
      <c r="A126" s="125"/>
      <c r="B126" s="144" t="s">
        <v>36</v>
      </c>
      <c r="C126" s="145" t="s">
        <v>37</v>
      </c>
      <c r="D126" s="39" t="s">
        <v>4</v>
      </c>
      <c r="E126" s="144" t="s">
        <v>36</v>
      </c>
      <c r="F126" s="145" t="s">
        <v>37</v>
      </c>
      <c r="G126" s="39" t="s">
        <v>4</v>
      </c>
      <c r="H126" s="144" t="s">
        <v>36</v>
      </c>
      <c r="I126" s="145" t="s">
        <v>37</v>
      </c>
      <c r="J126" s="39" t="s">
        <v>4</v>
      </c>
      <c r="K126" s="144" t="s">
        <v>36</v>
      </c>
      <c r="L126" s="145" t="s">
        <v>37</v>
      </c>
      <c r="M126" s="39" t="s">
        <v>4</v>
      </c>
      <c r="N126" s="144" t="s">
        <v>36</v>
      </c>
      <c r="O126" s="145" t="s">
        <v>37</v>
      </c>
      <c r="P126" s="302"/>
      <c r="Q126" s="10"/>
      <c r="R126" s="10"/>
      <c r="S126" s="10"/>
      <c r="T126" s="10" t="s">
        <v>56</v>
      </c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31.5" customHeight="1" x14ac:dyDescent="0.25">
      <c r="A127" s="112" t="s">
        <v>17</v>
      </c>
      <c r="B127" s="276">
        <v>0</v>
      </c>
      <c r="C127" s="289">
        <v>131</v>
      </c>
      <c r="D127" s="290">
        <v>131</v>
      </c>
      <c r="E127" s="221">
        <v>0</v>
      </c>
      <c r="F127" s="289">
        <v>49</v>
      </c>
      <c r="G127" s="290">
        <v>49</v>
      </c>
      <c r="H127" s="221">
        <v>0</v>
      </c>
      <c r="I127" s="289">
        <v>0</v>
      </c>
      <c r="J127" s="291">
        <v>0</v>
      </c>
      <c r="K127" s="292">
        <v>0</v>
      </c>
      <c r="L127" s="289">
        <v>0</v>
      </c>
      <c r="M127" s="291">
        <v>0</v>
      </c>
      <c r="N127" s="293">
        <f t="shared" ref="N127:P132" si="28">B127+E127+H127+K127</f>
        <v>0</v>
      </c>
      <c r="O127" s="294">
        <f t="shared" si="28"/>
        <v>180</v>
      </c>
      <c r="P127" s="222">
        <f t="shared" si="28"/>
        <v>180</v>
      </c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43.5" customHeight="1" x14ac:dyDescent="0.3">
      <c r="A128" s="33" t="s">
        <v>50</v>
      </c>
      <c r="B128" s="277">
        <v>17</v>
      </c>
      <c r="C128" s="224">
        <v>0</v>
      </c>
      <c r="D128" s="225">
        <v>17</v>
      </c>
      <c r="E128" s="223">
        <v>14</v>
      </c>
      <c r="F128" s="224">
        <v>8</v>
      </c>
      <c r="G128" s="225">
        <v>22</v>
      </c>
      <c r="H128" s="223">
        <v>7</v>
      </c>
      <c r="I128" s="224">
        <v>23</v>
      </c>
      <c r="J128" s="225">
        <v>30</v>
      </c>
      <c r="K128" s="223">
        <v>8</v>
      </c>
      <c r="L128" s="224">
        <v>10</v>
      </c>
      <c r="M128" s="225">
        <v>18</v>
      </c>
      <c r="N128" s="205">
        <f t="shared" si="28"/>
        <v>46</v>
      </c>
      <c r="O128" s="206">
        <f t="shared" si="28"/>
        <v>41</v>
      </c>
      <c r="P128" s="203">
        <f t="shared" si="28"/>
        <v>87</v>
      </c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27.75" customHeight="1" x14ac:dyDescent="0.25">
      <c r="A129" s="34" t="s">
        <v>18</v>
      </c>
      <c r="B129" s="277">
        <v>0</v>
      </c>
      <c r="C129" s="224">
        <v>11</v>
      </c>
      <c r="D129" s="225">
        <v>11</v>
      </c>
      <c r="E129" s="223">
        <v>0</v>
      </c>
      <c r="F129" s="224">
        <v>26</v>
      </c>
      <c r="G129" s="225">
        <v>26</v>
      </c>
      <c r="H129" s="223">
        <v>0</v>
      </c>
      <c r="I129" s="224">
        <v>30</v>
      </c>
      <c r="J129" s="225">
        <v>30</v>
      </c>
      <c r="K129" s="223">
        <v>0</v>
      </c>
      <c r="L129" s="224">
        <v>24</v>
      </c>
      <c r="M129" s="225">
        <v>24</v>
      </c>
      <c r="N129" s="205">
        <f>B129+E129+H129+K129</f>
        <v>0</v>
      </c>
      <c r="O129" s="206">
        <f t="shared" si="28"/>
        <v>91</v>
      </c>
      <c r="P129" s="203">
        <f t="shared" si="28"/>
        <v>91</v>
      </c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43.5" customHeight="1" x14ac:dyDescent="0.25">
      <c r="A130" s="34" t="s">
        <v>19</v>
      </c>
      <c r="B130" s="277">
        <v>10</v>
      </c>
      <c r="C130" s="224">
        <v>26</v>
      </c>
      <c r="D130" s="225">
        <v>36</v>
      </c>
      <c r="E130" s="223">
        <v>10</v>
      </c>
      <c r="F130" s="224">
        <v>1</v>
      </c>
      <c r="G130" s="225">
        <v>11</v>
      </c>
      <c r="H130" s="223">
        <v>6</v>
      </c>
      <c r="I130" s="224">
        <v>13</v>
      </c>
      <c r="J130" s="225">
        <v>19</v>
      </c>
      <c r="K130" s="223">
        <v>20</v>
      </c>
      <c r="L130" s="224">
        <v>18</v>
      </c>
      <c r="M130" s="225">
        <v>38</v>
      </c>
      <c r="N130" s="205">
        <f>B130+E130+H130+K130</f>
        <v>46</v>
      </c>
      <c r="O130" s="206">
        <f t="shared" si="28"/>
        <v>58</v>
      </c>
      <c r="P130" s="203">
        <f t="shared" si="28"/>
        <v>104</v>
      </c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39.75" customHeight="1" x14ac:dyDescent="0.25">
      <c r="A131" s="146" t="s">
        <v>41</v>
      </c>
      <c r="B131" s="271">
        <v>0</v>
      </c>
      <c r="C131" s="227">
        <v>55</v>
      </c>
      <c r="D131" s="228">
        <v>55</v>
      </c>
      <c r="E131" s="226">
        <v>0</v>
      </c>
      <c r="F131" s="227">
        <v>0</v>
      </c>
      <c r="G131" s="228">
        <v>0</v>
      </c>
      <c r="H131" s="226">
        <v>0</v>
      </c>
      <c r="I131" s="227">
        <v>0</v>
      </c>
      <c r="J131" s="228">
        <v>0</v>
      </c>
      <c r="K131" s="226">
        <v>0</v>
      </c>
      <c r="L131" s="227">
        <v>0</v>
      </c>
      <c r="M131" s="229">
        <v>0</v>
      </c>
      <c r="N131" s="230">
        <f t="shared" ref="N131" si="29">B131+E131+H131+K131</f>
        <v>0</v>
      </c>
      <c r="O131" s="231">
        <f t="shared" si="28"/>
        <v>55</v>
      </c>
      <c r="P131" s="232">
        <f t="shared" si="28"/>
        <v>55</v>
      </c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29.25" customHeight="1" thickBot="1" x14ac:dyDescent="0.3">
      <c r="A132" s="147" t="s">
        <v>20</v>
      </c>
      <c r="B132" s="278">
        <v>0</v>
      </c>
      <c r="C132" s="234">
        <v>21</v>
      </c>
      <c r="D132" s="235">
        <v>21</v>
      </c>
      <c r="E132" s="233">
        <v>0</v>
      </c>
      <c r="F132" s="234">
        <v>5</v>
      </c>
      <c r="G132" s="235">
        <v>5</v>
      </c>
      <c r="H132" s="233">
        <v>0</v>
      </c>
      <c r="I132" s="234">
        <v>8</v>
      </c>
      <c r="J132" s="235">
        <v>8</v>
      </c>
      <c r="K132" s="233">
        <v>14</v>
      </c>
      <c r="L132" s="234">
        <v>22</v>
      </c>
      <c r="M132" s="235">
        <v>36</v>
      </c>
      <c r="N132" s="236">
        <f t="shared" si="28"/>
        <v>14</v>
      </c>
      <c r="O132" s="237">
        <f t="shared" si="28"/>
        <v>56</v>
      </c>
      <c r="P132" s="207">
        <f t="shared" si="28"/>
        <v>70</v>
      </c>
      <c r="Q132" s="10"/>
      <c r="R132" s="10"/>
      <c r="S132" s="10"/>
      <c r="T132" s="10"/>
      <c r="U132" s="10"/>
      <c r="V132" s="10"/>
      <c r="W132" s="10"/>
      <c r="X132" s="10"/>
    </row>
    <row r="133" spans="1:34" ht="31.5" customHeight="1" thickBot="1" x14ac:dyDescent="0.25">
      <c r="A133" s="108" t="s">
        <v>64</v>
      </c>
      <c r="B133" s="148">
        <f>SUM(B127:B132)</f>
        <v>27</v>
      </c>
      <c r="C133" s="148">
        <f t="shared" ref="C133:P133" si="30">SUM(C127:C132)</f>
        <v>244</v>
      </c>
      <c r="D133" s="148">
        <f t="shared" si="30"/>
        <v>271</v>
      </c>
      <c r="E133" s="148">
        <f t="shared" si="30"/>
        <v>24</v>
      </c>
      <c r="F133" s="148">
        <f t="shared" si="30"/>
        <v>89</v>
      </c>
      <c r="G133" s="149">
        <f t="shared" si="30"/>
        <v>113</v>
      </c>
      <c r="H133" s="150">
        <f t="shared" si="30"/>
        <v>13</v>
      </c>
      <c r="I133" s="148">
        <f t="shared" si="30"/>
        <v>74</v>
      </c>
      <c r="J133" s="148">
        <f t="shared" si="30"/>
        <v>87</v>
      </c>
      <c r="K133" s="148">
        <f t="shared" si="30"/>
        <v>42</v>
      </c>
      <c r="L133" s="148">
        <f t="shared" si="30"/>
        <v>74</v>
      </c>
      <c r="M133" s="148">
        <f t="shared" si="30"/>
        <v>116</v>
      </c>
      <c r="N133" s="148">
        <f t="shared" si="30"/>
        <v>106</v>
      </c>
      <c r="O133" s="148">
        <f t="shared" si="30"/>
        <v>481</v>
      </c>
      <c r="P133" s="149">
        <f t="shared" si="30"/>
        <v>587</v>
      </c>
    </row>
    <row r="134" spans="1:34" ht="34.5" customHeight="1" x14ac:dyDescent="0.3">
      <c r="A134" s="303" t="s">
        <v>65</v>
      </c>
      <c r="B134" s="303"/>
      <c r="C134" s="303"/>
      <c r="D134" s="303"/>
      <c r="E134" s="303"/>
      <c r="F134" s="303"/>
      <c r="G134" s="303"/>
      <c r="H134" s="303"/>
      <c r="I134" s="303"/>
      <c r="J134" s="303"/>
      <c r="K134" s="303"/>
      <c r="L134" s="303"/>
      <c r="M134" s="303"/>
      <c r="N134" s="303"/>
      <c r="O134" s="303"/>
      <c r="P134" s="303"/>
    </row>
    <row r="135" spans="1:34" ht="33" customHeight="1" thickBot="1" x14ac:dyDescent="0.25">
      <c r="A135" s="304" t="s">
        <v>83</v>
      </c>
      <c r="B135" s="304"/>
      <c r="C135" s="304"/>
      <c r="D135" s="304"/>
      <c r="E135" s="304"/>
      <c r="F135" s="304"/>
      <c r="G135" s="304"/>
      <c r="H135" s="304"/>
      <c r="I135" s="304"/>
      <c r="J135" s="304"/>
      <c r="K135" s="304"/>
      <c r="L135" s="304"/>
      <c r="M135" s="304"/>
      <c r="N135" s="304"/>
      <c r="O135" s="304"/>
      <c r="P135" s="304"/>
    </row>
    <row r="136" spans="1:34" ht="15.75" x14ac:dyDescent="0.2">
      <c r="A136" s="263" t="s">
        <v>44</v>
      </c>
      <c r="B136" s="295" t="s">
        <v>11</v>
      </c>
      <c r="C136" s="296"/>
      <c r="D136" s="297"/>
      <c r="E136" s="295" t="s">
        <v>12</v>
      </c>
      <c r="F136" s="296"/>
      <c r="G136" s="297"/>
      <c r="H136" s="295" t="s">
        <v>13</v>
      </c>
      <c r="I136" s="296"/>
      <c r="J136" s="297"/>
      <c r="K136" s="295" t="s">
        <v>26</v>
      </c>
      <c r="L136" s="296"/>
      <c r="M136" s="297"/>
      <c r="N136" s="295" t="s">
        <v>2</v>
      </c>
      <c r="O136" s="297"/>
      <c r="P136" s="301" t="s">
        <v>27</v>
      </c>
      <c r="S136" s="1" t="s">
        <v>56</v>
      </c>
    </row>
    <row r="137" spans="1:34" ht="10.5" customHeight="1" thickBot="1" x14ac:dyDescent="0.25">
      <c r="A137" s="264"/>
      <c r="B137" s="298"/>
      <c r="C137" s="299"/>
      <c r="D137" s="300"/>
      <c r="E137" s="298"/>
      <c r="F137" s="299"/>
      <c r="G137" s="300"/>
      <c r="H137" s="298"/>
      <c r="I137" s="299"/>
      <c r="J137" s="300"/>
      <c r="K137" s="298"/>
      <c r="L137" s="299"/>
      <c r="M137" s="300"/>
      <c r="N137" s="298"/>
      <c r="O137" s="300"/>
      <c r="P137" s="302"/>
    </row>
    <row r="138" spans="1:34" ht="68.25" customHeight="1" thickBot="1" x14ac:dyDescent="0.25">
      <c r="A138" s="264"/>
      <c r="B138" s="144" t="s">
        <v>36</v>
      </c>
      <c r="C138" s="145" t="s">
        <v>37</v>
      </c>
      <c r="D138" s="39" t="s">
        <v>4</v>
      </c>
      <c r="E138" s="144" t="s">
        <v>36</v>
      </c>
      <c r="F138" s="145" t="s">
        <v>37</v>
      </c>
      <c r="G138" s="39" t="s">
        <v>4</v>
      </c>
      <c r="H138" s="144" t="s">
        <v>36</v>
      </c>
      <c r="I138" s="145" t="s">
        <v>37</v>
      </c>
      <c r="J138" s="39" t="s">
        <v>4</v>
      </c>
      <c r="K138" s="144" t="s">
        <v>36</v>
      </c>
      <c r="L138" s="145" t="s">
        <v>37</v>
      </c>
      <c r="M138" s="39" t="s">
        <v>4</v>
      </c>
      <c r="N138" s="144" t="s">
        <v>36</v>
      </c>
      <c r="O138" s="145" t="s">
        <v>37</v>
      </c>
      <c r="P138" s="302"/>
    </row>
    <row r="139" spans="1:34" ht="47.25" customHeight="1" thickBot="1" x14ac:dyDescent="0.25">
      <c r="A139" s="111" t="s">
        <v>21</v>
      </c>
      <c r="B139" s="279">
        <v>0</v>
      </c>
      <c r="C139" s="280">
        <v>178</v>
      </c>
      <c r="D139" s="281">
        <v>178</v>
      </c>
      <c r="E139" s="279">
        <v>0</v>
      </c>
      <c r="F139" s="280">
        <v>104</v>
      </c>
      <c r="G139" s="281">
        <v>104</v>
      </c>
      <c r="H139" s="141">
        <v>0</v>
      </c>
      <c r="I139" s="214">
        <v>0</v>
      </c>
      <c r="J139" s="142">
        <v>0</v>
      </c>
      <c r="K139" s="141">
        <v>0</v>
      </c>
      <c r="L139" s="214">
        <v>0</v>
      </c>
      <c r="M139" s="215">
        <v>0</v>
      </c>
      <c r="N139" s="216">
        <f t="shared" ref="N139:O139" si="31">B139+E139+H139+K139</f>
        <v>0</v>
      </c>
      <c r="O139" s="217">
        <f t="shared" si="31"/>
        <v>282</v>
      </c>
      <c r="P139" s="218">
        <f>D139+G139+J139+M139</f>
        <v>282</v>
      </c>
    </row>
    <row r="140" spans="1:34" ht="12.75" customHeight="1" thickBot="1" x14ac:dyDescent="0.25"/>
    <row r="141" spans="1:34" ht="24.75" customHeight="1" thickBot="1" x14ac:dyDescent="0.25">
      <c r="A141" s="26" t="s">
        <v>23</v>
      </c>
      <c r="B141" s="208">
        <f>N120+N133+N139</f>
        <v>2657</v>
      </c>
      <c r="C141" s="208">
        <f>O120+O133+O139</f>
        <v>3171</v>
      </c>
      <c r="D141" s="149">
        <f>P120+P133+P139</f>
        <v>5828</v>
      </c>
    </row>
    <row r="142" spans="1:34" ht="18" x14ac:dyDescent="0.25">
      <c r="B142" s="10"/>
      <c r="C142" s="10"/>
      <c r="D142" s="10"/>
    </row>
    <row r="143" spans="1:34" ht="13.5" thickBot="1" x14ac:dyDescent="0.25"/>
    <row r="144" spans="1:34" ht="35.25" customHeight="1" thickBot="1" x14ac:dyDescent="0.25">
      <c r="A144" s="24" t="s">
        <v>40</v>
      </c>
      <c r="B144" s="213">
        <f>B76+B105+B141</f>
        <v>17999</v>
      </c>
      <c r="C144" s="213">
        <f>C76+C105+C141</f>
        <v>10611</v>
      </c>
      <c r="D144" s="213">
        <f>D76+D105+D141</f>
        <v>28610</v>
      </c>
      <c r="L144" s="1" t="s">
        <v>56</v>
      </c>
    </row>
    <row r="148" spans="1:8" ht="20.25" x14ac:dyDescent="0.3">
      <c r="B148" s="16"/>
    </row>
    <row r="149" spans="1:8" ht="26.25" x14ac:dyDescent="0.4">
      <c r="A149" s="31"/>
      <c r="B149" s="31"/>
      <c r="C149" s="31"/>
      <c r="D149" s="31"/>
      <c r="E149" s="31"/>
      <c r="F149" s="31"/>
      <c r="G149" s="31"/>
      <c r="H149" s="31"/>
    </row>
  </sheetData>
  <mergeCells count="110">
    <mergeCell ref="AK26:AK28"/>
    <mergeCell ref="A59:V59"/>
    <mergeCell ref="Q26:S27"/>
    <mergeCell ref="AF27:AH27"/>
    <mergeCell ref="A54:V54"/>
    <mergeCell ref="A55:A56"/>
    <mergeCell ref="T55:V55"/>
    <mergeCell ref="H44:J44"/>
    <mergeCell ref="K44:M44"/>
    <mergeCell ref="N44:P44"/>
    <mergeCell ref="Q44:S44"/>
    <mergeCell ref="W26:Y26"/>
    <mergeCell ref="Z26:AB26"/>
    <mergeCell ref="AC26:AE26"/>
    <mergeCell ref="AC27:AE27"/>
    <mergeCell ref="B26:D27"/>
    <mergeCell ref="E26:G27"/>
    <mergeCell ref="H26:J27"/>
    <mergeCell ref="K26:M27"/>
    <mergeCell ref="N26:P27"/>
    <mergeCell ref="T26:V26"/>
    <mergeCell ref="T27:V27"/>
    <mergeCell ref="W27:Y27"/>
    <mergeCell ref="Z27:AB27"/>
    <mergeCell ref="A2:AE2"/>
    <mergeCell ref="A3:AE3"/>
    <mergeCell ref="A4:AE5"/>
    <mergeCell ref="A6:A8"/>
    <mergeCell ref="B6:D7"/>
    <mergeCell ref="E6:G7"/>
    <mergeCell ref="Z6:AB6"/>
    <mergeCell ref="Q7:S7"/>
    <mergeCell ref="T7:V7"/>
    <mergeCell ref="W7:Y7"/>
    <mergeCell ref="Z7:AB7"/>
    <mergeCell ref="H6:J7"/>
    <mergeCell ref="K6:M7"/>
    <mergeCell ref="N6:P7"/>
    <mergeCell ref="Q6:S6"/>
    <mergeCell ref="T6:V6"/>
    <mergeCell ref="W6:Y6"/>
    <mergeCell ref="A23:AE23"/>
    <mergeCell ref="A43:V43"/>
    <mergeCell ref="A44:A46"/>
    <mergeCell ref="T44:V44"/>
    <mergeCell ref="T45:V45"/>
    <mergeCell ref="N60:P61"/>
    <mergeCell ref="Q60:S61"/>
    <mergeCell ref="T60:V60"/>
    <mergeCell ref="B55:D55"/>
    <mergeCell ref="E55:G55"/>
    <mergeCell ref="H55:J55"/>
    <mergeCell ref="K55:M55"/>
    <mergeCell ref="N55:P55"/>
    <mergeCell ref="Q55:S55"/>
    <mergeCell ref="B44:D44"/>
    <mergeCell ref="E44:G44"/>
    <mergeCell ref="Z60:AB60"/>
    <mergeCell ref="AC60:AE61"/>
    <mergeCell ref="T61:V61"/>
    <mergeCell ref="W61:Y61"/>
    <mergeCell ref="Z61:AB61"/>
    <mergeCell ref="A24:AE24"/>
    <mergeCell ref="A25:AE25"/>
    <mergeCell ref="A26:A28"/>
    <mergeCell ref="A78:M79"/>
    <mergeCell ref="A60:A62"/>
    <mergeCell ref="B60:D61"/>
    <mergeCell ref="B80:D80"/>
    <mergeCell ref="E80:G80"/>
    <mergeCell ref="E60:G61"/>
    <mergeCell ref="H60:J61"/>
    <mergeCell ref="K60:M61"/>
    <mergeCell ref="W60:Y60"/>
    <mergeCell ref="Q95:S95"/>
    <mergeCell ref="A93:P94"/>
    <mergeCell ref="B95:D95"/>
    <mergeCell ref="E95:G95"/>
    <mergeCell ref="H95:J95"/>
    <mergeCell ref="K95:M95"/>
    <mergeCell ref="N95:P95"/>
    <mergeCell ref="N80:P80"/>
    <mergeCell ref="H80:J80"/>
    <mergeCell ref="K80:M80"/>
    <mergeCell ref="A106:P106"/>
    <mergeCell ref="A107:P107"/>
    <mergeCell ref="A108:P108"/>
    <mergeCell ref="B109:D110"/>
    <mergeCell ref="E109:G110"/>
    <mergeCell ref="H109:J110"/>
    <mergeCell ref="K109:M110"/>
    <mergeCell ref="N109:O110"/>
    <mergeCell ref="P109:P111"/>
    <mergeCell ref="B136:D137"/>
    <mergeCell ref="E136:G137"/>
    <mergeCell ref="H136:J137"/>
    <mergeCell ref="K136:M137"/>
    <mergeCell ref="N136:O137"/>
    <mergeCell ref="P136:P138"/>
    <mergeCell ref="A134:P134"/>
    <mergeCell ref="A135:P135"/>
    <mergeCell ref="A121:P121"/>
    <mergeCell ref="A122:P122"/>
    <mergeCell ref="A123:P123"/>
    <mergeCell ref="B124:D125"/>
    <mergeCell ref="E124:G125"/>
    <mergeCell ref="H124:J125"/>
    <mergeCell ref="K124:M125"/>
    <mergeCell ref="N124:O125"/>
    <mergeCell ref="P124:P126"/>
  </mergeCells>
  <pageMargins left="0.70866141732283472" right="0.31496062992125984" top="0.55118110236220474" bottom="0.74803149606299213" header="0.31496062992125984" footer="0.31496062992125984"/>
  <pageSetup paperSize="9" scale="32" orientation="landscape" r:id="rId1"/>
  <rowBreaks count="3" manualBreakCount="3">
    <brk id="42" max="36" man="1"/>
    <brk id="76" max="36" man="1"/>
    <brk id="105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 итого по КФУ (4)</vt:lpstr>
      <vt:lpstr>'СВОД  итого по КФУ (4)'!Область_печати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ЛВР</dc:creator>
  <cp:lastModifiedBy>User</cp:lastModifiedBy>
  <cp:lastPrinted>2023-09-19T09:38:28Z</cp:lastPrinted>
  <dcterms:created xsi:type="dcterms:W3CDTF">2015-04-10T12:01:21Z</dcterms:created>
  <dcterms:modified xsi:type="dcterms:W3CDTF">2023-10-17T09:50:25Z</dcterms:modified>
</cp:coreProperties>
</file>