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Sentyab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(4)'!$A$1:$AK$142</definedName>
  </definedNames>
  <calcPr calcId="162913" concurrentCalc="0"/>
</workbook>
</file>

<file path=xl/calcChain.xml><?xml version="1.0" encoding="utf-8"?>
<calcChain xmlns="http://schemas.openxmlformats.org/spreadsheetml/2006/main">
  <c r="P117" i="3" l="1"/>
  <c r="O117" i="3"/>
  <c r="N117" i="3"/>
  <c r="P85" i="3"/>
  <c r="O85" i="3"/>
  <c r="N85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AB22" i="3"/>
  <c r="AE22" i="3"/>
  <c r="V47" i="3"/>
  <c r="V48" i="3"/>
  <c r="V49" i="3"/>
  <c r="V50" i="3"/>
  <c r="V51" i="3"/>
  <c r="V52" i="3"/>
  <c r="D73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AH42" i="3"/>
  <c r="AK42" i="3"/>
  <c r="D74" i="3"/>
  <c r="V57" i="3"/>
  <c r="V58" i="3"/>
  <c r="S63" i="3"/>
  <c r="AE63" i="3"/>
  <c r="S64" i="3"/>
  <c r="AE64" i="3"/>
  <c r="S65" i="3"/>
  <c r="AE65" i="3"/>
  <c r="S66" i="3"/>
  <c r="AE66" i="3"/>
  <c r="S67" i="3"/>
  <c r="AE67" i="3"/>
  <c r="S68" i="3"/>
  <c r="AE68" i="3"/>
  <c r="S69" i="3"/>
  <c r="AE69" i="3"/>
  <c r="S70" i="3"/>
  <c r="AE70" i="3"/>
  <c r="AE71" i="3"/>
  <c r="D75" i="3"/>
  <c r="D76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Z22" i="3"/>
  <c r="AC22" i="3"/>
  <c r="T47" i="3"/>
  <c r="T48" i="3"/>
  <c r="T49" i="3"/>
  <c r="T50" i="3"/>
  <c r="T51" i="3"/>
  <c r="T52" i="3"/>
  <c r="B73" i="3"/>
  <c r="R70" i="3"/>
  <c r="AD70" i="3"/>
  <c r="Q70" i="3"/>
  <c r="AC70" i="3"/>
  <c r="R69" i="3"/>
  <c r="AD69" i="3"/>
  <c r="Q69" i="3"/>
  <c r="AC69" i="3"/>
  <c r="R68" i="3"/>
  <c r="AD68" i="3"/>
  <c r="Q68" i="3"/>
  <c r="AC68" i="3"/>
  <c r="R67" i="3"/>
  <c r="AD67" i="3"/>
  <c r="Q67" i="3"/>
  <c r="AC67" i="3"/>
  <c r="R66" i="3"/>
  <c r="AD66" i="3"/>
  <c r="Q66" i="3"/>
  <c r="AC66" i="3"/>
  <c r="R65" i="3"/>
  <c r="AD65" i="3"/>
  <c r="Q65" i="3"/>
  <c r="AC65" i="3"/>
  <c r="R64" i="3"/>
  <c r="AD64" i="3"/>
  <c r="Q64" i="3"/>
  <c r="AC64" i="3"/>
  <c r="R63" i="3"/>
  <c r="AD63" i="3"/>
  <c r="Q63" i="3"/>
  <c r="AC63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T71" i="3"/>
  <c r="U71" i="3"/>
  <c r="V71" i="3"/>
  <c r="W71" i="3"/>
  <c r="X71" i="3"/>
  <c r="Y71" i="3"/>
  <c r="Z71" i="3"/>
  <c r="AA71" i="3"/>
  <c r="AB71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U57" i="3"/>
  <c r="U58" i="3"/>
  <c r="T57" i="3"/>
  <c r="T58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U51" i="3"/>
  <c r="U50" i="3"/>
  <c r="U49" i="3"/>
  <c r="U48" i="3"/>
  <c r="U47" i="3"/>
  <c r="AG42" i="3"/>
  <c r="AF42" i="3"/>
  <c r="AE42" i="3"/>
  <c r="AD42" i="3"/>
  <c r="AC42" i="3"/>
  <c r="AB42" i="3"/>
  <c r="AA42" i="3"/>
  <c r="Z42" i="3"/>
  <c r="Y42" i="3"/>
  <c r="X42" i="3"/>
  <c r="W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K41" i="3"/>
  <c r="U41" i="3"/>
  <c r="AJ41" i="3"/>
  <c r="T41" i="3"/>
  <c r="AI41" i="3"/>
  <c r="AK40" i="3"/>
  <c r="U40" i="3"/>
  <c r="AJ40" i="3"/>
  <c r="T40" i="3"/>
  <c r="AI40" i="3"/>
  <c r="AK39" i="3"/>
  <c r="U39" i="3"/>
  <c r="AJ39" i="3"/>
  <c r="T39" i="3"/>
  <c r="AI39" i="3"/>
  <c r="AK38" i="3"/>
  <c r="U38" i="3"/>
  <c r="AJ38" i="3"/>
  <c r="T38" i="3"/>
  <c r="AI38" i="3"/>
  <c r="AK37" i="3"/>
  <c r="U37" i="3"/>
  <c r="AJ37" i="3"/>
  <c r="T37" i="3"/>
  <c r="AI37" i="3"/>
  <c r="AK36" i="3"/>
  <c r="U36" i="3"/>
  <c r="AJ36" i="3"/>
  <c r="T36" i="3"/>
  <c r="AI36" i="3"/>
  <c r="AK35" i="3"/>
  <c r="U35" i="3"/>
  <c r="AJ35" i="3"/>
  <c r="T35" i="3"/>
  <c r="AI35" i="3"/>
  <c r="AK34" i="3"/>
  <c r="U34" i="3"/>
  <c r="AJ34" i="3"/>
  <c r="T34" i="3"/>
  <c r="AI34" i="3"/>
  <c r="AK33" i="3"/>
  <c r="U33" i="3"/>
  <c r="AJ33" i="3"/>
  <c r="T33" i="3"/>
  <c r="AI33" i="3"/>
  <c r="AK32" i="3"/>
  <c r="U32" i="3"/>
  <c r="AJ32" i="3"/>
  <c r="T32" i="3"/>
  <c r="AI32" i="3"/>
  <c r="AK31" i="3"/>
  <c r="U31" i="3"/>
  <c r="AJ31" i="3"/>
  <c r="T31" i="3"/>
  <c r="AI31" i="3"/>
  <c r="AK30" i="3"/>
  <c r="U30" i="3"/>
  <c r="AJ30" i="3"/>
  <c r="T30" i="3"/>
  <c r="AI30" i="3"/>
  <c r="U29" i="3"/>
  <c r="T29" i="3"/>
  <c r="AI29" i="3"/>
  <c r="AE21" i="3"/>
  <c r="R21" i="3"/>
  <c r="AD21" i="3"/>
  <c r="AC21" i="3"/>
  <c r="AE20" i="3"/>
  <c r="R20" i="3"/>
  <c r="AD20" i="3"/>
  <c r="AC20" i="3"/>
  <c r="AE19" i="3"/>
  <c r="R19" i="3"/>
  <c r="AD19" i="3"/>
  <c r="AC19" i="3"/>
  <c r="AE18" i="3"/>
  <c r="R18" i="3"/>
  <c r="AD18" i="3"/>
  <c r="AC18" i="3"/>
  <c r="AE17" i="3"/>
  <c r="R17" i="3"/>
  <c r="AD17" i="3"/>
  <c r="AC17" i="3"/>
  <c r="AE16" i="3"/>
  <c r="R16" i="3"/>
  <c r="AD16" i="3"/>
  <c r="AC16" i="3"/>
  <c r="AE15" i="3"/>
  <c r="R15" i="3"/>
  <c r="AD15" i="3"/>
  <c r="AC15" i="3"/>
  <c r="AE14" i="3"/>
  <c r="R14" i="3"/>
  <c r="AD14" i="3"/>
  <c r="AC14" i="3"/>
  <c r="AE13" i="3"/>
  <c r="R13" i="3"/>
  <c r="AD13" i="3"/>
  <c r="AC13" i="3"/>
  <c r="AE12" i="3"/>
  <c r="R12" i="3"/>
  <c r="AD12" i="3"/>
  <c r="AC12" i="3"/>
  <c r="AE11" i="3"/>
  <c r="R11" i="3"/>
  <c r="AD11" i="3"/>
  <c r="AC11" i="3"/>
  <c r="AE10" i="3"/>
  <c r="R10" i="3"/>
  <c r="AD10" i="3"/>
  <c r="AC10" i="3"/>
  <c r="AE9" i="3"/>
  <c r="R9" i="3"/>
  <c r="AC9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AA22" i="3"/>
  <c r="Q71" i="3"/>
  <c r="R71" i="3"/>
  <c r="AC71" i="3"/>
  <c r="B75" i="3"/>
  <c r="AD71" i="3"/>
  <c r="S71" i="3"/>
  <c r="U42" i="3"/>
  <c r="AJ42" i="3"/>
  <c r="C74" i="3"/>
  <c r="R22" i="3"/>
  <c r="AD22" i="3"/>
  <c r="AD9" i="3"/>
  <c r="AJ29" i="3"/>
  <c r="AK29" i="3"/>
  <c r="U52" i="3"/>
  <c r="AI42" i="3"/>
  <c r="B74" i="3"/>
  <c r="T42" i="3"/>
  <c r="C73" i="3"/>
  <c r="C102" i="3"/>
  <c r="G102" i="3"/>
  <c r="K102" i="3"/>
  <c r="O102" i="3"/>
  <c r="P102" i="3"/>
  <c r="N102" i="3"/>
  <c r="M102" i="3"/>
  <c r="L102" i="3"/>
  <c r="J102" i="3"/>
  <c r="I102" i="3"/>
  <c r="H102" i="3"/>
  <c r="F102" i="3"/>
  <c r="E102" i="3"/>
  <c r="D102" i="3"/>
  <c r="B102" i="3"/>
  <c r="S101" i="3"/>
  <c r="R101" i="3"/>
  <c r="Q101" i="3"/>
  <c r="S100" i="3"/>
  <c r="R100" i="3"/>
  <c r="Q100" i="3"/>
  <c r="S99" i="3"/>
  <c r="R99" i="3"/>
  <c r="Q99" i="3"/>
  <c r="S98" i="3"/>
  <c r="R98" i="3"/>
  <c r="Q98" i="3"/>
  <c r="S97" i="3"/>
  <c r="R97" i="3"/>
  <c r="Q97" i="3"/>
  <c r="M92" i="3"/>
  <c r="L92" i="3"/>
  <c r="K92" i="3"/>
  <c r="J92" i="3"/>
  <c r="I92" i="3"/>
  <c r="H92" i="3"/>
  <c r="G92" i="3"/>
  <c r="F92" i="3"/>
  <c r="E92" i="3"/>
  <c r="D92" i="3"/>
  <c r="C92" i="3"/>
  <c r="B92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4" i="3"/>
  <c r="O84" i="3"/>
  <c r="N84" i="3"/>
  <c r="P83" i="3"/>
  <c r="O83" i="3"/>
  <c r="N83" i="3"/>
  <c r="P82" i="3"/>
  <c r="O82" i="3"/>
  <c r="N82" i="3"/>
  <c r="S102" i="3"/>
  <c r="R102" i="3"/>
  <c r="Q102" i="3"/>
  <c r="O92" i="3"/>
  <c r="N92" i="3"/>
  <c r="P92" i="3"/>
  <c r="D104" i="3"/>
  <c r="P135" i="3"/>
  <c r="O135" i="3"/>
  <c r="N135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P131" i="3"/>
  <c r="O131" i="3"/>
  <c r="N131" i="3"/>
  <c r="P130" i="3"/>
  <c r="O130" i="3"/>
  <c r="N130" i="3"/>
  <c r="P129" i="3"/>
  <c r="O129" i="3"/>
  <c r="N129" i="3"/>
  <c r="P128" i="3"/>
  <c r="O128" i="3"/>
  <c r="N128" i="3"/>
  <c r="P127" i="3"/>
  <c r="O127" i="3"/>
  <c r="N127" i="3"/>
  <c r="P126" i="3"/>
  <c r="O126" i="3"/>
  <c r="N126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P118" i="3"/>
  <c r="O118" i="3"/>
  <c r="N118" i="3"/>
  <c r="P116" i="3"/>
  <c r="O116" i="3"/>
  <c r="N116" i="3"/>
  <c r="P115" i="3"/>
  <c r="O115" i="3"/>
  <c r="N115" i="3"/>
  <c r="P114" i="3"/>
  <c r="O114" i="3"/>
  <c r="N114" i="3"/>
  <c r="P113" i="3"/>
  <c r="O113" i="3"/>
  <c r="N113" i="3"/>
  <c r="P112" i="3"/>
  <c r="O112" i="3"/>
  <c r="N112" i="3"/>
  <c r="P111" i="3"/>
  <c r="O111" i="3"/>
  <c r="N111" i="3"/>
  <c r="N119" i="3"/>
  <c r="O132" i="3"/>
  <c r="O119" i="3"/>
  <c r="C137" i="3"/>
  <c r="N132" i="3"/>
  <c r="P132" i="3"/>
  <c r="P119" i="3"/>
  <c r="D137" i="3"/>
  <c r="B137" i="3"/>
  <c r="C75" i="3"/>
  <c r="C104" i="3"/>
  <c r="B104" i="3"/>
  <c r="B76" i="3"/>
  <c r="B140" i="3"/>
  <c r="C76" i="3"/>
  <c r="C140" i="3"/>
  <c r="D140" i="3"/>
</calcChain>
</file>

<file path=xl/sharedStrings.xml><?xml version="1.0" encoding="utf-8"?>
<sst xmlns="http://schemas.openxmlformats.org/spreadsheetml/2006/main" count="402" uniqueCount="89">
  <si>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</si>
  <si>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</si>
  <si>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</si>
  <si>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</si>
  <si>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</si>
  <si>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</si>
  <si>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</si>
  <si>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</si>
  <si>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</si>
  <si>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</si>
  <si>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</si>
  <si>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</si>
  <si>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</si>
  <si>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</si>
  <si>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</si>
  <si>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</si>
  <si>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</si>
  <si>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</si>
  <si>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</si>
  <si>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</si>
  <si>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</si>
  <si>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</si>
  <si>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</si>
  <si>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</si>
  <si>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</si>
  <si>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</si>
  <si>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</si>
  <si>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</si>
  <si>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</si>
  <si>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</si>
  <si>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</si>
  <si>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</si>
  <si>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</si>
  <si>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</si>
  <si>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</si>
  <si>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</si>
  <si>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</si>
  <si>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</si>
  <si>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</si>
  <si>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</si>
  <si>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</si>
  <si>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</si>
  <si>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</si>
  <si>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</si>
  <si>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</si>
  <si>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</si>
  <si>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</si>
  <si>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</si>
  <si>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</si>
  <si>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</si>
  <si>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</si>
  <si>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</si>
  <si>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</si>
  <si>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</si>
  <si>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</si>
  <si>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</si>
  <si>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</si>
  <si>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</si>
  <si>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</si>
  <si>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</si>
  <si>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</si>
  <si>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</si>
  <si>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</si>
  <si>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</si>
  <si>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</si>
  <si>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</si>
  <si>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</si>
  <si>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</si>
  <si>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</si>
  <si>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01.09.2023 года</t>
  </si>
  <si>
    <t>Контингент Аспирантуры   ЗФО  по состоянию на 01.09.2023 года</t>
  </si>
  <si>
    <t>Контингент Аспирантуры   ОФО  по состоянию на 01.09.2023  г.</t>
  </si>
  <si>
    <t>На основе догов. о платных образов. услугах</t>
  </si>
  <si>
    <t>Институт педагогического образования и менеджмента               (г. Армянск)</t>
  </si>
  <si>
    <t>Специалитет</t>
  </si>
  <si>
    <t>Институт педагогического образования и менеджмента                       (г. Армянск)</t>
  </si>
  <si>
    <t>Сводная ведомость контингента специалитета очно- заочной формы обучения по состоянию на 01.09. 2023 года</t>
  </si>
  <si>
    <t>Сводная ведомость контингента бакалавриата и магистратуры  очной формы обучения КФУ имени В.И. Вернадского</t>
  </si>
  <si>
    <t>Сводная ведомость контингента бакалавриата и магистратуры  заочной формы обучения КФУ имени В.И. Вернадского</t>
  </si>
  <si>
    <t>Сводная ведомость контингента специалитета  очной формы обучения по состоянию на 01.09. 2023 года</t>
  </si>
  <si>
    <t>Сводная ведомость контингента бакалавриата и магистратуры очно-заочной  формы обучения на 01.09. 2023 года</t>
  </si>
  <si>
    <t xml:space="preserve">Многопрофильный колледж Юго-Восточной академии </t>
  </si>
  <si>
    <t>6 год обучения</t>
  </si>
  <si>
    <t xml:space="preserve"> 1 год обучения</t>
  </si>
  <si>
    <t xml:space="preserve"> 2 год обучения</t>
  </si>
  <si>
    <t xml:space="preserve"> 3 год обучения</t>
  </si>
  <si>
    <t xml:space="preserve"> 4 год обучения</t>
  </si>
  <si>
    <t xml:space="preserve"> 5 год обучения</t>
  </si>
  <si>
    <t xml:space="preserve"> 6 год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</si>
</sst>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5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80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28" fillId="4" borderId="1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29" fillId="4" borderId="2" xfId="14" applyFont="1" applyFill="1" applyBorder="1" applyAlignment="1">
      <alignment horizontal="center" vertical="center" wrapText="1"/>
    </xf>
    <xf numFmtId="0" fontId="30" fillId="4" borderId="3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2" fillId="4" borderId="0" xfId="13" applyFont="1" applyFill="1" applyAlignment="1"/>
    <xf numFmtId="0" fontId="6" fillId="4" borderId="0" xfId="13" applyFont="1" applyFill="1" applyAlignment="1"/>
    <xf numFmtId="0" fontId="16" fillId="4" borderId="0" xfId="14" applyFont="1" applyFill="1"/>
    <xf numFmtId="0" fontId="2" fillId="4" borderId="7" xfId="14" applyFont="1" applyFill="1" applyBorder="1" applyAlignment="1">
      <alignment horizontal="left" vertical="center" wrapText="1"/>
    </xf>
    <xf numFmtId="164" fontId="1" fillId="4" borderId="0" xfId="11" applyFont="1" applyFill="1"/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22" fillId="4" borderId="0" xfId="14" applyFont="1" applyFill="1"/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7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5" fillId="4" borderId="7" xfId="13" applyFont="1" applyFill="1" applyBorder="1" applyAlignment="1">
      <alignment horizontal="left" vertical="center" wrapText="1"/>
    </xf>
    <xf numFmtId="0" fontId="24" fillId="4" borderId="8" xfId="14" applyFont="1" applyFill="1" applyBorder="1" applyAlignment="1">
      <alignment horizontal="center"/>
    </xf>
    <xf numFmtId="0" fontId="24" fillId="4" borderId="4" xfId="14" applyFont="1" applyFill="1" applyBorder="1" applyAlignment="1">
      <alignment horizontal="center"/>
    </xf>
    <xf numFmtId="0" fontId="24" fillId="4" borderId="9" xfId="14" applyFont="1" applyFill="1" applyBorder="1" applyAlignment="1">
      <alignment horizontal="center"/>
    </xf>
    <xf numFmtId="0" fontId="24" fillId="4" borderId="10" xfId="14" applyFont="1" applyFill="1" applyBorder="1" applyAlignment="1">
      <alignment horizontal="center"/>
    </xf>
    <xf numFmtId="0" fontId="27" fillId="4" borderId="0" xfId="14" applyFont="1" applyFill="1"/>
    <xf numFmtId="0" fontId="3" fillId="4" borderId="20" xfId="5" quotePrefix="1" applyFont="1" applyFill="1" applyBorder="1" applyAlignment="1">
      <alignment horizontal="center" vertical="center" wrapText="1"/>
    </xf>
    <xf numFmtId="0" fontId="3" fillId="4" borderId="22" xfId="5" quotePrefix="1" applyFont="1" applyFill="1" applyBorder="1" applyAlignment="1">
      <alignment horizontal="center" vertical="center" wrapText="1"/>
    </xf>
    <xf numFmtId="0" fontId="3" fillId="4" borderId="29" xfId="5" quotePrefix="1" applyFont="1" applyFill="1" applyBorder="1" applyAlignment="1">
      <alignment horizontal="center" vertical="center" wrapText="1"/>
    </xf>
    <xf numFmtId="0" fontId="3" fillId="4" borderId="28" xfId="5" quotePrefix="1" applyFont="1" applyFill="1" applyBorder="1" applyAlignment="1">
      <alignment horizontal="center" vertical="center" wrapText="1"/>
    </xf>
    <xf numFmtId="0" fontId="32" fillId="4" borderId="25" xfId="4" quotePrefix="1" applyFont="1" applyFill="1" applyBorder="1" applyAlignment="1">
      <alignment horizontal="center" vertical="center" wrapText="1"/>
    </xf>
    <xf numFmtId="0" fontId="32" fillId="4" borderId="24" xfId="4" quotePrefix="1" applyFont="1" applyFill="1" applyBorder="1" applyAlignment="1">
      <alignment horizontal="center" vertical="center" wrapText="1"/>
    </xf>
    <xf numFmtId="0" fontId="32" fillId="4" borderId="30" xfId="5" quotePrefix="1" applyFont="1" applyFill="1" applyBorder="1" applyAlignment="1">
      <alignment horizontal="center" vertical="center" wrapText="1"/>
    </xf>
    <xf numFmtId="0" fontId="32" fillId="4" borderId="27" xfId="5" quotePrefix="1" applyFont="1" applyFill="1" applyBorder="1" applyAlignment="1">
      <alignment horizontal="center" vertical="center" wrapText="1"/>
    </xf>
    <xf numFmtId="0" fontId="32" fillId="4" borderId="34" xfId="5" quotePrefix="1" applyFont="1" applyFill="1" applyBorder="1" applyAlignment="1">
      <alignment horizontal="center" vertical="center" wrapText="1"/>
    </xf>
    <xf numFmtId="0" fontId="32" fillId="4" borderId="26" xfId="5" quotePrefix="1" applyFont="1" applyFill="1" applyBorder="1" applyAlignment="1">
      <alignment horizontal="center" vertical="center" wrapText="1"/>
    </xf>
    <xf numFmtId="0" fontId="32" fillId="4" borderId="33" xfId="5" quotePrefix="1" applyFont="1" applyFill="1" applyBorder="1" applyAlignment="1">
      <alignment horizontal="center" vertical="center" wrapText="1"/>
    </xf>
    <xf numFmtId="0" fontId="32" fillId="4" borderId="28" xfId="5" quotePrefix="1" applyFont="1" applyFill="1" applyBorder="1" applyAlignment="1">
      <alignment horizontal="center" vertical="center" wrapText="1"/>
    </xf>
    <xf numFmtId="0" fontId="32" fillId="4" borderId="26" xfId="4" quotePrefix="1" applyFont="1" applyFill="1" applyBorder="1" applyAlignment="1">
      <alignment horizontal="center" vertical="center" textRotation="255" wrapText="1"/>
    </xf>
    <xf numFmtId="0" fontId="32" fillId="4" borderId="32" xfId="4" quotePrefix="1" applyFont="1" applyFill="1" applyBorder="1" applyAlignment="1">
      <alignment horizontal="center" vertical="center" textRotation="255" wrapText="1"/>
    </xf>
    <xf numFmtId="0" fontId="32" fillId="4" borderId="34" xfId="4" quotePrefix="1" applyFont="1" applyFill="1" applyBorder="1" applyAlignment="1">
      <alignment horizontal="center" vertical="center" textRotation="255" wrapText="1"/>
    </xf>
    <xf numFmtId="0" fontId="32" fillId="4" borderId="41" xfId="4" quotePrefix="1" applyFont="1" applyFill="1" applyBorder="1" applyAlignment="1">
      <alignment horizontal="center" vertical="center" textRotation="255" wrapText="1"/>
    </xf>
    <xf numFmtId="0" fontId="32" fillId="4" borderId="47" xfId="4" quotePrefix="1" applyFont="1" applyFill="1" applyBorder="1" applyAlignment="1">
      <alignment horizontal="center" vertical="center" textRotation="255" wrapText="1"/>
    </xf>
    <xf numFmtId="0" fontId="32" fillId="4" borderId="18" xfId="4" quotePrefix="1" applyFont="1" applyFill="1" applyBorder="1" applyAlignment="1">
      <alignment horizontal="center" vertical="center" textRotation="255" wrapText="1"/>
    </xf>
    <xf numFmtId="0" fontId="32" fillId="4" borderId="16" xfId="5" quotePrefix="1" applyFont="1" applyFill="1" applyBorder="1" applyAlignment="1">
      <alignment horizontal="center" vertical="center" wrapText="1"/>
    </xf>
    <xf numFmtId="0" fontId="32" fillId="4" borderId="17" xfId="5" quotePrefix="1" applyFont="1" applyFill="1" applyBorder="1" applyAlignment="1">
      <alignment horizontal="center" vertical="center" wrapText="1"/>
    </xf>
    <xf numFmtId="0" fontId="32" fillId="4" borderId="18" xfId="5" quotePrefix="1" applyFont="1" applyFill="1" applyBorder="1" applyAlignment="1">
      <alignment horizontal="center" vertical="center" wrapText="1"/>
    </xf>
    <xf numFmtId="0" fontId="32" fillId="4" borderId="31" xfId="4" quotePrefix="1" applyFont="1" applyFill="1" applyBorder="1" applyAlignment="1">
      <alignment horizontal="center" vertical="center" textRotation="255" wrapText="1"/>
    </xf>
    <xf numFmtId="0" fontId="32" fillId="4" borderId="28" xfId="4" quotePrefix="1" applyFont="1" applyFill="1" applyBorder="1" applyAlignment="1">
      <alignment horizontal="center" vertical="center" textRotation="255" wrapText="1"/>
    </xf>
    <xf numFmtId="0" fontId="32" fillId="4" borderId="47" xfId="4" quotePrefix="1" applyFont="1" applyFill="1" applyBorder="1" applyAlignment="1">
      <alignment horizontal="center" vertical="center"/>
    </xf>
    <xf numFmtId="0" fontId="32" fillId="4" borderId="48" xfId="4" quotePrefix="1" applyFont="1" applyFill="1" applyBorder="1" applyAlignment="1">
      <alignment horizontal="center" vertical="center" wrapText="1"/>
    </xf>
    <xf numFmtId="0" fontId="32" fillId="4" borderId="19" xfId="4" quotePrefix="1" applyFont="1" applyFill="1" applyBorder="1" applyAlignment="1">
      <alignment vertical="center" textRotation="255" wrapText="1"/>
    </xf>
    <xf numFmtId="0" fontId="32" fillId="4" borderId="41" xfId="5" quotePrefix="1" applyFont="1" applyFill="1" applyBorder="1" applyAlignment="1">
      <alignment horizontal="center" vertical="center" wrapText="1"/>
    </xf>
    <xf numFmtId="0" fontId="32" fillId="4" borderId="19" xfId="5" quotePrefix="1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left" vertical="center" wrapText="1"/>
    </xf>
    <xf numFmtId="0" fontId="26" fillId="4" borderId="33" xfId="12" applyFont="1" applyFill="1" applyBorder="1" applyAlignment="1">
      <alignment wrapText="1"/>
    </xf>
    <xf numFmtId="0" fontId="2" fillId="4" borderId="33" xfId="13" applyFont="1" applyFill="1" applyBorder="1" applyAlignment="1">
      <alignment horizontal="left" vertical="center" wrapText="1"/>
    </xf>
    <xf numFmtId="0" fontId="2" fillId="4" borderId="13" xfId="13" applyFont="1" applyFill="1" applyBorder="1" applyAlignment="1">
      <alignment horizontal="left" vertical="center" wrapText="1"/>
    </xf>
    <xf numFmtId="0" fontId="2" fillId="4" borderId="12" xfId="13" applyFont="1" applyFill="1" applyBorder="1" applyAlignment="1">
      <alignment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2" fillId="4" borderId="21" xfId="5" quotePrefix="1" applyFont="1" applyFill="1" applyBorder="1" applyAlignment="1">
      <alignment horizontal="center" vertical="center" wrapText="1"/>
    </xf>
    <xf numFmtId="0" fontId="32" fillId="4" borderId="22" xfId="5" quotePrefix="1" applyFont="1" applyFill="1" applyBorder="1" applyAlignment="1">
      <alignment horizontal="center" vertical="center" wrapText="1"/>
    </xf>
    <xf numFmtId="0" fontId="32" fillId="4" borderId="62" xfId="5" quotePrefix="1" applyFont="1" applyFill="1" applyBorder="1" applyAlignment="1">
      <alignment horizontal="center" vertical="center" wrapText="1"/>
    </xf>
    <xf numFmtId="0" fontId="32" fillId="4" borderId="26" xfId="4" quotePrefix="1" applyFont="1" applyFill="1" applyBorder="1" applyAlignment="1">
      <alignment horizontal="center" vertical="center" wrapText="1"/>
    </xf>
    <xf numFmtId="0" fontId="32" fillId="4" borderId="63" xfId="5" quotePrefix="1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left" vertical="center" wrapText="1"/>
    </xf>
    <xf numFmtId="0" fontId="32" fillId="4" borderId="56" xfId="5" quotePrefix="1" applyFont="1" applyFill="1" applyBorder="1" applyAlignment="1">
      <alignment horizontal="center" vertical="center" wrapText="1"/>
    </xf>
    <xf numFmtId="0" fontId="7" fillId="4" borderId="59" xfId="10" quotePrefix="1" applyFont="1" applyFill="1" applyBorder="1" applyAlignment="1">
      <alignment horizontal="center" vertical="center" wrapText="1"/>
    </xf>
    <xf numFmtId="0" fontId="28" fillId="4" borderId="56" xfId="14" applyFont="1" applyFill="1" applyBorder="1" applyAlignment="1">
      <alignment horizontal="center" vertical="center" wrapText="1"/>
    </xf>
    <xf numFmtId="0" fontId="28" fillId="4" borderId="61" xfId="14" applyFont="1" applyFill="1" applyBorder="1" applyAlignment="1">
      <alignment horizontal="center" vertical="center" wrapText="1"/>
    </xf>
    <xf numFmtId="0" fontId="7" fillId="4" borderId="65" xfId="10" quotePrefix="1" applyFont="1" applyFill="1" applyBorder="1" applyAlignment="1">
      <alignment horizontal="center" vertical="center" wrapText="1"/>
    </xf>
    <xf numFmtId="0" fontId="24" fillId="4" borderId="66" xfId="14" applyFont="1" applyFill="1" applyBorder="1" applyAlignment="1">
      <alignment horizontal="center"/>
    </xf>
    <xf numFmtId="0" fontId="26" fillId="4" borderId="29" xfId="12" applyFont="1" applyFill="1" applyBorder="1" applyAlignment="1">
      <alignment vertical="center" wrapText="1"/>
    </xf>
    <xf numFmtId="0" fontId="34" fillId="5" borderId="0" xfId="1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5" fillId="4" borderId="63" xfId="14" applyFont="1" applyFill="1" applyBorder="1" applyAlignment="1">
      <alignment horizontal="center"/>
    </xf>
    <xf numFmtId="0" fontId="25" fillId="4" borderId="56" xfId="14" applyFont="1" applyFill="1" applyBorder="1" applyAlignment="1">
      <alignment horizontal="center"/>
    </xf>
    <xf numFmtId="0" fontId="25" fillId="4" borderId="21" xfId="14" applyFont="1" applyFill="1" applyBorder="1" applyAlignment="1">
      <alignment horizontal="center"/>
    </xf>
    <xf numFmtId="0" fontId="25" fillId="4" borderId="22" xfId="14" applyFont="1" applyFill="1" applyBorder="1" applyAlignment="1">
      <alignment horizontal="center"/>
    </xf>
    <xf numFmtId="0" fontId="25" fillId="4" borderId="23" xfId="14" applyFont="1" applyFill="1" applyBorder="1" applyAlignment="1">
      <alignment horizontal="center"/>
    </xf>
    <xf numFmtId="1" fontId="25" fillId="4" borderId="30" xfId="14" applyNumberFormat="1" applyFont="1" applyFill="1" applyBorder="1" applyAlignment="1">
      <alignment horizontal="center"/>
    </xf>
    <xf numFmtId="1" fontId="25" fillId="4" borderId="27" xfId="14" applyNumberFormat="1" applyFont="1" applyFill="1" applyBorder="1" applyAlignment="1">
      <alignment horizontal="center"/>
    </xf>
    <xf numFmtId="1" fontId="25" fillId="4" borderId="34" xfId="14" applyNumberFormat="1" applyFont="1" applyFill="1" applyBorder="1" applyAlignment="1">
      <alignment horizontal="center"/>
    </xf>
    <xf numFmtId="1" fontId="25" fillId="4" borderId="21" xfId="14" applyNumberFormat="1" applyFont="1" applyFill="1" applyBorder="1" applyAlignment="1">
      <alignment horizontal="center"/>
    </xf>
    <xf numFmtId="1" fontId="25" fillId="4" borderId="22" xfId="14" applyNumberFormat="1" applyFont="1" applyFill="1" applyBorder="1" applyAlignment="1">
      <alignment horizontal="center"/>
    </xf>
    <xf numFmtId="1" fontId="25" fillId="4" borderId="25" xfId="14" applyNumberFormat="1" applyFont="1" applyFill="1" applyBorder="1" applyAlignment="1">
      <alignment horizontal="center"/>
    </xf>
    <xf numFmtId="1" fontId="25" fillId="4" borderId="24" xfId="14" applyNumberFormat="1" applyFont="1" applyFill="1" applyBorder="1" applyAlignment="1">
      <alignment horizontal="center"/>
    </xf>
    <xf numFmtId="1" fontId="25" fillId="4" borderId="26" xfId="14" applyNumberFormat="1" applyFont="1" applyFill="1" applyBorder="1" applyAlignment="1">
      <alignment horizontal="center"/>
    </xf>
    <xf numFmtId="1" fontId="25" fillId="4" borderId="28" xfId="14" applyNumberFormat="1" applyFont="1" applyFill="1" applyBorder="1" applyAlignment="1">
      <alignment horizontal="center"/>
    </xf>
    <xf numFmtId="1" fontId="25" fillId="4" borderId="20" xfId="14" applyNumberFormat="1" applyFont="1" applyFill="1" applyBorder="1" applyAlignment="1">
      <alignment horizontal="center"/>
    </xf>
    <xf numFmtId="1" fontId="25" fillId="4" borderId="29" xfId="14" applyNumberFormat="1" applyFont="1" applyFill="1" applyBorder="1" applyAlignment="1">
      <alignment horizontal="center"/>
    </xf>
    <xf numFmtId="1" fontId="25" fillId="4" borderId="23" xfId="14" applyNumberFormat="1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30" xfId="14" applyFont="1" applyFill="1" applyBorder="1" applyAlignment="1">
      <alignment horizontal="center"/>
    </xf>
    <xf numFmtId="0" fontId="25" fillId="4" borderId="27" xfId="14" applyFont="1" applyFill="1" applyBorder="1" applyAlignment="1">
      <alignment horizontal="center"/>
    </xf>
    <xf numFmtId="0" fontId="25" fillId="4" borderId="31" xfId="14" applyFont="1" applyFill="1" applyBorder="1" applyAlignment="1">
      <alignment horizontal="center"/>
    </xf>
    <xf numFmtId="0" fontId="25" fillId="4" borderId="32" xfId="14" applyFont="1" applyFill="1" applyBorder="1" applyAlignment="1">
      <alignment horizontal="center"/>
    </xf>
    <xf numFmtId="0" fontId="25" fillId="4" borderId="26" xfId="14" applyFont="1" applyFill="1" applyBorder="1" applyAlignment="1">
      <alignment horizontal="center"/>
    </xf>
    <xf numFmtId="0" fontId="25" fillId="4" borderId="28" xfId="14" applyFont="1" applyFill="1" applyBorder="1" applyAlignment="1">
      <alignment horizontal="center"/>
    </xf>
    <xf numFmtId="0" fontId="25" fillId="4" borderId="33" xfId="14" applyFont="1" applyFill="1" applyBorder="1" applyAlignment="1">
      <alignment horizontal="center"/>
    </xf>
    <xf numFmtId="0" fontId="25" fillId="4" borderId="34" xfId="14" applyFont="1" applyFill="1" applyBorder="1" applyAlignment="1">
      <alignment horizontal="center"/>
    </xf>
    <xf numFmtId="0" fontId="25" fillId="4" borderId="36" xfId="14" applyFont="1" applyFill="1" applyBorder="1" applyAlignment="1">
      <alignment horizontal="center"/>
    </xf>
    <xf numFmtId="0" fontId="25" fillId="4" borderId="37" xfId="14" applyFont="1" applyFill="1" applyBorder="1" applyAlignment="1">
      <alignment horizontal="center"/>
    </xf>
    <xf numFmtId="0" fontId="25" fillId="4" borderId="38" xfId="14" applyFont="1" applyFill="1" applyBorder="1" applyAlignment="1">
      <alignment horizontal="center"/>
    </xf>
    <xf numFmtId="0" fontId="25" fillId="4" borderId="39" xfId="14" applyFont="1" applyFill="1" applyBorder="1" applyAlignment="1">
      <alignment horizontal="center"/>
    </xf>
    <xf numFmtId="0" fontId="25" fillId="4" borderId="40" xfId="14" applyFont="1" applyFill="1" applyBorder="1" applyAlignment="1">
      <alignment horizontal="center"/>
    </xf>
    <xf numFmtId="0" fontId="25" fillId="4" borderId="13" xfId="14" applyFont="1" applyFill="1" applyBorder="1" applyAlignment="1">
      <alignment horizontal="center"/>
    </xf>
    <xf numFmtId="0" fontId="25" fillId="4" borderId="35" xfId="14" applyFont="1" applyFill="1" applyBorder="1" applyAlignment="1">
      <alignment horizontal="center"/>
    </xf>
    <xf numFmtId="0" fontId="25" fillId="4" borderId="41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5" fillId="4" borderId="19" xfId="14" applyFont="1" applyFill="1" applyBorder="1" applyAlignment="1">
      <alignment horizontal="center"/>
    </xf>
    <xf numFmtId="0" fontId="25" fillId="4" borderId="64" xfId="14" applyFont="1" applyFill="1" applyBorder="1" applyAlignment="1">
      <alignment horizontal="center"/>
    </xf>
    <xf numFmtId="0" fontId="25" fillId="4" borderId="42" xfId="14" applyFont="1" applyFill="1" applyBorder="1" applyAlignment="1">
      <alignment horizontal="center"/>
    </xf>
    <xf numFmtId="0" fontId="25" fillId="4" borderId="43" xfId="14" applyFont="1" applyFill="1" applyBorder="1" applyAlignment="1">
      <alignment horizontal="center"/>
    </xf>
    <xf numFmtId="0" fontId="25" fillId="4" borderId="57" xfId="14" applyFont="1" applyFill="1" applyBorder="1" applyAlignment="1">
      <alignment horizontal="center"/>
    </xf>
    <xf numFmtId="0" fontId="25" fillId="4" borderId="58" xfId="14" applyFont="1" applyFill="1" applyBorder="1" applyAlignment="1">
      <alignment horizontal="center"/>
    </xf>
    <xf numFmtId="0" fontId="25" fillId="4" borderId="55" xfId="14" applyFont="1" applyFill="1" applyBorder="1" applyAlignment="1">
      <alignment horizontal="center"/>
    </xf>
    <xf numFmtId="1" fontId="25" fillId="4" borderId="32" xfId="14" applyNumberFormat="1" applyFont="1" applyFill="1" applyBorder="1" applyAlignment="1">
      <alignment horizontal="center"/>
    </xf>
    <xf numFmtId="1" fontId="25" fillId="4" borderId="31" xfId="14" applyNumberFormat="1" applyFont="1" applyFill="1" applyBorder="1" applyAlignment="1">
      <alignment horizontal="center"/>
    </xf>
    <xf numFmtId="0" fontId="25" fillId="4" borderId="8" xfId="14" applyFont="1" applyFill="1" applyBorder="1" applyAlignment="1">
      <alignment horizontal="center"/>
    </xf>
    <xf numFmtId="0" fontId="25" fillId="4" borderId="44" xfId="14" applyFont="1" applyFill="1" applyBorder="1" applyAlignment="1">
      <alignment horizontal="center"/>
    </xf>
    <xf numFmtId="0" fontId="25" fillId="4" borderId="45" xfId="14" applyFont="1" applyFill="1" applyBorder="1" applyAlignment="1">
      <alignment horizontal="center"/>
    </xf>
    <xf numFmtId="0" fontId="25" fillId="4" borderId="20" xfId="14" applyFont="1" applyFill="1" applyBorder="1" applyAlignment="1">
      <alignment horizontal="center"/>
    </xf>
    <xf numFmtId="0" fontId="25" fillId="4" borderId="29" xfId="14" applyFont="1" applyFill="1" applyBorder="1" applyAlignment="1">
      <alignment horizontal="center"/>
    </xf>
    <xf numFmtId="0" fontId="25" fillId="4" borderId="47" xfId="14" applyFont="1" applyFill="1" applyBorder="1" applyAlignment="1">
      <alignment horizontal="center"/>
    </xf>
    <xf numFmtId="0" fontId="25" fillId="4" borderId="61" xfId="14" applyFont="1" applyFill="1" applyBorder="1" applyAlignment="1">
      <alignment horizontal="center"/>
    </xf>
    <xf numFmtId="0" fontId="25" fillId="4" borderId="62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8" xfId="14" applyFont="1" applyFill="1" applyBorder="1" applyAlignment="1">
      <alignment horizontal="center"/>
    </xf>
    <xf numFmtId="0" fontId="2" fillId="4" borderId="60" xfId="0" applyFont="1" applyFill="1" applyBorder="1" applyAlignment="1">
      <alignment horizontal="left" vertical="center" wrapText="1"/>
    </xf>
    <xf numFmtId="0" fontId="2" fillId="4" borderId="4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64" xfId="0" applyFont="1" applyFill="1" applyBorder="1" applyAlignment="1">
      <alignment horizontal="left" vertical="center" wrapText="1"/>
    </xf>
    <xf numFmtId="0" fontId="17" fillId="4" borderId="35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left" vertical="center" wrapText="1"/>
    </xf>
    <xf numFmtId="0" fontId="17" fillId="4" borderId="59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17" fillId="4" borderId="28" xfId="0" applyFont="1" applyFill="1" applyBorder="1" applyAlignment="1">
      <alignment horizontal="left" vertical="center" wrapText="1"/>
    </xf>
    <xf numFmtId="0" fontId="17" fillId="4" borderId="49" xfId="0" applyFont="1" applyFill="1" applyBorder="1" applyAlignment="1">
      <alignment horizontal="left" vertical="center" wrapText="1"/>
    </xf>
    <xf numFmtId="0" fontId="24" fillId="4" borderId="67" xfId="14" applyFont="1" applyFill="1" applyBorder="1" applyAlignment="1">
      <alignment horizontal="center"/>
    </xf>
    <xf numFmtId="0" fontId="24" fillId="4" borderId="71" xfId="14" applyFont="1" applyFill="1" applyBorder="1" applyAlignment="1">
      <alignment horizontal="center"/>
    </xf>
    <xf numFmtId="0" fontId="24" fillId="4" borderId="72" xfId="14" applyFont="1" applyFill="1" applyBorder="1" applyAlignment="1">
      <alignment horizontal="center"/>
    </xf>
    <xf numFmtId="0" fontId="2" fillId="4" borderId="68" xfId="13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2" fillId="4" borderId="68" xfId="14" applyFont="1" applyFill="1" applyBorder="1" applyAlignment="1">
      <alignment horizontal="left" vertical="center" wrapText="1"/>
    </xf>
    <xf numFmtId="0" fontId="2" fillId="4" borderId="73" xfId="13" applyFont="1" applyFill="1" applyBorder="1" applyAlignment="1">
      <alignment vertical="center" wrapText="1"/>
    </xf>
    <xf numFmtId="0" fontId="26" fillId="4" borderId="57" xfId="12" applyFont="1" applyFill="1" applyBorder="1" applyAlignment="1">
      <alignment vertical="center" wrapText="1"/>
    </xf>
    <xf numFmtId="0" fontId="25" fillId="4" borderId="78" xfId="14" applyFont="1" applyFill="1" applyBorder="1" applyAlignment="1">
      <alignment horizontal="center"/>
    </xf>
    <xf numFmtId="0" fontId="25" fillId="4" borderId="79" xfId="14" applyFont="1" applyFill="1" applyBorder="1" applyAlignment="1">
      <alignment horizontal="center"/>
    </xf>
    <xf numFmtId="0" fontId="25" fillId="4" borderId="80" xfId="14" applyFont="1" applyFill="1" applyBorder="1" applyAlignment="1">
      <alignment horizontal="center"/>
    </xf>
    <xf numFmtId="0" fontId="25" fillId="4" borderId="81" xfId="14" applyFont="1" applyFill="1" applyBorder="1" applyAlignment="1">
      <alignment horizontal="center"/>
    </xf>
    <xf numFmtId="0" fontId="25" fillId="4" borderId="82" xfId="14" applyFont="1" applyFill="1" applyBorder="1" applyAlignment="1">
      <alignment horizontal="center"/>
    </xf>
    <xf numFmtId="0" fontId="25" fillId="4" borderId="83" xfId="14" applyFont="1" applyFill="1" applyBorder="1" applyAlignment="1">
      <alignment horizontal="center"/>
    </xf>
    <xf numFmtId="0" fontId="32" fillId="4" borderId="79" xfId="4" quotePrefix="1" applyFont="1" applyFill="1" applyBorder="1" applyAlignment="1">
      <alignment horizontal="center" vertical="center" wrapText="1"/>
    </xf>
    <xf numFmtId="0" fontId="32" fillId="4" borderId="83" xfId="4" quotePrefix="1" applyFont="1" applyFill="1" applyBorder="1" applyAlignment="1">
      <alignment horizontal="center" vertical="center" wrapText="1"/>
    </xf>
    <xf numFmtId="0" fontId="32" fillId="4" borderId="84" xfId="4" quotePrefix="1" applyFont="1" applyFill="1" applyBorder="1" applyAlignment="1">
      <alignment horizontal="center" vertical="center" wrapText="1"/>
    </xf>
    <xf numFmtId="0" fontId="32" fillId="4" borderId="85" xfId="4" quotePrefix="1" applyFont="1" applyFill="1" applyBorder="1" applyAlignment="1">
      <alignment horizontal="center" vertical="center" wrapText="1"/>
    </xf>
    <xf numFmtId="0" fontId="32" fillId="4" borderId="82" xfId="4" quotePrefix="1" applyFont="1" applyFill="1" applyBorder="1" applyAlignment="1">
      <alignment horizontal="center" vertical="center" wrapText="1"/>
    </xf>
    <xf numFmtId="0" fontId="32" fillId="4" borderId="86" xfId="5" quotePrefix="1" applyFont="1" applyFill="1" applyBorder="1" applyAlignment="1">
      <alignment horizontal="center" vertical="center" wrapText="1"/>
    </xf>
    <xf numFmtId="0" fontId="32" fillId="4" borderId="80" xfId="5" quotePrefix="1" applyFont="1" applyFill="1" applyBorder="1" applyAlignment="1">
      <alignment horizontal="center" vertical="center" wrapText="1"/>
    </xf>
    <xf numFmtId="0" fontId="32" fillId="4" borderId="84" xfId="5" quotePrefix="1" applyFont="1" applyFill="1" applyBorder="1" applyAlignment="1">
      <alignment horizontal="center" vertical="center" wrapText="1"/>
    </xf>
    <xf numFmtId="0" fontId="32" fillId="4" borderId="78" xfId="5" quotePrefix="1" applyFont="1" applyFill="1" applyBorder="1" applyAlignment="1">
      <alignment horizontal="center" vertical="center" wrapText="1"/>
    </xf>
    <xf numFmtId="0" fontId="25" fillId="4" borderId="86" xfId="14" applyFont="1" applyFill="1" applyBorder="1" applyAlignment="1">
      <alignment horizontal="center"/>
    </xf>
    <xf numFmtId="0" fontId="25" fillId="4" borderId="85" xfId="14" applyFont="1" applyFill="1" applyBorder="1" applyAlignment="1">
      <alignment horizontal="center"/>
    </xf>
    <xf numFmtId="0" fontId="2" fillId="4" borderId="20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25" fillId="4" borderId="77" xfId="14" applyFont="1" applyFill="1" applyBorder="1" applyAlignment="1">
      <alignment horizontal="center"/>
    </xf>
    <xf numFmtId="0" fontId="28" fillId="4" borderId="65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28" fillId="4" borderId="6" xfId="13" applyFont="1" applyFill="1" applyBorder="1" applyAlignment="1">
      <alignment horizontal="center" vertical="center" wrapText="1"/>
    </xf>
    <xf numFmtId="0" fontId="31" fillId="4" borderId="65" xfId="14" applyFont="1" applyFill="1" applyBorder="1" applyAlignment="1">
      <alignment horizontal="center" vertical="center" wrapText="1"/>
    </xf>
    <xf numFmtId="0" fontId="31" fillId="4" borderId="5" xfId="14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28" fillId="4" borderId="57" xfId="14" applyFont="1" applyFill="1" applyBorder="1" applyAlignment="1">
      <alignment horizontal="center" vertical="center"/>
    </xf>
    <xf numFmtId="0" fontId="28" fillId="4" borderId="61" xfId="14" applyFont="1" applyFill="1" applyBorder="1" applyAlignment="1">
      <alignment horizontal="center" vertical="center"/>
    </xf>
    <xf numFmtId="0" fontId="28" fillId="4" borderId="59" xfId="14" applyFont="1" applyFill="1" applyBorder="1" applyAlignment="1">
      <alignment horizontal="center" vertical="center"/>
    </xf>
    <xf numFmtId="0" fontId="28" fillId="4" borderId="11" xfId="14" applyFont="1" applyFill="1" applyBorder="1" applyAlignment="1">
      <alignment horizontal="center" vertical="center"/>
    </xf>
    <xf numFmtId="0" fontId="30" fillId="4" borderId="67" xfId="14" applyFont="1" applyFill="1" applyBorder="1" applyAlignment="1">
      <alignment horizontal="center" vertical="center" wrapText="1"/>
    </xf>
    <xf numFmtId="0" fontId="29" fillId="4" borderId="71" xfId="14" applyFont="1" applyFill="1" applyBorder="1" applyAlignment="1">
      <alignment horizontal="center" vertical="center" wrapText="1"/>
    </xf>
    <xf numFmtId="0" fontId="24" fillId="4" borderId="66" xfId="13" applyFont="1" applyFill="1" applyBorder="1" applyAlignment="1">
      <alignment horizontal="center" vertical="center"/>
    </xf>
    <xf numFmtId="0" fontId="24" fillId="4" borderId="8" xfId="13" applyFont="1" applyFill="1" applyBorder="1" applyAlignment="1">
      <alignment horizontal="center" vertical="center"/>
    </xf>
    <xf numFmtId="0" fontId="24" fillId="4" borderId="4" xfId="13" applyFont="1" applyFill="1" applyBorder="1" applyAlignment="1">
      <alignment horizontal="center" vertical="center"/>
    </xf>
    <xf numFmtId="0" fontId="24" fillId="4" borderId="9" xfId="13" applyFont="1" applyFill="1" applyBorder="1" applyAlignment="1">
      <alignment horizontal="center" vertical="center"/>
    </xf>
    <xf numFmtId="0" fontId="24" fillId="4" borderId="10" xfId="13" applyFont="1" applyFill="1" applyBorder="1" applyAlignment="1">
      <alignment horizontal="center" vertical="center"/>
    </xf>
    <xf numFmtId="0" fontId="24" fillId="4" borderId="67" xfId="12" applyFont="1" applyFill="1" applyBorder="1" applyAlignment="1">
      <alignment horizontal="center" vertical="center" wrapText="1"/>
    </xf>
    <xf numFmtId="0" fontId="24" fillId="4" borderId="73" xfId="12" applyFont="1" applyFill="1" applyBorder="1" applyAlignment="1">
      <alignment horizontal="center" vertical="center" wrapText="1"/>
    </xf>
    <xf numFmtId="0" fontId="24" fillId="4" borderId="15" xfId="12" applyFont="1" applyFill="1" applyBorder="1" applyAlignment="1">
      <alignment horizontal="center" vertical="center" wrapText="1"/>
    </xf>
    <xf numFmtId="0" fontId="30" fillId="4" borderId="78" xfId="14" applyFont="1" applyFill="1" applyBorder="1" applyAlignment="1">
      <alignment horizontal="center" vertical="center" wrapText="1"/>
    </xf>
    <xf numFmtId="0" fontId="29" fillId="4" borderId="63" xfId="14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2" fillId="4" borderId="45" xfId="13" applyFont="1" applyFill="1" applyBorder="1" applyAlignment="1">
      <alignment horizontal="left" vertical="center" wrapText="1"/>
    </xf>
    <xf numFmtId="0" fontId="24" fillId="4" borderId="68" xfId="13" applyFont="1" applyFill="1" applyBorder="1" applyAlignment="1">
      <alignment horizontal="center" vertical="center" wrapText="1"/>
    </xf>
    <xf numFmtId="0" fontId="24" fillId="4" borderId="15" xfId="13" applyFont="1" applyFill="1" applyBorder="1" applyAlignment="1">
      <alignment horizontal="center" vertical="center" wrapText="1"/>
    </xf>
    <xf numFmtId="0" fontId="24" fillId="4" borderId="74" xfId="13" applyFont="1" applyFill="1" applyBorder="1" applyAlignment="1">
      <alignment horizontal="center" vertical="center" wrapText="1"/>
    </xf>
    <xf numFmtId="0" fontId="30" fillId="4" borderId="68" xfId="14" applyFont="1" applyFill="1" applyBorder="1" applyAlignment="1">
      <alignment horizontal="center" vertical="center" wrapText="1"/>
    </xf>
    <xf numFmtId="0" fontId="31" fillId="4" borderId="86" xfId="14" applyFont="1" applyFill="1" applyBorder="1" applyAlignment="1">
      <alignment horizontal="center" vertical="center"/>
    </xf>
    <xf numFmtId="0" fontId="31" fillId="4" borderId="85" xfId="14" applyFont="1" applyFill="1" applyBorder="1" applyAlignment="1">
      <alignment horizontal="center" vertical="center"/>
    </xf>
    <xf numFmtId="0" fontId="31" fillId="4" borderId="84" xfId="14" applyFont="1" applyFill="1" applyBorder="1" applyAlignment="1">
      <alignment horizontal="center" vertical="center"/>
    </xf>
    <xf numFmtId="0" fontId="36" fillId="4" borderId="68" xfId="14" applyFont="1" applyFill="1" applyBorder="1" applyAlignment="1">
      <alignment horizontal="left" vertical="center" wrapText="1"/>
    </xf>
    <xf numFmtId="0" fontId="23" fillId="4" borderId="59" xfId="1" applyFont="1" applyFill="1" applyBorder="1" applyAlignment="1">
      <alignment horizontal="center" vertical="center" wrapText="1"/>
    </xf>
    <xf numFmtId="0" fontId="23" fillId="4" borderId="14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36" fillId="4" borderId="55" xfId="14" applyFont="1" applyFill="1" applyBorder="1" applyAlignment="1">
      <alignment horizontal="left" vertical="center" wrapText="1"/>
    </xf>
    <xf numFmtId="0" fontId="36" fillId="4" borderId="55" xfId="14" applyFont="1" applyFill="1" applyBorder="1" applyAlignment="1">
      <alignment horizontal="center"/>
    </xf>
    <xf numFmtId="0" fontId="27" fillId="4" borderId="0" xfId="14" applyFont="1" applyFill="1" applyBorder="1" applyAlignment="1">
      <alignment horizontal="center"/>
    </xf>
    <xf numFmtId="0" fontId="38" fillId="4" borderId="0" xfId="14" applyFont="1" applyFill="1" applyBorder="1" applyAlignment="1">
      <alignment horizontal="center"/>
    </xf>
    <xf numFmtId="0" fontId="25" fillId="4" borderId="67" xfId="14" applyFont="1" applyFill="1" applyBorder="1" applyAlignment="1">
      <alignment horizontal="center"/>
    </xf>
    <xf numFmtId="0" fontId="25" fillId="4" borderId="71" xfId="14" applyFont="1" applyFill="1" applyBorder="1" applyAlignment="1">
      <alignment horizontal="center"/>
    </xf>
    <xf numFmtId="0" fontId="25" fillId="4" borderId="73" xfId="14" applyFont="1" applyFill="1" applyBorder="1" applyAlignment="1">
      <alignment horizontal="center"/>
    </xf>
    <xf numFmtId="0" fontId="25" fillId="4" borderId="72" xfId="14" applyFont="1" applyFill="1" applyBorder="1" applyAlignment="1">
      <alignment horizontal="center"/>
    </xf>
    <xf numFmtId="0" fontId="25" fillId="4" borderId="7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37" fillId="4" borderId="0" xfId="14" applyFont="1" applyFill="1" applyBorder="1" applyAlignment="1">
      <alignment horizontal="center"/>
    </xf>
    <xf numFmtId="0" fontId="22" fillId="4" borderId="0" xfId="14" applyFont="1" applyFill="1" applyBorder="1"/>
    <xf numFmtId="0" fontId="24" fillId="4" borderId="68" xfId="14" applyFont="1" applyFill="1" applyBorder="1" applyAlignment="1">
      <alignment horizontal="left" vertical="center" wrapText="1"/>
    </xf>
    <xf numFmtId="0" fontId="36" fillId="4" borderId="66" xfId="14" applyFont="1" applyFill="1" applyBorder="1" applyAlignment="1">
      <alignment horizontal="center"/>
    </xf>
    <xf numFmtId="0" fontId="36" fillId="4" borderId="8" xfId="14" applyFont="1" applyFill="1" applyBorder="1" applyAlignment="1">
      <alignment horizontal="center"/>
    </xf>
    <xf numFmtId="0" fontId="36" fillId="4" borderId="4" xfId="14" applyFont="1" applyFill="1" applyBorder="1" applyAlignment="1">
      <alignment horizontal="center"/>
    </xf>
    <xf numFmtId="0" fontId="36" fillId="4" borderId="9" xfId="14" applyFont="1" applyFill="1" applyBorder="1" applyAlignment="1">
      <alignment horizontal="center"/>
    </xf>
    <xf numFmtId="0" fontId="36" fillId="4" borderId="10" xfId="14" applyFont="1" applyFill="1" applyBorder="1" applyAlignment="1">
      <alignment horizontal="center"/>
    </xf>
    <xf numFmtId="0" fontId="36" fillId="4" borderId="67" xfId="14" applyFont="1" applyFill="1" applyBorder="1" applyAlignment="1">
      <alignment horizontal="center"/>
    </xf>
    <xf numFmtId="0" fontId="36" fillId="4" borderId="69" xfId="14" applyFont="1" applyFill="1" applyBorder="1" applyAlignment="1">
      <alignment horizontal="center"/>
    </xf>
    <xf numFmtId="0" fontId="19" fillId="4" borderId="0" xfId="5" applyFont="1" applyFill="1" applyBorder="1" applyAlignment="1">
      <alignment vertical="center" wrapText="1"/>
    </xf>
    <xf numFmtId="0" fontId="40" fillId="4" borderId="68" xfId="14" applyFont="1" applyFill="1" applyBorder="1" applyAlignment="1">
      <alignment horizontal="center" vertical="center" wrapText="1"/>
    </xf>
    <xf numFmtId="0" fontId="41" fillId="6" borderId="71" xfId="3" quotePrefix="1" applyFont="1" applyFill="1" applyBorder="1" applyAlignment="1">
      <alignment horizontal="center" vertical="center" wrapText="1"/>
    </xf>
    <xf numFmtId="0" fontId="40" fillId="4" borderId="72" xfId="14" applyFont="1" applyFill="1" applyBorder="1" applyAlignment="1">
      <alignment horizontal="center" vertical="center" wrapText="1"/>
    </xf>
    <xf numFmtId="0" fontId="40" fillId="4" borderId="67" xfId="14" applyFont="1" applyFill="1" applyBorder="1" applyAlignment="1">
      <alignment horizontal="center" vertical="center" wrapText="1"/>
    </xf>
    <xf numFmtId="0" fontId="41" fillId="6" borderId="70" xfId="3" quotePrefix="1" applyFont="1" applyFill="1" applyBorder="1" applyAlignment="1">
      <alignment horizontal="center" vertical="center" wrapText="1"/>
    </xf>
    <xf numFmtId="0" fontId="40" fillId="4" borderId="73" xfId="14" applyFont="1" applyFill="1" applyBorder="1" applyAlignment="1">
      <alignment horizontal="center" vertical="center" wrapText="1"/>
    </xf>
    <xf numFmtId="0" fontId="40" fillId="4" borderId="56" xfId="14" applyFont="1" applyFill="1" applyBorder="1" applyAlignment="1">
      <alignment horizontal="center" vertical="center" wrapText="1"/>
    </xf>
    <xf numFmtId="0" fontId="40" fillId="4" borderId="76" xfId="14" applyFont="1" applyFill="1" applyBorder="1" applyAlignment="1">
      <alignment horizontal="center" vertical="center" wrapText="1"/>
    </xf>
    <xf numFmtId="0" fontId="41" fillId="4" borderId="70" xfId="3" quotePrefix="1" applyFont="1" applyFill="1" applyBorder="1" applyAlignment="1">
      <alignment horizontal="center" vertical="center" wrapText="1"/>
    </xf>
    <xf numFmtId="0" fontId="41" fillId="4" borderId="67" xfId="3" quotePrefix="1" applyFont="1" applyFill="1" applyBorder="1" applyAlignment="1">
      <alignment horizontal="center" vertical="center" wrapText="1"/>
    </xf>
    <xf numFmtId="0" fontId="29" fillId="4" borderId="67" xfId="14" applyFont="1" applyFill="1" applyBorder="1" applyAlignment="1">
      <alignment horizontal="center" vertical="center" wrapText="1"/>
    </xf>
    <xf numFmtId="0" fontId="34" fillId="5" borderId="7" xfId="10" applyFont="1" applyFill="1" applyBorder="1" applyAlignment="1">
      <alignment vertical="center" wrapText="1"/>
    </xf>
    <xf numFmtId="0" fontId="22" fillId="4" borderId="0" xfId="14" applyFont="1" applyFill="1" applyAlignment="1">
      <alignment vertical="center"/>
    </xf>
    <xf numFmtId="0" fontId="1" fillId="4" borderId="0" xfId="14" applyFill="1" applyAlignment="1">
      <alignment vertical="center"/>
    </xf>
    <xf numFmtId="0" fontId="36" fillId="4" borderId="68" xfId="14" applyFont="1" applyFill="1" applyBorder="1" applyAlignment="1">
      <alignment horizontal="center"/>
    </xf>
    <xf numFmtId="0" fontId="36" fillId="4" borderId="71" xfId="14" applyFont="1" applyFill="1" applyBorder="1" applyAlignment="1">
      <alignment horizontal="center"/>
    </xf>
    <xf numFmtId="0" fontId="36" fillId="4" borderId="72" xfId="14" applyFont="1" applyFill="1" applyBorder="1" applyAlignment="1">
      <alignment horizontal="center"/>
    </xf>
    <xf numFmtId="0" fontId="36" fillId="4" borderId="70" xfId="14" applyFont="1" applyFill="1" applyBorder="1" applyAlignment="1">
      <alignment horizontal="center"/>
    </xf>
    <xf numFmtId="0" fontId="36" fillId="4" borderId="3" xfId="14" applyFont="1" applyFill="1" applyBorder="1" applyAlignment="1">
      <alignment horizontal="center"/>
    </xf>
    <xf numFmtId="0" fontId="36" fillId="4" borderId="15" xfId="14" applyFont="1" applyFill="1" applyBorder="1" applyAlignment="1">
      <alignment horizontal="center"/>
    </xf>
    <xf numFmtId="0" fontId="2" fillId="4" borderId="93" xfId="0" applyFont="1" applyFill="1" applyBorder="1" applyAlignment="1">
      <alignment horizontal="left" vertical="center" wrapText="1"/>
    </xf>
    <xf numFmtId="0" fontId="17" fillId="4" borderId="93" xfId="0" applyFont="1" applyFill="1" applyBorder="1" applyAlignment="1">
      <alignment horizontal="left" vertical="center" wrapText="1"/>
    </xf>
    <xf numFmtId="0" fontId="19" fillId="4" borderId="67" xfId="5" quotePrefix="1" applyFont="1" applyFill="1" applyBorder="1" applyAlignment="1">
      <alignment horizontal="center" vertical="center" wrapText="1"/>
    </xf>
    <xf numFmtId="0" fontId="19" fillId="4" borderId="71" xfId="5" quotePrefix="1" applyFont="1" applyFill="1" applyBorder="1" applyAlignment="1">
      <alignment horizontal="center" vertical="center" wrapText="1"/>
    </xf>
    <xf numFmtId="0" fontId="19" fillId="4" borderId="73" xfId="5" quotePrefix="1" applyFont="1" applyFill="1" applyBorder="1" applyAlignment="1">
      <alignment horizontal="center" vertical="center" wrapText="1"/>
    </xf>
    <xf numFmtId="0" fontId="19" fillId="4" borderId="72" xfId="5" quotePrefix="1" applyFont="1" applyFill="1" applyBorder="1" applyAlignment="1">
      <alignment horizontal="center" vertical="center" wrapText="1"/>
    </xf>
    <xf numFmtId="0" fontId="19" fillId="4" borderId="70" xfId="5" quotePrefix="1" applyFont="1" applyFill="1" applyBorder="1" applyAlignment="1">
      <alignment horizontal="center" vertical="center" wrapText="1"/>
    </xf>
    <xf numFmtId="0" fontId="19" fillId="4" borderId="73" xfId="5" quotePrefix="1" applyFont="1" applyFill="1" applyBorder="1" applyAlignment="1">
      <alignment horizontal="left" vertical="center" wrapText="1"/>
    </xf>
    <xf numFmtId="0" fontId="19" fillId="4" borderId="66" xfId="4" quotePrefix="1" applyFont="1" applyFill="1" applyBorder="1" applyAlignment="1">
      <alignment horizontal="center" vertical="center" wrapText="1"/>
    </xf>
    <xf numFmtId="0" fontId="19" fillId="4" borderId="10" xfId="4" quotePrefix="1" applyFont="1" applyFill="1" applyBorder="1" applyAlignment="1">
      <alignment horizontal="center" vertical="center" wrapText="1"/>
    </xf>
    <xf numFmtId="0" fontId="19" fillId="4" borderId="11" xfId="4" quotePrefix="1" applyFont="1" applyFill="1" applyBorder="1" applyAlignment="1">
      <alignment horizontal="center" vertical="center" wrapText="1"/>
    </xf>
    <xf numFmtId="0" fontId="19" fillId="4" borderId="16" xfId="5" quotePrefix="1" applyFont="1" applyFill="1" applyBorder="1" applyAlignment="1">
      <alignment horizontal="center" vertical="center" wrapText="1"/>
    </xf>
    <xf numFmtId="0" fontId="19" fillId="4" borderId="17" xfId="5" quotePrefix="1" applyFont="1" applyFill="1" applyBorder="1" applyAlignment="1">
      <alignment horizontal="center" vertical="center" wrapText="1"/>
    </xf>
    <xf numFmtId="0" fontId="19" fillId="4" borderId="18" xfId="5" quotePrefix="1" applyFont="1" applyFill="1" applyBorder="1" applyAlignment="1">
      <alignment horizontal="center" vertical="center" wrapText="1"/>
    </xf>
    <xf numFmtId="0" fontId="25" fillId="4" borderId="79" xfId="5" quotePrefix="1" applyFont="1" applyFill="1" applyBorder="1" applyAlignment="1">
      <alignment horizontal="center" vertical="center" wrapText="1"/>
    </xf>
    <xf numFmtId="0" fontId="25" fillId="4" borderId="80" xfId="5" quotePrefix="1" applyFont="1" applyFill="1" applyBorder="1" applyAlignment="1">
      <alignment horizontal="center" vertical="center" wrapText="1"/>
    </xf>
    <xf numFmtId="0" fontId="25" fillId="4" borderId="81" xfId="5" quotePrefix="1" applyFont="1" applyFill="1" applyBorder="1" applyAlignment="1">
      <alignment horizontal="center" vertical="center" wrapText="1"/>
    </xf>
    <xf numFmtId="0" fontId="25" fillId="4" borderId="82" xfId="5" quotePrefix="1" applyFont="1" applyFill="1" applyBorder="1" applyAlignment="1">
      <alignment horizontal="center" vertical="center" wrapText="1"/>
    </xf>
    <xf numFmtId="0" fontId="25" fillId="4" borderId="83" xfId="5" quotePrefix="1" applyFont="1" applyFill="1" applyBorder="1" applyAlignment="1">
      <alignment horizontal="center" vertical="center" wrapText="1"/>
    </xf>
    <xf numFmtId="0" fontId="43" fillId="4" borderId="79" xfId="4" quotePrefix="1" applyFont="1" applyFill="1" applyBorder="1" applyAlignment="1">
      <alignment horizontal="center" vertical="center" wrapText="1"/>
    </xf>
    <xf numFmtId="0" fontId="43" fillId="4" borderId="83" xfId="4" quotePrefix="1" applyFont="1" applyFill="1" applyBorder="1" applyAlignment="1">
      <alignment horizontal="center" vertical="center" wrapText="1"/>
    </xf>
    <xf numFmtId="0" fontId="43" fillId="4" borderId="84" xfId="4" quotePrefix="1" applyFont="1" applyFill="1" applyBorder="1" applyAlignment="1">
      <alignment horizontal="center" vertical="center" wrapText="1"/>
    </xf>
    <xf numFmtId="0" fontId="43" fillId="4" borderId="57" xfId="5" quotePrefix="1" applyFont="1" applyFill="1" applyBorder="1" applyAlignment="1">
      <alignment horizontal="center" vertical="center" wrapText="1"/>
    </xf>
    <xf numFmtId="0" fontId="43" fillId="4" borderId="63" xfId="5" quotePrefix="1" applyFont="1" applyFill="1" applyBorder="1" applyAlignment="1">
      <alignment horizontal="center" vertical="center" wrapText="1"/>
    </xf>
    <xf numFmtId="0" fontId="43" fillId="4" borderId="61" xfId="5" quotePrefix="1" applyFont="1" applyFill="1" applyBorder="1" applyAlignment="1">
      <alignment horizontal="center" vertical="center" wrapText="1"/>
    </xf>
    <xf numFmtId="0" fontId="25" fillId="4" borderId="20" xfId="5" quotePrefix="1" applyFont="1" applyFill="1" applyBorder="1" applyAlignment="1">
      <alignment horizontal="center" vertical="center" wrapText="1"/>
    </xf>
    <xf numFmtId="0" fontId="25" fillId="4" borderId="22" xfId="5" quotePrefix="1" applyFont="1" applyFill="1" applyBorder="1" applyAlignment="1">
      <alignment horizontal="center" vertical="center" wrapText="1"/>
    </xf>
    <xf numFmtId="0" fontId="25" fillId="4" borderId="29" xfId="5" quotePrefix="1" applyFont="1" applyFill="1" applyBorder="1" applyAlignment="1">
      <alignment horizontal="center" vertical="center" wrapText="1"/>
    </xf>
    <xf numFmtId="0" fontId="25" fillId="4" borderId="28" xfId="5" quotePrefix="1" applyFont="1" applyFill="1" applyBorder="1" applyAlignment="1">
      <alignment horizontal="center" vertical="center" wrapText="1"/>
    </xf>
    <xf numFmtId="0" fontId="43" fillId="4" borderId="25" xfId="4" quotePrefix="1" applyFont="1" applyFill="1" applyBorder="1" applyAlignment="1">
      <alignment horizontal="center" vertical="center" wrapText="1"/>
    </xf>
    <xf numFmtId="0" fontId="43" fillId="4" borderId="24" xfId="4" quotePrefix="1" applyFont="1" applyFill="1" applyBorder="1" applyAlignment="1">
      <alignment horizontal="center" vertical="center" wrapText="1"/>
    </xf>
    <xf numFmtId="0" fontId="43" fillId="4" borderId="30" xfId="5" quotePrefix="1" applyFont="1" applyFill="1" applyBorder="1" applyAlignment="1">
      <alignment horizontal="center" vertical="center" wrapText="1"/>
    </xf>
    <xf numFmtId="0" fontId="43" fillId="4" borderId="27" xfId="5" quotePrefix="1" applyFont="1" applyFill="1" applyBorder="1" applyAlignment="1">
      <alignment horizontal="center" vertical="center" wrapText="1"/>
    </xf>
    <xf numFmtId="0" fontId="43" fillId="4" borderId="34" xfId="5" quotePrefix="1" applyFont="1" applyFill="1" applyBorder="1" applyAlignment="1">
      <alignment horizontal="center" vertical="center" wrapText="1"/>
    </xf>
    <xf numFmtId="0" fontId="25" fillId="4" borderId="33" xfId="5" quotePrefix="1" applyFont="1" applyFill="1" applyBorder="1" applyAlignment="1">
      <alignment horizontal="center" vertical="center" wrapText="1"/>
    </xf>
    <xf numFmtId="0" fontId="43" fillId="4" borderId="26" xfId="4" quotePrefix="1" applyFont="1" applyFill="1" applyBorder="1" applyAlignment="1">
      <alignment horizontal="center" vertical="center" wrapText="1"/>
    </xf>
    <xf numFmtId="0" fontId="43" fillId="4" borderId="26" xfId="5" quotePrefix="1" applyFont="1" applyFill="1" applyBorder="1" applyAlignment="1">
      <alignment horizontal="center" vertical="center" wrapText="1"/>
    </xf>
    <xf numFmtId="0" fontId="43" fillId="4" borderId="33" xfId="5" quotePrefix="1" applyFont="1" applyFill="1" applyBorder="1" applyAlignment="1">
      <alignment horizontal="center" vertical="center" wrapText="1"/>
    </xf>
    <xf numFmtId="0" fontId="43" fillId="4" borderId="28" xfId="5" quotePrefix="1" applyFont="1" applyFill="1" applyBorder="1" applyAlignment="1">
      <alignment horizontal="center" vertical="center" wrapText="1"/>
    </xf>
    <xf numFmtId="0" fontId="43" fillId="4" borderId="32" xfId="5" quotePrefix="1" applyFont="1" applyFill="1" applyBorder="1" applyAlignment="1">
      <alignment horizontal="center" vertical="center" wrapText="1"/>
    </xf>
    <xf numFmtId="0" fontId="43" fillId="4" borderId="27" xfId="4" quotePrefix="1" applyFont="1" applyFill="1" applyBorder="1" applyAlignment="1">
      <alignment horizontal="center" vertical="center" textRotation="255" wrapText="1"/>
    </xf>
    <xf numFmtId="0" fontId="43" fillId="4" borderId="26" xfId="4" quotePrefix="1" applyFont="1" applyFill="1" applyBorder="1" applyAlignment="1">
      <alignment horizontal="center" vertical="center" textRotation="255" wrapText="1"/>
    </xf>
    <xf numFmtId="0" fontId="43" fillId="4" borderId="32" xfId="4" quotePrefix="1" applyFont="1" applyFill="1" applyBorder="1" applyAlignment="1">
      <alignment horizontal="center" vertical="center" textRotation="255" wrapText="1"/>
    </xf>
    <xf numFmtId="0" fontId="43" fillId="4" borderId="34" xfId="4" quotePrefix="1" applyFont="1" applyFill="1" applyBorder="1" applyAlignment="1">
      <alignment horizontal="center" vertical="center" textRotation="255" wrapText="1"/>
    </xf>
    <xf numFmtId="0" fontId="43" fillId="4" borderId="35" xfId="5" quotePrefix="1" applyFont="1" applyFill="1" applyBorder="1" applyAlignment="1">
      <alignment horizontal="center" vertical="center" wrapText="1"/>
    </xf>
    <xf numFmtId="0" fontId="43" fillId="4" borderId="39" xfId="5" quotePrefix="1" applyFont="1" applyFill="1" applyBorder="1" applyAlignment="1">
      <alignment horizontal="center" vertical="center" wrapText="1"/>
    </xf>
    <xf numFmtId="0" fontId="43" fillId="4" borderId="13" xfId="5" quotePrefix="1" applyFont="1" applyFill="1" applyBorder="1" applyAlignment="1">
      <alignment horizontal="center" vertical="center" wrapText="1"/>
    </xf>
    <xf numFmtId="0" fontId="43" fillId="4" borderId="40" xfId="5" quotePrefix="1" applyFont="1" applyFill="1" applyBorder="1" applyAlignment="1">
      <alignment horizontal="center" vertical="center" wrapText="1"/>
    </xf>
    <xf numFmtId="0" fontId="43" fillId="4" borderId="38" xfId="5" quotePrefix="1" applyFont="1" applyFill="1" applyBorder="1" applyAlignment="1">
      <alignment horizontal="center" vertical="center" wrapText="1"/>
    </xf>
    <xf numFmtId="0" fontId="43" fillId="4" borderId="41" xfId="4" quotePrefix="1" applyFont="1" applyFill="1" applyBorder="1" applyAlignment="1">
      <alignment horizontal="center" vertical="center" textRotation="255" wrapText="1"/>
    </xf>
    <xf numFmtId="0" fontId="43" fillId="4" borderId="47" xfId="4" quotePrefix="1" applyFont="1" applyFill="1" applyBorder="1" applyAlignment="1">
      <alignment horizontal="center" vertical="center" textRotation="255" wrapText="1"/>
    </xf>
    <xf numFmtId="0" fontId="43" fillId="4" borderId="18" xfId="4" quotePrefix="1" applyFont="1" applyFill="1" applyBorder="1" applyAlignment="1">
      <alignment horizontal="center" vertical="center" textRotation="255" wrapText="1"/>
    </xf>
    <xf numFmtId="0" fontId="43" fillId="4" borderId="16" xfId="5" quotePrefix="1" applyFont="1" applyFill="1" applyBorder="1" applyAlignment="1">
      <alignment horizontal="center" vertical="center" wrapText="1"/>
    </xf>
    <xf numFmtId="0" fontId="43" fillId="4" borderId="17" xfId="5" quotePrefix="1" applyFont="1" applyFill="1" applyBorder="1" applyAlignment="1">
      <alignment horizontal="center" vertical="center" wrapText="1"/>
    </xf>
    <xf numFmtId="0" fontId="43" fillId="4" borderId="18" xfId="5" quotePrefix="1" applyFont="1" applyFill="1" applyBorder="1" applyAlignment="1">
      <alignment horizontal="center" vertical="center" wrapText="1"/>
    </xf>
    <xf numFmtId="0" fontId="24" fillId="4" borderId="7" xfId="13" applyFont="1" applyFill="1" applyBorder="1" applyAlignment="1">
      <alignment horizontal="center" vertical="center" wrapText="1"/>
    </xf>
    <xf numFmtId="0" fontId="19" fillId="4" borderId="10" xfId="4" quotePrefix="1" applyFont="1" applyFill="1" applyBorder="1" applyAlignment="1">
      <alignment horizontal="center" vertical="center"/>
    </xf>
    <xf numFmtId="0" fontId="19" fillId="4" borderId="14" xfId="4" quotePrefix="1" applyFont="1" applyFill="1" applyBorder="1" applyAlignment="1">
      <alignment horizontal="center" vertical="center" wrapText="1"/>
    </xf>
    <xf numFmtId="0" fontId="19" fillId="4" borderId="67" xfId="4" quotePrefix="1" applyFont="1" applyFill="1" applyBorder="1" applyAlignment="1">
      <alignment horizontal="center" vertical="center" wrapText="1"/>
    </xf>
    <xf numFmtId="0" fontId="19" fillId="4" borderId="70" xfId="4" quotePrefix="1" applyFont="1" applyFill="1" applyBorder="1" applyAlignment="1">
      <alignment horizontal="center" vertical="center" wrapText="1"/>
    </xf>
    <xf numFmtId="0" fontId="19" fillId="4" borderId="75" xfId="4" quotePrefix="1" applyFont="1" applyFill="1" applyBorder="1" applyAlignment="1">
      <alignment horizontal="center" vertical="center" wrapText="1"/>
    </xf>
    <xf numFmtId="0" fontId="19" fillId="4" borderId="59" xfId="5" quotePrefix="1" applyFont="1" applyFill="1" applyBorder="1" applyAlignment="1">
      <alignment horizontal="center" vertical="center" wrapText="1"/>
    </xf>
    <xf numFmtId="0" fontId="19" fillId="4" borderId="8" xfId="5" quotePrefix="1" applyFont="1" applyFill="1" applyBorder="1" applyAlignment="1">
      <alignment horizontal="center" vertical="center" wrapText="1"/>
    </xf>
    <xf numFmtId="0" fontId="19" fillId="4" borderId="11" xfId="5" quotePrefix="1" applyFont="1" applyFill="1" applyBorder="1" applyAlignment="1">
      <alignment horizontal="center" vertical="center" wrapText="1"/>
    </xf>
    <xf numFmtId="0" fontId="19" fillId="4" borderId="0" xfId="4" quotePrefix="1" applyFont="1" applyFill="1" applyBorder="1" applyAlignment="1">
      <alignment horizontal="center" vertical="center" wrapText="1"/>
    </xf>
    <xf numFmtId="0" fontId="19" fillId="4" borderId="0" xfId="4" quotePrefix="1" applyFont="1" applyFill="1" applyBorder="1" applyAlignment="1">
      <alignment horizontal="center" vertical="center"/>
    </xf>
    <xf numFmtId="0" fontId="19" fillId="4" borderId="0" xfId="5" quotePrefix="1" applyFont="1" applyFill="1" applyBorder="1" applyAlignment="1">
      <alignment horizontal="center" vertical="center" wrapText="1"/>
    </xf>
    <xf numFmtId="0" fontId="36" fillId="4" borderId="7" xfId="13" applyFont="1" applyFill="1" applyBorder="1" applyAlignment="1">
      <alignment horizontal="center" vertical="center" wrapText="1"/>
    </xf>
    <xf numFmtId="0" fontId="36" fillId="4" borderId="15" xfId="13" applyFont="1" applyFill="1" applyBorder="1" applyAlignment="1">
      <alignment horizontal="center" vertical="center" wrapText="1"/>
    </xf>
    <xf numFmtId="0" fontId="24" fillId="4" borderId="71" xfId="12" applyFont="1" applyFill="1" applyBorder="1" applyAlignment="1">
      <alignment horizontal="center" vertical="center" wrapText="1"/>
    </xf>
    <xf numFmtId="0" fontId="24" fillId="4" borderId="72" xfId="12" applyFont="1" applyFill="1" applyBorder="1" applyAlignment="1">
      <alignment horizontal="center" vertical="center" wrapText="1"/>
    </xf>
    <xf numFmtId="0" fontId="34" fillId="4" borderId="70" xfId="5" quotePrefix="1" applyFont="1" applyFill="1" applyBorder="1" applyAlignment="1">
      <alignment horizontal="center" vertical="center" wrapText="1"/>
    </xf>
    <xf numFmtId="0" fontId="34" fillId="4" borderId="74" xfId="5" quotePrefix="1" applyFont="1" applyFill="1" applyBorder="1" applyAlignment="1">
      <alignment horizontal="center" vertical="center" wrapText="1"/>
    </xf>
    <xf numFmtId="0" fontId="34" fillId="4" borderId="15" xfId="5" quotePrefix="1" applyFont="1" applyFill="1" applyBorder="1" applyAlignment="1">
      <alignment horizontal="center" vertical="center" wrapText="1"/>
    </xf>
    <xf numFmtId="0" fontId="25" fillId="4" borderId="94" xfId="14" applyFont="1" applyFill="1" applyBorder="1" applyAlignment="1">
      <alignment horizontal="center"/>
    </xf>
    <xf numFmtId="0" fontId="25" fillId="4" borderId="95" xfId="14" applyFont="1" applyFill="1" applyBorder="1" applyAlignment="1">
      <alignment horizontal="center"/>
    </xf>
    <xf numFmtId="0" fontId="25" fillId="4" borderId="96" xfId="14" applyFont="1" applyFill="1" applyBorder="1" applyAlignment="1">
      <alignment horizontal="center"/>
    </xf>
    <xf numFmtId="0" fontId="25" fillId="4" borderId="97" xfId="14" applyFont="1" applyFill="1" applyBorder="1" applyAlignment="1">
      <alignment horizontal="center"/>
    </xf>
    <xf numFmtId="0" fontId="25" fillId="4" borderId="98" xfId="14" applyFont="1" applyFill="1" applyBorder="1" applyAlignment="1">
      <alignment horizontal="center"/>
    </xf>
    <xf numFmtId="0" fontId="25" fillId="4" borderId="99" xfId="14" applyFont="1" applyFill="1" applyBorder="1" applyAlignment="1">
      <alignment horizontal="center"/>
    </xf>
    <xf numFmtId="0" fontId="25" fillId="4" borderId="100" xfId="14" applyFont="1" applyFill="1" applyBorder="1" applyAlignment="1">
      <alignment horizontal="center"/>
    </xf>
    <xf numFmtId="0" fontId="24" fillId="4" borderId="0" xfId="14" applyFont="1" applyFill="1" applyAlignment="1">
      <alignment vertical="center"/>
    </xf>
    <xf numFmtId="0" fontId="2" fillId="4" borderId="28" xfId="13" applyFont="1" applyFill="1" applyBorder="1" applyAlignment="1">
      <alignment vertical="center" wrapText="1"/>
    </xf>
    <xf numFmtId="0" fontId="24" fillId="4" borderId="0" xfId="13" applyFont="1" applyFill="1" applyAlignment="1">
      <alignment horizontal="center"/>
    </xf>
    <xf numFmtId="0" fontId="24" fillId="4" borderId="0" xfId="13" applyFont="1" applyFill="1" applyAlignment="1">
      <alignment horizontal="center" vertical="center"/>
    </xf>
    <xf numFmtId="0" fontId="24" fillId="4" borderId="55" xfId="13" applyFont="1" applyFill="1" applyBorder="1" applyAlignment="1">
      <alignment horizontal="center"/>
    </xf>
    <xf numFmtId="0" fontId="28" fillId="4" borderId="57" xfId="13" applyFont="1" applyFill="1" applyBorder="1" applyAlignment="1">
      <alignment horizontal="center" vertical="center"/>
    </xf>
    <xf numFmtId="0" fontId="28" fillId="4" borderId="55" xfId="13" applyFont="1" applyFill="1" applyBorder="1" applyAlignment="1">
      <alignment horizontal="center" vertical="center"/>
    </xf>
    <xf numFmtId="0" fontId="28" fillId="4" borderId="61" xfId="13" applyFont="1" applyFill="1" applyBorder="1" applyAlignment="1">
      <alignment horizontal="center" vertical="center"/>
    </xf>
    <xf numFmtId="0" fontId="28" fillId="4" borderId="59" xfId="13" applyFont="1" applyFill="1" applyBorder="1" applyAlignment="1">
      <alignment horizontal="center" vertical="center"/>
    </xf>
    <xf numFmtId="0" fontId="28" fillId="4" borderId="14" xfId="13" applyFont="1" applyFill="1" applyBorder="1" applyAlignment="1">
      <alignment horizontal="center" vertical="center"/>
    </xf>
    <xf numFmtId="0" fontId="28" fillId="4" borderId="11" xfId="13" applyFont="1" applyFill="1" applyBorder="1" applyAlignment="1">
      <alignment horizontal="center" vertical="center"/>
    </xf>
    <xf numFmtId="0" fontId="28" fillId="4" borderId="65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28" fillId="4" borderId="6" xfId="13" applyFont="1" applyFill="1" applyBorder="1" applyAlignment="1">
      <alignment horizontal="center" vertical="center" wrapText="1"/>
    </xf>
    <xf numFmtId="0" fontId="7" fillId="4" borderId="68" xfId="8" quotePrefix="1" applyFont="1" applyFill="1" applyBorder="1" applyAlignment="1">
      <alignment horizontal="center" vertical="center" wrapText="1"/>
    </xf>
    <xf numFmtId="0" fontId="7" fillId="4" borderId="74" xfId="8" quotePrefix="1" applyFont="1" applyFill="1" applyBorder="1" applyAlignment="1">
      <alignment horizontal="center" vertical="center" wrapText="1"/>
    </xf>
    <xf numFmtId="0" fontId="7" fillId="4" borderId="75" xfId="8" quotePrefix="1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 wrapText="1"/>
    </xf>
    <xf numFmtId="0" fontId="7" fillId="4" borderId="68" xfId="2" quotePrefix="1" applyFont="1" applyFill="1" applyBorder="1" applyAlignment="1">
      <alignment horizontal="center" vertical="center" wrapText="1"/>
    </xf>
    <xf numFmtId="0" fontId="7" fillId="4" borderId="74" xfId="2" quotePrefix="1" applyFont="1" applyFill="1" applyBorder="1" applyAlignment="1">
      <alignment horizontal="center" vertical="center" wrapText="1"/>
    </xf>
    <xf numFmtId="0" fontId="7" fillId="4" borderId="75" xfId="2" quotePrefix="1" applyFont="1" applyFill="1" applyBorder="1" applyAlignment="1">
      <alignment horizontal="center" vertical="center" wrapText="1"/>
    </xf>
    <xf numFmtId="0" fontId="7" fillId="4" borderId="68" xfId="2" applyFont="1" applyFill="1" applyBorder="1" applyAlignment="1">
      <alignment horizontal="center" vertical="center" wrapText="1"/>
    </xf>
    <xf numFmtId="0" fontId="7" fillId="4" borderId="74" xfId="2" applyFont="1" applyFill="1" applyBorder="1" applyAlignment="1">
      <alignment horizontal="center" vertical="center" wrapText="1"/>
    </xf>
    <xf numFmtId="0" fontId="7" fillId="4" borderId="75" xfId="2" applyFont="1" applyFill="1" applyBorder="1" applyAlignment="1">
      <alignment horizontal="center" vertical="center" wrapText="1"/>
    </xf>
    <xf numFmtId="0" fontId="7" fillId="5" borderId="50" xfId="2" applyFont="1" applyFill="1" applyBorder="1" applyAlignment="1">
      <alignment horizontal="center" vertical="center" wrapText="1"/>
    </xf>
    <xf numFmtId="0" fontId="7" fillId="5" borderId="51" xfId="2" applyFont="1" applyFill="1" applyBorder="1" applyAlignment="1">
      <alignment horizontal="center" vertical="center" wrapText="1"/>
    </xf>
    <xf numFmtId="0" fontId="7" fillId="5" borderId="52" xfId="2" applyFont="1" applyFill="1" applyBorder="1" applyAlignment="1">
      <alignment horizontal="center" vertical="center" wrapText="1"/>
    </xf>
    <xf numFmtId="0" fontId="7" fillId="5" borderId="102" xfId="8" applyFont="1" applyFill="1" applyBorder="1" applyAlignment="1">
      <alignment horizontal="center" vertical="center" wrapText="1"/>
    </xf>
    <xf numFmtId="0" fontId="7" fillId="5" borderId="103" xfId="8" applyFont="1" applyFill="1" applyBorder="1" applyAlignment="1">
      <alignment horizontal="center" vertical="center" wrapText="1"/>
    </xf>
    <xf numFmtId="0" fontId="7" fillId="5" borderId="89" xfId="8" applyFont="1" applyFill="1" applyBorder="1" applyAlignment="1">
      <alignment horizontal="center" vertical="center" wrapText="1"/>
    </xf>
    <xf numFmtId="0" fontId="7" fillId="5" borderId="104" xfId="8" applyFont="1" applyFill="1" applyBorder="1" applyAlignment="1">
      <alignment horizontal="center" vertical="center" wrapText="1"/>
    </xf>
    <xf numFmtId="0" fontId="7" fillId="5" borderId="14" xfId="8" applyFont="1" applyFill="1" applyBorder="1" applyAlignment="1">
      <alignment horizontal="center" vertical="center" wrapText="1"/>
    </xf>
    <xf numFmtId="0" fontId="7" fillId="5" borderId="11" xfId="8" applyFont="1" applyFill="1" applyBorder="1" applyAlignment="1">
      <alignment horizontal="center" vertical="center" wrapText="1"/>
    </xf>
    <xf numFmtId="0" fontId="7" fillId="5" borderId="101" xfId="8" applyFont="1" applyFill="1" applyBorder="1" applyAlignment="1">
      <alignment horizontal="center" vertical="center" wrapText="1"/>
    </xf>
    <xf numFmtId="0" fontId="7" fillId="5" borderId="90" xfId="8" applyFont="1" applyFill="1" applyBorder="1" applyAlignment="1">
      <alignment horizontal="center" vertical="center" wrapText="1"/>
    </xf>
    <xf numFmtId="0" fontId="7" fillId="5" borderId="91" xfId="8" applyFont="1" applyFill="1" applyBorder="1" applyAlignment="1">
      <alignment horizontal="center" vertical="center" wrapText="1"/>
    </xf>
    <xf numFmtId="0" fontId="7" fillId="5" borderId="92" xfId="8" applyFont="1" applyFill="1" applyBorder="1" applyAlignment="1">
      <alignment horizontal="center" vertical="center" wrapText="1"/>
    </xf>
    <xf numFmtId="0" fontId="7" fillId="5" borderId="102" xfId="10" applyFont="1" applyFill="1" applyBorder="1" applyAlignment="1">
      <alignment horizontal="center" vertical="center" wrapText="1"/>
    </xf>
    <xf numFmtId="0" fontId="7" fillId="5" borderId="53" xfId="10" applyFont="1" applyFill="1" applyBorder="1" applyAlignment="1">
      <alignment horizontal="center" vertical="center" wrapText="1"/>
    </xf>
    <xf numFmtId="0" fontId="7" fillId="5" borderId="104" xfId="10" applyFont="1" applyFill="1" applyBorder="1" applyAlignment="1">
      <alignment horizontal="center" vertical="center" wrapText="1"/>
    </xf>
    <xf numFmtId="0" fontId="7" fillId="5" borderId="102" xfId="2" applyFont="1" applyFill="1" applyBorder="1" applyAlignment="1">
      <alignment horizontal="center" vertical="center" wrapText="1"/>
    </xf>
    <xf numFmtId="0" fontId="7" fillId="5" borderId="103" xfId="2" applyFont="1" applyFill="1" applyBorder="1" applyAlignment="1">
      <alignment horizontal="center" vertical="center" wrapText="1"/>
    </xf>
    <xf numFmtId="0" fontId="7" fillId="5" borderId="89" xfId="2" applyFont="1" applyFill="1" applyBorder="1" applyAlignment="1">
      <alignment horizontal="center" vertical="center" wrapText="1"/>
    </xf>
    <xf numFmtId="0" fontId="7" fillId="5" borderId="104" xfId="2" applyFont="1" applyFill="1" applyBorder="1" applyAlignment="1">
      <alignment horizontal="center" vertic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24" fillId="4" borderId="14" xfId="14" applyFont="1" applyFill="1" applyBorder="1" applyAlignment="1">
      <alignment horizontal="center" vertical="center"/>
    </xf>
    <xf numFmtId="0" fontId="35" fillId="4" borderId="40" xfId="14" applyFont="1" applyFill="1" applyBorder="1" applyAlignment="1">
      <alignment horizontal="center" vertical="center" wrapText="1"/>
    </xf>
    <xf numFmtId="0" fontId="35" fillId="4" borderId="43" xfId="14" applyFont="1" applyFill="1" applyBorder="1" applyAlignment="1">
      <alignment horizontal="center" vertical="center" wrapText="1"/>
    </xf>
    <xf numFmtId="0" fontId="23" fillId="4" borderId="68" xfId="1" quotePrefix="1" applyFont="1" applyFill="1" applyBorder="1" applyAlignment="1">
      <alignment horizontal="center" vertical="center" wrapText="1"/>
    </xf>
    <xf numFmtId="0" fontId="23" fillId="4" borderId="74" xfId="1" applyFont="1" applyFill="1" applyBorder="1" applyAlignment="1">
      <alignment horizontal="center" vertical="center" wrapText="1"/>
    </xf>
    <xf numFmtId="0" fontId="23" fillId="4" borderId="75" xfId="1" applyFont="1" applyFill="1" applyBorder="1" applyAlignment="1">
      <alignment horizontal="center" vertical="center" wrapText="1"/>
    </xf>
    <xf numFmtId="0" fontId="23" fillId="4" borderId="68" xfId="7" quotePrefix="1" applyFont="1" applyFill="1" applyBorder="1" applyAlignment="1">
      <alignment horizontal="center" vertical="center" wrapText="1"/>
    </xf>
    <xf numFmtId="0" fontId="23" fillId="4" borderId="74" xfId="7" applyFont="1" applyFill="1" applyBorder="1" applyAlignment="1">
      <alignment horizontal="center" vertical="center" wrapText="1"/>
    </xf>
    <xf numFmtId="0" fontId="23" fillId="4" borderId="75" xfId="7" applyFont="1" applyFill="1" applyBorder="1" applyAlignment="1">
      <alignment horizontal="center" vertical="center" wrapText="1"/>
    </xf>
    <xf numFmtId="0" fontId="7" fillId="5" borderId="88" xfId="8" applyFont="1" applyFill="1" applyBorder="1" applyAlignment="1">
      <alignment horizontal="center" vertical="center" wrapText="1"/>
    </xf>
    <xf numFmtId="0" fontId="7" fillId="5" borderId="105" xfId="8" applyFont="1" applyFill="1" applyBorder="1" applyAlignment="1">
      <alignment horizontal="center" vertical="center" wrapText="1"/>
    </xf>
    <xf numFmtId="0" fontId="7" fillId="5" borderId="54" xfId="2" applyFont="1" applyFill="1" applyBorder="1" applyAlignment="1">
      <alignment horizontal="center" vertical="center" wrapText="1"/>
    </xf>
    <xf numFmtId="0" fontId="7" fillId="4" borderId="109" xfId="2" quotePrefix="1" applyFont="1" applyFill="1" applyBorder="1" applyAlignment="1">
      <alignment horizontal="center" vertical="center" wrapText="1"/>
    </xf>
    <xf numFmtId="0" fontId="7" fillId="4" borderId="55" xfId="2" quotePrefix="1" applyFont="1" applyFill="1" applyBorder="1" applyAlignment="1">
      <alignment horizontal="center" vertical="center" wrapText="1"/>
    </xf>
    <xf numFmtId="0" fontId="7" fillId="4" borderId="108" xfId="2" quotePrefix="1" applyFont="1" applyFill="1" applyBorder="1" applyAlignment="1">
      <alignment horizontal="center" vertical="center" wrapText="1"/>
    </xf>
    <xf numFmtId="0" fontId="7" fillId="4" borderId="109" xfId="2" applyFont="1" applyFill="1" applyBorder="1" applyAlignment="1">
      <alignment horizontal="center" vertical="center" wrapText="1"/>
    </xf>
    <xf numFmtId="0" fontId="7" fillId="4" borderId="55" xfId="2" applyFont="1" applyFill="1" applyBorder="1" applyAlignment="1">
      <alignment horizontal="center" vertical="center" wrapText="1"/>
    </xf>
    <xf numFmtId="0" fontId="7" fillId="4" borderId="108" xfId="2" applyFont="1" applyFill="1" applyBorder="1" applyAlignment="1">
      <alignment horizontal="center" vertical="center" wrapText="1"/>
    </xf>
    <xf numFmtId="0" fontId="24" fillId="4" borderId="0" xfId="14" applyFont="1" applyFill="1" applyAlignment="1">
      <alignment horizontal="center"/>
    </xf>
    <xf numFmtId="0" fontId="24" fillId="4" borderId="14" xfId="14" applyFont="1" applyFill="1" applyBorder="1" applyAlignment="1">
      <alignment horizontal="center"/>
    </xf>
    <xf numFmtId="0" fontId="31" fillId="4" borderId="65" xfId="14" applyFont="1" applyFill="1" applyBorder="1" applyAlignment="1">
      <alignment horizontal="center" vertical="center" wrapText="1"/>
    </xf>
    <xf numFmtId="0" fontId="31" fillId="4" borderId="5" xfId="14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5" fillId="4" borderId="57" xfId="14" applyFont="1" applyFill="1" applyBorder="1" applyAlignment="1">
      <alignment horizontal="center" vertical="center"/>
    </xf>
    <xf numFmtId="0" fontId="35" fillId="4" borderId="55" xfId="14" applyFont="1" applyFill="1" applyBorder="1" applyAlignment="1">
      <alignment horizontal="center" vertical="center"/>
    </xf>
    <xf numFmtId="0" fontId="35" fillId="4" borderId="61" xfId="14" applyFont="1" applyFill="1" applyBorder="1" applyAlignment="1">
      <alignment horizontal="center" vertical="center"/>
    </xf>
    <xf numFmtId="0" fontId="35" fillId="4" borderId="59" xfId="14" applyFont="1" applyFill="1" applyBorder="1" applyAlignment="1">
      <alignment horizontal="center" vertical="center"/>
    </xf>
    <xf numFmtId="0" fontId="35" fillId="4" borderId="14" xfId="14" applyFont="1" applyFill="1" applyBorder="1" applyAlignment="1">
      <alignment horizontal="center" vertical="center"/>
    </xf>
    <xf numFmtId="0" fontId="35" fillId="4" borderId="11" xfId="14" applyFont="1" applyFill="1" applyBorder="1" applyAlignment="1">
      <alignment horizontal="center" vertical="center"/>
    </xf>
    <xf numFmtId="0" fontId="31" fillId="4" borderId="57" xfId="14" applyFont="1" applyFill="1" applyBorder="1" applyAlignment="1">
      <alignment horizontal="center" vertical="center"/>
    </xf>
    <xf numFmtId="0" fontId="31" fillId="4" borderId="55" xfId="14" applyFont="1" applyFill="1" applyBorder="1" applyAlignment="1">
      <alignment horizontal="center" vertical="center"/>
    </xf>
    <xf numFmtId="0" fontId="31" fillId="4" borderId="61" xfId="14" applyFont="1" applyFill="1" applyBorder="1" applyAlignment="1">
      <alignment horizontal="center" vertical="center"/>
    </xf>
    <xf numFmtId="0" fontId="28" fillId="4" borderId="16" xfId="14" applyFont="1" applyFill="1" applyBorder="1" applyAlignment="1">
      <alignment horizontal="center" vertical="center"/>
    </xf>
    <xf numFmtId="0" fontId="28" fillId="4" borderId="48" xfId="14" applyFont="1" applyFill="1" applyBorder="1" applyAlignment="1">
      <alignment horizontal="center" vertical="center"/>
    </xf>
    <xf numFmtId="0" fontId="28" fillId="4" borderId="18" xfId="14" applyFont="1" applyFill="1" applyBorder="1" applyAlignment="1">
      <alignment horizontal="center" vertical="center"/>
    </xf>
    <xf numFmtId="0" fontId="24" fillId="4" borderId="55" xfId="14" applyFont="1" applyFill="1" applyBorder="1" applyAlignment="1">
      <alignment horizontal="center" vertical="center"/>
    </xf>
    <xf numFmtId="0" fontId="24" fillId="4" borderId="0" xfId="14" applyFont="1" applyFill="1" applyAlignment="1">
      <alignment horizontal="center" vertical="center"/>
    </xf>
    <xf numFmtId="0" fontId="35" fillId="4" borderId="109" xfId="14" applyFont="1" applyFill="1" applyBorder="1" applyAlignment="1">
      <alignment horizontal="center" vertical="center"/>
    </xf>
    <xf numFmtId="0" fontId="35" fillId="4" borderId="108" xfId="14" applyFont="1" applyFill="1" applyBorder="1" applyAlignment="1">
      <alignment horizontal="center" vertical="center"/>
    </xf>
    <xf numFmtId="0" fontId="28" fillId="4" borderId="86" xfId="14" applyFont="1" applyFill="1" applyBorder="1" applyAlignment="1">
      <alignment horizontal="center" vertical="center"/>
    </xf>
    <xf numFmtId="0" fontId="28" fillId="4" borderId="85" xfId="14" applyFont="1" applyFill="1" applyBorder="1" applyAlignment="1">
      <alignment horizontal="center" vertical="center"/>
    </xf>
    <xf numFmtId="0" fontId="28" fillId="4" borderId="84" xfId="14" applyFont="1" applyFill="1" applyBorder="1" applyAlignment="1">
      <alignment horizontal="center" vertical="center"/>
    </xf>
    <xf numFmtId="0" fontId="28" fillId="4" borderId="57" xfId="14" applyFont="1" applyFill="1" applyBorder="1" applyAlignment="1">
      <alignment horizontal="center" vertical="center"/>
    </xf>
    <xf numFmtId="0" fontId="28" fillId="4" borderId="55" xfId="14" applyFont="1" applyFill="1" applyBorder="1" applyAlignment="1">
      <alignment horizontal="center" vertical="center"/>
    </xf>
    <xf numFmtId="0" fontId="28" fillId="4" borderId="61" xfId="14" applyFont="1" applyFill="1" applyBorder="1" applyAlignment="1">
      <alignment horizontal="center" vertical="center"/>
    </xf>
    <xf numFmtId="0" fontId="31" fillId="4" borderId="106" xfId="14" applyFont="1" applyFill="1" applyBorder="1" applyAlignment="1">
      <alignment horizontal="center" vertical="center" wrapText="1"/>
    </xf>
    <xf numFmtId="0" fontId="24" fillId="4" borderId="107" xfId="14" applyFont="1" applyFill="1" applyBorder="1" applyAlignment="1">
      <alignment horizontal="center" vertical="center"/>
    </xf>
    <xf numFmtId="0" fontId="36" fillId="4" borderId="14" xfId="14" applyFont="1" applyFill="1" applyBorder="1" applyAlignment="1">
      <alignment horizontal="center" vertical="center"/>
    </xf>
    <xf numFmtId="0" fontId="39" fillId="4" borderId="56" xfId="14" applyFont="1" applyFill="1" applyBorder="1" applyAlignment="1">
      <alignment horizontal="center" vertical="center" wrapText="1"/>
    </xf>
    <xf numFmtId="0" fontId="39" fillId="4" borderId="9" xfId="14" applyFont="1" applyFill="1" applyBorder="1" applyAlignment="1">
      <alignment horizontal="center" vertical="center" wrapText="1"/>
    </xf>
    <xf numFmtId="0" fontId="44" fillId="4" borderId="78" xfId="12" applyFont="1" applyFill="1" applyBorder="1" applyAlignment="1">
      <alignment horizontal="center" vertical="center" wrapText="1"/>
    </xf>
    <xf numFmtId="0" fontId="44" fillId="4" borderId="63" xfId="12" applyFont="1" applyFill="1" applyBorder="1" applyAlignment="1">
      <alignment horizontal="center" vertical="center" wrapText="1"/>
    </xf>
    <xf numFmtId="0" fontId="44" fillId="4" borderId="76" xfId="12" applyFont="1" applyFill="1" applyBorder="1" applyAlignment="1">
      <alignment horizontal="center" vertical="center" wrapText="1"/>
    </xf>
    <xf numFmtId="0" fontId="44" fillId="4" borderId="56" xfId="12" applyFont="1" applyFill="1" applyBorder="1" applyAlignment="1">
      <alignment horizontal="center" vertical="center" wrapText="1"/>
    </xf>
    <xf numFmtId="0" fontId="44" fillId="4" borderId="58" xfId="12" applyFont="1" applyFill="1" applyBorder="1" applyAlignment="1">
      <alignment horizontal="center" vertical="center" wrapText="1"/>
    </xf>
    <xf numFmtId="0" fontId="43" fillId="4" borderId="58" xfId="5" quotePrefix="1" applyFont="1" applyFill="1" applyBorder="1" applyAlignment="1">
      <alignment horizontal="center" vertical="center" wrapText="1"/>
    </xf>
    <xf numFmtId="0" fontId="43" fillId="4" borderId="76" xfId="5" quotePrefix="1" applyFont="1" applyFill="1" applyBorder="1" applyAlignment="1">
      <alignment horizontal="center" vertical="center" wrapText="1"/>
    </xf>
    <xf numFmtId="0" fontId="43" fillId="4" borderId="65" xfId="5" quotePrefix="1" applyFont="1" applyFill="1" applyBorder="1" applyAlignment="1">
      <alignment horizontal="center" vertical="center" wrapText="1"/>
    </xf>
    <xf numFmtId="0" fontId="44" fillId="4" borderId="26" xfId="0" applyFont="1" applyFill="1" applyBorder="1" applyAlignment="1">
      <alignment horizontal="center" vertical="center" wrapText="1"/>
    </xf>
    <xf numFmtId="0" fontId="44" fillId="4" borderId="27" xfId="0" applyFont="1" applyFill="1" applyBorder="1" applyAlignment="1">
      <alignment horizontal="center" vertical="center" wrapText="1"/>
    </xf>
    <xf numFmtId="0" fontId="44" fillId="4" borderId="33" xfId="0" applyFont="1" applyFill="1" applyBorder="1" applyAlignment="1">
      <alignment horizontal="center" vertical="center" wrapText="1"/>
    </xf>
    <xf numFmtId="0" fontId="44" fillId="4" borderId="35" xfId="12" applyFont="1" applyFill="1" applyBorder="1" applyAlignment="1">
      <alignment horizontal="center" vertical="center" wrapText="1"/>
    </xf>
    <xf numFmtId="0" fontId="44" fillId="4" borderId="39" xfId="12" applyFont="1" applyFill="1" applyBorder="1" applyAlignment="1">
      <alignment horizontal="center" vertical="center" wrapText="1"/>
    </xf>
    <xf numFmtId="0" fontId="44" fillId="4" borderId="13" xfId="12" applyFont="1" applyFill="1" applyBorder="1" applyAlignment="1">
      <alignment horizontal="center" vertical="center" wrapText="1"/>
    </xf>
    <xf numFmtId="0" fontId="44" fillId="4" borderId="40" xfId="12" applyFont="1" applyFill="1" applyBorder="1" applyAlignment="1">
      <alignment horizontal="center" vertical="center" wrapText="1"/>
    </xf>
    <xf numFmtId="0" fontId="43" fillId="4" borderId="44" xfId="5" quotePrefix="1" applyFont="1" applyFill="1" applyBorder="1" applyAlignment="1">
      <alignment horizontal="center" vertical="center" wrapText="1"/>
    </xf>
    <xf numFmtId="0" fontId="43" fillId="4" borderId="12" xfId="5" quotePrefix="1" applyFont="1" applyFill="1" applyBorder="1" applyAlignment="1">
      <alignment horizontal="center" vertical="center" wrapText="1"/>
    </xf>
    <xf numFmtId="0" fontId="43" fillId="4" borderId="87" xfId="5" quotePrefix="1" applyFont="1" applyFill="1" applyBorder="1" applyAlignment="1">
      <alignment horizontal="center" vertical="center" wrapText="1"/>
    </xf>
    <xf numFmtId="0" fontId="44" fillId="4" borderId="41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 wrapText="1"/>
    </xf>
    <xf numFmtId="0" fontId="44" fillId="4" borderId="45" xfId="0" applyFont="1" applyFill="1" applyBorder="1" applyAlignment="1">
      <alignment horizontal="center" vertical="center" wrapText="1"/>
    </xf>
    <xf numFmtId="0" fontId="43" fillId="4" borderId="41" xfId="5" quotePrefix="1" applyFont="1" applyFill="1" applyBorder="1" applyAlignment="1">
      <alignment horizontal="center" vertical="center" wrapText="1"/>
    </xf>
    <xf numFmtId="0" fontId="43" fillId="4" borderId="19" xfId="5" quotePrefix="1" applyFont="1" applyFill="1" applyBorder="1" applyAlignment="1">
      <alignment horizontal="center" vertical="center" wrapText="1"/>
    </xf>
    <xf numFmtId="0" fontId="44" fillId="4" borderId="79" xfId="12" applyFont="1" applyFill="1" applyBorder="1" applyAlignment="1">
      <alignment horizontal="center" vertical="center" wrapText="1"/>
    </xf>
    <xf numFmtId="0" fontId="44" fillId="4" borderId="80" xfId="12" applyFont="1" applyFill="1" applyBorder="1" applyAlignment="1">
      <alignment horizontal="center" vertical="center" wrapText="1"/>
    </xf>
    <xf numFmtId="0" fontId="44" fillId="4" borderId="81" xfId="12" applyFont="1" applyFill="1" applyBorder="1" applyAlignment="1">
      <alignment horizontal="center" vertical="center" wrapText="1"/>
    </xf>
    <xf numFmtId="0" fontId="44" fillId="4" borderId="82" xfId="12" applyFont="1" applyFill="1" applyBorder="1" applyAlignment="1">
      <alignment horizontal="center" vertical="center" wrapText="1"/>
    </xf>
    <xf numFmtId="0" fontId="44" fillId="4" borderId="83" xfId="12" applyFont="1" applyFill="1" applyBorder="1" applyAlignment="1">
      <alignment horizontal="center" vertical="center" wrapText="1"/>
    </xf>
    <xf numFmtId="0" fontId="43" fillId="4" borderId="25" xfId="5" quotePrefix="1" applyFont="1" applyFill="1" applyBorder="1" applyAlignment="1">
      <alignment horizontal="center" vertical="center" wrapText="1"/>
    </xf>
    <xf numFmtId="0" fontId="43" fillId="4" borderId="29" xfId="5" quotePrefix="1" applyFont="1" applyFill="1" applyBorder="1" applyAlignment="1">
      <alignment horizontal="center" vertical="center" wrapText="1"/>
    </xf>
    <xf numFmtId="0" fontId="43" fillId="4" borderId="49" xfId="5" quotePrefix="1" applyFont="1" applyFill="1" applyBorder="1" applyAlignment="1">
      <alignment horizontal="center" vertical="center" wrapText="1"/>
    </xf>
    <xf numFmtId="0" fontId="44" fillId="4" borderId="26" xfId="12" applyFont="1" applyFill="1" applyBorder="1" applyAlignment="1">
      <alignment horizontal="center" vertical="center" wrapText="1"/>
    </xf>
    <xf numFmtId="0" fontId="44" fillId="4" borderId="27" xfId="12" applyFont="1" applyFill="1" applyBorder="1" applyAlignment="1">
      <alignment horizontal="center" vertical="center" wrapText="1"/>
    </xf>
    <xf numFmtId="0" fontId="44" fillId="4" borderId="33" xfId="12" applyFont="1" applyFill="1" applyBorder="1" applyAlignment="1">
      <alignment horizontal="center" vertical="center" wrapText="1"/>
    </xf>
    <xf numFmtId="0" fontId="44" fillId="4" borderId="28" xfId="12" applyFont="1" applyFill="1" applyBorder="1" applyAlignment="1">
      <alignment horizontal="center" vertical="center" wrapText="1"/>
    </xf>
    <xf numFmtId="0" fontId="44" fillId="4" borderId="32" xfId="12" applyFont="1" applyFill="1" applyBorder="1" applyAlignment="1">
      <alignment horizontal="center" vertical="center" wrapText="1"/>
    </xf>
    <xf numFmtId="0" fontId="25" fillId="4" borderId="26" xfId="5" quotePrefix="1" applyFont="1" applyFill="1" applyBorder="1" applyAlignment="1">
      <alignment horizontal="center" vertical="center" wrapText="1"/>
    </xf>
    <xf numFmtId="0" fontId="25" fillId="4" borderId="27" xfId="5" quotePrefix="1" applyFont="1" applyFill="1" applyBorder="1" applyAlignment="1">
      <alignment horizontal="center" vertical="center" wrapText="1"/>
    </xf>
    <xf numFmtId="0" fontId="25" fillId="4" borderId="32" xfId="5" quotePrefix="1" applyFont="1" applyFill="1" applyBorder="1" applyAlignment="1">
      <alignment horizontal="center" vertical="center" wrapText="1"/>
    </xf>
    <xf numFmtId="0" fontId="44" fillId="4" borderId="20" xfId="12" applyFont="1" applyFill="1" applyBorder="1" applyAlignment="1">
      <alignment horizontal="center" vertical="center" wrapText="1"/>
    </xf>
    <xf numFmtId="0" fontId="44" fillId="4" borderId="22" xfId="12" applyFont="1" applyFill="1" applyBorder="1" applyAlignment="1">
      <alignment horizontal="center" vertical="center" wrapText="1"/>
    </xf>
    <xf numFmtId="0" fontId="44" fillId="4" borderId="29" xfId="12" applyFont="1" applyFill="1" applyBorder="1" applyAlignment="1">
      <alignment horizontal="center" vertical="center" wrapText="1"/>
    </xf>
    <xf numFmtId="0" fontId="44" fillId="4" borderId="23" xfId="12" applyFont="1" applyFill="1" applyBorder="1" applyAlignment="1">
      <alignment horizontal="center" vertical="center" wrapText="1"/>
    </xf>
    <xf numFmtId="0" fontId="44" fillId="4" borderId="60" xfId="12" applyFont="1" applyFill="1" applyBorder="1" applyAlignment="1">
      <alignment horizontal="center" vertical="center" wrapText="1"/>
    </xf>
    <xf numFmtId="0" fontId="44" fillId="4" borderId="42" xfId="12" applyFont="1" applyFill="1" applyBorder="1" applyAlignment="1">
      <alignment horizontal="center" vertical="center" wrapText="1"/>
    </xf>
    <xf numFmtId="0" fontId="44" fillId="4" borderId="12" xfId="12" applyFont="1" applyFill="1" applyBorder="1" applyAlignment="1">
      <alignment horizontal="center" vertical="center" wrapText="1"/>
    </xf>
    <xf numFmtId="0" fontId="44" fillId="4" borderId="43" xfId="12" applyFont="1" applyFill="1" applyBorder="1" applyAlignment="1">
      <alignment horizontal="center" vertical="center" wrapText="1"/>
    </xf>
    <xf numFmtId="0" fontId="44" fillId="4" borderId="41" xfId="12" applyFont="1" applyFill="1" applyBorder="1" applyAlignment="1">
      <alignment horizontal="center" vertical="center" wrapText="1"/>
    </xf>
    <xf numFmtId="0" fontId="44" fillId="4" borderId="17" xfId="12" applyFont="1" applyFill="1" applyBorder="1" applyAlignment="1">
      <alignment horizontal="center" vertical="center" wrapText="1"/>
    </xf>
    <xf numFmtId="0" fontId="44" fillId="4" borderId="45" xfId="12" applyFont="1" applyFill="1" applyBorder="1" applyAlignment="1">
      <alignment horizontal="center" vertical="center" wrapText="1"/>
    </xf>
    <xf numFmtId="0" fontId="44" fillId="4" borderId="19" xfId="12" applyFont="1" applyFill="1" applyBorder="1" applyAlignment="1">
      <alignment horizontal="center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45"/>
  <sheetViews>
    <sheetView tabSelected="1" view="pageBreakPreview" topLeftCell="A118" zoomScale="60" zoomScaleNormal="69" workbookViewId="0">
      <selection activeCell="L140" sqref="L140"/>
    </sheetView>
  </sheetViews>
  <sheetFormatPr defaultRowHeight="12.75" x14ac:dyDescent="0.2"/>
  <cols>
    <col min="1" max="1" width="48.42578125" style="1" customWidth="1"/>
    <col min="2" max="2" width="13.140625" style="1" customWidth="1"/>
    <col min="3" max="3" width="10.85546875" style="1" customWidth="1"/>
    <col min="4" max="4" width="11.5703125" style="1" customWidth="1"/>
    <col min="5" max="5" width="12" style="1" customWidth="1"/>
    <col min="6" max="6" width="10" style="1" customWidth="1"/>
    <col min="7" max="7" width="10.710937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85546875" style="1" customWidth="1"/>
    <col min="15" max="15" width="10.5703125" style="1" customWidth="1"/>
    <col min="16" max="16" width="10.7109375" style="1" customWidth="1"/>
    <col min="17" max="19" width="10" style="1" customWidth="1"/>
    <col min="20" max="20" width="11" style="1" customWidth="1"/>
    <col min="21" max="21" width="11.42578125" style="1" customWidth="1"/>
    <col min="22" max="22" width="11.28515625" style="1" customWidth="1"/>
    <col min="23" max="23" width="9.5703125" style="1" customWidth="1"/>
    <col min="24" max="24" width="9.85546875" style="1" customWidth="1"/>
    <col min="25" max="25" width="9.42578125" style="1" customWidth="1"/>
    <col min="26" max="26" width="9" style="1" customWidth="1"/>
    <col min="27" max="27" width="9.28515625" style="1" customWidth="1"/>
    <col min="28" max="28" width="10.42578125" style="1" customWidth="1"/>
    <col min="29" max="29" width="10.28515625" style="1" customWidth="1"/>
    <col min="30" max="30" width="10" style="1" customWidth="1"/>
    <col min="31" max="31" width="10.7109375" style="1" customWidth="1"/>
    <col min="32" max="32" width="8.85546875" style="1" customWidth="1"/>
    <col min="33" max="33" width="12.140625" style="1" customWidth="1"/>
    <col min="34" max="34" width="12.7109375" style="1" customWidth="1"/>
    <col min="35" max="35" width="10.5703125" style="1" customWidth="1"/>
    <col min="36" max="36" width="10.7109375" style="1" customWidth="1"/>
    <col min="37" max="37" width="10.85546875" style="1" customWidth="1"/>
    <col min="38" max="16384" width="9.140625" style="1"/>
  </cols>
  <sheetData>
    <row r="1" spans="1:31" ht="7.5" customHeight="1" x14ac:dyDescent="0.2"/>
    <row r="2" spans="1:31" ht="22.5" x14ac:dyDescent="0.2">
      <c r="A2" s="415" t="s">
        <v>77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</row>
    <row r="3" spans="1:31" ht="21.75" customHeight="1" x14ac:dyDescent="0.3">
      <c r="A3" s="397" t="s">
        <v>69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</row>
    <row r="4" spans="1:31" ht="6.75" customHeight="1" x14ac:dyDescent="0.2">
      <c r="A4" s="415" t="s">
        <v>0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</row>
    <row r="5" spans="1:31" ht="21" customHeight="1" thickBot="1" x14ac:dyDescent="0.2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</row>
    <row r="6" spans="1:31" ht="17.25" customHeight="1" x14ac:dyDescent="0.2">
      <c r="A6" s="399" t="s">
        <v>42</v>
      </c>
      <c r="B6" s="416" t="s">
        <v>83</v>
      </c>
      <c r="C6" s="403"/>
      <c r="D6" s="417"/>
      <c r="E6" s="416" t="s">
        <v>84</v>
      </c>
      <c r="F6" s="403"/>
      <c r="G6" s="417"/>
      <c r="H6" s="416" t="s">
        <v>85</v>
      </c>
      <c r="I6" s="403"/>
      <c r="J6" s="417"/>
      <c r="K6" s="416" t="s">
        <v>86</v>
      </c>
      <c r="L6" s="403"/>
      <c r="M6" s="417"/>
      <c r="N6" s="416" t="s">
        <v>87</v>
      </c>
      <c r="O6" s="403"/>
      <c r="P6" s="417"/>
      <c r="Q6" s="421" t="s">
        <v>2</v>
      </c>
      <c r="R6" s="422"/>
      <c r="S6" s="423"/>
      <c r="T6" s="391" t="s">
        <v>11</v>
      </c>
      <c r="U6" s="392"/>
      <c r="V6" s="393"/>
      <c r="W6" s="391" t="s">
        <v>12</v>
      </c>
      <c r="X6" s="392"/>
      <c r="Y6" s="393"/>
      <c r="Z6" s="418" t="s">
        <v>1</v>
      </c>
      <c r="AA6" s="419"/>
      <c r="AB6" s="420"/>
      <c r="AC6" s="181" t="s">
        <v>2</v>
      </c>
      <c r="AD6" s="182"/>
      <c r="AE6" s="178" t="s">
        <v>15</v>
      </c>
    </row>
    <row r="7" spans="1:31" ht="26.25" customHeight="1" thickBot="1" x14ac:dyDescent="0.25">
      <c r="A7" s="400"/>
      <c r="B7" s="405"/>
      <c r="C7" s="406"/>
      <c r="D7" s="407"/>
      <c r="E7" s="405"/>
      <c r="F7" s="406"/>
      <c r="G7" s="407"/>
      <c r="H7" s="405"/>
      <c r="I7" s="406"/>
      <c r="J7" s="407"/>
      <c r="K7" s="405"/>
      <c r="L7" s="406"/>
      <c r="M7" s="407"/>
      <c r="N7" s="405"/>
      <c r="O7" s="406"/>
      <c r="P7" s="407"/>
      <c r="Q7" s="411" t="s">
        <v>38</v>
      </c>
      <c r="R7" s="412"/>
      <c r="S7" s="413"/>
      <c r="T7" s="411" t="s">
        <v>3</v>
      </c>
      <c r="U7" s="412"/>
      <c r="V7" s="413"/>
      <c r="W7" s="411" t="s">
        <v>3</v>
      </c>
      <c r="X7" s="412"/>
      <c r="Y7" s="413"/>
      <c r="Z7" s="411" t="s">
        <v>3</v>
      </c>
      <c r="AA7" s="412"/>
      <c r="AB7" s="413"/>
      <c r="AC7" s="183"/>
      <c r="AD7" s="184"/>
      <c r="AE7" s="179"/>
    </row>
    <row r="8" spans="1:31" ht="68.25" customHeight="1" thickBot="1" x14ac:dyDescent="0.25">
      <c r="A8" s="401"/>
      <c r="B8" s="231" t="s">
        <v>36</v>
      </c>
      <c r="C8" s="232" t="s">
        <v>72</v>
      </c>
      <c r="D8" s="233" t="s">
        <v>4</v>
      </c>
      <c r="E8" s="234" t="s">
        <v>36</v>
      </c>
      <c r="F8" s="235" t="s">
        <v>72</v>
      </c>
      <c r="G8" s="233" t="s">
        <v>4</v>
      </c>
      <c r="H8" s="231" t="s">
        <v>36</v>
      </c>
      <c r="I8" s="232" t="s">
        <v>72</v>
      </c>
      <c r="J8" s="236" t="s">
        <v>4</v>
      </c>
      <c r="K8" s="234" t="s">
        <v>36</v>
      </c>
      <c r="L8" s="235" t="s">
        <v>72</v>
      </c>
      <c r="M8" s="233" t="s">
        <v>4</v>
      </c>
      <c r="N8" s="231" t="s">
        <v>36</v>
      </c>
      <c r="O8" s="232" t="s">
        <v>72</v>
      </c>
      <c r="P8" s="233" t="s">
        <v>4</v>
      </c>
      <c r="Q8" s="234" t="s">
        <v>36</v>
      </c>
      <c r="R8" s="235" t="s">
        <v>72</v>
      </c>
      <c r="S8" s="237" t="s">
        <v>4</v>
      </c>
      <c r="T8" s="231" t="s">
        <v>36</v>
      </c>
      <c r="U8" s="232" t="s">
        <v>72</v>
      </c>
      <c r="V8" s="236" t="s">
        <v>4</v>
      </c>
      <c r="W8" s="234" t="s">
        <v>36</v>
      </c>
      <c r="X8" s="235" t="s">
        <v>72</v>
      </c>
      <c r="Y8" s="238" t="s">
        <v>4</v>
      </c>
      <c r="Z8" s="231" t="s">
        <v>36</v>
      </c>
      <c r="AA8" s="232" t="s">
        <v>72</v>
      </c>
      <c r="AB8" s="233" t="s">
        <v>4</v>
      </c>
      <c r="AC8" s="234" t="s">
        <v>36</v>
      </c>
      <c r="AD8" s="235" t="s">
        <v>72</v>
      </c>
      <c r="AE8" s="180" t="s">
        <v>30</v>
      </c>
    </row>
    <row r="9" spans="1:31" ht="29.25" customHeight="1" x14ac:dyDescent="0.35">
      <c r="A9" s="172" t="s">
        <v>5</v>
      </c>
      <c r="B9" s="170">
        <v>370</v>
      </c>
      <c r="C9" s="157">
        <v>126</v>
      </c>
      <c r="D9" s="160">
        <v>496</v>
      </c>
      <c r="E9" s="170">
        <v>362</v>
      </c>
      <c r="F9" s="157">
        <v>120</v>
      </c>
      <c r="G9" s="160">
        <v>482</v>
      </c>
      <c r="H9" s="170">
        <v>322</v>
      </c>
      <c r="I9" s="157">
        <v>100</v>
      </c>
      <c r="J9" s="160">
        <v>422</v>
      </c>
      <c r="K9" s="170">
        <v>351</v>
      </c>
      <c r="L9" s="157">
        <v>92</v>
      </c>
      <c r="M9" s="160">
        <v>443</v>
      </c>
      <c r="N9" s="170">
        <v>0</v>
      </c>
      <c r="O9" s="157">
        <v>0</v>
      </c>
      <c r="P9" s="171">
        <v>0</v>
      </c>
      <c r="Q9" s="155">
        <f t="shared" ref="Q9:S21" si="0">B9+E9+H9+K9+N9</f>
        <v>1405</v>
      </c>
      <c r="R9" s="81">
        <f t="shared" si="0"/>
        <v>438</v>
      </c>
      <c r="S9" s="82">
        <f>D9+G9+J9+M9+P9</f>
        <v>1843</v>
      </c>
      <c r="T9" s="171">
        <v>152</v>
      </c>
      <c r="U9" s="157">
        <v>44</v>
      </c>
      <c r="V9" s="160">
        <v>196</v>
      </c>
      <c r="W9" s="170">
        <v>161</v>
      </c>
      <c r="X9" s="157">
        <v>29</v>
      </c>
      <c r="Y9" s="171">
        <v>190</v>
      </c>
      <c r="Z9" s="156">
        <v>313</v>
      </c>
      <c r="AA9" s="157">
        <v>73</v>
      </c>
      <c r="AB9" s="159">
        <v>386</v>
      </c>
      <c r="AC9" s="83">
        <f>Q9+Z9</f>
        <v>1718</v>
      </c>
      <c r="AD9" s="84">
        <f t="shared" ref="AC9:AE21" si="1">R9+AA9</f>
        <v>511</v>
      </c>
      <c r="AE9" s="85">
        <f t="shared" si="1"/>
        <v>2229</v>
      </c>
    </row>
    <row r="10" spans="1:31" ht="30.75" customHeight="1" x14ac:dyDescent="0.35">
      <c r="A10" s="136" t="s">
        <v>59</v>
      </c>
      <c r="B10" s="86">
        <v>179</v>
      </c>
      <c r="C10" s="87">
        <v>7</v>
      </c>
      <c r="D10" s="88">
        <v>186</v>
      </c>
      <c r="E10" s="89">
        <v>198</v>
      </c>
      <c r="F10" s="90">
        <v>1</v>
      </c>
      <c r="G10" s="91">
        <v>199</v>
      </c>
      <c r="H10" s="89">
        <v>157</v>
      </c>
      <c r="I10" s="90">
        <v>2</v>
      </c>
      <c r="J10" s="91">
        <v>159</v>
      </c>
      <c r="K10" s="89">
        <v>180</v>
      </c>
      <c r="L10" s="90">
        <v>7</v>
      </c>
      <c r="M10" s="92">
        <v>187</v>
      </c>
      <c r="N10" s="89">
        <v>0</v>
      </c>
      <c r="O10" s="90">
        <v>0</v>
      </c>
      <c r="P10" s="92">
        <v>0</v>
      </c>
      <c r="Q10" s="93">
        <f t="shared" si="0"/>
        <v>714</v>
      </c>
      <c r="R10" s="87">
        <f t="shared" si="0"/>
        <v>17</v>
      </c>
      <c r="S10" s="94">
        <f>D10+G10+J10+M10+P10</f>
        <v>731</v>
      </c>
      <c r="T10" s="92">
        <v>86</v>
      </c>
      <c r="U10" s="90">
        <v>0</v>
      </c>
      <c r="V10" s="92">
        <v>86</v>
      </c>
      <c r="W10" s="93">
        <v>127</v>
      </c>
      <c r="X10" s="90">
        <v>1</v>
      </c>
      <c r="Y10" s="91">
        <v>128</v>
      </c>
      <c r="Z10" s="95">
        <v>213</v>
      </c>
      <c r="AA10" s="90">
        <v>1</v>
      </c>
      <c r="AB10" s="96">
        <v>214</v>
      </c>
      <c r="AC10" s="89">
        <f t="shared" si="1"/>
        <v>927</v>
      </c>
      <c r="AD10" s="90">
        <f>R10+AA10</f>
        <v>18</v>
      </c>
      <c r="AE10" s="97">
        <f t="shared" si="1"/>
        <v>945</v>
      </c>
    </row>
    <row r="11" spans="1:31" ht="40.5" customHeight="1" x14ac:dyDescent="0.35">
      <c r="A11" s="137" t="s">
        <v>60</v>
      </c>
      <c r="B11" s="83">
        <v>62</v>
      </c>
      <c r="C11" s="84">
        <v>56</v>
      </c>
      <c r="D11" s="98">
        <v>118</v>
      </c>
      <c r="E11" s="89">
        <v>83</v>
      </c>
      <c r="F11" s="90">
        <v>26</v>
      </c>
      <c r="G11" s="91">
        <v>109</v>
      </c>
      <c r="H11" s="89">
        <v>68</v>
      </c>
      <c r="I11" s="90">
        <v>17</v>
      </c>
      <c r="J11" s="91">
        <v>85</v>
      </c>
      <c r="K11" s="89">
        <v>78</v>
      </c>
      <c r="L11" s="90">
        <v>14</v>
      </c>
      <c r="M11" s="92">
        <v>92</v>
      </c>
      <c r="N11" s="89">
        <v>0</v>
      </c>
      <c r="O11" s="90">
        <v>0</v>
      </c>
      <c r="P11" s="92">
        <v>0</v>
      </c>
      <c r="Q11" s="93">
        <f t="shared" si="0"/>
        <v>291</v>
      </c>
      <c r="R11" s="87">
        <f t="shared" si="0"/>
        <v>113</v>
      </c>
      <c r="S11" s="94">
        <f t="shared" si="0"/>
        <v>404</v>
      </c>
      <c r="T11" s="92">
        <v>20</v>
      </c>
      <c r="U11" s="90">
        <v>2</v>
      </c>
      <c r="V11" s="92">
        <v>22</v>
      </c>
      <c r="W11" s="86">
        <v>34</v>
      </c>
      <c r="X11" s="90">
        <v>0</v>
      </c>
      <c r="Y11" s="92">
        <v>34</v>
      </c>
      <c r="Z11" s="95">
        <v>54</v>
      </c>
      <c r="AA11" s="90">
        <v>2</v>
      </c>
      <c r="AB11" s="96">
        <v>56</v>
      </c>
      <c r="AC11" s="89">
        <f t="shared" si="1"/>
        <v>345</v>
      </c>
      <c r="AD11" s="90">
        <f t="shared" si="1"/>
        <v>115</v>
      </c>
      <c r="AE11" s="97">
        <f t="shared" si="1"/>
        <v>460</v>
      </c>
    </row>
    <row r="12" spans="1:31" ht="40.5" customHeight="1" x14ac:dyDescent="0.35">
      <c r="A12" s="80" t="s">
        <v>68</v>
      </c>
      <c r="B12" s="83">
        <v>102</v>
      </c>
      <c r="C12" s="84">
        <v>2</v>
      </c>
      <c r="D12" s="99">
        <v>104</v>
      </c>
      <c r="E12" s="89">
        <v>99</v>
      </c>
      <c r="F12" s="90">
        <v>3</v>
      </c>
      <c r="G12" s="91">
        <v>102</v>
      </c>
      <c r="H12" s="89">
        <v>69</v>
      </c>
      <c r="I12" s="90">
        <v>1</v>
      </c>
      <c r="J12" s="91">
        <v>70</v>
      </c>
      <c r="K12" s="89">
        <v>101</v>
      </c>
      <c r="L12" s="90">
        <v>2</v>
      </c>
      <c r="M12" s="92">
        <v>103</v>
      </c>
      <c r="N12" s="89">
        <v>0</v>
      </c>
      <c r="O12" s="90">
        <v>0</v>
      </c>
      <c r="P12" s="92">
        <v>0</v>
      </c>
      <c r="Q12" s="93">
        <f t="shared" si="0"/>
        <v>371</v>
      </c>
      <c r="R12" s="87">
        <f t="shared" si="0"/>
        <v>8</v>
      </c>
      <c r="S12" s="94">
        <f t="shared" si="0"/>
        <v>379</v>
      </c>
      <c r="T12" s="92">
        <v>33</v>
      </c>
      <c r="U12" s="90">
        <v>0</v>
      </c>
      <c r="V12" s="92">
        <v>33</v>
      </c>
      <c r="W12" s="86">
        <v>52</v>
      </c>
      <c r="X12" s="90">
        <v>3</v>
      </c>
      <c r="Y12" s="92">
        <v>55</v>
      </c>
      <c r="Z12" s="95">
        <v>85</v>
      </c>
      <c r="AA12" s="90">
        <v>3</v>
      </c>
      <c r="AB12" s="96">
        <v>88</v>
      </c>
      <c r="AC12" s="89">
        <f t="shared" si="1"/>
        <v>456</v>
      </c>
      <c r="AD12" s="90">
        <f t="shared" si="1"/>
        <v>11</v>
      </c>
      <c r="AE12" s="97">
        <f t="shared" si="1"/>
        <v>467</v>
      </c>
    </row>
    <row r="13" spans="1:31" ht="42.75" customHeight="1" x14ac:dyDescent="0.35">
      <c r="A13" s="139" t="s">
        <v>6</v>
      </c>
      <c r="B13" s="100">
        <v>194</v>
      </c>
      <c r="C13" s="101">
        <v>27</v>
      </c>
      <c r="D13" s="102">
        <v>221</v>
      </c>
      <c r="E13" s="100">
        <v>192</v>
      </c>
      <c r="F13" s="101">
        <v>15</v>
      </c>
      <c r="G13" s="103">
        <v>207</v>
      </c>
      <c r="H13" s="100">
        <v>160</v>
      </c>
      <c r="I13" s="101">
        <v>10</v>
      </c>
      <c r="J13" s="103">
        <v>170</v>
      </c>
      <c r="K13" s="100">
        <v>185</v>
      </c>
      <c r="L13" s="101">
        <v>9</v>
      </c>
      <c r="M13" s="102">
        <v>194</v>
      </c>
      <c r="N13" s="104">
        <v>55</v>
      </c>
      <c r="O13" s="101">
        <v>11</v>
      </c>
      <c r="P13" s="105">
        <v>66</v>
      </c>
      <c r="Q13" s="104">
        <f t="shared" si="0"/>
        <v>786</v>
      </c>
      <c r="R13" s="101">
        <f t="shared" si="0"/>
        <v>72</v>
      </c>
      <c r="S13" s="105">
        <f>D13+G13+J13+M13+P13</f>
        <v>858</v>
      </c>
      <c r="T13" s="102">
        <v>87</v>
      </c>
      <c r="U13" s="101">
        <v>17</v>
      </c>
      <c r="V13" s="103">
        <v>104</v>
      </c>
      <c r="W13" s="100">
        <v>125</v>
      </c>
      <c r="X13" s="101">
        <v>7</v>
      </c>
      <c r="Y13" s="102">
        <v>132</v>
      </c>
      <c r="Z13" s="104">
        <v>213</v>
      </c>
      <c r="AA13" s="101">
        <v>24</v>
      </c>
      <c r="AB13" s="106">
        <v>237</v>
      </c>
      <c r="AC13" s="83">
        <f t="shared" si="1"/>
        <v>999</v>
      </c>
      <c r="AD13" s="84">
        <f t="shared" si="1"/>
        <v>96</v>
      </c>
      <c r="AE13" s="85">
        <f t="shared" si="1"/>
        <v>1095</v>
      </c>
    </row>
    <row r="14" spans="1:31" ht="30" customHeight="1" x14ac:dyDescent="0.35">
      <c r="A14" s="139" t="s">
        <v>57</v>
      </c>
      <c r="B14" s="100">
        <v>200</v>
      </c>
      <c r="C14" s="101">
        <v>3</v>
      </c>
      <c r="D14" s="102">
        <v>203</v>
      </c>
      <c r="E14" s="100">
        <v>163</v>
      </c>
      <c r="F14" s="101">
        <v>2</v>
      </c>
      <c r="G14" s="103">
        <v>165</v>
      </c>
      <c r="H14" s="100">
        <v>161</v>
      </c>
      <c r="I14" s="101">
        <v>1</v>
      </c>
      <c r="J14" s="103">
        <v>162</v>
      </c>
      <c r="K14" s="100">
        <v>177</v>
      </c>
      <c r="L14" s="101">
        <v>0</v>
      </c>
      <c r="M14" s="102">
        <v>177</v>
      </c>
      <c r="N14" s="104">
        <v>0</v>
      </c>
      <c r="O14" s="101">
        <v>0</v>
      </c>
      <c r="P14" s="105">
        <v>0</v>
      </c>
      <c r="Q14" s="104">
        <f t="shared" si="0"/>
        <v>701</v>
      </c>
      <c r="R14" s="101">
        <f>C14+F14+I14+L14+O14</f>
        <v>6</v>
      </c>
      <c r="S14" s="105">
        <f t="shared" si="0"/>
        <v>707</v>
      </c>
      <c r="T14" s="102">
        <v>95</v>
      </c>
      <c r="U14" s="101">
        <v>4</v>
      </c>
      <c r="V14" s="103">
        <v>99</v>
      </c>
      <c r="W14" s="100">
        <v>100</v>
      </c>
      <c r="X14" s="101">
        <v>11</v>
      </c>
      <c r="Y14" s="107">
        <v>111</v>
      </c>
      <c r="Z14" s="102">
        <v>195</v>
      </c>
      <c r="AA14" s="101">
        <v>15</v>
      </c>
      <c r="AB14" s="103">
        <v>210</v>
      </c>
      <c r="AC14" s="83">
        <f t="shared" si="1"/>
        <v>896</v>
      </c>
      <c r="AD14" s="84">
        <f t="shared" si="1"/>
        <v>21</v>
      </c>
      <c r="AE14" s="85">
        <f t="shared" si="1"/>
        <v>917</v>
      </c>
    </row>
    <row r="15" spans="1:31" ht="31.5" customHeight="1" x14ac:dyDescent="0.35">
      <c r="A15" s="139" t="s">
        <v>32</v>
      </c>
      <c r="B15" s="100">
        <v>364</v>
      </c>
      <c r="C15" s="101">
        <v>29</v>
      </c>
      <c r="D15" s="102">
        <v>393</v>
      </c>
      <c r="E15" s="100">
        <v>309</v>
      </c>
      <c r="F15" s="101">
        <v>7</v>
      </c>
      <c r="G15" s="103">
        <v>316</v>
      </c>
      <c r="H15" s="100">
        <v>293</v>
      </c>
      <c r="I15" s="101">
        <v>16</v>
      </c>
      <c r="J15" s="103">
        <v>309</v>
      </c>
      <c r="K15" s="100">
        <v>304</v>
      </c>
      <c r="L15" s="101">
        <v>11</v>
      </c>
      <c r="M15" s="103">
        <v>315</v>
      </c>
      <c r="N15" s="104">
        <v>0</v>
      </c>
      <c r="O15" s="101">
        <v>0</v>
      </c>
      <c r="P15" s="105">
        <v>0</v>
      </c>
      <c r="Q15" s="104">
        <f t="shared" si="0"/>
        <v>1270</v>
      </c>
      <c r="R15" s="101">
        <f t="shared" si="0"/>
        <v>63</v>
      </c>
      <c r="S15" s="105">
        <f t="shared" si="0"/>
        <v>1333</v>
      </c>
      <c r="T15" s="102">
        <v>107</v>
      </c>
      <c r="U15" s="101">
        <v>11</v>
      </c>
      <c r="V15" s="102">
        <v>118</v>
      </c>
      <c r="W15" s="104">
        <v>177</v>
      </c>
      <c r="X15" s="101">
        <v>3</v>
      </c>
      <c r="Y15" s="103">
        <v>180</v>
      </c>
      <c r="Z15" s="104">
        <v>284</v>
      </c>
      <c r="AA15" s="101">
        <v>14</v>
      </c>
      <c r="AB15" s="106">
        <v>298</v>
      </c>
      <c r="AC15" s="83">
        <f t="shared" si="1"/>
        <v>1554</v>
      </c>
      <c r="AD15" s="84">
        <f t="shared" si="1"/>
        <v>77</v>
      </c>
      <c r="AE15" s="85">
        <f t="shared" si="1"/>
        <v>1631</v>
      </c>
    </row>
    <row r="16" spans="1:31" ht="30.75" customHeight="1" x14ac:dyDescent="0.35">
      <c r="A16" s="139" t="s">
        <v>29</v>
      </c>
      <c r="B16" s="100">
        <v>273</v>
      </c>
      <c r="C16" s="101">
        <v>25</v>
      </c>
      <c r="D16" s="102">
        <v>298</v>
      </c>
      <c r="E16" s="100">
        <v>267</v>
      </c>
      <c r="F16" s="101">
        <v>16</v>
      </c>
      <c r="G16" s="103">
        <v>283</v>
      </c>
      <c r="H16" s="100">
        <v>227</v>
      </c>
      <c r="I16" s="101">
        <v>43</v>
      </c>
      <c r="J16" s="103">
        <v>270</v>
      </c>
      <c r="K16" s="100">
        <v>263</v>
      </c>
      <c r="L16" s="101">
        <v>24</v>
      </c>
      <c r="M16" s="103">
        <v>287</v>
      </c>
      <c r="N16" s="104">
        <v>0</v>
      </c>
      <c r="O16" s="101">
        <v>0</v>
      </c>
      <c r="P16" s="105">
        <v>0</v>
      </c>
      <c r="Q16" s="104">
        <f t="shared" si="0"/>
        <v>1030</v>
      </c>
      <c r="R16" s="101">
        <f t="shared" si="0"/>
        <v>108</v>
      </c>
      <c r="S16" s="105">
        <f>D16+G16+J16+M16+P16</f>
        <v>1138</v>
      </c>
      <c r="T16" s="102">
        <v>132</v>
      </c>
      <c r="U16" s="101">
        <v>17</v>
      </c>
      <c r="V16" s="102">
        <v>149</v>
      </c>
      <c r="W16" s="100">
        <v>161</v>
      </c>
      <c r="X16" s="101">
        <v>14</v>
      </c>
      <c r="Y16" s="107">
        <v>175</v>
      </c>
      <c r="Z16" s="102">
        <v>293</v>
      </c>
      <c r="AA16" s="101">
        <v>31</v>
      </c>
      <c r="AB16" s="102">
        <v>324</v>
      </c>
      <c r="AC16" s="83">
        <f t="shared" si="1"/>
        <v>1323</v>
      </c>
      <c r="AD16" s="84">
        <f t="shared" si="1"/>
        <v>139</v>
      </c>
      <c r="AE16" s="85">
        <f t="shared" si="1"/>
        <v>1462</v>
      </c>
    </row>
    <row r="17" spans="1:37" ht="44.25" customHeight="1" x14ac:dyDescent="0.35">
      <c r="A17" s="140" t="s">
        <v>7</v>
      </c>
      <c r="B17" s="108">
        <v>50</v>
      </c>
      <c r="C17" s="101">
        <v>3</v>
      </c>
      <c r="D17" s="109">
        <v>53</v>
      </c>
      <c r="E17" s="108">
        <v>42</v>
      </c>
      <c r="F17" s="101">
        <v>10</v>
      </c>
      <c r="G17" s="109">
        <v>52</v>
      </c>
      <c r="H17" s="108">
        <v>43</v>
      </c>
      <c r="I17" s="101">
        <v>2</v>
      </c>
      <c r="J17" s="109">
        <v>45</v>
      </c>
      <c r="K17" s="108">
        <v>26</v>
      </c>
      <c r="L17" s="101">
        <v>4</v>
      </c>
      <c r="M17" s="110">
        <v>30</v>
      </c>
      <c r="N17" s="104">
        <v>0</v>
      </c>
      <c r="O17" s="101">
        <v>0</v>
      </c>
      <c r="P17" s="105">
        <v>0</v>
      </c>
      <c r="Q17" s="104">
        <f t="shared" si="0"/>
        <v>161</v>
      </c>
      <c r="R17" s="101">
        <f t="shared" si="0"/>
        <v>19</v>
      </c>
      <c r="S17" s="105">
        <f>D17+G17+J17+M17+P17</f>
        <v>180</v>
      </c>
      <c r="T17" s="109">
        <v>17</v>
      </c>
      <c r="U17" s="111">
        <v>0</v>
      </c>
      <c r="V17" s="109">
        <v>17</v>
      </c>
      <c r="W17" s="100">
        <v>20</v>
      </c>
      <c r="X17" s="101">
        <v>0</v>
      </c>
      <c r="Y17" s="107">
        <v>20</v>
      </c>
      <c r="Z17" s="102">
        <v>37</v>
      </c>
      <c r="AA17" s="101">
        <v>0</v>
      </c>
      <c r="AB17" s="102">
        <v>37</v>
      </c>
      <c r="AC17" s="83">
        <f t="shared" si="1"/>
        <v>198</v>
      </c>
      <c r="AD17" s="84">
        <f t="shared" si="1"/>
        <v>19</v>
      </c>
      <c r="AE17" s="85">
        <f t="shared" si="1"/>
        <v>217</v>
      </c>
    </row>
    <row r="18" spans="1:37" ht="64.5" customHeight="1" x14ac:dyDescent="0.35">
      <c r="A18" s="141" t="s">
        <v>51</v>
      </c>
      <c r="B18" s="108">
        <v>51</v>
      </c>
      <c r="C18" s="101">
        <v>0</v>
      </c>
      <c r="D18" s="109">
        <v>51</v>
      </c>
      <c r="E18" s="108">
        <v>49</v>
      </c>
      <c r="F18" s="101">
        <v>0</v>
      </c>
      <c r="G18" s="109">
        <v>49</v>
      </c>
      <c r="H18" s="108">
        <v>24</v>
      </c>
      <c r="I18" s="101">
        <v>0</v>
      </c>
      <c r="J18" s="109">
        <v>24</v>
      </c>
      <c r="K18" s="108">
        <v>52</v>
      </c>
      <c r="L18" s="101">
        <v>0</v>
      </c>
      <c r="M18" s="110">
        <v>52</v>
      </c>
      <c r="N18" s="104">
        <v>0</v>
      </c>
      <c r="O18" s="101">
        <v>0</v>
      </c>
      <c r="P18" s="105">
        <v>0</v>
      </c>
      <c r="Q18" s="104">
        <f t="shared" si="0"/>
        <v>176</v>
      </c>
      <c r="R18" s="101">
        <f t="shared" si="0"/>
        <v>0</v>
      </c>
      <c r="S18" s="105">
        <f t="shared" si="0"/>
        <v>176</v>
      </c>
      <c r="T18" s="110">
        <v>0</v>
      </c>
      <c r="U18" s="111">
        <v>0</v>
      </c>
      <c r="V18" s="112">
        <v>0</v>
      </c>
      <c r="W18" s="110">
        <v>0</v>
      </c>
      <c r="X18" s="111">
        <v>0</v>
      </c>
      <c r="Y18" s="113">
        <v>0</v>
      </c>
      <c r="Z18" s="104">
        <v>0</v>
      </c>
      <c r="AA18" s="101">
        <v>0</v>
      </c>
      <c r="AB18" s="106">
        <v>0</v>
      </c>
      <c r="AC18" s="83">
        <f t="shared" si="1"/>
        <v>176</v>
      </c>
      <c r="AD18" s="84">
        <f t="shared" si="1"/>
        <v>0</v>
      </c>
      <c r="AE18" s="85">
        <f t="shared" si="1"/>
        <v>176</v>
      </c>
      <c r="AI18" s="4"/>
      <c r="AJ18" s="4"/>
    </row>
    <row r="19" spans="1:37" s="4" customFormat="1" ht="47.25" customHeight="1" x14ac:dyDescent="0.35">
      <c r="A19" s="142" t="s">
        <v>35</v>
      </c>
      <c r="B19" s="104">
        <v>121</v>
      </c>
      <c r="C19" s="101">
        <v>5</v>
      </c>
      <c r="D19" s="106">
        <v>126</v>
      </c>
      <c r="E19" s="104">
        <v>138</v>
      </c>
      <c r="F19" s="101">
        <v>1</v>
      </c>
      <c r="G19" s="106">
        <v>139</v>
      </c>
      <c r="H19" s="104">
        <v>131</v>
      </c>
      <c r="I19" s="101">
        <v>1</v>
      </c>
      <c r="J19" s="106">
        <v>132</v>
      </c>
      <c r="K19" s="104">
        <v>144</v>
      </c>
      <c r="L19" s="101">
        <v>3</v>
      </c>
      <c r="M19" s="106">
        <v>147</v>
      </c>
      <c r="N19" s="104">
        <v>13</v>
      </c>
      <c r="O19" s="101">
        <v>0</v>
      </c>
      <c r="P19" s="105">
        <v>13</v>
      </c>
      <c r="Q19" s="100">
        <f t="shared" si="0"/>
        <v>547</v>
      </c>
      <c r="R19" s="101">
        <f t="shared" si="0"/>
        <v>10</v>
      </c>
      <c r="S19" s="105">
        <f t="shared" si="0"/>
        <v>557</v>
      </c>
      <c r="T19" s="110">
        <v>36</v>
      </c>
      <c r="U19" s="111">
        <v>1</v>
      </c>
      <c r="V19" s="112">
        <v>37</v>
      </c>
      <c r="W19" s="110">
        <v>49</v>
      </c>
      <c r="X19" s="111">
        <v>6</v>
      </c>
      <c r="Y19" s="113">
        <v>55</v>
      </c>
      <c r="Z19" s="104">
        <v>85</v>
      </c>
      <c r="AA19" s="101">
        <v>7</v>
      </c>
      <c r="AB19" s="106">
        <v>92</v>
      </c>
      <c r="AC19" s="83">
        <f t="shared" si="1"/>
        <v>632</v>
      </c>
      <c r="AD19" s="84">
        <f t="shared" si="1"/>
        <v>17</v>
      </c>
      <c r="AE19" s="85">
        <f t="shared" si="1"/>
        <v>649</v>
      </c>
      <c r="AF19" s="1"/>
    </row>
    <row r="20" spans="1:37" s="4" customFormat="1" ht="42" customHeight="1" x14ac:dyDescent="0.35">
      <c r="A20" s="142" t="s">
        <v>8</v>
      </c>
      <c r="B20" s="100">
        <v>19</v>
      </c>
      <c r="C20" s="101">
        <v>2</v>
      </c>
      <c r="D20" s="107">
        <v>21</v>
      </c>
      <c r="E20" s="102">
        <v>50</v>
      </c>
      <c r="F20" s="101">
        <v>1</v>
      </c>
      <c r="G20" s="102">
        <v>51</v>
      </c>
      <c r="H20" s="100">
        <v>35</v>
      </c>
      <c r="I20" s="101">
        <v>1</v>
      </c>
      <c r="J20" s="107">
        <v>36</v>
      </c>
      <c r="K20" s="102">
        <v>47</v>
      </c>
      <c r="L20" s="101">
        <v>0</v>
      </c>
      <c r="M20" s="102">
        <v>47</v>
      </c>
      <c r="N20" s="100">
        <v>0</v>
      </c>
      <c r="O20" s="101">
        <v>0</v>
      </c>
      <c r="P20" s="107">
        <v>0</v>
      </c>
      <c r="Q20" s="104">
        <f t="shared" si="0"/>
        <v>151</v>
      </c>
      <c r="R20" s="101">
        <f t="shared" si="0"/>
        <v>4</v>
      </c>
      <c r="S20" s="105">
        <f t="shared" si="0"/>
        <v>155</v>
      </c>
      <c r="T20" s="100">
        <v>26</v>
      </c>
      <c r="U20" s="101">
        <v>2</v>
      </c>
      <c r="V20" s="103">
        <v>28</v>
      </c>
      <c r="W20" s="100">
        <v>15</v>
      </c>
      <c r="X20" s="101">
        <v>2</v>
      </c>
      <c r="Y20" s="103">
        <v>17</v>
      </c>
      <c r="Z20" s="100">
        <v>41</v>
      </c>
      <c r="AA20" s="101">
        <v>4</v>
      </c>
      <c r="AB20" s="102">
        <v>45</v>
      </c>
      <c r="AC20" s="83">
        <f t="shared" si="1"/>
        <v>192</v>
      </c>
      <c r="AD20" s="84">
        <f t="shared" si="1"/>
        <v>8</v>
      </c>
      <c r="AE20" s="85">
        <f t="shared" si="1"/>
        <v>200</v>
      </c>
      <c r="AF20" s="1"/>
      <c r="AI20" s="1"/>
      <c r="AJ20" s="1"/>
    </row>
    <row r="21" spans="1:37" ht="42" customHeight="1" thickBot="1" x14ac:dyDescent="0.4">
      <c r="A21" s="173" t="s">
        <v>9</v>
      </c>
      <c r="B21" s="114">
        <v>21</v>
      </c>
      <c r="C21" s="111">
        <v>7</v>
      </c>
      <c r="D21" s="113">
        <v>28</v>
      </c>
      <c r="E21" s="114">
        <v>51</v>
      </c>
      <c r="F21" s="111">
        <v>8</v>
      </c>
      <c r="G21" s="113">
        <v>59</v>
      </c>
      <c r="H21" s="114">
        <v>68</v>
      </c>
      <c r="I21" s="111">
        <v>9</v>
      </c>
      <c r="J21" s="113">
        <v>77</v>
      </c>
      <c r="K21" s="115">
        <v>47</v>
      </c>
      <c r="L21" s="116">
        <v>3</v>
      </c>
      <c r="M21" s="113">
        <v>50</v>
      </c>
      <c r="N21" s="115">
        <v>0</v>
      </c>
      <c r="O21" s="116">
        <v>0</v>
      </c>
      <c r="P21" s="117">
        <v>0</v>
      </c>
      <c r="Q21" s="115">
        <f t="shared" si="0"/>
        <v>187</v>
      </c>
      <c r="R21" s="116">
        <f t="shared" si="0"/>
        <v>27</v>
      </c>
      <c r="S21" s="105">
        <f t="shared" si="0"/>
        <v>214</v>
      </c>
      <c r="T21" s="110">
        <v>0</v>
      </c>
      <c r="U21" s="111">
        <v>5</v>
      </c>
      <c r="V21" s="113">
        <v>5</v>
      </c>
      <c r="W21" s="114">
        <v>0</v>
      </c>
      <c r="X21" s="111">
        <v>0</v>
      </c>
      <c r="Y21" s="113">
        <v>0</v>
      </c>
      <c r="Z21" s="104">
        <v>0</v>
      </c>
      <c r="AA21" s="101">
        <v>5</v>
      </c>
      <c r="AB21" s="106">
        <v>5</v>
      </c>
      <c r="AC21" s="118">
        <f t="shared" si="1"/>
        <v>187</v>
      </c>
      <c r="AD21" s="119">
        <f t="shared" si="1"/>
        <v>32</v>
      </c>
      <c r="AE21" s="120">
        <f t="shared" si="1"/>
        <v>219</v>
      </c>
      <c r="AF21" s="18"/>
      <c r="AI21" s="22"/>
      <c r="AJ21" s="22"/>
    </row>
    <row r="22" spans="1:37" ht="32.25" customHeight="1" thickBot="1" x14ac:dyDescent="0.4">
      <c r="A22" s="17" t="s">
        <v>43</v>
      </c>
      <c r="B22" s="228">
        <f t="shared" ref="B22:AB22" si="2">SUM(B9:B21)</f>
        <v>2006</v>
      </c>
      <c r="C22" s="228">
        <f t="shared" si="2"/>
        <v>292</v>
      </c>
      <c r="D22" s="228">
        <f t="shared" si="2"/>
        <v>2298</v>
      </c>
      <c r="E22" s="228">
        <f t="shared" si="2"/>
        <v>2003</v>
      </c>
      <c r="F22" s="228">
        <f t="shared" si="2"/>
        <v>210</v>
      </c>
      <c r="G22" s="245">
        <f t="shared" si="2"/>
        <v>2213</v>
      </c>
      <c r="H22" s="228">
        <f t="shared" si="2"/>
        <v>1758</v>
      </c>
      <c r="I22" s="228">
        <f t="shared" si="2"/>
        <v>203</v>
      </c>
      <c r="J22" s="229">
        <f t="shared" si="2"/>
        <v>1961</v>
      </c>
      <c r="K22" s="248">
        <f t="shared" si="2"/>
        <v>1955</v>
      </c>
      <c r="L22" s="228">
        <f t="shared" si="2"/>
        <v>169</v>
      </c>
      <c r="M22" s="245">
        <f t="shared" si="2"/>
        <v>2124</v>
      </c>
      <c r="N22" s="229">
        <f t="shared" si="2"/>
        <v>68</v>
      </c>
      <c r="O22" s="248">
        <f t="shared" si="2"/>
        <v>11</v>
      </c>
      <c r="P22" s="245">
        <f t="shared" si="2"/>
        <v>79</v>
      </c>
      <c r="Q22" s="228">
        <f t="shared" si="2"/>
        <v>7790</v>
      </c>
      <c r="R22" s="246">
        <f t="shared" si="2"/>
        <v>885</v>
      </c>
      <c r="S22" s="247">
        <f t="shared" si="2"/>
        <v>8675</v>
      </c>
      <c r="T22" s="248">
        <f t="shared" si="2"/>
        <v>791</v>
      </c>
      <c r="U22" s="228">
        <f t="shared" si="2"/>
        <v>103</v>
      </c>
      <c r="V22" s="228">
        <f t="shared" si="2"/>
        <v>894</v>
      </c>
      <c r="W22" s="228">
        <f t="shared" si="2"/>
        <v>1021</v>
      </c>
      <c r="X22" s="228">
        <f t="shared" si="2"/>
        <v>76</v>
      </c>
      <c r="Y22" s="228">
        <f t="shared" si="2"/>
        <v>1097</v>
      </c>
      <c r="Z22" s="228">
        <f t="shared" si="2"/>
        <v>1813</v>
      </c>
      <c r="AA22" s="228">
        <f t="shared" si="2"/>
        <v>179</v>
      </c>
      <c r="AB22" s="228">
        <f t="shared" si="2"/>
        <v>1992</v>
      </c>
      <c r="AC22" s="229">
        <f t="shared" ref="AC22:AE22" si="3">Q22+Z22</f>
        <v>9603</v>
      </c>
      <c r="AD22" s="229">
        <f t="shared" si="3"/>
        <v>1064</v>
      </c>
      <c r="AE22" s="229">
        <f t="shared" si="3"/>
        <v>10667</v>
      </c>
      <c r="AF22" s="22"/>
      <c r="AG22" s="22"/>
      <c r="AH22" s="22"/>
      <c r="AI22" s="22"/>
      <c r="AJ22" s="22"/>
    </row>
    <row r="23" spans="1:37" ht="21.75" customHeight="1" x14ac:dyDescent="0.3">
      <c r="A23" s="414" t="s">
        <v>78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22"/>
      <c r="AG23" s="22"/>
      <c r="AH23" s="22"/>
      <c r="AI23" s="23"/>
      <c r="AJ23" s="23"/>
    </row>
    <row r="24" spans="1:37" ht="20.25" customHeight="1" x14ac:dyDescent="0.3">
      <c r="A24" s="397" t="s">
        <v>69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23"/>
      <c r="AG24" s="23"/>
      <c r="AH24" s="23"/>
      <c r="AI24" s="2"/>
      <c r="AJ24" s="2"/>
    </row>
    <row r="25" spans="1:37" ht="21.75" customHeight="1" thickBot="1" x14ac:dyDescent="0.35">
      <c r="A25" s="398" t="s">
        <v>28</v>
      </c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22"/>
      <c r="AG25" s="22"/>
      <c r="AH25" s="22"/>
    </row>
    <row r="26" spans="1:37" ht="29.25" customHeight="1" x14ac:dyDescent="0.2">
      <c r="A26" s="399" t="s">
        <v>42</v>
      </c>
      <c r="B26" s="402" t="s">
        <v>83</v>
      </c>
      <c r="C26" s="403"/>
      <c r="D26" s="404"/>
      <c r="E26" s="402" t="s">
        <v>84</v>
      </c>
      <c r="F26" s="403"/>
      <c r="G26" s="404"/>
      <c r="H26" s="402" t="s">
        <v>85</v>
      </c>
      <c r="I26" s="403"/>
      <c r="J26" s="404"/>
      <c r="K26" s="402" t="s">
        <v>86</v>
      </c>
      <c r="L26" s="403"/>
      <c r="M26" s="404"/>
      <c r="N26" s="402" t="s">
        <v>87</v>
      </c>
      <c r="O26" s="403"/>
      <c r="P26" s="404"/>
      <c r="Q26" s="402" t="s">
        <v>88</v>
      </c>
      <c r="R26" s="403"/>
      <c r="S26" s="404"/>
      <c r="T26" s="408" t="s">
        <v>2</v>
      </c>
      <c r="U26" s="409"/>
      <c r="V26" s="410"/>
      <c r="W26" s="391" t="s">
        <v>11</v>
      </c>
      <c r="X26" s="392"/>
      <c r="Y26" s="393"/>
      <c r="Z26" s="391" t="s">
        <v>12</v>
      </c>
      <c r="AA26" s="392"/>
      <c r="AB26" s="393"/>
      <c r="AC26" s="391" t="s">
        <v>13</v>
      </c>
      <c r="AD26" s="392"/>
      <c r="AE26" s="393"/>
      <c r="AF26" s="203" t="s">
        <v>10</v>
      </c>
      <c r="AG26" s="204"/>
      <c r="AH26" s="205"/>
      <c r="AI26" s="181" t="s">
        <v>2</v>
      </c>
      <c r="AJ26" s="182"/>
      <c r="AK26" s="424" t="s">
        <v>27</v>
      </c>
    </row>
    <row r="27" spans="1:37" ht="24" customHeight="1" thickBot="1" x14ac:dyDescent="0.25">
      <c r="A27" s="400"/>
      <c r="B27" s="405"/>
      <c r="C27" s="406"/>
      <c r="D27" s="407"/>
      <c r="E27" s="405"/>
      <c r="F27" s="406"/>
      <c r="G27" s="407"/>
      <c r="H27" s="405"/>
      <c r="I27" s="406"/>
      <c r="J27" s="407"/>
      <c r="K27" s="405"/>
      <c r="L27" s="406"/>
      <c r="M27" s="407"/>
      <c r="N27" s="405"/>
      <c r="O27" s="406"/>
      <c r="P27" s="407"/>
      <c r="Q27" s="405"/>
      <c r="R27" s="406"/>
      <c r="S27" s="407"/>
      <c r="T27" s="411" t="s">
        <v>38</v>
      </c>
      <c r="U27" s="412"/>
      <c r="V27" s="413"/>
      <c r="W27" s="411" t="s">
        <v>3</v>
      </c>
      <c r="X27" s="412"/>
      <c r="Y27" s="413"/>
      <c r="Z27" s="411" t="s">
        <v>3</v>
      </c>
      <c r="AA27" s="412"/>
      <c r="AB27" s="413"/>
      <c r="AC27" s="411" t="s">
        <v>3</v>
      </c>
      <c r="AD27" s="412"/>
      <c r="AE27" s="413"/>
      <c r="AF27" s="411" t="s">
        <v>3</v>
      </c>
      <c r="AG27" s="412"/>
      <c r="AH27" s="413"/>
      <c r="AI27" s="183"/>
      <c r="AJ27" s="184"/>
      <c r="AK27" s="400"/>
    </row>
    <row r="28" spans="1:37" ht="72" customHeight="1" thickBot="1" x14ac:dyDescent="0.25">
      <c r="A28" s="401"/>
      <c r="B28" s="231" t="s">
        <v>36</v>
      </c>
      <c r="C28" s="232" t="s">
        <v>72</v>
      </c>
      <c r="D28" s="233" t="s">
        <v>4</v>
      </c>
      <c r="E28" s="234" t="s">
        <v>36</v>
      </c>
      <c r="F28" s="235" t="s">
        <v>72</v>
      </c>
      <c r="G28" s="233" t="s">
        <v>4</v>
      </c>
      <c r="H28" s="231" t="s">
        <v>36</v>
      </c>
      <c r="I28" s="232" t="s">
        <v>72</v>
      </c>
      <c r="J28" s="236" t="s">
        <v>4</v>
      </c>
      <c r="K28" s="234" t="s">
        <v>36</v>
      </c>
      <c r="L28" s="235" t="s">
        <v>72</v>
      </c>
      <c r="M28" s="233" t="s">
        <v>4</v>
      </c>
      <c r="N28" s="231" t="s">
        <v>36</v>
      </c>
      <c r="O28" s="232" t="s">
        <v>72</v>
      </c>
      <c r="P28" s="233" t="s">
        <v>4</v>
      </c>
      <c r="Q28" s="234" t="s">
        <v>36</v>
      </c>
      <c r="R28" s="235" t="s">
        <v>72</v>
      </c>
      <c r="S28" s="237" t="s">
        <v>4</v>
      </c>
      <c r="T28" s="234" t="s">
        <v>36</v>
      </c>
      <c r="U28" s="235" t="s">
        <v>72</v>
      </c>
      <c r="V28" s="237" t="s">
        <v>4</v>
      </c>
      <c r="W28" s="231" t="s">
        <v>36</v>
      </c>
      <c r="X28" s="232" t="s">
        <v>72</v>
      </c>
      <c r="Y28" s="236" t="s">
        <v>4</v>
      </c>
      <c r="Z28" s="234" t="s">
        <v>36</v>
      </c>
      <c r="AA28" s="235" t="s">
        <v>72</v>
      </c>
      <c r="AB28" s="238" t="s">
        <v>4</v>
      </c>
      <c r="AC28" s="231" t="s">
        <v>36</v>
      </c>
      <c r="AD28" s="232" t="s">
        <v>72</v>
      </c>
      <c r="AE28" s="233" t="s">
        <v>4</v>
      </c>
      <c r="AF28" s="231" t="s">
        <v>36</v>
      </c>
      <c r="AG28" s="232" t="s">
        <v>72</v>
      </c>
      <c r="AH28" s="233" t="s">
        <v>4</v>
      </c>
      <c r="AI28" s="234" t="s">
        <v>36</v>
      </c>
      <c r="AJ28" s="239" t="s">
        <v>72</v>
      </c>
      <c r="AK28" s="401"/>
    </row>
    <row r="29" spans="1:37" ht="30.75" customHeight="1" x14ac:dyDescent="0.35">
      <c r="A29" s="80" t="s">
        <v>5</v>
      </c>
      <c r="B29" s="121">
        <v>43</v>
      </c>
      <c r="C29" s="81">
        <v>25</v>
      </c>
      <c r="D29" s="122">
        <v>68</v>
      </c>
      <c r="E29" s="121">
        <v>48</v>
      </c>
      <c r="F29" s="81">
        <v>30</v>
      </c>
      <c r="G29" s="122">
        <v>78</v>
      </c>
      <c r="H29" s="121">
        <v>44</v>
      </c>
      <c r="I29" s="81">
        <v>29</v>
      </c>
      <c r="J29" s="122">
        <v>73</v>
      </c>
      <c r="K29" s="121">
        <v>32</v>
      </c>
      <c r="L29" s="81">
        <v>55</v>
      </c>
      <c r="M29" s="122">
        <v>87</v>
      </c>
      <c r="N29" s="121">
        <v>44</v>
      </c>
      <c r="O29" s="81">
        <v>42</v>
      </c>
      <c r="P29" s="123">
        <v>86</v>
      </c>
      <c r="Q29" s="155">
        <v>0</v>
      </c>
      <c r="R29" s="111">
        <v>0</v>
      </c>
      <c r="S29" s="82">
        <v>0</v>
      </c>
      <c r="T29" s="156">
        <f>B29+E29+H29+K29+N29+Q29</f>
        <v>211</v>
      </c>
      <c r="U29" s="157">
        <f t="shared" ref="U29:V41" si="4">C29+F29+I29+L29+O29+R29</f>
        <v>181</v>
      </c>
      <c r="V29" s="159">
        <f t="shared" si="4"/>
        <v>392</v>
      </c>
      <c r="W29" s="121">
        <v>16</v>
      </c>
      <c r="X29" s="81">
        <v>65</v>
      </c>
      <c r="Y29" s="122">
        <v>81</v>
      </c>
      <c r="Z29" s="121">
        <v>12</v>
      </c>
      <c r="AA29" s="81">
        <v>113</v>
      </c>
      <c r="AB29" s="122">
        <v>125</v>
      </c>
      <c r="AC29" s="121">
        <v>14</v>
      </c>
      <c r="AD29" s="81">
        <v>122</v>
      </c>
      <c r="AE29" s="123">
        <v>136</v>
      </c>
      <c r="AF29" s="121">
        <v>42</v>
      </c>
      <c r="AG29" s="81">
        <v>300</v>
      </c>
      <c r="AH29" s="122">
        <v>342</v>
      </c>
      <c r="AI29" s="118">
        <f t="shared" ref="AI29:AK42" si="5">T29+AF29</f>
        <v>253</v>
      </c>
      <c r="AJ29" s="119">
        <f t="shared" si="5"/>
        <v>481</v>
      </c>
      <c r="AK29" s="120">
        <f t="shared" si="5"/>
        <v>734</v>
      </c>
    </row>
    <row r="30" spans="1:37" ht="26.25" customHeight="1" x14ac:dyDescent="0.35">
      <c r="A30" s="136" t="s">
        <v>59</v>
      </c>
      <c r="B30" s="86">
        <v>20</v>
      </c>
      <c r="C30" s="87">
        <v>3</v>
      </c>
      <c r="D30" s="124">
        <v>23</v>
      </c>
      <c r="E30" s="86">
        <v>25</v>
      </c>
      <c r="F30" s="87">
        <v>1</v>
      </c>
      <c r="G30" s="124">
        <v>26</v>
      </c>
      <c r="H30" s="86">
        <v>34</v>
      </c>
      <c r="I30" s="87">
        <v>1</v>
      </c>
      <c r="J30" s="124">
        <v>35</v>
      </c>
      <c r="K30" s="86">
        <v>24</v>
      </c>
      <c r="L30" s="87">
        <v>0</v>
      </c>
      <c r="M30" s="124">
        <v>24</v>
      </c>
      <c r="N30" s="86">
        <v>39</v>
      </c>
      <c r="O30" s="87">
        <v>8</v>
      </c>
      <c r="P30" s="125">
        <v>47</v>
      </c>
      <c r="Q30" s="93">
        <v>0</v>
      </c>
      <c r="R30" s="87">
        <v>0</v>
      </c>
      <c r="S30" s="94">
        <v>0</v>
      </c>
      <c r="T30" s="104">
        <f t="shared" ref="T30:T41" si="6">B30+E30+H30+K30+N30+Q30</f>
        <v>142</v>
      </c>
      <c r="U30" s="101">
        <f t="shared" si="4"/>
        <v>13</v>
      </c>
      <c r="V30" s="105">
        <f t="shared" si="4"/>
        <v>155</v>
      </c>
      <c r="W30" s="86">
        <v>15</v>
      </c>
      <c r="X30" s="87">
        <v>2</v>
      </c>
      <c r="Y30" s="124">
        <v>17</v>
      </c>
      <c r="Z30" s="86">
        <v>14</v>
      </c>
      <c r="AA30" s="87">
        <v>0</v>
      </c>
      <c r="AB30" s="124">
        <v>14</v>
      </c>
      <c r="AC30" s="86">
        <v>18</v>
      </c>
      <c r="AD30" s="87">
        <v>0</v>
      </c>
      <c r="AE30" s="124">
        <v>18</v>
      </c>
      <c r="AF30" s="86">
        <v>47</v>
      </c>
      <c r="AG30" s="87">
        <v>2</v>
      </c>
      <c r="AH30" s="124">
        <v>49</v>
      </c>
      <c r="AI30" s="100">
        <f t="shared" si="5"/>
        <v>189</v>
      </c>
      <c r="AJ30" s="101">
        <f t="shared" si="5"/>
        <v>15</v>
      </c>
      <c r="AK30" s="105">
        <f t="shared" si="5"/>
        <v>204</v>
      </c>
    </row>
    <row r="31" spans="1:37" ht="44.25" customHeight="1" x14ac:dyDescent="0.35">
      <c r="A31" s="137" t="s">
        <v>60</v>
      </c>
      <c r="B31" s="86">
        <v>0</v>
      </c>
      <c r="C31" s="87">
        <v>0</v>
      </c>
      <c r="D31" s="124">
        <v>0</v>
      </c>
      <c r="E31" s="86">
        <v>0</v>
      </c>
      <c r="F31" s="87">
        <v>0</v>
      </c>
      <c r="G31" s="124">
        <v>0</v>
      </c>
      <c r="H31" s="86">
        <v>0</v>
      </c>
      <c r="I31" s="87">
        <v>0</v>
      </c>
      <c r="J31" s="124">
        <v>0</v>
      </c>
      <c r="K31" s="86">
        <v>13</v>
      </c>
      <c r="L31" s="87">
        <v>12</v>
      </c>
      <c r="M31" s="124">
        <v>25</v>
      </c>
      <c r="N31" s="86">
        <v>28</v>
      </c>
      <c r="O31" s="87">
        <v>9</v>
      </c>
      <c r="P31" s="124">
        <v>37</v>
      </c>
      <c r="Q31" s="93">
        <v>0</v>
      </c>
      <c r="R31" s="87">
        <v>0</v>
      </c>
      <c r="S31" s="94">
        <v>0</v>
      </c>
      <c r="T31" s="104">
        <f t="shared" si="6"/>
        <v>41</v>
      </c>
      <c r="U31" s="101">
        <f t="shared" si="4"/>
        <v>21</v>
      </c>
      <c r="V31" s="105">
        <f t="shared" si="4"/>
        <v>62</v>
      </c>
      <c r="W31" s="86">
        <v>0</v>
      </c>
      <c r="X31" s="87">
        <v>0</v>
      </c>
      <c r="Y31" s="124">
        <v>0</v>
      </c>
      <c r="Z31" s="86">
        <v>0</v>
      </c>
      <c r="AA31" s="87">
        <v>0</v>
      </c>
      <c r="AB31" s="124">
        <v>0</v>
      </c>
      <c r="AC31" s="86">
        <v>0</v>
      </c>
      <c r="AD31" s="87">
        <v>0</v>
      </c>
      <c r="AE31" s="125">
        <v>0</v>
      </c>
      <c r="AF31" s="86">
        <v>0</v>
      </c>
      <c r="AG31" s="87">
        <v>0</v>
      </c>
      <c r="AH31" s="125">
        <v>0</v>
      </c>
      <c r="AI31" s="100">
        <f t="shared" si="5"/>
        <v>41</v>
      </c>
      <c r="AJ31" s="101">
        <f t="shared" si="5"/>
        <v>21</v>
      </c>
      <c r="AK31" s="105">
        <f t="shared" si="5"/>
        <v>62</v>
      </c>
    </row>
    <row r="32" spans="1:37" ht="44.25" customHeight="1" x14ac:dyDescent="0.35">
      <c r="A32" s="80" t="s">
        <v>68</v>
      </c>
      <c r="B32" s="86">
        <v>0</v>
      </c>
      <c r="C32" s="87">
        <v>0</v>
      </c>
      <c r="D32" s="124">
        <v>0</v>
      </c>
      <c r="E32" s="86">
        <v>0</v>
      </c>
      <c r="F32" s="87">
        <v>0</v>
      </c>
      <c r="G32" s="124">
        <v>0</v>
      </c>
      <c r="H32" s="86">
        <v>0</v>
      </c>
      <c r="I32" s="87">
        <v>0</v>
      </c>
      <c r="J32" s="124">
        <v>0</v>
      </c>
      <c r="K32" s="86">
        <v>0</v>
      </c>
      <c r="L32" s="87">
        <v>23</v>
      </c>
      <c r="M32" s="124">
        <v>23</v>
      </c>
      <c r="N32" s="86">
        <v>0</v>
      </c>
      <c r="O32" s="87">
        <v>33</v>
      </c>
      <c r="P32" s="124">
        <v>33</v>
      </c>
      <c r="Q32" s="93">
        <v>0</v>
      </c>
      <c r="R32" s="87">
        <v>0</v>
      </c>
      <c r="S32" s="94">
        <v>0</v>
      </c>
      <c r="T32" s="104">
        <f t="shared" si="6"/>
        <v>0</v>
      </c>
      <c r="U32" s="101">
        <f t="shared" si="4"/>
        <v>56</v>
      </c>
      <c r="V32" s="105">
        <f t="shared" si="4"/>
        <v>56</v>
      </c>
      <c r="W32" s="86">
        <v>0</v>
      </c>
      <c r="X32" s="87">
        <v>0</v>
      </c>
      <c r="Y32" s="124">
        <v>0</v>
      </c>
      <c r="Z32" s="86">
        <v>0</v>
      </c>
      <c r="AA32" s="87">
        <v>0</v>
      </c>
      <c r="AB32" s="124">
        <v>0</v>
      </c>
      <c r="AC32" s="86">
        <v>0</v>
      </c>
      <c r="AD32" s="87">
        <v>0</v>
      </c>
      <c r="AE32" s="125">
        <v>0</v>
      </c>
      <c r="AF32" s="86">
        <v>0</v>
      </c>
      <c r="AG32" s="87">
        <v>0</v>
      </c>
      <c r="AH32" s="125">
        <v>0</v>
      </c>
      <c r="AI32" s="100">
        <f t="shared" si="5"/>
        <v>0</v>
      </c>
      <c r="AJ32" s="101">
        <f t="shared" si="5"/>
        <v>56</v>
      </c>
      <c r="AK32" s="105">
        <f t="shared" si="5"/>
        <v>56</v>
      </c>
    </row>
    <row r="33" spans="1:37" ht="42.75" customHeight="1" x14ac:dyDescent="0.35">
      <c r="A33" s="138" t="s">
        <v>6</v>
      </c>
      <c r="B33" s="100">
        <v>0</v>
      </c>
      <c r="C33" s="101">
        <v>0</v>
      </c>
      <c r="D33" s="103">
        <v>0</v>
      </c>
      <c r="E33" s="100">
        <v>0</v>
      </c>
      <c r="F33" s="101">
        <v>0</v>
      </c>
      <c r="G33" s="103">
        <v>0</v>
      </c>
      <c r="H33" s="100">
        <v>0</v>
      </c>
      <c r="I33" s="101">
        <v>5</v>
      </c>
      <c r="J33" s="103">
        <v>5</v>
      </c>
      <c r="K33" s="100">
        <v>0</v>
      </c>
      <c r="L33" s="101">
        <v>38</v>
      </c>
      <c r="M33" s="103">
        <v>38</v>
      </c>
      <c r="N33" s="100">
        <v>0</v>
      </c>
      <c r="O33" s="101">
        <v>41</v>
      </c>
      <c r="P33" s="102">
        <v>41</v>
      </c>
      <c r="Q33" s="104">
        <v>0</v>
      </c>
      <c r="R33" s="101">
        <v>0</v>
      </c>
      <c r="S33" s="105">
        <v>0</v>
      </c>
      <c r="T33" s="104">
        <f t="shared" si="6"/>
        <v>0</v>
      </c>
      <c r="U33" s="101">
        <f t="shared" si="4"/>
        <v>84</v>
      </c>
      <c r="V33" s="105">
        <f t="shared" si="4"/>
        <v>84</v>
      </c>
      <c r="W33" s="100">
        <v>0</v>
      </c>
      <c r="X33" s="101">
        <v>58</v>
      </c>
      <c r="Y33" s="103">
        <v>58</v>
      </c>
      <c r="Z33" s="100">
        <v>0</v>
      </c>
      <c r="AA33" s="101">
        <v>44</v>
      </c>
      <c r="AB33" s="103">
        <v>44</v>
      </c>
      <c r="AC33" s="100">
        <v>0</v>
      </c>
      <c r="AD33" s="101">
        <v>66</v>
      </c>
      <c r="AE33" s="102">
        <v>66</v>
      </c>
      <c r="AF33" s="104">
        <v>0</v>
      </c>
      <c r="AG33" s="101">
        <v>168</v>
      </c>
      <c r="AH33" s="105">
        <v>168</v>
      </c>
      <c r="AI33" s="83">
        <f t="shared" si="5"/>
        <v>0</v>
      </c>
      <c r="AJ33" s="84">
        <f t="shared" si="5"/>
        <v>252</v>
      </c>
      <c r="AK33" s="85">
        <f t="shared" si="5"/>
        <v>252</v>
      </c>
    </row>
    <row r="34" spans="1:37" ht="30" customHeight="1" x14ac:dyDescent="0.35">
      <c r="A34" s="139" t="s">
        <v>57</v>
      </c>
      <c r="B34" s="100">
        <v>99</v>
      </c>
      <c r="C34" s="101">
        <v>12</v>
      </c>
      <c r="D34" s="103">
        <v>111</v>
      </c>
      <c r="E34" s="100">
        <v>85</v>
      </c>
      <c r="F34" s="101">
        <v>6</v>
      </c>
      <c r="G34" s="103">
        <v>91</v>
      </c>
      <c r="H34" s="100">
        <v>120</v>
      </c>
      <c r="I34" s="101">
        <v>16</v>
      </c>
      <c r="J34" s="103">
        <v>136</v>
      </c>
      <c r="K34" s="100">
        <v>141</v>
      </c>
      <c r="L34" s="101">
        <v>7</v>
      </c>
      <c r="M34" s="103">
        <v>148</v>
      </c>
      <c r="N34" s="100">
        <v>111</v>
      </c>
      <c r="O34" s="101">
        <v>18</v>
      </c>
      <c r="P34" s="102">
        <v>129</v>
      </c>
      <c r="Q34" s="104">
        <v>0</v>
      </c>
      <c r="R34" s="101">
        <v>0</v>
      </c>
      <c r="S34" s="105">
        <v>0</v>
      </c>
      <c r="T34" s="104">
        <f t="shared" si="6"/>
        <v>556</v>
      </c>
      <c r="U34" s="101">
        <f t="shared" si="4"/>
        <v>59</v>
      </c>
      <c r="V34" s="105">
        <f t="shared" si="4"/>
        <v>615</v>
      </c>
      <c r="W34" s="100">
        <v>44</v>
      </c>
      <c r="X34" s="101">
        <v>11</v>
      </c>
      <c r="Y34" s="103">
        <v>55</v>
      </c>
      <c r="Z34" s="100">
        <v>55</v>
      </c>
      <c r="AA34" s="101">
        <v>22</v>
      </c>
      <c r="AB34" s="103">
        <v>77</v>
      </c>
      <c r="AC34" s="100">
        <v>54</v>
      </c>
      <c r="AD34" s="101">
        <v>9</v>
      </c>
      <c r="AE34" s="102">
        <v>63</v>
      </c>
      <c r="AF34" s="104">
        <v>153</v>
      </c>
      <c r="AG34" s="101">
        <v>42</v>
      </c>
      <c r="AH34" s="106">
        <v>195</v>
      </c>
      <c r="AI34" s="83">
        <f t="shared" si="5"/>
        <v>709</v>
      </c>
      <c r="AJ34" s="84">
        <f t="shared" si="5"/>
        <v>101</v>
      </c>
      <c r="AK34" s="85">
        <f t="shared" si="5"/>
        <v>810</v>
      </c>
    </row>
    <row r="35" spans="1:37" ht="33" customHeight="1" x14ac:dyDescent="0.35">
      <c r="A35" s="139" t="s">
        <v>32</v>
      </c>
      <c r="B35" s="100">
        <v>26</v>
      </c>
      <c r="C35" s="101">
        <v>7</v>
      </c>
      <c r="D35" s="103">
        <v>33</v>
      </c>
      <c r="E35" s="100">
        <v>17</v>
      </c>
      <c r="F35" s="101">
        <v>5</v>
      </c>
      <c r="G35" s="103">
        <v>22</v>
      </c>
      <c r="H35" s="100">
        <v>22</v>
      </c>
      <c r="I35" s="101">
        <v>8</v>
      </c>
      <c r="J35" s="103">
        <v>30</v>
      </c>
      <c r="K35" s="100">
        <v>14</v>
      </c>
      <c r="L35" s="101">
        <v>12</v>
      </c>
      <c r="M35" s="103">
        <v>26</v>
      </c>
      <c r="N35" s="100">
        <v>21</v>
      </c>
      <c r="O35" s="101">
        <v>16</v>
      </c>
      <c r="P35" s="102">
        <v>37</v>
      </c>
      <c r="Q35" s="104">
        <v>0</v>
      </c>
      <c r="R35" s="101">
        <v>0</v>
      </c>
      <c r="S35" s="105">
        <v>0</v>
      </c>
      <c r="T35" s="104">
        <f t="shared" si="6"/>
        <v>100</v>
      </c>
      <c r="U35" s="101">
        <f t="shared" si="4"/>
        <v>48</v>
      </c>
      <c r="V35" s="105">
        <f t="shared" si="4"/>
        <v>148</v>
      </c>
      <c r="W35" s="100">
        <v>0</v>
      </c>
      <c r="X35" s="101">
        <v>0</v>
      </c>
      <c r="Y35" s="103">
        <v>0</v>
      </c>
      <c r="Z35" s="100">
        <v>0</v>
      </c>
      <c r="AA35" s="101">
        <v>1</v>
      </c>
      <c r="AB35" s="103">
        <v>1</v>
      </c>
      <c r="AC35" s="100">
        <v>0</v>
      </c>
      <c r="AD35" s="101">
        <v>8</v>
      </c>
      <c r="AE35" s="103">
        <v>8</v>
      </c>
      <c r="AF35" s="104">
        <v>0</v>
      </c>
      <c r="AG35" s="101">
        <v>9</v>
      </c>
      <c r="AH35" s="106">
        <v>9</v>
      </c>
      <c r="AI35" s="83">
        <f t="shared" si="5"/>
        <v>100</v>
      </c>
      <c r="AJ35" s="84">
        <f t="shared" si="5"/>
        <v>57</v>
      </c>
      <c r="AK35" s="85">
        <f t="shared" si="5"/>
        <v>157</v>
      </c>
    </row>
    <row r="36" spans="1:37" ht="28.5" customHeight="1" x14ac:dyDescent="0.35">
      <c r="A36" s="139" t="s">
        <v>29</v>
      </c>
      <c r="B36" s="100">
        <v>0</v>
      </c>
      <c r="C36" s="101">
        <v>0</v>
      </c>
      <c r="D36" s="103">
        <v>0</v>
      </c>
      <c r="E36" s="100">
        <v>0</v>
      </c>
      <c r="F36" s="101">
        <v>1</v>
      </c>
      <c r="G36" s="103">
        <v>1</v>
      </c>
      <c r="H36" s="100">
        <v>0</v>
      </c>
      <c r="I36" s="101">
        <v>2</v>
      </c>
      <c r="J36" s="103">
        <v>2</v>
      </c>
      <c r="K36" s="100">
        <v>0</v>
      </c>
      <c r="L36" s="101">
        <v>61</v>
      </c>
      <c r="M36" s="103">
        <v>61</v>
      </c>
      <c r="N36" s="100">
        <v>4</v>
      </c>
      <c r="O36" s="101">
        <v>60</v>
      </c>
      <c r="P36" s="102">
        <v>64</v>
      </c>
      <c r="Q36" s="104">
        <v>0</v>
      </c>
      <c r="R36" s="101">
        <v>0</v>
      </c>
      <c r="S36" s="105">
        <v>0</v>
      </c>
      <c r="T36" s="104">
        <f t="shared" si="6"/>
        <v>4</v>
      </c>
      <c r="U36" s="101">
        <f t="shared" si="4"/>
        <v>124</v>
      </c>
      <c r="V36" s="105">
        <f t="shared" si="4"/>
        <v>128</v>
      </c>
      <c r="W36" s="100">
        <v>26</v>
      </c>
      <c r="X36" s="101">
        <v>20</v>
      </c>
      <c r="Y36" s="103">
        <v>46</v>
      </c>
      <c r="Z36" s="100">
        <v>32</v>
      </c>
      <c r="AA36" s="101">
        <v>48</v>
      </c>
      <c r="AB36" s="103">
        <v>80</v>
      </c>
      <c r="AC36" s="100">
        <v>31</v>
      </c>
      <c r="AD36" s="101">
        <v>75</v>
      </c>
      <c r="AE36" s="103">
        <v>106</v>
      </c>
      <c r="AF36" s="104">
        <v>89</v>
      </c>
      <c r="AG36" s="101">
        <v>143</v>
      </c>
      <c r="AH36" s="106">
        <v>232</v>
      </c>
      <c r="AI36" s="83">
        <f t="shared" si="5"/>
        <v>93</v>
      </c>
      <c r="AJ36" s="84">
        <f t="shared" si="5"/>
        <v>267</v>
      </c>
      <c r="AK36" s="85">
        <f t="shared" si="5"/>
        <v>360</v>
      </c>
    </row>
    <row r="37" spans="1:37" ht="42" customHeight="1" x14ac:dyDescent="0.35">
      <c r="A37" s="140" t="s">
        <v>7</v>
      </c>
      <c r="B37" s="100">
        <v>20</v>
      </c>
      <c r="C37" s="101">
        <v>1</v>
      </c>
      <c r="D37" s="102">
        <v>21</v>
      </c>
      <c r="E37" s="100">
        <v>18</v>
      </c>
      <c r="F37" s="101">
        <v>3</v>
      </c>
      <c r="G37" s="102">
        <v>21</v>
      </c>
      <c r="H37" s="100">
        <v>2</v>
      </c>
      <c r="I37" s="101">
        <v>14</v>
      </c>
      <c r="J37" s="102">
        <v>16</v>
      </c>
      <c r="K37" s="100">
        <v>14</v>
      </c>
      <c r="L37" s="101">
        <v>19</v>
      </c>
      <c r="M37" s="107">
        <v>33</v>
      </c>
      <c r="N37" s="102">
        <v>4</v>
      </c>
      <c r="O37" s="101">
        <v>33</v>
      </c>
      <c r="P37" s="102">
        <v>37</v>
      </c>
      <c r="Q37" s="104">
        <v>0</v>
      </c>
      <c r="R37" s="101">
        <v>0</v>
      </c>
      <c r="S37" s="105">
        <v>0</v>
      </c>
      <c r="T37" s="104">
        <f t="shared" si="6"/>
        <v>58</v>
      </c>
      <c r="U37" s="101">
        <f t="shared" si="4"/>
        <v>70</v>
      </c>
      <c r="V37" s="105">
        <f t="shared" si="4"/>
        <v>128</v>
      </c>
      <c r="W37" s="100">
        <v>23</v>
      </c>
      <c r="X37" s="101">
        <v>6</v>
      </c>
      <c r="Y37" s="102">
        <v>29</v>
      </c>
      <c r="Z37" s="100">
        <v>19</v>
      </c>
      <c r="AA37" s="101">
        <v>12</v>
      </c>
      <c r="AB37" s="102">
        <v>31</v>
      </c>
      <c r="AC37" s="100">
        <v>21</v>
      </c>
      <c r="AD37" s="101">
        <v>6</v>
      </c>
      <c r="AE37" s="107">
        <v>27</v>
      </c>
      <c r="AF37" s="104">
        <v>63</v>
      </c>
      <c r="AG37" s="101">
        <v>24</v>
      </c>
      <c r="AH37" s="106">
        <v>87</v>
      </c>
      <c r="AI37" s="83">
        <f t="shared" si="5"/>
        <v>121</v>
      </c>
      <c r="AJ37" s="84">
        <f t="shared" si="5"/>
        <v>94</v>
      </c>
      <c r="AK37" s="85">
        <f t="shared" si="5"/>
        <v>215</v>
      </c>
    </row>
    <row r="38" spans="1:37" ht="68.25" customHeight="1" x14ac:dyDescent="0.35">
      <c r="A38" s="141" t="s">
        <v>73</v>
      </c>
      <c r="B38" s="100">
        <v>26</v>
      </c>
      <c r="C38" s="101">
        <v>14</v>
      </c>
      <c r="D38" s="107">
        <v>40</v>
      </c>
      <c r="E38" s="102">
        <v>24</v>
      </c>
      <c r="F38" s="101">
        <v>15</v>
      </c>
      <c r="G38" s="102">
        <v>39</v>
      </c>
      <c r="H38" s="100">
        <v>25</v>
      </c>
      <c r="I38" s="101">
        <v>3</v>
      </c>
      <c r="J38" s="107">
        <v>28</v>
      </c>
      <c r="K38" s="102">
        <v>0</v>
      </c>
      <c r="L38" s="101">
        <v>18</v>
      </c>
      <c r="M38" s="102">
        <v>18</v>
      </c>
      <c r="N38" s="100">
        <v>21</v>
      </c>
      <c r="O38" s="101">
        <v>17</v>
      </c>
      <c r="P38" s="102">
        <v>38</v>
      </c>
      <c r="Q38" s="104">
        <v>0</v>
      </c>
      <c r="R38" s="101">
        <v>0</v>
      </c>
      <c r="S38" s="105">
        <v>0</v>
      </c>
      <c r="T38" s="104">
        <f t="shared" si="6"/>
        <v>96</v>
      </c>
      <c r="U38" s="101">
        <f t="shared" si="4"/>
        <v>67</v>
      </c>
      <c r="V38" s="105">
        <f t="shared" si="4"/>
        <v>163</v>
      </c>
      <c r="W38" s="100">
        <v>0</v>
      </c>
      <c r="X38" s="101">
        <v>0</v>
      </c>
      <c r="Y38" s="107">
        <v>0</v>
      </c>
      <c r="Z38" s="102">
        <v>0</v>
      </c>
      <c r="AA38" s="101">
        <v>0</v>
      </c>
      <c r="AB38" s="102">
        <v>0</v>
      </c>
      <c r="AC38" s="100">
        <v>0</v>
      </c>
      <c r="AD38" s="101">
        <v>0</v>
      </c>
      <c r="AE38" s="102">
        <v>0</v>
      </c>
      <c r="AF38" s="104">
        <v>0</v>
      </c>
      <c r="AG38" s="101">
        <v>0</v>
      </c>
      <c r="AH38" s="106">
        <v>0</v>
      </c>
      <c r="AI38" s="83">
        <f t="shared" si="5"/>
        <v>96</v>
      </c>
      <c r="AJ38" s="84">
        <f t="shared" si="5"/>
        <v>67</v>
      </c>
      <c r="AK38" s="85">
        <f t="shared" si="5"/>
        <v>163</v>
      </c>
    </row>
    <row r="39" spans="1:37" ht="43.5" customHeight="1" x14ac:dyDescent="0.35">
      <c r="A39" s="142" t="s">
        <v>35</v>
      </c>
      <c r="B39" s="108">
        <v>25</v>
      </c>
      <c r="C39" s="111">
        <v>1</v>
      </c>
      <c r="D39" s="110">
        <v>26</v>
      </c>
      <c r="E39" s="108">
        <v>20</v>
      </c>
      <c r="F39" s="111">
        <v>0</v>
      </c>
      <c r="G39" s="110">
        <v>20</v>
      </c>
      <c r="H39" s="108">
        <v>20</v>
      </c>
      <c r="I39" s="111">
        <v>0</v>
      </c>
      <c r="J39" s="110">
        <v>20</v>
      </c>
      <c r="K39" s="108">
        <v>16</v>
      </c>
      <c r="L39" s="111">
        <v>4</v>
      </c>
      <c r="M39" s="110">
        <v>20</v>
      </c>
      <c r="N39" s="108">
        <v>28</v>
      </c>
      <c r="O39" s="111">
        <v>28</v>
      </c>
      <c r="P39" s="109">
        <v>56</v>
      </c>
      <c r="Q39" s="104">
        <v>0</v>
      </c>
      <c r="R39" s="101">
        <v>11</v>
      </c>
      <c r="S39" s="105">
        <v>11</v>
      </c>
      <c r="T39" s="104">
        <f t="shared" si="6"/>
        <v>109</v>
      </c>
      <c r="U39" s="101">
        <f t="shared" si="4"/>
        <v>44</v>
      </c>
      <c r="V39" s="105">
        <f t="shared" si="4"/>
        <v>153</v>
      </c>
      <c r="W39" s="100">
        <v>20</v>
      </c>
      <c r="X39" s="101">
        <v>1</v>
      </c>
      <c r="Y39" s="103">
        <v>21</v>
      </c>
      <c r="Z39" s="100">
        <v>15</v>
      </c>
      <c r="AA39" s="101">
        <v>10</v>
      </c>
      <c r="AB39" s="103">
        <v>25</v>
      </c>
      <c r="AC39" s="100">
        <v>19</v>
      </c>
      <c r="AD39" s="101">
        <v>1</v>
      </c>
      <c r="AE39" s="102">
        <v>20</v>
      </c>
      <c r="AF39" s="104">
        <v>54</v>
      </c>
      <c r="AG39" s="101">
        <v>12</v>
      </c>
      <c r="AH39" s="106">
        <v>66</v>
      </c>
      <c r="AI39" s="83">
        <f t="shared" si="5"/>
        <v>163</v>
      </c>
      <c r="AJ39" s="84">
        <f t="shared" si="5"/>
        <v>56</v>
      </c>
      <c r="AK39" s="85">
        <f t="shared" si="5"/>
        <v>219</v>
      </c>
    </row>
    <row r="40" spans="1:37" ht="43.5" customHeight="1" x14ac:dyDescent="0.35">
      <c r="A40" s="142" t="s">
        <v>8</v>
      </c>
      <c r="B40" s="100">
        <v>25</v>
      </c>
      <c r="C40" s="101">
        <v>1</v>
      </c>
      <c r="D40" s="107">
        <v>26</v>
      </c>
      <c r="E40" s="102">
        <v>23</v>
      </c>
      <c r="F40" s="101">
        <v>5</v>
      </c>
      <c r="G40" s="102">
        <v>28</v>
      </c>
      <c r="H40" s="100">
        <v>12</v>
      </c>
      <c r="I40" s="101">
        <v>0</v>
      </c>
      <c r="J40" s="107">
        <v>12</v>
      </c>
      <c r="K40" s="102">
        <v>19</v>
      </c>
      <c r="L40" s="101">
        <v>2</v>
      </c>
      <c r="M40" s="102">
        <v>21</v>
      </c>
      <c r="N40" s="100">
        <v>31</v>
      </c>
      <c r="O40" s="101">
        <v>14</v>
      </c>
      <c r="P40" s="107">
        <v>45</v>
      </c>
      <c r="Q40" s="104">
        <v>0</v>
      </c>
      <c r="R40" s="101">
        <v>0</v>
      </c>
      <c r="S40" s="105">
        <v>0</v>
      </c>
      <c r="T40" s="104">
        <f t="shared" si="6"/>
        <v>110</v>
      </c>
      <c r="U40" s="101">
        <f t="shared" si="4"/>
        <v>22</v>
      </c>
      <c r="V40" s="105">
        <f t="shared" si="4"/>
        <v>132</v>
      </c>
      <c r="W40" s="100">
        <v>15</v>
      </c>
      <c r="X40" s="101">
        <v>0</v>
      </c>
      <c r="Y40" s="103">
        <v>15</v>
      </c>
      <c r="Z40" s="100">
        <v>25</v>
      </c>
      <c r="AA40" s="101">
        <v>1</v>
      </c>
      <c r="AB40" s="103">
        <v>26</v>
      </c>
      <c r="AC40" s="100">
        <v>23</v>
      </c>
      <c r="AD40" s="101">
        <v>1</v>
      </c>
      <c r="AE40" s="102">
        <v>24</v>
      </c>
      <c r="AF40" s="104">
        <v>63</v>
      </c>
      <c r="AG40" s="101">
        <v>2</v>
      </c>
      <c r="AH40" s="106">
        <v>65</v>
      </c>
      <c r="AI40" s="83">
        <f t="shared" si="5"/>
        <v>173</v>
      </c>
      <c r="AJ40" s="84">
        <f t="shared" si="5"/>
        <v>24</v>
      </c>
      <c r="AK40" s="85">
        <f t="shared" si="5"/>
        <v>197</v>
      </c>
    </row>
    <row r="41" spans="1:37" ht="48.75" customHeight="1" thickBot="1" x14ac:dyDescent="0.4">
      <c r="A41" s="143" t="s">
        <v>9</v>
      </c>
      <c r="B41" s="118">
        <v>0</v>
      </c>
      <c r="C41" s="126">
        <v>50</v>
      </c>
      <c r="D41" s="127">
        <v>50</v>
      </c>
      <c r="E41" s="118">
        <v>0</v>
      </c>
      <c r="F41" s="126">
        <v>32</v>
      </c>
      <c r="G41" s="127">
        <v>32</v>
      </c>
      <c r="H41" s="118">
        <v>0</v>
      </c>
      <c r="I41" s="126">
        <v>40</v>
      </c>
      <c r="J41" s="127">
        <v>40</v>
      </c>
      <c r="K41" s="118">
        <v>0</v>
      </c>
      <c r="L41" s="126">
        <v>91</v>
      </c>
      <c r="M41" s="127">
        <v>91</v>
      </c>
      <c r="N41" s="118">
        <v>15</v>
      </c>
      <c r="O41" s="126">
        <v>97</v>
      </c>
      <c r="P41" s="127">
        <v>112</v>
      </c>
      <c r="Q41" s="115">
        <v>0</v>
      </c>
      <c r="R41" s="116">
        <v>0</v>
      </c>
      <c r="S41" s="117">
        <v>0</v>
      </c>
      <c r="T41" s="114">
        <f t="shared" si="6"/>
        <v>15</v>
      </c>
      <c r="U41" s="111">
        <f t="shared" si="4"/>
        <v>310</v>
      </c>
      <c r="V41" s="112">
        <f t="shared" si="4"/>
        <v>325</v>
      </c>
      <c r="W41" s="108">
        <v>0</v>
      </c>
      <c r="X41" s="116">
        <v>104</v>
      </c>
      <c r="Y41" s="110">
        <v>104</v>
      </c>
      <c r="Z41" s="108">
        <v>0</v>
      </c>
      <c r="AA41" s="116">
        <v>93</v>
      </c>
      <c r="AB41" s="110">
        <v>93</v>
      </c>
      <c r="AC41" s="108">
        <v>0</v>
      </c>
      <c r="AD41" s="116">
        <v>106</v>
      </c>
      <c r="AE41" s="109">
        <v>106</v>
      </c>
      <c r="AF41" s="115">
        <v>0</v>
      </c>
      <c r="AG41" s="116">
        <v>303</v>
      </c>
      <c r="AH41" s="128">
        <v>303</v>
      </c>
      <c r="AI41" s="118">
        <f t="shared" si="5"/>
        <v>15</v>
      </c>
      <c r="AJ41" s="84">
        <f t="shared" si="5"/>
        <v>613</v>
      </c>
      <c r="AK41" s="120">
        <f>V41+AH41</f>
        <v>628</v>
      </c>
    </row>
    <row r="42" spans="1:37" ht="36.75" customHeight="1" thickBot="1" x14ac:dyDescent="0.4">
      <c r="A42" s="206" t="s">
        <v>43</v>
      </c>
      <c r="B42" s="228">
        <f t="shared" ref="B42:R42" si="7">SUM(B29:B41)</f>
        <v>284</v>
      </c>
      <c r="C42" s="228">
        <f t="shared" si="7"/>
        <v>114</v>
      </c>
      <c r="D42" s="228">
        <f t="shared" si="7"/>
        <v>398</v>
      </c>
      <c r="E42" s="228">
        <f t="shared" si="7"/>
        <v>260</v>
      </c>
      <c r="F42" s="228">
        <f t="shared" si="7"/>
        <v>98</v>
      </c>
      <c r="G42" s="228">
        <f t="shared" si="7"/>
        <v>358</v>
      </c>
      <c r="H42" s="228">
        <f t="shared" si="7"/>
        <v>279</v>
      </c>
      <c r="I42" s="228">
        <f t="shared" si="7"/>
        <v>118</v>
      </c>
      <c r="J42" s="228">
        <f t="shared" si="7"/>
        <v>397</v>
      </c>
      <c r="K42" s="228">
        <f t="shared" si="7"/>
        <v>273</v>
      </c>
      <c r="L42" s="228">
        <f t="shared" si="7"/>
        <v>342</v>
      </c>
      <c r="M42" s="228">
        <f t="shared" si="7"/>
        <v>615</v>
      </c>
      <c r="N42" s="228">
        <f t="shared" si="7"/>
        <v>346</v>
      </c>
      <c r="O42" s="228">
        <f t="shared" si="7"/>
        <v>416</v>
      </c>
      <c r="P42" s="228">
        <f t="shared" si="7"/>
        <v>762</v>
      </c>
      <c r="Q42" s="223">
        <f t="shared" si="7"/>
        <v>0</v>
      </c>
      <c r="R42" s="223">
        <f t="shared" si="7"/>
        <v>11</v>
      </c>
      <c r="S42" s="223">
        <f>SUM(S29:S41)</f>
        <v>11</v>
      </c>
      <c r="T42" s="228">
        <f t="shared" ref="T42:U42" si="8">SUM(T29:T41)</f>
        <v>1442</v>
      </c>
      <c r="U42" s="228">
        <f t="shared" si="8"/>
        <v>1099</v>
      </c>
      <c r="V42" s="229">
        <f>SUM(V29:V41)</f>
        <v>2541</v>
      </c>
      <c r="W42" s="228">
        <f t="shared" ref="W42:AF42" si="9">SUM(W29:W41)</f>
        <v>159</v>
      </c>
      <c r="X42" s="228">
        <f t="shared" si="9"/>
        <v>267</v>
      </c>
      <c r="Y42" s="228">
        <f t="shared" si="9"/>
        <v>426</v>
      </c>
      <c r="Z42" s="228">
        <f t="shared" si="9"/>
        <v>172</v>
      </c>
      <c r="AA42" s="228">
        <f t="shared" si="9"/>
        <v>344</v>
      </c>
      <c r="AB42" s="245">
        <f t="shared" si="9"/>
        <v>516</v>
      </c>
      <c r="AC42" s="228">
        <f t="shared" si="9"/>
        <v>180</v>
      </c>
      <c r="AD42" s="228">
        <f t="shared" si="9"/>
        <v>394</v>
      </c>
      <c r="AE42" s="229">
        <f t="shared" si="9"/>
        <v>574</v>
      </c>
      <c r="AF42" s="229">
        <f t="shared" si="9"/>
        <v>511</v>
      </c>
      <c r="AG42" s="229">
        <f>SUM(AG29:AG41)</f>
        <v>1005</v>
      </c>
      <c r="AH42" s="229">
        <f t="shared" ref="AH42:AI42" si="10">SUM(AH29:AH41)</f>
        <v>1516</v>
      </c>
      <c r="AI42" s="229">
        <f t="shared" si="10"/>
        <v>1953</v>
      </c>
      <c r="AJ42" s="246">
        <f t="shared" si="5"/>
        <v>2104</v>
      </c>
      <c r="AK42" s="247">
        <f t="shared" si="5"/>
        <v>4057</v>
      </c>
    </row>
    <row r="43" spans="1:37" ht="38.25" customHeight="1" thickBot="1" x14ac:dyDescent="0.25">
      <c r="A43" s="379" t="s">
        <v>79</v>
      </c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</row>
    <row r="44" spans="1:37" ht="24" customHeight="1" thickBot="1" x14ac:dyDescent="0.25">
      <c r="A44" s="380" t="s">
        <v>48</v>
      </c>
      <c r="B44" s="391" t="s">
        <v>11</v>
      </c>
      <c r="C44" s="392"/>
      <c r="D44" s="393"/>
      <c r="E44" s="394" t="s">
        <v>12</v>
      </c>
      <c r="F44" s="395"/>
      <c r="G44" s="396"/>
      <c r="H44" s="391" t="s">
        <v>13</v>
      </c>
      <c r="I44" s="392"/>
      <c r="J44" s="393"/>
      <c r="K44" s="391" t="s">
        <v>26</v>
      </c>
      <c r="L44" s="392"/>
      <c r="M44" s="393"/>
      <c r="N44" s="391" t="s">
        <v>52</v>
      </c>
      <c r="O44" s="392"/>
      <c r="P44" s="393"/>
      <c r="Q44" s="391" t="s">
        <v>82</v>
      </c>
      <c r="R44" s="392"/>
      <c r="S44" s="393"/>
      <c r="T44" s="382" t="s">
        <v>4</v>
      </c>
      <c r="U44" s="383"/>
      <c r="V44" s="384"/>
      <c r="W44" s="7"/>
      <c r="X44" s="7"/>
      <c r="Y44" s="7"/>
      <c r="Z44" s="7"/>
      <c r="AA44" s="7"/>
    </row>
    <row r="45" spans="1:37" ht="22.5" customHeight="1" thickBot="1" x14ac:dyDescent="0.35">
      <c r="A45" s="381"/>
      <c r="B45" s="207"/>
      <c r="C45" s="208"/>
      <c r="D45" s="209"/>
      <c r="E45" s="207"/>
      <c r="F45" s="208"/>
      <c r="G45" s="209"/>
      <c r="H45" s="207"/>
      <c r="I45" s="208"/>
      <c r="J45" s="209"/>
      <c r="K45" s="207"/>
      <c r="L45" s="208"/>
      <c r="M45" s="209"/>
      <c r="N45" s="207"/>
      <c r="O45" s="208"/>
      <c r="P45" s="209"/>
      <c r="Q45" s="207"/>
      <c r="R45" s="208"/>
      <c r="S45" s="209"/>
      <c r="T45" s="385" t="s">
        <v>74</v>
      </c>
      <c r="U45" s="386"/>
      <c r="V45" s="387"/>
      <c r="W45" s="8"/>
      <c r="X45" s="8"/>
      <c r="Y45" s="8"/>
      <c r="Z45" s="8"/>
      <c r="AA45" s="8"/>
      <c r="AH45" s="16"/>
    </row>
    <row r="46" spans="1:37" ht="69" customHeight="1" thickBot="1" x14ac:dyDescent="0.25">
      <c r="A46" s="381"/>
      <c r="B46" s="231" t="s">
        <v>36</v>
      </c>
      <c r="C46" s="232" t="s">
        <v>72</v>
      </c>
      <c r="D46" s="233" t="s">
        <v>4</v>
      </c>
      <c r="E46" s="234" t="s">
        <v>36</v>
      </c>
      <c r="F46" s="235" t="s">
        <v>72</v>
      </c>
      <c r="G46" s="233" t="s">
        <v>4</v>
      </c>
      <c r="H46" s="231" t="s">
        <v>36</v>
      </c>
      <c r="I46" s="232" t="s">
        <v>72</v>
      </c>
      <c r="J46" s="236" t="s">
        <v>4</v>
      </c>
      <c r="K46" s="234" t="s">
        <v>36</v>
      </c>
      <c r="L46" s="235" t="s">
        <v>72</v>
      </c>
      <c r="M46" s="233" t="s">
        <v>4</v>
      </c>
      <c r="N46" s="231" t="s">
        <v>36</v>
      </c>
      <c r="O46" s="232" t="s">
        <v>72</v>
      </c>
      <c r="P46" s="233" t="s">
        <v>4</v>
      </c>
      <c r="Q46" s="231" t="s">
        <v>36</v>
      </c>
      <c r="R46" s="232" t="s">
        <v>72</v>
      </c>
      <c r="S46" s="233" t="s">
        <v>4</v>
      </c>
      <c r="T46" s="234" t="s">
        <v>36</v>
      </c>
      <c r="U46" s="235" t="s">
        <v>72</v>
      </c>
      <c r="V46" s="237" t="s">
        <v>4</v>
      </c>
      <c r="W46" s="9"/>
      <c r="X46" s="9"/>
      <c r="Y46" s="9"/>
      <c r="Z46" s="9"/>
      <c r="AA46" s="9"/>
    </row>
    <row r="47" spans="1:37" ht="39" customHeight="1" x14ac:dyDescent="0.35">
      <c r="A47" s="144" t="s">
        <v>60</v>
      </c>
      <c r="B47" s="156">
        <v>24</v>
      </c>
      <c r="C47" s="157">
        <v>10</v>
      </c>
      <c r="D47" s="158">
        <v>34</v>
      </c>
      <c r="E47" s="156">
        <v>21</v>
      </c>
      <c r="F47" s="157">
        <v>6</v>
      </c>
      <c r="G47" s="159">
        <v>27</v>
      </c>
      <c r="H47" s="160">
        <v>23</v>
      </c>
      <c r="I47" s="157">
        <v>8</v>
      </c>
      <c r="J47" s="158">
        <v>31</v>
      </c>
      <c r="K47" s="156">
        <v>25</v>
      </c>
      <c r="L47" s="157">
        <v>3</v>
      </c>
      <c r="M47" s="159">
        <v>28</v>
      </c>
      <c r="N47" s="160">
        <v>23</v>
      </c>
      <c r="O47" s="157">
        <v>0</v>
      </c>
      <c r="P47" s="158">
        <v>23</v>
      </c>
      <c r="Q47" s="156">
        <v>22</v>
      </c>
      <c r="R47" s="157">
        <v>2</v>
      </c>
      <c r="S47" s="159">
        <v>24</v>
      </c>
      <c r="T47" s="155">
        <f>B47+E47+K47+H47+N47+Q47</f>
        <v>138</v>
      </c>
      <c r="U47" s="81">
        <f t="shared" ref="T47:V51" si="11">C47+F47+L47+I47+O47+R47</f>
        <v>29</v>
      </c>
      <c r="V47" s="82">
        <f t="shared" si="11"/>
        <v>167</v>
      </c>
      <c r="W47" s="19"/>
      <c r="X47" s="19"/>
      <c r="Y47" s="19"/>
      <c r="Z47" s="19"/>
      <c r="AA47" s="19"/>
    </row>
    <row r="48" spans="1:37" ht="48" customHeight="1" x14ac:dyDescent="0.35">
      <c r="A48" s="80" t="s">
        <v>68</v>
      </c>
      <c r="B48" s="129">
        <v>29</v>
      </c>
      <c r="C48" s="84">
        <v>14</v>
      </c>
      <c r="D48" s="130">
        <v>43</v>
      </c>
      <c r="E48" s="129">
        <v>31</v>
      </c>
      <c r="F48" s="84">
        <v>5</v>
      </c>
      <c r="G48" s="85">
        <v>36</v>
      </c>
      <c r="H48" s="98">
        <v>32</v>
      </c>
      <c r="I48" s="84">
        <v>7</v>
      </c>
      <c r="J48" s="130">
        <v>39</v>
      </c>
      <c r="K48" s="129">
        <v>33</v>
      </c>
      <c r="L48" s="84">
        <v>12</v>
      </c>
      <c r="M48" s="85">
        <v>45</v>
      </c>
      <c r="N48" s="98">
        <v>45</v>
      </c>
      <c r="O48" s="84">
        <v>11</v>
      </c>
      <c r="P48" s="130">
        <v>56</v>
      </c>
      <c r="Q48" s="129">
        <v>0</v>
      </c>
      <c r="R48" s="84">
        <v>0</v>
      </c>
      <c r="S48" s="85">
        <v>0</v>
      </c>
      <c r="T48" s="104">
        <f>B48+E48+K48+H48+N48+Q48</f>
        <v>170</v>
      </c>
      <c r="U48" s="101">
        <f t="shared" si="11"/>
        <v>49</v>
      </c>
      <c r="V48" s="105">
        <f t="shared" si="11"/>
        <v>219</v>
      </c>
      <c r="W48" s="19"/>
      <c r="X48" s="19"/>
      <c r="Y48" s="19"/>
      <c r="Z48" s="19"/>
      <c r="AA48" s="19"/>
    </row>
    <row r="49" spans="1:38" ht="44.25" customHeight="1" x14ac:dyDescent="0.35">
      <c r="A49" s="140" t="s">
        <v>7</v>
      </c>
      <c r="B49" s="104">
        <v>469</v>
      </c>
      <c r="C49" s="101">
        <v>186</v>
      </c>
      <c r="D49" s="106">
        <v>655</v>
      </c>
      <c r="E49" s="104">
        <v>474</v>
      </c>
      <c r="F49" s="101">
        <v>618</v>
      </c>
      <c r="G49" s="105">
        <v>1092</v>
      </c>
      <c r="H49" s="103">
        <v>445</v>
      </c>
      <c r="I49" s="101">
        <v>1057</v>
      </c>
      <c r="J49" s="106">
        <v>1502</v>
      </c>
      <c r="K49" s="104">
        <v>398</v>
      </c>
      <c r="L49" s="101">
        <v>714</v>
      </c>
      <c r="M49" s="105">
        <v>1112</v>
      </c>
      <c r="N49" s="103">
        <v>409</v>
      </c>
      <c r="O49" s="101">
        <v>417</v>
      </c>
      <c r="P49" s="106">
        <v>826</v>
      </c>
      <c r="Q49" s="104">
        <v>404</v>
      </c>
      <c r="R49" s="101">
        <v>290</v>
      </c>
      <c r="S49" s="105">
        <v>694</v>
      </c>
      <c r="T49" s="101">
        <f>B49+E49+K49+H49+N49+Q49</f>
        <v>2599</v>
      </c>
      <c r="U49" s="101">
        <f>C49+F49+L49+I49+O49+R49</f>
        <v>3282</v>
      </c>
      <c r="V49" s="105">
        <f t="shared" si="11"/>
        <v>5881</v>
      </c>
      <c r="W49" s="19"/>
      <c r="X49" s="19"/>
      <c r="Y49" s="19"/>
      <c r="Z49" s="19"/>
      <c r="AA49" s="19"/>
    </row>
    <row r="50" spans="1:38" ht="44.25" customHeight="1" x14ac:dyDescent="0.35">
      <c r="A50" s="145" t="s">
        <v>39</v>
      </c>
      <c r="B50" s="104">
        <v>27</v>
      </c>
      <c r="C50" s="101">
        <v>1</v>
      </c>
      <c r="D50" s="106">
        <v>28</v>
      </c>
      <c r="E50" s="104">
        <v>23</v>
      </c>
      <c r="F50" s="101">
        <v>1</v>
      </c>
      <c r="G50" s="105">
        <v>24</v>
      </c>
      <c r="H50" s="103">
        <v>23</v>
      </c>
      <c r="I50" s="101">
        <v>0</v>
      </c>
      <c r="J50" s="106">
        <v>23</v>
      </c>
      <c r="K50" s="104">
        <v>24</v>
      </c>
      <c r="L50" s="101">
        <v>0</v>
      </c>
      <c r="M50" s="105">
        <v>24</v>
      </c>
      <c r="N50" s="103">
        <v>21</v>
      </c>
      <c r="O50" s="101">
        <v>0</v>
      </c>
      <c r="P50" s="106">
        <v>21</v>
      </c>
      <c r="Q50" s="104">
        <v>7</v>
      </c>
      <c r="R50" s="101">
        <v>0</v>
      </c>
      <c r="S50" s="105">
        <v>7</v>
      </c>
      <c r="T50" s="104">
        <f t="shared" si="11"/>
        <v>125</v>
      </c>
      <c r="U50" s="101">
        <f t="shared" si="11"/>
        <v>2</v>
      </c>
      <c r="V50" s="105">
        <f t="shared" si="11"/>
        <v>127</v>
      </c>
      <c r="W50" s="19"/>
      <c r="X50" s="19"/>
      <c r="Y50" s="19"/>
      <c r="Z50" s="19"/>
      <c r="AA50" s="19"/>
    </row>
    <row r="51" spans="1:38" ht="30.75" customHeight="1" thickBot="1" x14ac:dyDescent="0.4">
      <c r="A51" s="139" t="s">
        <v>57</v>
      </c>
      <c r="B51" s="115">
        <v>75</v>
      </c>
      <c r="C51" s="116">
        <v>0</v>
      </c>
      <c r="D51" s="128">
        <v>75</v>
      </c>
      <c r="E51" s="115">
        <v>54</v>
      </c>
      <c r="F51" s="116">
        <v>2</v>
      </c>
      <c r="G51" s="117">
        <v>56</v>
      </c>
      <c r="H51" s="131">
        <v>64</v>
      </c>
      <c r="I51" s="116">
        <v>1</v>
      </c>
      <c r="J51" s="128">
        <v>65</v>
      </c>
      <c r="K51" s="115">
        <v>81</v>
      </c>
      <c r="L51" s="116">
        <v>2</v>
      </c>
      <c r="M51" s="117">
        <v>83</v>
      </c>
      <c r="N51" s="131">
        <v>72</v>
      </c>
      <c r="O51" s="116">
        <v>4</v>
      </c>
      <c r="P51" s="128">
        <v>76</v>
      </c>
      <c r="Q51" s="115">
        <v>0</v>
      </c>
      <c r="R51" s="116">
        <v>0</v>
      </c>
      <c r="S51" s="112">
        <v>0</v>
      </c>
      <c r="T51" s="114">
        <f t="shared" si="11"/>
        <v>346</v>
      </c>
      <c r="U51" s="101">
        <f t="shared" si="11"/>
        <v>9</v>
      </c>
      <c r="V51" s="112">
        <f t="shared" si="11"/>
        <v>355</v>
      </c>
      <c r="W51" s="19"/>
      <c r="X51" s="19"/>
      <c r="Y51" s="19"/>
      <c r="Z51" s="19"/>
      <c r="AA51" s="19"/>
    </row>
    <row r="52" spans="1:38" ht="31.5" customHeight="1" thickBot="1" x14ac:dyDescent="0.35">
      <c r="A52" s="152" t="s">
        <v>43</v>
      </c>
      <c r="B52" s="77">
        <f t="shared" ref="B52:V52" si="12">SUM(B47:B51)</f>
        <v>624</v>
      </c>
      <c r="C52" s="27">
        <f t="shared" si="12"/>
        <v>211</v>
      </c>
      <c r="D52" s="28">
        <f t="shared" si="12"/>
        <v>835</v>
      </c>
      <c r="E52" s="77">
        <f t="shared" si="12"/>
        <v>603</v>
      </c>
      <c r="F52" s="27">
        <f t="shared" si="12"/>
        <v>632</v>
      </c>
      <c r="G52" s="29">
        <f t="shared" si="12"/>
        <v>1235</v>
      </c>
      <c r="H52" s="30">
        <f t="shared" si="12"/>
        <v>587</v>
      </c>
      <c r="I52" s="27">
        <f t="shared" si="12"/>
        <v>1073</v>
      </c>
      <c r="J52" s="28">
        <f t="shared" si="12"/>
        <v>1660</v>
      </c>
      <c r="K52" s="77">
        <f t="shared" si="12"/>
        <v>561</v>
      </c>
      <c r="L52" s="77">
        <f t="shared" si="12"/>
        <v>731</v>
      </c>
      <c r="M52" s="29">
        <f t="shared" si="12"/>
        <v>1292</v>
      </c>
      <c r="N52" s="30">
        <f t="shared" si="12"/>
        <v>570</v>
      </c>
      <c r="O52" s="27">
        <f t="shared" si="12"/>
        <v>432</v>
      </c>
      <c r="P52" s="28">
        <f t="shared" si="12"/>
        <v>1002</v>
      </c>
      <c r="Q52" s="77">
        <f t="shared" si="12"/>
        <v>433</v>
      </c>
      <c r="R52" s="27">
        <f t="shared" si="12"/>
        <v>292</v>
      </c>
      <c r="S52" s="149">
        <f t="shared" si="12"/>
        <v>725</v>
      </c>
      <c r="T52" s="147">
        <f>SUM(T47:T51)</f>
        <v>3378</v>
      </c>
      <c r="U52" s="148">
        <f t="shared" si="12"/>
        <v>3371</v>
      </c>
      <c r="V52" s="149">
        <f t="shared" si="12"/>
        <v>6749</v>
      </c>
      <c r="W52" s="20"/>
      <c r="X52" s="20"/>
      <c r="Y52" s="20"/>
      <c r="Z52" s="19"/>
      <c r="AA52" s="19"/>
      <c r="AB52" s="4"/>
    </row>
    <row r="53" spans="1:38" ht="18.75" customHeight="1" x14ac:dyDescent="0.4">
      <c r="A53" s="210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0"/>
      <c r="X53" s="20"/>
      <c r="Y53" s="212"/>
      <c r="Z53" s="213"/>
      <c r="AA53" s="213"/>
      <c r="AB53" s="4"/>
    </row>
    <row r="54" spans="1:38" ht="28.5" customHeight="1" thickBot="1" x14ac:dyDescent="0.3">
      <c r="A54" s="426" t="s">
        <v>76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20"/>
      <c r="X54" s="20"/>
      <c r="Y54" s="20"/>
      <c r="Z54" s="213"/>
      <c r="AA54" s="213"/>
      <c r="AB54" s="4"/>
    </row>
    <row r="55" spans="1:38" ht="27.75" customHeight="1" thickBot="1" x14ac:dyDescent="0.3">
      <c r="A55" s="427" t="s">
        <v>42</v>
      </c>
      <c r="B55" s="351" t="s">
        <v>11</v>
      </c>
      <c r="C55" s="352"/>
      <c r="D55" s="353"/>
      <c r="E55" s="354" t="s">
        <v>12</v>
      </c>
      <c r="F55" s="355"/>
      <c r="G55" s="356"/>
      <c r="H55" s="351" t="s">
        <v>13</v>
      </c>
      <c r="I55" s="352"/>
      <c r="J55" s="353"/>
      <c r="K55" s="351" t="s">
        <v>26</v>
      </c>
      <c r="L55" s="352"/>
      <c r="M55" s="353"/>
      <c r="N55" s="351" t="s">
        <v>52</v>
      </c>
      <c r="O55" s="352"/>
      <c r="P55" s="353"/>
      <c r="Q55" s="351" t="s">
        <v>82</v>
      </c>
      <c r="R55" s="352"/>
      <c r="S55" s="353"/>
      <c r="T55" s="382" t="s">
        <v>4</v>
      </c>
      <c r="U55" s="383"/>
      <c r="V55" s="384"/>
      <c r="W55" s="20"/>
      <c r="X55" s="20"/>
      <c r="Y55" s="20"/>
      <c r="Z55" s="213"/>
      <c r="AA55" s="213"/>
      <c r="AB55" s="4"/>
    </row>
    <row r="56" spans="1:38" ht="75.75" customHeight="1" thickBot="1" x14ac:dyDescent="0.3">
      <c r="A56" s="428"/>
      <c r="B56" s="234" t="s">
        <v>36</v>
      </c>
      <c r="C56" s="240" t="s">
        <v>72</v>
      </c>
      <c r="D56" s="237" t="s">
        <v>4</v>
      </c>
      <c r="E56" s="234" t="s">
        <v>36</v>
      </c>
      <c r="F56" s="240" t="s">
        <v>72</v>
      </c>
      <c r="G56" s="237" t="s">
        <v>4</v>
      </c>
      <c r="H56" s="234" t="s">
        <v>36</v>
      </c>
      <c r="I56" s="240" t="s">
        <v>72</v>
      </c>
      <c r="J56" s="237" t="s">
        <v>4</v>
      </c>
      <c r="K56" s="234" t="s">
        <v>36</v>
      </c>
      <c r="L56" s="240" t="s">
        <v>72</v>
      </c>
      <c r="M56" s="237" t="s">
        <v>4</v>
      </c>
      <c r="N56" s="234" t="s">
        <v>36</v>
      </c>
      <c r="O56" s="240" t="s">
        <v>72</v>
      </c>
      <c r="P56" s="237" t="s">
        <v>4</v>
      </c>
      <c r="Q56" s="234" t="s">
        <v>36</v>
      </c>
      <c r="R56" s="240" t="s">
        <v>72</v>
      </c>
      <c r="S56" s="237" t="s">
        <v>4</v>
      </c>
      <c r="T56" s="241" t="s">
        <v>36</v>
      </c>
      <c r="U56" s="186" t="s">
        <v>37</v>
      </c>
      <c r="V56" s="74" t="s">
        <v>4</v>
      </c>
      <c r="W56" s="20"/>
      <c r="X56" s="20"/>
      <c r="Y56" s="20"/>
      <c r="Z56" s="213"/>
      <c r="AA56" s="213"/>
      <c r="AB56" s="4"/>
    </row>
    <row r="57" spans="1:38" ht="68.25" customHeight="1" thickBot="1" x14ac:dyDescent="0.4">
      <c r="A57" s="146" t="s">
        <v>75</v>
      </c>
      <c r="B57" s="214">
        <v>0</v>
      </c>
      <c r="C57" s="215">
        <v>20</v>
      </c>
      <c r="D57" s="216">
        <v>20</v>
      </c>
      <c r="E57" s="214">
        <v>0</v>
      </c>
      <c r="F57" s="215">
        <v>0</v>
      </c>
      <c r="G57" s="216">
        <v>0</v>
      </c>
      <c r="H57" s="214">
        <v>0</v>
      </c>
      <c r="I57" s="215">
        <v>0</v>
      </c>
      <c r="J57" s="217">
        <v>0</v>
      </c>
      <c r="K57" s="214">
        <v>0</v>
      </c>
      <c r="L57" s="215">
        <v>0</v>
      </c>
      <c r="M57" s="217">
        <v>0</v>
      </c>
      <c r="N57" s="218">
        <v>0</v>
      </c>
      <c r="O57" s="215">
        <v>0</v>
      </c>
      <c r="P57" s="216">
        <v>0</v>
      </c>
      <c r="Q57" s="214">
        <v>0</v>
      </c>
      <c r="R57" s="215">
        <v>0</v>
      </c>
      <c r="S57" s="216">
        <v>0</v>
      </c>
      <c r="T57" s="214">
        <f>B57+E57+K57+H57+N57+Q57</f>
        <v>0</v>
      </c>
      <c r="U57" s="215">
        <f>C57+F57+L57+I57+O57+R57</f>
        <v>20</v>
      </c>
      <c r="V57" s="217">
        <f>D57+G57+M57+J57+P57+S57</f>
        <v>20</v>
      </c>
      <c r="W57" s="219"/>
      <c r="X57" s="219"/>
      <c r="Y57" s="219"/>
      <c r="Z57" s="220"/>
      <c r="AA57" s="220"/>
      <c r="AB57" s="221"/>
      <c r="AC57" s="21"/>
      <c r="AD57" s="21"/>
      <c r="AE57" s="21"/>
    </row>
    <row r="58" spans="1:38" ht="27.75" customHeight="1" thickBot="1" x14ac:dyDescent="0.4">
      <c r="A58" s="222" t="s">
        <v>43</v>
      </c>
      <c r="B58" s="223">
        <f t="shared" ref="B58:V58" si="13">SUM(B57:B57)</f>
        <v>0</v>
      </c>
      <c r="C58" s="224">
        <f t="shared" si="13"/>
        <v>20</v>
      </c>
      <c r="D58" s="225">
        <f t="shared" si="13"/>
        <v>20</v>
      </c>
      <c r="E58" s="223">
        <f t="shared" si="13"/>
        <v>0</v>
      </c>
      <c r="F58" s="224">
        <f t="shared" si="13"/>
        <v>0</v>
      </c>
      <c r="G58" s="226">
        <f t="shared" si="13"/>
        <v>0</v>
      </c>
      <c r="H58" s="227">
        <f t="shared" si="13"/>
        <v>0</v>
      </c>
      <c r="I58" s="224">
        <f t="shared" si="13"/>
        <v>0</v>
      </c>
      <c r="J58" s="224">
        <f t="shared" si="13"/>
        <v>0</v>
      </c>
      <c r="K58" s="228">
        <f t="shared" ref="K58:P58" si="14">SUM(K57:K57)</f>
        <v>0</v>
      </c>
      <c r="L58" s="224">
        <f t="shared" si="14"/>
        <v>0</v>
      </c>
      <c r="M58" s="225">
        <f t="shared" si="14"/>
        <v>0</v>
      </c>
      <c r="N58" s="223">
        <f t="shared" si="14"/>
        <v>0</v>
      </c>
      <c r="O58" s="224">
        <f t="shared" si="14"/>
        <v>0</v>
      </c>
      <c r="P58" s="226">
        <f t="shared" si="14"/>
        <v>0</v>
      </c>
      <c r="Q58" s="227">
        <v>0</v>
      </c>
      <c r="R58" s="224">
        <v>0</v>
      </c>
      <c r="S58" s="225">
        <v>0</v>
      </c>
      <c r="T58" s="228">
        <f t="shared" si="13"/>
        <v>0</v>
      </c>
      <c r="U58" s="228">
        <f t="shared" si="13"/>
        <v>20</v>
      </c>
      <c r="V58" s="229">
        <f t="shared" si="13"/>
        <v>20</v>
      </c>
      <c r="W58" s="230"/>
      <c r="X58" s="230"/>
      <c r="Y58" s="230"/>
      <c r="Z58" s="230"/>
      <c r="AA58" s="230"/>
      <c r="AB58" s="221"/>
      <c r="AC58" s="21"/>
      <c r="AD58" s="21"/>
      <c r="AE58" s="21"/>
    </row>
    <row r="59" spans="1:38" ht="38.25" customHeight="1" thickBot="1" x14ac:dyDescent="0.25">
      <c r="A59" s="425" t="s">
        <v>80</v>
      </c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332"/>
      <c r="X59" s="332"/>
      <c r="Y59" s="332"/>
      <c r="Z59" s="332"/>
      <c r="AA59" s="332"/>
      <c r="AB59" s="332"/>
      <c r="AC59" s="243"/>
      <c r="AD59" s="243"/>
      <c r="AE59" s="243"/>
      <c r="AF59" s="244"/>
      <c r="AG59" s="244"/>
      <c r="AH59" s="244"/>
      <c r="AI59" s="244"/>
      <c r="AJ59" s="244"/>
      <c r="AK59" s="244"/>
      <c r="AL59" s="244"/>
    </row>
    <row r="60" spans="1:38" ht="24" customHeight="1" thickBot="1" x14ac:dyDescent="0.25">
      <c r="A60" s="370" t="s">
        <v>42</v>
      </c>
      <c r="B60" s="373" t="s">
        <v>11</v>
      </c>
      <c r="C60" s="374"/>
      <c r="D60" s="375"/>
      <c r="E60" s="373" t="s">
        <v>12</v>
      </c>
      <c r="F60" s="374"/>
      <c r="G60" s="375"/>
      <c r="H60" s="373" t="s">
        <v>13</v>
      </c>
      <c r="I60" s="374"/>
      <c r="J60" s="375"/>
      <c r="K60" s="373" t="s">
        <v>26</v>
      </c>
      <c r="L60" s="374"/>
      <c r="M60" s="375"/>
      <c r="N60" s="373" t="s">
        <v>52</v>
      </c>
      <c r="O60" s="374"/>
      <c r="P60" s="375"/>
      <c r="Q60" s="388" t="s">
        <v>14</v>
      </c>
      <c r="R60" s="361"/>
      <c r="S60" s="362"/>
      <c r="T60" s="390" t="s">
        <v>11</v>
      </c>
      <c r="U60" s="358"/>
      <c r="V60" s="359"/>
      <c r="W60" s="357" t="s">
        <v>12</v>
      </c>
      <c r="X60" s="358"/>
      <c r="Y60" s="359"/>
      <c r="Z60" s="357" t="s">
        <v>13</v>
      </c>
      <c r="AA60" s="358"/>
      <c r="AB60" s="359"/>
      <c r="AC60" s="360" t="s">
        <v>15</v>
      </c>
      <c r="AD60" s="361"/>
      <c r="AE60" s="362"/>
    </row>
    <row r="61" spans="1:38" ht="25.5" customHeight="1" thickBot="1" x14ac:dyDescent="0.25">
      <c r="A61" s="371"/>
      <c r="B61" s="376"/>
      <c r="C61" s="377"/>
      <c r="D61" s="378"/>
      <c r="E61" s="376"/>
      <c r="F61" s="377"/>
      <c r="G61" s="378"/>
      <c r="H61" s="376"/>
      <c r="I61" s="377"/>
      <c r="J61" s="378"/>
      <c r="K61" s="376"/>
      <c r="L61" s="377"/>
      <c r="M61" s="378"/>
      <c r="N61" s="376"/>
      <c r="O61" s="377"/>
      <c r="P61" s="378"/>
      <c r="Q61" s="389"/>
      <c r="R61" s="364"/>
      <c r="S61" s="365"/>
      <c r="T61" s="366" t="s">
        <v>3</v>
      </c>
      <c r="U61" s="367"/>
      <c r="V61" s="368"/>
      <c r="W61" s="369" t="s">
        <v>3</v>
      </c>
      <c r="X61" s="367"/>
      <c r="Y61" s="368"/>
      <c r="Z61" s="369" t="s">
        <v>3</v>
      </c>
      <c r="AA61" s="367"/>
      <c r="AB61" s="368"/>
      <c r="AC61" s="363"/>
      <c r="AD61" s="364"/>
      <c r="AE61" s="365"/>
    </row>
    <row r="62" spans="1:38" ht="72" customHeight="1" thickBot="1" x14ac:dyDescent="0.25">
      <c r="A62" s="372"/>
      <c r="B62" s="12" t="s">
        <v>36</v>
      </c>
      <c r="C62" s="11" t="s">
        <v>37</v>
      </c>
      <c r="D62" s="3" t="s">
        <v>4</v>
      </c>
      <c r="E62" s="12" t="s">
        <v>36</v>
      </c>
      <c r="F62" s="11" t="s">
        <v>37</v>
      </c>
      <c r="G62" s="3" t="s">
        <v>4</v>
      </c>
      <c r="H62" s="12" t="s">
        <v>36</v>
      </c>
      <c r="I62" s="11" t="s">
        <v>37</v>
      </c>
      <c r="J62" s="3" t="s">
        <v>4</v>
      </c>
      <c r="K62" s="12" t="s">
        <v>36</v>
      </c>
      <c r="L62" s="11" t="s">
        <v>37</v>
      </c>
      <c r="M62" s="3" t="s">
        <v>4</v>
      </c>
      <c r="N62" s="12" t="s">
        <v>36</v>
      </c>
      <c r="O62" s="11" t="s">
        <v>37</v>
      </c>
      <c r="P62" s="3" t="s">
        <v>4</v>
      </c>
      <c r="Q62" s="12" t="s">
        <v>36</v>
      </c>
      <c r="R62" s="11" t="s">
        <v>37</v>
      </c>
      <c r="S62" s="3" t="s">
        <v>4</v>
      </c>
      <c r="T62" s="12" t="s">
        <v>36</v>
      </c>
      <c r="U62" s="11" t="s">
        <v>37</v>
      </c>
      <c r="V62" s="3" t="s">
        <v>4</v>
      </c>
      <c r="W62" s="12" t="s">
        <v>36</v>
      </c>
      <c r="X62" s="11" t="s">
        <v>37</v>
      </c>
      <c r="Y62" s="3" t="s">
        <v>4</v>
      </c>
      <c r="Z62" s="12" t="s">
        <v>36</v>
      </c>
      <c r="AA62" s="11" t="s">
        <v>37</v>
      </c>
      <c r="AB62" s="3" t="s">
        <v>4</v>
      </c>
      <c r="AC62" s="12" t="s">
        <v>36</v>
      </c>
      <c r="AD62" s="11" t="s">
        <v>37</v>
      </c>
      <c r="AE62" s="3" t="s">
        <v>4</v>
      </c>
    </row>
    <row r="63" spans="1:38" ht="28.5" customHeight="1" x14ac:dyDescent="0.35">
      <c r="A63" s="251" t="s">
        <v>5</v>
      </c>
      <c r="B63" s="325">
        <v>0</v>
      </c>
      <c r="C63" s="326">
        <v>11</v>
      </c>
      <c r="D63" s="327">
        <v>11</v>
      </c>
      <c r="E63" s="325">
        <v>0</v>
      </c>
      <c r="F63" s="326">
        <v>20</v>
      </c>
      <c r="G63" s="328">
        <v>20</v>
      </c>
      <c r="H63" s="325">
        <v>10</v>
      </c>
      <c r="I63" s="326">
        <v>26</v>
      </c>
      <c r="J63" s="327">
        <v>36</v>
      </c>
      <c r="K63" s="329">
        <v>16</v>
      </c>
      <c r="L63" s="326">
        <v>19</v>
      </c>
      <c r="M63" s="327">
        <v>35</v>
      </c>
      <c r="N63" s="329">
        <v>9</v>
      </c>
      <c r="O63" s="326">
        <v>22</v>
      </c>
      <c r="P63" s="328">
        <v>31</v>
      </c>
      <c r="Q63" s="330">
        <f>B63+E63+H63+K63+N63</f>
        <v>35</v>
      </c>
      <c r="R63" s="81">
        <f t="shared" ref="R63:S70" si="15">C63+F63+I63+L63+O63</f>
        <v>98</v>
      </c>
      <c r="S63" s="132">
        <f t="shared" si="15"/>
        <v>133</v>
      </c>
      <c r="T63" s="325">
        <v>0</v>
      </c>
      <c r="U63" s="326">
        <v>44</v>
      </c>
      <c r="V63" s="327">
        <v>44</v>
      </c>
      <c r="W63" s="325">
        <v>0</v>
      </c>
      <c r="X63" s="326">
        <v>31</v>
      </c>
      <c r="Y63" s="327">
        <v>31</v>
      </c>
      <c r="Z63" s="325">
        <v>0</v>
      </c>
      <c r="AA63" s="326">
        <v>15</v>
      </c>
      <c r="AB63" s="327">
        <v>15</v>
      </c>
      <c r="AC63" s="331">
        <f t="shared" ref="AC63:AE70" si="16">Q63+T63+W63+Z63</f>
        <v>35</v>
      </c>
      <c r="AD63" s="81">
        <f t="shared" si="16"/>
        <v>188</v>
      </c>
      <c r="AE63" s="82">
        <f t="shared" si="16"/>
        <v>223</v>
      </c>
    </row>
    <row r="64" spans="1:38" ht="43.5" customHeight="1" x14ac:dyDescent="0.35">
      <c r="A64" s="137" t="s">
        <v>60</v>
      </c>
      <c r="B64" s="104">
        <v>0</v>
      </c>
      <c r="C64" s="101">
        <v>0</v>
      </c>
      <c r="D64" s="106">
        <v>0</v>
      </c>
      <c r="E64" s="129">
        <v>0</v>
      </c>
      <c r="F64" s="84">
        <v>0</v>
      </c>
      <c r="G64" s="130">
        <v>0</v>
      </c>
      <c r="H64" s="129">
        <v>0</v>
      </c>
      <c r="I64" s="84">
        <v>0</v>
      </c>
      <c r="J64" s="130">
        <v>0</v>
      </c>
      <c r="K64" s="129">
        <v>0</v>
      </c>
      <c r="L64" s="84">
        <v>0</v>
      </c>
      <c r="M64" s="130">
        <v>0</v>
      </c>
      <c r="N64" s="104">
        <v>11</v>
      </c>
      <c r="O64" s="84">
        <v>4</v>
      </c>
      <c r="P64" s="85">
        <v>15</v>
      </c>
      <c r="Q64" s="100">
        <f>B64+E64+H64+K64+N64</f>
        <v>11</v>
      </c>
      <c r="R64" s="101">
        <f t="shared" si="15"/>
        <v>4</v>
      </c>
      <c r="S64" s="107">
        <f t="shared" si="15"/>
        <v>15</v>
      </c>
      <c r="T64" s="129">
        <v>0</v>
      </c>
      <c r="U64" s="84">
        <v>0</v>
      </c>
      <c r="V64" s="85">
        <v>0</v>
      </c>
      <c r="W64" s="129">
        <v>0</v>
      </c>
      <c r="X64" s="84">
        <v>3</v>
      </c>
      <c r="Y64" s="85">
        <v>3</v>
      </c>
      <c r="Z64" s="129">
        <v>0</v>
      </c>
      <c r="AA64" s="84">
        <v>0</v>
      </c>
      <c r="AB64" s="85">
        <v>0</v>
      </c>
      <c r="AC64" s="104">
        <f t="shared" si="16"/>
        <v>11</v>
      </c>
      <c r="AD64" s="101">
        <f t="shared" si="16"/>
        <v>7</v>
      </c>
      <c r="AE64" s="105">
        <f t="shared" si="16"/>
        <v>18</v>
      </c>
    </row>
    <row r="65" spans="1:34" ht="48" customHeight="1" x14ac:dyDescent="0.35">
      <c r="A65" s="80" t="s">
        <v>68</v>
      </c>
      <c r="B65" s="100">
        <v>0</v>
      </c>
      <c r="C65" s="101">
        <v>0</v>
      </c>
      <c r="D65" s="102">
        <v>0</v>
      </c>
      <c r="E65" s="83">
        <v>0</v>
      </c>
      <c r="F65" s="84">
        <v>0</v>
      </c>
      <c r="G65" s="99">
        <v>0</v>
      </c>
      <c r="H65" s="83">
        <v>0</v>
      </c>
      <c r="I65" s="84">
        <v>0</v>
      </c>
      <c r="J65" s="99">
        <v>0</v>
      </c>
      <c r="K65" s="83">
        <v>0</v>
      </c>
      <c r="L65" s="84">
        <v>1</v>
      </c>
      <c r="M65" s="99">
        <v>1</v>
      </c>
      <c r="N65" s="104">
        <v>1</v>
      </c>
      <c r="O65" s="84">
        <v>0</v>
      </c>
      <c r="P65" s="85">
        <v>1</v>
      </c>
      <c r="Q65" s="100">
        <f>B65+E65+H65+K65+N65</f>
        <v>1</v>
      </c>
      <c r="R65" s="101">
        <f t="shared" si="15"/>
        <v>1</v>
      </c>
      <c r="S65" s="107">
        <f t="shared" si="15"/>
        <v>2</v>
      </c>
      <c r="T65" s="99">
        <v>0</v>
      </c>
      <c r="U65" s="84">
        <v>14</v>
      </c>
      <c r="V65" s="99">
        <v>14</v>
      </c>
      <c r="W65" s="83">
        <v>0</v>
      </c>
      <c r="X65" s="84">
        <v>1</v>
      </c>
      <c r="Y65" s="133">
        <v>1</v>
      </c>
      <c r="Z65" s="99">
        <v>0</v>
      </c>
      <c r="AA65" s="84">
        <v>11</v>
      </c>
      <c r="AB65" s="99">
        <v>11</v>
      </c>
      <c r="AC65" s="104">
        <f t="shared" si="16"/>
        <v>1</v>
      </c>
      <c r="AD65" s="101">
        <f t="shared" si="16"/>
        <v>27</v>
      </c>
      <c r="AE65" s="105">
        <f t="shared" si="16"/>
        <v>28</v>
      </c>
    </row>
    <row r="66" spans="1:34" ht="44.25" customHeight="1" x14ac:dyDescent="0.35">
      <c r="A66" s="138" t="s">
        <v>6</v>
      </c>
      <c r="B66" s="100">
        <v>0</v>
      </c>
      <c r="C66" s="101">
        <v>23</v>
      </c>
      <c r="D66" s="102">
        <v>23</v>
      </c>
      <c r="E66" s="100">
        <v>0</v>
      </c>
      <c r="F66" s="101">
        <v>1</v>
      </c>
      <c r="G66" s="103">
        <v>1</v>
      </c>
      <c r="H66" s="100">
        <v>0</v>
      </c>
      <c r="I66" s="101">
        <v>0</v>
      </c>
      <c r="J66" s="103">
        <v>0</v>
      </c>
      <c r="K66" s="100">
        <v>0</v>
      </c>
      <c r="L66" s="101">
        <v>0</v>
      </c>
      <c r="M66" s="103">
        <v>0</v>
      </c>
      <c r="N66" s="104">
        <v>0</v>
      </c>
      <c r="O66" s="101">
        <v>0</v>
      </c>
      <c r="P66" s="105">
        <v>0</v>
      </c>
      <c r="Q66" s="104">
        <f t="shared" ref="Q66:Q70" si="17">B66+E66+H66+K66+N66</f>
        <v>0</v>
      </c>
      <c r="R66" s="101">
        <f t="shared" si="15"/>
        <v>24</v>
      </c>
      <c r="S66" s="105">
        <f>D66+G66+J66+M66+P66</f>
        <v>24</v>
      </c>
      <c r="T66" s="102">
        <v>0</v>
      </c>
      <c r="U66" s="101">
        <v>0</v>
      </c>
      <c r="V66" s="102">
        <v>0</v>
      </c>
      <c r="W66" s="100">
        <v>0</v>
      </c>
      <c r="X66" s="101">
        <v>0</v>
      </c>
      <c r="Y66" s="107">
        <v>0</v>
      </c>
      <c r="Z66" s="102">
        <v>0</v>
      </c>
      <c r="AA66" s="101">
        <v>0</v>
      </c>
      <c r="AB66" s="102">
        <v>0</v>
      </c>
      <c r="AC66" s="104">
        <f t="shared" si="16"/>
        <v>0</v>
      </c>
      <c r="AD66" s="101">
        <f t="shared" si="16"/>
        <v>24</v>
      </c>
      <c r="AE66" s="105">
        <f t="shared" si="16"/>
        <v>24</v>
      </c>
    </row>
    <row r="67" spans="1:34" ht="31.5" customHeight="1" x14ac:dyDescent="0.35">
      <c r="A67" s="139" t="s">
        <v>29</v>
      </c>
      <c r="B67" s="100">
        <v>0</v>
      </c>
      <c r="C67" s="101">
        <v>0</v>
      </c>
      <c r="D67" s="102">
        <v>0</v>
      </c>
      <c r="E67" s="100">
        <v>0</v>
      </c>
      <c r="F67" s="101">
        <v>8</v>
      </c>
      <c r="G67" s="103">
        <v>8</v>
      </c>
      <c r="H67" s="100">
        <v>0</v>
      </c>
      <c r="I67" s="101">
        <v>9</v>
      </c>
      <c r="J67" s="103">
        <v>9</v>
      </c>
      <c r="K67" s="100">
        <v>0</v>
      </c>
      <c r="L67" s="101">
        <v>0</v>
      </c>
      <c r="M67" s="103">
        <v>0</v>
      </c>
      <c r="N67" s="104">
        <v>0</v>
      </c>
      <c r="O67" s="101">
        <v>0</v>
      </c>
      <c r="P67" s="105">
        <v>0</v>
      </c>
      <c r="Q67" s="104">
        <f t="shared" si="17"/>
        <v>0</v>
      </c>
      <c r="R67" s="101">
        <f t="shared" si="15"/>
        <v>17</v>
      </c>
      <c r="S67" s="105">
        <f>D67+G67+J67+M67+P67</f>
        <v>17</v>
      </c>
      <c r="T67" s="102">
        <v>0</v>
      </c>
      <c r="U67" s="101">
        <v>0</v>
      </c>
      <c r="V67" s="102">
        <v>0</v>
      </c>
      <c r="W67" s="100">
        <v>0</v>
      </c>
      <c r="X67" s="101">
        <v>0</v>
      </c>
      <c r="Y67" s="107">
        <v>0</v>
      </c>
      <c r="Z67" s="102">
        <v>0</v>
      </c>
      <c r="AA67" s="101">
        <v>0</v>
      </c>
      <c r="AB67" s="102">
        <v>0</v>
      </c>
      <c r="AC67" s="104">
        <f t="shared" si="16"/>
        <v>0</v>
      </c>
      <c r="AD67" s="101">
        <f t="shared" si="16"/>
        <v>17</v>
      </c>
      <c r="AE67" s="105">
        <f t="shared" si="16"/>
        <v>17</v>
      </c>
    </row>
    <row r="68" spans="1:34" ht="57.75" customHeight="1" x14ac:dyDescent="0.35">
      <c r="A68" s="146" t="s">
        <v>51</v>
      </c>
      <c r="B68" s="100">
        <v>0</v>
      </c>
      <c r="C68" s="101">
        <v>30</v>
      </c>
      <c r="D68" s="102">
        <v>30</v>
      </c>
      <c r="E68" s="100">
        <v>0</v>
      </c>
      <c r="F68" s="101">
        <v>13</v>
      </c>
      <c r="G68" s="103">
        <v>13</v>
      </c>
      <c r="H68" s="100">
        <v>0</v>
      </c>
      <c r="I68" s="101">
        <v>13</v>
      </c>
      <c r="J68" s="103">
        <v>13</v>
      </c>
      <c r="K68" s="100">
        <v>0</v>
      </c>
      <c r="L68" s="101">
        <v>0</v>
      </c>
      <c r="M68" s="103">
        <v>0</v>
      </c>
      <c r="N68" s="104">
        <v>0</v>
      </c>
      <c r="O68" s="101">
        <v>0</v>
      </c>
      <c r="P68" s="105">
        <v>0</v>
      </c>
      <c r="Q68" s="104">
        <f t="shared" si="17"/>
        <v>0</v>
      </c>
      <c r="R68" s="101">
        <f t="shared" si="15"/>
        <v>56</v>
      </c>
      <c r="S68" s="105">
        <f>D68+G68+J68+M68+P68</f>
        <v>56</v>
      </c>
      <c r="T68" s="102">
        <v>0</v>
      </c>
      <c r="U68" s="101">
        <v>19</v>
      </c>
      <c r="V68" s="102">
        <v>19</v>
      </c>
      <c r="W68" s="100">
        <v>0</v>
      </c>
      <c r="X68" s="101">
        <v>0</v>
      </c>
      <c r="Y68" s="107">
        <v>0</v>
      </c>
      <c r="Z68" s="102">
        <v>0</v>
      </c>
      <c r="AA68" s="101">
        <v>0</v>
      </c>
      <c r="AB68" s="102">
        <v>0</v>
      </c>
      <c r="AC68" s="104">
        <f t="shared" si="16"/>
        <v>0</v>
      </c>
      <c r="AD68" s="101">
        <f t="shared" si="16"/>
        <v>75</v>
      </c>
      <c r="AE68" s="105">
        <f t="shared" si="16"/>
        <v>75</v>
      </c>
    </row>
    <row r="69" spans="1:34" ht="42.75" customHeight="1" x14ac:dyDescent="0.35">
      <c r="A69" s="252" t="s">
        <v>9</v>
      </c>
      <c r="B69" s="114">
        <v>0</v>
      </c>
      <c r="C69" s="111">
        <v>63</v>
      </c>
      <c r="D69" s="112">
        <v>63</v>
      </c>
      <c r="E69" s="114">
        <v>0</v>
      </c>
      <c r="F69" s="111">
        <v>60</v>
      </c>
      <c r="G69" s="112">
        <v>60</v>
      </c>
      <c r="H69" s="114">
        <v>0</v>
      </c>
      <c r="I69" s="111">
        <v>38</v>
      </c>
      <c r="J69" s="113">
        <v>38</v>
      </c>
      <c r="K69" s="114">
        <v>0</v>
      </c>
      <c r="L69" s="111">
        <v>0</v>
      </c>
      <c r="M69" s="113">
        <v>0</v>
      </c>
      <c r="N69" s="114">
        <v>0</v>
      </c>
      <c r="O69" s="111">
        <v>5</v>
      </c>
      <c r="P69" s="112">
        <v>5</v>
      </c>
      <c r="Q69" s="108">
        <f t="shared" si="17"/>
        <v>0</v>
      </c>
      <c r="R69" s="111">
        <f t="shared" si="15"/>
        <v>166</v>
      </c>
      <c r="S69" s="174">
        <f t="shared" si="15"/>
        <v>166</v>
      </c>
      <c r="T69" s="114">
        <v>0</v>
      </c>
      <c r="U69" s="111">
        <v>10</v>
      </c>
      <c r="V69" s="112">
        <v>10</v>
      </c>
      <c r="W69" s="114">
        <v>0</v>
      </c>
      <c r="X69" s="111">
        <v>5</v>
      </c>
      <c r="Y69" s="112">
        <v>5</v>
      </c>
      <c r="Z69" s="110">
        <v>0</v>
      </c>
      <c r="AA69" s="111">
        <v>7</v>
      </c>
      <c r="AB69" s="112">
        <v>7</v>
      </c>
      <c r="AC69" s="114">
        <f t="shared" si="16"/>
        <v>0</v>
      </c>
      <c r="AD69" s="111">
        <f t="shared" si="16"/>
        <v>188</v>
      </c>
      <c r="AE69" s="112">
        <f t="shared" si="16"/>
        <v>188</v>
      </c>
    </row>
    <row r="70" spans="1:34" ht="44.25" customHeight="1" thickBot="1" x14ac:dyDescent="0.4">
      <c r="A70" s="60" t="s">
        <v>39</v>
      </c>
      <c r="B70" s="115">
        <v>0</v>
      </c>
      <c r="C70" s="116">
        <v>38</v>
      </c>
      <c r="D70" s="117">
        <v>38</v>
      </c>
      <c r="E70" s="115">
        <v>0</v>
      </c>
      <c r="F70" s="116">
        <v>26</v>
      </c>
      <c r="G70" s="117">
        <v>26</v>
      </c>
      <c r="H70" s="115">
        <v>0</v>
      </c>
      <c r="I70" s="116">
        <v>0</v>
      </c>
      <c r="J70" s="128">
        <v>0</v>
      </c>
      <c r="K70" s="115">
        <v>6</v>
      </c>
      <c r="L70" s="116">
        <v>0</v>
      </c>
      <c r="M70" s="128">
        <v>6</v>
      </c>
      <c r="N70" s="115">
        <v>0</v>
      </c>
      <c r="O70" s="116">
        <v>0</v>
      </c>
      <c r="P70" s="117">
        <v>0</v>
      </c>
      <c r="Q70" s="134">
        <f t="shared" si="17"/>
        <v>6</v>
      </c>
      <c r="R70" s="116">
        <f t="shared" si="15"/>
        <v>64</v>
      </c>
      <c r="S70" s="135">
        <f t="shared" si="15"/>
        <v>70</v>
      </c>
      <c r="T70" s="115">
        <v>0</v>
      </c>
      <c r="U70" s="116">
        <v>43</v>
      </c>
      <c r="V70" s="117">
        <v>43</v>
      </c>
      <c r="W70" s="115">
        <v>0</v>
      </c>
      <c r="X70" s="116">
        <v>0</v>
      </c>
      <c r="Y70" s="117">
        <v>0</v>
      </c>
      <c r="Z70" s="131">
        <v>0</v>
      </c>
      <c r="AA70" s="116">
        <v>0</v>
      </c>
      <c r="AB70" s="117">
        <v>0</v>
      </c>
      <c r="AC70" s="115">
        <f t="shared" si="16"/>
        <v>6</v>
      </c>
      <c r="AD70" s="116">
        <f t="shared" si="16"/>
        <v>107</v>
      </c>
      <c r="AE70" s="117">
        <f t="shared" si="16"/>
        <v>113</v>
      </c>
    </row>
    <row r="71" spans="1:34" ht="34.5" customHeight="1" thickBot="1" x14ac:dyDescent="0.4">
      <c r="A71" s="152" t="s">
        <v>43</v>
      </c>
      <c r="B71" s="223">
        <f t="shared" ref="B71:AE71" si="18">SUM(B63:B70)</f>
        <v>0</v>
      </c>
      <c r="C71" s="224">
        <f t="shared" si="18"/>
        <v>165</v>
      </c>
      <c r="D71" s="225">
        <f t="shared" si="18"/>
        <v>165</v>
      </c>
      <c r="E71" s="223">
        <f t="shared" si="18"/>
        <v>0</v>
      </c>
      <c r="F71" s="224">
        <f t="shared" si="18"/>
        <v>128</v>
      </c>
      <c r="G71" s="225">
        <f t="shared" si="18"/>
        <v>128</v>
      </c>
      <c r="H71" s="223">
        <f t="shared" si="18"/>
        <v>10</v>
      </c>
      <c r="I71" s="224">
        <f t="shared" si="18"/>
        <v>86</v>
      </c>
      <c r="J71" s="226">
        <f t="shared" si="18"/>
        <v>96</v>
      </c>
      <c r="K71" s="227">
        <f t="shared" si="18"/>
        <v>22</v>
      </c>
      <c r="L71" s="224">
        <f t="shared" si="18"/>
        <v>20</v>
      </c>
      <c r="M71" s="226">
        <f t="shared" si="18"/>
        <v>42</v>
      </c>
      <c r="N71" s="227">
        <f t="shared" si="18"/>
        <v>21</v>
      </c>
      <c r="O71" s="224">
        <f t="shared" si="18"/>
        <v>31</v>
      </c>
      <c r="P71" s="225">
        <f t="shared" si="18"/>
        <v>52</v>
      </c>
      <c r="Q71" s="223">
        <f t="shared" si="18"/>
        <v>53</v>
      </c>
      <c r="R71" s="224">
        <f t="shared" si="18"/>
        <v>430</v>
      </c>
      <c r="S71" s="225">
        <f>SUM(S63:S70)</f>
        <v>483</v>
      </c>
      <c r="T71" s="223">
        <f t="shared" si="18"/>
        <v>0</v>
      </c>
      <c r="U71" s="224">
        <f t="shared" si="18"/>
        <v>130</v>
      </c>
      <c r="V71" s="226">
        <f t="shared" si="18"/>
        <v>130</v>
      </c>
      <c r="W71" s="227">
        <f t="shared" si="18"/>
        <v>0</v>
      </c>
      <c r="X71" s="224">
        <f t="shared" si="18"/>
        <v>40</v>
      </c>
      <c r="Y71" s="226">
        <f t="shared" si="18"/>
        <v>40</v>
      </c>
      <c r="Z71" s="223">
        <f t="shared" si="18"/>
        <v>0</v>
      </c>
      <c r="AA71" s="224">
        <f t="shared" si="18"/>
        <v>33</v>
      </c>
      <c r="AB71" s="226">
        <f t="shared" si="18"/>
        <v>33</v>
      </c>
      <c r="AC71" s="223">
        <f t="shared" si="18"/>
        <v>53</v>
      </c>
      <c r="AD71" s="224">
        <f t="shared" si="18"/>
        <v>633</v>
      </c>
      <c r="AE71" s="226">
        <f t="shared" si="18"/>
        <v>686</v>
      </c>
    </row>
    <row r="72" spans="1:34" ht="20.25" customHeight="1" thickBo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4" ht="33.75" customHeight="1" thickBot="1" x14ac:dyDescent="0.4">
      <c r="A73" s="242" t="s">
        <v>34</v>
      </c>
      <c r="B73" s="249">
        <f>AC22+T52</f>
        <v>12981</v>
      </c>
      <c r="C73" s="249">
        <f t="shared" ref="C73:D73" si="19">AD22+U52</f>
        <v>4435</v>
      </c>
      <c r="D73" s="250">
        <f t="shared" si="19"/>
        <v>17416</v>
      </c>
      <c r="E73" s="5"/>
      <c r="F73" s="5"/>
      <c r="G73" s="5"/>
      <c r="H73" s="5"/>
      <c r="I73" s="5"/>
    </row>
    <row r="74" spans="1:34" ht="49.5" customHeight="1" thickBot="1" x14ac:dyDescent="0.4">
      <c r="A74" s="242" t="s">
        <v>55</v>
      </c>
      <c r="B74" s="249">
        <f>AI42</f>
        <v>1953</v>
      </c>
      <c r="C74" s="249">
        <f t="shared" ref="C74:D74" si="20">AJ42</f>
        <v>2104</v>
      </c>
      <c r="D74" s="250">
        <f t="shared" si="20"/>
        <v>4057</v>
      </c>
      <c r="E74" s="5"/>
      <c r="F74" s="5"/>
      <c r="G74" s="5"/>
      <c r="H74" s="5"/>
      <c r="I74" s="5"/>
      <c r="L74" s="1" t="s">
        <v>63</v>
      </c>
      <c r="AC74" s="20"/>
      <c r="AD74" s="20"/>
      <c r="AE74" s="20"/>
    </row>
    <row r="75" spans="1:34" ht="47.25" customHeight="1" thickBot="1" x14ac:dyDescent="0.4">
      <c r="A75" s="242" t="s">
        <v>54</v>
      </c>
      <c r="B75" s="249">
        <f>T58+AC71</f>
        <v>53</v>
      </c>
      <c r="C75" s="249">
        <f>U58+AD71</f>
        <v>653</v>
      </c>
      <c r="D75" s="250">
        <f>V58+AE71</f>
        <v>706</v>
      </c>
      <c r="E75" s="5"/>
      <c r="F75" s="5"/>
      <c r="G75" s="5"/>
      <c r="H75" s="79"/>
      <c r="I75" s="5"/>
      <c r="J75" s="16"/>
      <c r="K75" s="16"/>
      <c r="AC75" s="20"/>
      <c r="AD75" s="20"/>
      <c r="AE75" s="20"/>
    </row>
    <row r="76" spans="1:34" ht="39" customHeight="1" thickBot="1" x14ac:dyDescent="0.4">
      <c r="A76" s="242" t="s">
        <v>33</v>
      </c>
      <c r="B76" s="249">
        <f>SUM(B73:B75)</f>
        <v>14987</v>
      </c>
      <c r="C76" s="249">
        <f>SUM(C73:C75)</f>
        <v>7192</v>
      </c>
      <c r="D76" s="250">
        <f>SUM(D73:D75)</f>
        <v>22179</v>
      </c>
      <c r="E76" s="5"/>
      <c r="F76" s="5"/>
      <c r="G76" s="5"/>
      <c r="H76" s="5"/>
      <c r="I76" s="5"/>
    </row>
    <row r="77" spans="1:34" ht="23.25" customHeight="1" x14ac:dyDescent="0.25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40.5" customHeight="1" x14ac:dyDescent="0.25">
      <c r="A78" s="349" t="s">
        <v>71</v>
      </c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2" customHeight="1" thickBot="1" x14ac:dyDescent="0.3">
      <c r="A79" s="350"/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7.75" customHeight="1" thickBot="1" x14ac:dyDescent="0.3">
      <c r="A80" s="76" t="s">
        <v>44</v>
      </c>
      <c r="B80" s="351" t="s">
        <v>11</v>
      </c>
      <c r="C80" s="352"/>
      <c r="D80" s="353"/>
      <c r="E80" s="354" t="s">
        <v>12</v>
      </c>
      <c r="F80" s="355"/>
      <c r="G80" s="356"/>
      <c r="H80" s="351" t="s">
        <v>13</v>
      </c>
      <c r="I80" s="352"/>
      <c r="J80" s="353"/>
      <c r="K80" s="351" t="s">
        <v>26</v>
      </c>
      <c r="L80" s="352"/>
      <c r="M80" s="353"/>
      <c r="N80" s="346" t="s">
        <v>24</v>
      </c>
      <c r="O80" s="347"/>
      <c r="P80" s="348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9" ht="72.75" customHeight="1" thickBot="1" x14ac:dyDescent="0.3">
      <c r="A81" s="73"/>
      <c r="B81" s="185" t="s">
        <v>36</v>
      </c>
      <c r="C81" s="186" t="s">
        <v>37</v>
      </c>
      <c r="D81" s="74" t="s">
        <v>4</v>
      </c>
      <c r="E81" s="185" t="s">
        <v>36</v>
      </c>
      <c r="F81" s="186" t="s">
        <v>37</v>
      </c>
      <c r="G81" s="74" t="s">
        <v>4</v>
      </c>
      <c r="H81" s="185" t="s">
        <v>36</v>
      </c>
      <c r="I81" s="186" t="s">
        <v>37</v>
      </c>
      <c r="J81" s="74" t="s">
        <v>4</v>
      </c>
      <c r="K81" s="185" t="s">
        <v>36</v>
      </c>
      <c r="L81" s="186" t="s">
        <v>37</v>
      </c>
      <c r="M81" s="74" t="s">
        <v>4</v>
      </c>
      <c r="N81" s="202" t="s">
        <v>36</v>
      </c>
      <c r="O81" s="186" t="s">
        <v>37</v>
      </c>
      <c r="P81" s="75" t="s">
        <v>4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9" ht="32.25" customHeight="1" x14ac:dyDescent="0.25">
      <c r="A82" s="80" t="s">
        <v>5</v>
      </c>
      <c r="B82" s="265">
        <v>4</v>
      </c>
      <c r="C82" s="266">
        <v>41</v>
      </c>
      <c r="D82" s="267">
        <v>45</v>
      </c>
      <c r="E82" s="265">
        <v>11</v>
      </c>
      <c r="F82" s="266">
        <v>31</v>
      </c>
      <c r="G82" s="268">
        <v>42</v>
      </c>
      <c r="H82" s="269">
        <v>14</v>
      </c>
      <c r="I82" s="266">
        <v>16</v>
      </c>
      <c r="J82" s="267">
        <v>30</v>
      </c>
      <c r="K82" s="270">
        <v>0</v>
      </c>
      <c r="L82" s="271">
        <v>0</v>
      </c>
      <c r="M82" s="272">
        <v>0</v>
      </c>
      <c r="N82" s="273">
        <f t="shared" ref="N82:P91" si="21">B82+E82+H82+K82</f>
        <v>29</v>
      </c>
      <c r="O82" s="274">
        <f t="shared" si="21"/>
        <v>88</v>
      </c>
      <c r="P82" s="275">
        <f t="shared" si="21"/>
        <v>117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9" ht="28.5" customHeight="1" x14ac:dyDescent="0.25">
      <c r="A83" s="80" t="s">
        <v>67</v>
      </c>
      <c r="B83" s="276">
        <v>2</v>
      </c>
      <c r="C83" s="277">
        <v>1</v>
      </c>
      <c r="D83" s="278">
        <v>3</v>
      </c>
      <c r="E83" s="276">
        <v>6</v>
      </c>
      <c r="F83" s="277">
        <v>2</v>
      </c>
      <c r="G83" s="278">
        <v>8</v>
      </c>
      <c r="H83" s="276">
        <v>8</v>
      </c>
      <c r="I83" s="277">
        <v>0</v>
      </c>
      <c r="J83" s="279">
        <v>8</v>
      </c>
      <c r="K83" s="280">
        <v>0</v>
      </c>
      <c r="L83" s="280">
        <v>0</v>
      </c>
      <c r="M83" s="281">
        <v>0</v>
      </c>
      <c r="N83" s="282">
        <f t="shared" si="21"/>
        <v>16</v>
      </c>
      <c r="O83" s="283">
        <f t="shared" si="21"/>
        <v>3</v>
      </c>
      <c r="P83" s="284">
        <f t="shared" si="21"/>
        <v>19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9" ht="42" customHeight="1" x14ac:dyDescent="0.25">
      <c r="A84" s="80" t="s">
        <v>60</v>
      </c>
      <c r="B84" s="276">
        <v>2</v>
      </c>
      <c r="C84" s="277">
        <v>0</v>
      </c>
      <c r="D84" s="278">
        <v>2</v>
      </c>
      <c r="E84" s="276">
        <v>1</v>
      </c>
      <c r="F84" s="277">
        <v>0</v>
      </c>
      <c r="G84" s="278">
        <v>1</v>
      </c>
      <c r="H84" s="276">
        <v>2</v>
      </c>
      <c r="I84" s="277">
        <v>0</v>
      </c>
      <c r="J84" s="285">
        <v>2</v>
      </c>
      <c r="K84" s="286">
        <v>0</v>
      </c>
      <c r="L84" s="280">
        <v>0</v>
      </c>
      <c r="M84" s="281">
        <v>0</v>
      </c>
      <c r="N84" s="282">
        <f t="shared" si="21"/>
        <v>5</v>
      </c>
      <c r="O84" s="283">
        <f t="shared" si="21"/>
        <v>0</v>
      </c>
      <c r="P84" s="284">
        <f t="shared" si="21"/>
        <v>5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9" ht="51.75" customHeight="1" x14ac:dyDescent="0.25">
      <c r="A85" s="151" t="s">
        <v>66</v>
      </c>
      <c r="B85" s="32">
        <v>9</v>
      </c>
      <c r="C85" s="33">
        <v>3</v>
      </c>
      <c r="D85" s="34">
        <v>12</v>
      </c>
      <c r="E85" s="32">
        <v>4</v>
      </c>
      <c r="F85" s="33">
        <v>1</v>
      </c>
      <c r="G85" s="34">
        <v>5</v>
      </c>
      <c r="H85" s="32">
        <v>1</v>
      </c>
      <c r="I85" s="33">
        <v>0</v>
      </c>
      <c r="J85" s="65">
        <v>1</v>
      </c>
      <c r="K85" s="69">
        <v>4</v>
      </c>
      <c r="L85" s="36">
        <v>0</v>
      </c>
      <c r="M85" s="37">
        <v>4</v>
      </c>
      <c r="N85" s="38">
        <f>B85+E85+H85+K85</f>
        <v>18</v>
      </c>
      <c r="O85" s="39">
        <f>C85+F85+I85+L85</f>
        <v>4</v>
      </c>
      <c r="P85" s="40">
        <f>D85+G85+J85+M85</f>
        <v>22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9" ht="44.25" customHeight="1" x14ac:dyDescent="0.25">
      <c r="A86" s="138" t="s">
        <v>6</v>
      </c>
      <c r="B86" s="287">
        <v>2</v>
      </c>
      <c r="C86" s="283">
        <v>14</v>
      </c>
      <c r="D86" s="288">
        <v>16</v>
      </c>
      <c r="E86" s="287">
        <v>5</v>
      </c>
      <c r="F86" s="283">
        <v>7</v>
      </c>
      <c r="G86" s="288">
        <v>12</v>
      </c>
      <c r="H86" s="287">
        <v>5</v>
      </c>
      <c r="I86" s="283">
        <v>2</v>
      </c>
      <c r="J86" s="288">
        <v>7</v>
      </c>
      <c r="K86" s="287">
        <v>9</v>
      </c>
      <c r="L86" s="283">
        <v>1</v>
      </c>
      <c r="M86" s="289">
        <v>10</v>
      </c>
      <c r="N86" s="282">
        <f t="shared" si="21"/>
        <v>21</v>
      </c>
      <c r="O86" s="283">
        <f>C86+F86+I86+L86</f>
        <v>24</v>
      </c>
      <c r="P86" s="284">
        <f t="shared" si="21"/>
        <v>45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L86" s="1" t="s">
        <v>46</v>
      </c>
    </row>
    <row r="87" spans="1:39" ht="30.75" customHeight="1" x14ac:dyDescent="0.25">
      <c r="A87" s="138" t="s">
        <v>58</v>
      </c>
      <c r="B87" s="287">
        <v>1</v>
      </c>
      <c r="C87" s="283">
        <v>3</v>
      </c>
      <c r="D87" s="288">
        <v>4</v>
      </c>
      <c r="E87" s="287">
        <v>6</v>
      </c>
      <c r="F87" s="283">
        <v>1</v>
      </c>
      <c r="G87" s="288">
        <v>7</v>
      </c>
      <c r="H87" s="287">
        <v>6</v>
      </c>
      <c r="I87" s="283">
        <v>0</v>
      </c>
      <c r="J87" s="289">
        <v>6</v>
      </c>
      <c r="K87" s="290">
        <v>1</v>
      </c>
      <c r="L87" s="283">
        <v>0</v>
      </c>
      <c r="M87" s="288">
        <v>1</v>
      </c>
      <c r="N87" s="282">
        <f>B87+E87+H87+K87</f>
        <v>14</v>
      </c>
      <c r="O87" s="283">
        <f t="shared" si="21"/>
        <v>4</v>
      </c>
      <c r="P87" s="284">
        <f t="shared" si="21"/>
        <v>18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9" ht="28.5" customHeight="1" x14ac:dyDescent="0.25">
      <c r="A88" s="139" t="s">
        <v>32</v>
      </c>
      <c r="B88" s="287">
        <v>10</v>
      </c>
      <c r="C88" s="283">
        <v>10</v>
      </c>
      <c r="D88" s="288">
        <v>20</v>
      </c>
      <c r="E88" s="287">
        <v>16</v>
      </c>
      <c r="F88" s="283">
        <v>9</v>
      </c>
      <c r="G88" s="289">
        <v>25</v>
      </c>
      <c r="H88" s="290">
        <v>10</v>
      </c>
      <c r="I88" s="283">
        <v>2</v>
      </c>
      <c r="J88" s="288">
        <v>12</v>
      </c>
      <c r="K88" s="282">
        <v>11</v>
      </c>
      <c r="L88" s="291">
        <v>1</v>
      </c>
      <c r="M88" s="289">
        <v>12</v>
      </c>
      <c r="N88" s="282">
        <f t="shared" si="21"/>
        <v>47</v>
      </c>
      <c r="O88" s="283">
        <f t="shared" si="21"/>
        <v>22</v>
      </c>
      <c r="P88" s="284">
        <f t="shared" si="21"/>
        <v>69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9" ht="26.25" customHeight="1" x14ac:dyDescent="0.25">
      <c r="A89" s="139" t="s">
        <v>29</v>
      </c>
      <c r="B89" s="287">
        <v>5</v>
      </c>
      <c r="C89" s="283">
        <v>26</v>
      </c>
      <c r="D89" s="288">
        <v>31</v>
      </c>
      <c r="E89" s="287">
        <v>7</v>
      </c>
      <c r="F89" s="283">
        <v>24</v>
      </c>
      <c r="G89" s="288">
        <v>31</v>
      </c>
      <c r="H89" s="287">
        <v>5</v>
      </c>
      <c r="I89" s="283">
        <v>6</v>
      </c>
      <c r="J89" s="288">
        <v>11</v>
      </c>
      <c r="K89" s="292">
        <v>0</v>
      </c>
      <c r="L89" s="293">
        <v>0</v>
      </c>
      <c r="M89" s="294">
        <v>0</v>
      </c>
      <c r="N89" s="282">
        <f t="shared" si="21"/>
        <v>17</v>
      </c>
      <c r="O89" s="283">
        <f t="shared" si="21"/>
        <v>56</v>
      </c>
      <c r="P89" s="284">
        <f t="shared" si="21"/>
        <v>73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9" ht="46.5" customHeight="1" x14ac:dyDescent="0.25">
      <c r="A90" s="138" t="s">
        <v>7</v>
      </c>
      <c r="B90" s="287">
        <v>14</v>
      </c>
      <c r="C90" s="283">
        <v>0</v>
      </c>
      <c r="D90" s="288">
        <v>14</v>
      </c>
      <c r="E90" s="287">
        <v>11</v>
      </c>
      <c r="F90" s="283">
        <v>0</v>
      </c>
      <c r="G90" s="288">
        <v>11</v>
      </c>
      <c r="H90" s="287">
        <v>7</v>
      </c>
      <c r="I90" s="283">
        <v>0</v>
      </c>
      <c r="J90" s="288">
        <v>7</v>
      </c>
      <c r="K90" s="287">
        <v>0</v>
      </c>
      <c r="L90" s="283">
        <v>0</v>
      </c>
      <c r="M90" s="289">
        <v>0</v>
      </c>
      <c r="N90" s="282">
        <f t="shared" si="21"/>
        <v>32</v>
      </c>
      <c r="O90" s="283">
        <f t="shared" si="21"/>
        <v>0</v>
      </c>
      <c r="P90" s="284">
        <f t="shared" si="21"/>
        <v>32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9" ht="45" customHeight="1" thickBot="1" x14ac:dyDescent="0.3">
      <c r="A91" s="142" t="s">
        <v>61</v>
      </c>
      <c r="B91" s="295">
        <v>5</v>
      </c>
      <c r="C91" s="296">
        <v>2</v>
      </c>
      <c r="D91" s="297">
        <v>7</v>
      </c>
      <c r="E91" s="295">
        <v>4</v>
      </c>
      <c r="F91" s="296">
        <v>0</v>
      </c>
      <c r="G91" s="298">
        <v>4</v>
      </c>
      <c r="H91" s="299">
        <v>8</v>
      </c>
      <c r="I91" s="296">
        <v>3</v>
      </c>
      <c r="J91" s="297">
        <v>11</v>
      </c>
      <c r="K91" s="300">
        <v>0</v>
      </c>
      <c r="L91" s="301">
        <v>0</v>
      </c>
      <c r="M91" s="302">
        <v>0</v>
      </c>
      <c r="N91" s="303">
        <f>B91+E91+H91+K91</f>
        <v>17</v>
      </c>
      <c r="O91" s="304">
        <f t="shared" si="21"/>
        <v>5</v>
      </c>
      <c r="P91" s="305">
        <f t="shared" si="21"/>
        <v>22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9" ht="37.5" customHeight="1" thickBot="1" x14ac:dyDescent="0.3">
      <c r="A92" s="71" t="s">
        <v>45</v>
      </c>
      <c r="B92" s="253">
        <f>SUM(B82:B91)</f>
        <v>54</v>
      </c>
      <c r="C92" s="254">
        <f t="shared" ref="C92:O92" si="22">SUM(C82:C91)</f>
        <v>100</v>
      </c>
      <c r="D92" s="255">
        <f t="shared" si="22"/>
        <v>154</v>
      </c>
      <c r="E92" s="253">
        <f t="shared" si="22"/>
        <v>71</v>
      </c>
      <c r="F92" s="254">
        <f t="shared" si="22"/>
        <v>75</v>
      </c>
      <c r="G92" s="256">
        <f t="shared" si="22"/>
        <v>146</v>
      </c>
      <c r="H92" s="257">
        <f t="shared" si="22"/>
        <v>66</v>
      </c>
      <c r="I92" s="254">
        <f t="shared" si="22"/>
        <v>29</v>
      </c>
      <c r="J92" s="258">
        <f t="shared" si="22"/>
        <v>95</v>
      </c>
      <c r="K92" s="259">
        <f t="shared" si="22"/>
        <v>25</v>
      </c>
      <c r="L92" s="260">
        <f t="shared" si="22"/>
        <v>2</v>
      </c>
      <c r="M92" s="261">
        <f t="shared" si="22"/>
        <v>27</v>
      </c>
      <c r="N92" s="262">
        <f t="shared" si="22"/>
        <v>216</v>
      </c>
      <c r="O92" s="263">
        <f t="shared" si="22"/>
        <v>206</v>
      </c>
      <c r="P92" s="264">
        <f>SUM(P82:P91)</f>
        <v>422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9" ht="27.75" customHeight="1" x14ac:dyDescent="0.25">
      <c r="A93" s="349" t="s">
        <v>70</v>
      </c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9" ht="24" customHeight="1" thickBot="1" x14ac:dyDescent="0.3">
      <c r="A94" s="350"/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9" s="14" customFormat="1" ht="30.75" customHeight="1" thickBot="1" x14ac:dyDescent="0.35">
      <c r="A95" s="76" t="s">
        <v>44</v>
      </c>
      <c r="B95" s="351" t="s">
        <v>11</v>
      </c>
      <c r="C95" s="352"/>
      <c r="D95" s="353"/>
      <c r="E95" s="354" t="s">
        <v>12</v>
      </c>
      <c r="F95" s="355"/>
      <c r="G95" s="356"/>
      <c r="H95" s="351" t="s">
        <v>13</v>
      </c>
      <c r="I95" s="352"/>
      <c r="J95" s="353"/>
      <c r="K95" s="351" t="s">
        <v>26</v>
      </c>
      <c r="L95" s="352"/>
      <c r="M95" s="353"/>
      <c r="N95" s="351" t="s">
        <v>52</v>
      </c>
      <c r="O95" s="352"/>
      <c r="P95" s="353"/>
      <c r="Q95" s="346" t="s">
        <v>24</v>
      </c>
      <c r="R95" s="347"/>
      <c r="S95" s="348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"/>
      <c r="AJ95" s="1"/>
      <c r="AK95" s="1"/>
      <c r="AL95" s="1"/>
      <c r="AM95" s="1"/>
    </row>
    <row r="96" spans="1:39" ht="70.5" customHeight="1" thickBot="1" x14ac:dyDescent="0.3">
      <c r="A96" s="73"/>
      <c r="B96" s="185" t="s">
        <v>36</v>
      </c>
      <c r="C96" s="186" t="s">
        <v>37</v>
      </c>
      <c r="D96" s="74" t="s">
        <v>4</v>
      </c>
      <c r="E96" s="185" t="s">
        <v>36</v>
      </c>
      <c r="F96" s="186" t="s">
        <v>37</v>
      </c>
      <c r="G96" s="74" t="s">
        <v>4</v>
      </c>
      <c r="H96" s="185" t="s">
        <v>36</v>
      </c>
      <c r="I96" s="186" t="s">
        <v>37</v>
      </c>
      <c r="J96" s="74" t="s">
        <v>4</v>
      </c>
      <c r="K96" s="185" t="s">
        <v>36</v>
      </c>
      <c r="L96" s="186" t="s">
        <v>37</v>
      </c>
      <c r="M96" s="74" t="s">
        <v>4</v>
      </c>
      <c r="N96" s="185" t="s">
        <v>36</v>
      </c>
      <c r="O96" s="186" t="s">
        <v>37</v>
      </c>
      <c r="P96" s="74" t="s">
        <v>4</v>
      </c>
      <c r="Q96" s="202" t="s">
        <v>36</v>
      </c>
      <c r="R96" s="186" t="s">
        <v>37</v>
      </c>
      <c r="S96" s="75" t="s">
        <v>4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9" ht="27" customHeight="1" x14ac:dyDescent="0.25">
      <c r="A97" s="80" t="s">
        <v>5</v>
      </c>
      <c r="B97" s="161">
        <v>0</v>
      </c>
      <c r="C97" s="162">
        <v>0</v>
      </c>
      <c r="D97" s="164">
        <v>0</v>
      </c>
      <c r="E97" s="161">
        <v>0</v>
      </c>
      <c r="F97" s="162">
        <v>1</v>
      </c>
      <c r="G97" s="164">
        <v>1</v>
      </c>
      <c r="H97" s="161">
        <v>0</v>
      </c>
      <c r="I97" s="162">
        <v>3</v>
      </c>
      <c r="J97" s="165">
        <v>3</v>
      </c>
      <c r="K97" s="162">
        <v>0</v>
      </c>
      <c r="L97" s="162">
        <v>6</v>
      </c>
      <c r="M97" s="163">
        <v>6</v>
      </c>
      <c r="N97" s="166">
        <v>0</v>
      </c>
      <c r="O97" s="167">
        <v>0</v>
      </c>
      <c r="P97" s="168">
        <v>0</v>
      </c>
      <c r="Q97" s="169">
        <f t="shared" ref="Q97:S101" si="23">B97+E97+H97+K97+N97</f>
        <v>0</v>
      </c>
      <c r="R97" s="70">
        <f>C97+F97+I97+L97+O97</f>
        <v>10</v>
      </c>
      <c r="S97" s="72">
        <f t="shared" si="23"/>
        <v>10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9" ht="31.5" customHeight="1" x14ac:dyDescent="0.25">
      <c r="A98" s="80" t="s">
        <v>67</v>
      </c>
      <c r="B98" s="32">
        <v>0</v>
      </c>
      <c r="C98" s="33">
        <v>0</v>
      </c>
      <c r="D98" s="34">
        <v>0</v>
      </c>
      <c r="E98" s="32">
        <v>0</v>
      </c>
      <c r="F98" s="33">
        <v>1</v>
      </c>
      <c r="G98" s="34">
        <v>1</v>
      </c>
      <c r="H98" s="32">
        <v>0</v>
      </c>
      <c r="I98" s="33">
        <v>0</v>
      </c>
      <c r="J98" s="35">
        <v>0</v>
      </c>
      <c r="K98" s="36">
        <v>0</v>
      </c>
      <c r="L98" s="36">
        <v>0</v>
      </c>
      <c r="M98" s="37">
        <v>0</v>
      </c>
      <c r="N98" s="66">
        <v>0</v>
      </c>
      <c r="O98" s="67">
        <v>0</v>
      </c>
      <c r="P98" s="68">
        <v>0</v>
      </c>
      <c r="Q98" s="41">
        <f>B98+E98+H98+K98+N98</f>
        <v>0</v>
      </c>
      <c r="R98" s="39">
        <f>C98+F98+I98+L98+O98</f>
        <v>1</v>
      </c>
      <c r="S98" s="43">
        <f>D98+G98+J98+M98+P98</f>
        <v>1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9" ht="40.5" x14ac:dyDescent="0.25">
      <c r="A99" s="138" t="s">
        <v>6</v>
      </c>
      <c r="B99" s="44">
        <v>0</v>
      </c>
      <c r="C99" s="45">
        <v>0</v>
      </c>
      <c r="D99" s="53">
        <v>0</v>
      </c>
      <c r="E99" s="44">
        <v>0</v>
      </c>
      <c r="F99" s="45">
        <v>0</v>
      </c>
      <c r="G99" s="53">
        <v>0</v>
      </c>
      <c r="H99" s="44">
        <v>0</v>
      </c>
      <c r="I99" s="45">
        <v>0</v>
      </c>
      <c r="J99" s="54">
        <v>0</v>
      </c>
      <c r="K99" s="45">
        <v>0</v>
      </c>
      <c r="L99" s="45">
        <v>0</v>
      </c>
      <c r="M99" s="46">
        <v>0</v>
      </c>
      <c r="N99" s="38">
        <v>0</v>
      </c>
      <c r="O99" s="39">
        <v>1</v>
      </c>
      <c r="P99" s="40">
        <v>1</v>
      </c>
      <c r="Q99" s="41">
        <f t="shared" si="23"/>
        <v>0</v>
      </c>
      <c r="R99" s="39">
        <f t="shared" si="23"/>
        <v>1</v>
      </c>
      <c r="S99" s="43">
        <f t="shared" si="23"/>
        <v>1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9" ht="33" customHeight="1" x14ac:dyDescent="0.25">
      <c r="A100" s="139" t="s">
        <v>29</v>
      </c>
      <c r="B100" s="41">
        <v>0</v>
      </c>
      <c r="C100" s="39">
        <v>0</v>
      </c>
      <c r="D100" s="42">
        <v>0</v>
      </c>
      <c r="E100" s="41">
        <v>0</v>
      </c>
      <c r="F100" s="39">
        <v>0</v>
      </c>
      <c r="G100" s="42">
        <v>0</v>
      </c>
      <c r="H100" s="41">
        <v>0</v>
      </c>
      <c r="I100" s="39">
        <v>1</v>
      </c>
      <c r="J100" s="42">
        <v>1</v>
      </c>
      <c r="K100" s="41">
        <v>0</v>
      </c>
      <c r="L100" s="39">
        <v>2</v>
      </c>
      <c r="M100" s="43">
        <v>2</v>
      </c>
      <c r="N100" s="38">
        <v>0</v>
      </c>
      <c r="O100" s="39">
        <v>0</v>
      </c>
      <c r="P100" s="40">
        <v>0</v>
      </c>
      <c r="Q100" s="41">
        <f t="shared" si="23"/>
        <v>0</v>
      </c>
      <c r="R100" s="39">
        <f t="shared" si="23"/>
        <v>3</v>
      </c>
      <c r="S100" s="43">
        <f t="shared" si="23"/>
        <v>3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9" ht="45.75" customHeight="1" thickBot="1" x14ac:dyDescent="0.3">
      <c r="A101" s="142" t="s">
        <v>62</v>
      </c>
      <c r="B101" s="47">
        <v>0</v>
      </c>
      <c r="C101" s="55">
        <v>0</v>
      </c>
      <c r="D101" s="56">
        <v>0</v>
      </c>
      <c r="E101" s="47">
        <v>0</v>
      </c>
      <c r="F101" s="48">
        <v>1</v>
      </c>
      <c r="G101" s="56">
        <v>1</v>
      </c>
      <c r="H101" s="47">
        <v>0</v>
      </c>
      <c r="I101" s="48">
        <v>1</v>
      </c>
      <c r="J101" s="57">
        <v>1</v>
      </c>
      <c r="K101" s="48">
        <v>0</v>
      </c>
      <c r="L101" s="48">
        <v>0</v>
      </c>
      <c r="M101" s="49">
        <v>0</v>
      </c>
      <c r="N101" s="50">
        <v>0</v>
      </c>
      <c r="O101" s="51">
        <v>0</v>
      </c>
      <c r="P101" s="52">
        <v>0</v>
      </c>
      <c r="Q101" s="58">
        <f t="shared" si="23"/>
        <v>0</v>
      </c>
      <c r="R101" s="51">
        <f t="shared" si="23"/>
        <v>2</v>
      </c>
      <c r="S101" s="59">
        <f t="shared" si="23"/>
        <v>2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9" ht="39" customHeight="1" thickBot="1" x14ac:dyDescent="0.35">
      <c r="A102" s="71" t="s">
        <v>45</v>
      </c>
      <c r="B102" s="259">
        <f t="shared" ref="B102:S102" si="24">SUM(B97:B101)</f>
        <v>0</v>
      </c>
      <c r="C102" s="307">
        <f t="shared" si="24"/>
        <v>0</v>
      </c>
      <c r="D102" s="308">
        <f t="shared" si="24"/>
        <v>0</v>
      </c>
      <c r="E102" s="259">
        <f t="shared" si="24"/>
        <v>0</v>
      </c>
      <c r="F102" s="260">
        <f t="shared" si="24"/>
        <v>3</v>
      </c>
      <c r="G102" s="308">
        <f t="shared" si="24"/>
        <v>3</v>
      </c>
      <c r="H102" s="309">
        <f t="shared" si="24"/>
        <v>0</v>
      </c>
      <c r="I102" s="310">
        <f t="shared" si="24"/>
        <v>5</v>
      </c>
      <c r="J102" s="311">
        <f t="shared" si="24"/>
        <v>5</v>
      </c>
      <c r="K102" s="260">
        <f t="shared" si="24"/>
        <v>0</v>
      </c>
      <c r="L102" s="260">
        <f t="shared" si="24"/>
        <v>8</v>
      </c>
      <c r="M102" s="260">
        <f t="shared" si="24"/>
        <v>8</v>
      </c>
      <c r="N102" s="262">
        <f t="shared" si="24"/>
        <v>0</v>
      </c>
      <c r="O102" s="263">
        <f t="shared" si="24"/>
        <v>1</v>
      </c>
      <c r="P102" s="264">
        <f t="shared" si="24"/>
        <v>1</v>
      </c>
      <c r="Q102" s="312">
        <f t="shared" si="24"/>
        <v>0</v>
      </c>
      <c r="R102" s="313">
        <f t="shared" si="24"/>
        <v>17</v>
      </c>
      <c r="S102" s="314">
        <f t="shared" si="24"/>
        <v>17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4"/>
      <c r="AJ102" s="14"/>
      <c r="AK102" s="14"/>
      <c r="AL102" s="14"/>
      <c r="AM102" s="14"/>
    </row>
    <row r="103" spans="1:39" ht="24.75" customHeight="1" thickBot="1" x14ac:dyDescent="0.3">
      <c r="A103" s="25"/>
      <c r="B103" s="315"/>
      <c r="C103" s="316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7"/>
      <c r="O103" s="317"/>
      <c r="P103" s="317"/>
      <c r="Q103" s="317"/>
      <c r="R103" s="317"/>
      <c r="S103" s="317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9" ht="35.25" customHeight="1" thickBot="1" x14ac:dyDescent="0.35">
      <c r="A104" s="26" t="s">
        <v>53</v>
      </c>
      <c r="B104" s="318">
        <f>N92+Q102</f>
        <v>216</v>
      </c>
      <c r="C104" s="318">
        <f>O92+R102</f>
        <v>223</v>
      </c>
      <c r="D104" s="319">
        <f>P92+S102</f>
        <v>439</v>
      </c>
      <c r="E104" s="315"/>
      <c r="F104" s="315"/>
      <c r="G104" s="315"/>
      <c r="H104" s="315"/>
      <c r="I104" s="315"/>
      <c r="J104" s="315"/>
      <c r="K104" s="315"/>
      <c r="L104" s="315"/>
      <c r="M104" s="315"/>
      <c r="N104" s="317"/>
      <c r="O104" s="317"/>
      <c r="P104" s="317"/>
      <c r="Q104" s="317"/>
      <c r="R104" s="317"/>
      <c r="S104" s="317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:39" ht="32.25" customHeight="1" x14ac:dyDescent="0.3">
      <c r="A105" s="334" t="s">
        <v>25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10"/>
      <c r="R105" s="10"/>
      <c r="S105" s="10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:39" ht="29.25" customHeight="1" x14ac:dyDescent="0.3">
      <c r="A106" s="335" t="s">
        <v>69</v>
      </c>
      <c r="B106" s="335"/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15"/>
      <c r="R106" s="15"/>
      <c r="S106" s="15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9" ht="28.5" customHeight="1" thickBot="1" x14ac:dyDescent="0.35">
      <c r="A107" s="335" t="s">
        <v>16</v>
      </c>
      <c r="B107" s="335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15"/>
      <c r="R107" s="15"/>
      <c r="S107" s="15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9" ht="26.25" customHeight="1" x14ac:dyDescent="0.25">
      <c r="A108" s="175" t="s">
        <v>44</v>
      </c>
      <c r="B108" s="337" t="s">
        <v>11</v>
      </c>
      <c r="C108" s="338"/>
      <c r="D108" s="339"/>
      <c r="E108" s="337" t="s">
        <v>12</v>
      </c>
      <c r="F108" s="338"/>
      <c r="G108" s="339"/>
      <c r="H108" s="337" t="s">
        <v>13</v>
      </c>
      <c r="I108" s="338"/>
      <c r="J108" s="339"/>
      <c r="K108" s="337" t="s">
        <v>26</v>
      </c>
      <c r="L108" s="338"/>
      <c r="M108" s="339"/>
      <c r="N108" s="337" t="s">
        <v>2</v>
      </c>
      <c r="O108" s="339"/>
      <c r="P108" s="343" t="s">
        <v>31</v>
      </c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9" ht="11.25" customHeight="1" thickBot="1" x14ac:dyDescent="0.3">
      <c r="A109" s="176"/>
      <c r="B109" s="340"/>
      <c r="C109" s="341"/>
      <c r="D109" s="342"/>
      <c r="E109" s="340"/>
      <c r="F109" s="341"/>
      <c r="G109" s="342"/>
      <c r="H109" s="340"/>
      <c r="I109" s="341"/>
      <c r="J109" s="342"/>
      <c r="K109" s="340"/>
      <c r="L109" s="341"/>
      <c r="M109" s="342"/>
      <c r="N109" s="340"/>
      <c r="O109" s="342"/>
      <c r="P109" s="344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9" ht="69.75" customHeight="1" thickBot="1" x14ac:dyDescent="0.3">
      <c r="A110" s="177"/>
      <c r="B110" s="185" t="s">
        <v>36</v>
      </c>
      <c r="C110" s="186" t="s">
        <v>37</v>
      </c>
      <c r="D110" s="74" t="s">
        <v>4</v>
      </c>
      <c r="E110" s="185" t="s">
        <v>36</v>
      </c>
      <c r="F110" s="186" t="s">
        <v>37</v>
      </c>
      <c r="G110" s="74" t="s">
        <v>4</v>
      </c>
      <c r="H110" s="185" t="s">
        <v>36</v>
      </c>
      <c r="I110" s="186" t="s">
        <v>37</v>
      </c>
      <c r="J110" s="74" t="s">
        <v>4</v>
      </c>
      <c r="K110" s="185" t="s">
        <v>36</v>
      </c>
      <c r="L110" s="186" t="s">
        <v>37</v>
      </c>
      <c r="M110" s="74" t="s">
        <v>4</v>
      </c>
      <c r="N110" s="185" t="s">
        <v>36</v>
      </c>
      <c r="O110" s="186" t="s">
        <v>37</v>
      </c>
      <c r="P110" s="345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9" ht="28.5" customHeight="1" x14ac:dyDescent="0.25">
      <c r="A111" s="78" t="s">
        <v>17</v>
      </c>
      <c r="B111" s="452">
        <v>94</v>
      </c>
      <c r="C111" s="453">
        <v>190</v>
      </c>
      <c r="D111" s="454">
        <v>284</v>
      </c>
      <c r="E111" s="452">
        <v>107</v>
      </c>
      <c r="F111" s="453">
        <v>157</v>
      </c>
      <c r="G111" s="454">
        <v>264</v>
      </c>
      <c r="H111" s="452">
        <v>78</v>
      </c>
      <c r="I111" s="453">
        <v>165</v>
      </c>
      <c r="J111" s="455">
        <v>243</v>
      </c>
      <c r="K111" s="456">
        <v>137</v>
      </c>
      <c r="L111" s="453">
        <v>39</v>
      </c>
      <c r="M111" s="455">
        <v>176</v>
      </c>
      <c r="N111" s="457">
        <f t="shared" ref="N111:P118" si="25">B111+E111+H111+K111</f>
        <v>416</v>
      </c>
      <c r="O111" s="458">
        <f t="shared" si="25"/>
        <v>551</v>
      </c>
      <c r="P111" s="459">
        <f t="shared" si="25"/>
        <v>967</v>
      </c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 t="s">
        <v>47</v>
      </c>
      <c r="AE111" s="10"/>
      <c r="AF111" s="10"/>
      <c r="AG111" s="10"/>
      <c r="AH111" s="10"/>
    </row>
    <row r="112" spans="1:39" ht="42.75" customHeight="1" x14ac:dyDescent="0.3">
      <c r="A112" s="61" t="s">
        <v>50</v>
      </c>
      <c r="B112" s="460">
        <v>91</v>
      </c>
      <c r="C112" s="461">
        <v>85</v>
      </c>
      <c r="D112" s="462">
        <v>176</v>
      </c>
      <c r="E112" s="460">
        <v>114</v>
      </c>
      <c r="F112" s="461">
        <v>72</v>
      </c>
      <c r="G112" s="462">
        <v>186</v>
      </c>
      <c r="H112" s="460">
        <v>93</v>
      </c>
      <c r="I112" s="461">
        <v>35</v>
      </c>
      <c r="J112" s="463">
        <v>128</v>
      </c>
      <c r="K112" s="464">
        <v>33</v>
      </c>
      <c r="L112" s="461">
        <v>12</v>
      </c>
      <c r="M112" s="463">
        <v>45</v>
      </c>
      <c r="N112" s="457">
        <f t="shared" si="25"/>
        <v>331</v>
      </c>
      <c r="O112" s="458">
        <f t="shared" si="25"/>
        <v>204</v>
      </c>
      <c r="P112" s="459">
        <f t="shared" si="25"/>
        <v>535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26.25" customHeight="1" x14ac:dyDescent="0.25">
      <c r="A113" s="62" t="s">
        <v>18</v>
      </c>
      <c r="B113" s="460">
        <v>110</v>
      </c>
      <c r="C113" s="461">
        <v>31</v>
      </c>
      <c r="D113" s="462">
        <v>141</v>
      </c>
      <c r="E113" s="460">
        <v>107</v>
      </c>
      <c r="F113" s="461">
        <v>36</v>
      </c>
      <c r="G113" s="462">
        <v>143</v>
      </c>
      <c r="H113" s="460">
        <v>79</v>
      </c>
      <c r="I113" s="461">
        <v>31</v>
      </c>
      <c r="J113" s="462">
        <v>110</v>
      </c>
      <c r="K113" s="460">
        <v>67</v>
      </c>
      <c r="L113" s="461">
        <v>46</v>
      </c>
      <c r="M113" s="463">
        <v>113</v>
      </c>
      <c r="N113" s="457">
        <f t="shared" si="25"/>
        <v>363</v>
      </c>
      <c r="O113" s="458">
        <f t="shared" si="25"/>
        <v>144</v>
      </c>
      <c r="P113" s="459">
        <f t="shared" si="25"/>
        <v>507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40.5" x14ac:dyDescent="0.25">
      <c r="A114" s="63" t="s">
        <v>19</v>
      </c>
      <c r="B114" s="440">
        <v>136</v>
      </c>
      <c r="C114" s="441">
        <v>56</v>
      </c>
      <c r="D114" s="442">
        <v>192</v>
      </c>
      <c r="E114" s="440">
        <v>121</v>
      </c>
      <c r="F114" s="441">
        <v>56</v>
      </c>
      <c r="G114" s="442">
        <v>177</v>
      </c>
      <c r="H114" s="440">
        <v>116</v>
      </c>
      <c r="I114" s="441">
        <v>56</v>
      </c>
      <c r="J114" s="442">
        <v>172</v>
      </c>
      <c r="K114" s="440">
        <v>132</v>
      </c>
      <c r="L114" s="441">
        <v>62</v>
      </c>
      <c r="M114" s="443">
        <v>194</v>
      </c>
      <c r="N114" s="457">
        <f t="shared" si="25"/>
        <v>505</v>
      </c>
      <c r="O114" s="458">
        <f t="shared" si="25"/>
        <v>230</v>
      </c>
      <c r="P114" s="459">
        <f t="shared" si="25"/>
        <v>735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23.25" customHeight="1" x14ac:dyDescent="0.25">
      <c r="A115" s="62" t="s">
        <v>20</v>
      </c>
      <c r="B115" s="465">
        <v>82</v>
      </c>
      <c r="C115" s="466">
        <v>35</v>
      </c>
      <c r="D115" s="285">
        <v>117</v>
      </c>
      <c r="E115" s="465">
        <v>86</v>
      </c>
      <c r="F115" s="466">
        <v>31</v>
      </c>
      <c r="G115" s="279">
        <v>117</v>
      </c>
      <c r="H115" s="467">
        <v>45</v>
      </c>
      <c r="I115" s="466">
        <v>43</v>
      </c>
      <c r="J115" s="285">
        <v>88</v>
      </c>
      <c r="K115" s="465">
        <v>42</v>
      </c>
      <c r="L115" s="466">
        <v>14</v>
      </c>
      <c r="M115" s="279">
        <v>56</v>
      </c>
      <c r="N115" s="457">
        <f t="shared" si="25"/>
        <v>255</v>
      </c>
      <c r="O115" s="458">
        <f t="shared" si="25"/>
        <v>123</v>
      </c>
      <c r="P115" s="459">
        <f t="shared" si="25"/>
        <v>378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46.5" customHeight="1" x14ac:dyDescent="0.25">
      <c r="A116" s="64" t="s">
        <v>21</v>
      </c>
      <c r="B116" s="468">
        <v>142</v>
      </c>
      <c r="C116" s="469">
        <v>183</v>
      </c>
      <c r="D116" s="470">
        <v>325</v>
      </c>
      <c r="E116" s="468">
        <v>119</v>
      </c>
      <c r="F116" s="469">
        <v>188</v>
      </c>
      <c r="G116" s="470">
        <v>307</v>
      </c>
      <c r="H116" s="468">
        <v>119</v>
      </c>
      <c r="I116" s="469">
        <v>155</v>
      </c>
      <c r="J116" s="470">
        <v>274</v>
      </c>
      <c r="K116" s="468">
        <v>0</v>
      </c>
      <c r="L116" s="469">
        <v>0</v>
      </c>
      <c r="M116" s="471">
        <v>0</v>
      </c>
      <c r="N116" s="457">
        <f t="shared" si="25"/>
        <v>380</v>
      </c>
      <c r="O116" s="458">
        <f t="shared" si="25"/>
        <v>526</v>
      </c>
      <c r="P116" s="459">
        <f t="shared" si="25"/>
        <v>906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42.75" customHeight="1" x14ac:dyDescent="0.25">
      <c r="A117" s="333" t="s">
        <v>81</v>
      </c>
      <c r="B117" s="472">
        <v>0</v>
      </c>
      <c r="C117" s="473">
        <v>44</v>
      </c>
      <c r="D117" s="474">
        <v>44</v>
      </c>
      <c r="E117" s="472">
        <v>0</v>
      </c>
      <c r="F117" s="473">
        <v>0</v>
      </c>
      <c r="G117" s="474">
        <v>0</v>
      </c>
      <c r="H117" s="472">
        <v>0</v>
      </c>
      <c r="I117" s="473">
        <v>0</v>
      </c>
      <c r="J117" s="474">
        <v>0</v>
      </c>
      <c r="K117" s="472">
        <v>0</v>
      </c>
      <c r="L117" s="473">
        <v>0</v>
      </c>
      <c r="M117" s="475">
        <v>0</v>
      </c>
      <c r="N117" s="457">
        <f t="shared" si="25"/>
        <v>0</v>
      </c>
      <c r="O117" s="458">
        <f t="shared" si="25"/>
        <v>44</v>
      </c>
      <c r="P117" s="459">
        <f t="shared" si="25"/>
        <v>44</v>
      </c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45.75" customHeight="1" thickBot="1" x14ac:dyDescent="0.3">
      <c r="A118" s="60" t="s">
        <v>41</v>
      </c>
      <c r="B118" s="476">
        <v>72</v>
      </c>
      <c r="C118" s="477">
        <v>281</v>
      </c>
      <c r="D118" s="478">
        <v>353</v>
      </c>
      <c r="E118" s="476">
        <v>78</v>
      </c>
      <c r="F118" s="477">
        <v>155</v>
      </c>
      <c r="G118" s="478">
        <v>233</v>
      </c>
      <c r="H118" s="476">
        <v>73</v>
      </c>
      <c r="I118" s="477">
        <v>113</v>
      </c>
      <c r="J118" s="478">
        <v>186</v>
      </c>
      <c r="K118" s="476">
        <v>56</v>
      </c>
      <c r="L118" s="477">
        <v>85</v>
      </c>
      <c r="M118" s="479">
        <v>141</v>
      </c>
      <c r="N118" s="457">
        <f t="shared" si="25"/>
        <v>279</v>
      </c>
      <c r="O118" s="458">
        <f t="shared" si="25"/>
        <v>634</v>
      </c>
      <c r="P118" s="459">
        <f t="shared" si="25"/>
        <v>913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32.25" customHeight="1" thickBot="1" x14ac:dyDescent="0.3">
      <c r="A119" s="150" t="s">
        <v>64</v>
      </c>
      <c r="B119" s="187">
        <f t="shared" ref="B119:P119" si="26">SUM(B111:B118)</f>
        <v>727</v>
      </c>
      <c r="C119" s="188">
        <f t="shared" si="26"/>
        <v>905</v>
      </c>
      <c r="D119" s="189">
        <f t="shared" si="26"/>
        <v>1632</v>
      </c>
      <c r="E119" s="187">
        <f t="shared" si="26"/>
        <v>732</v>
      </c>
      <c r="F119" s="188">
        <f t="shared" si="26"/>
        <v>695</v>
      </c>
      <c r="G119" s="189">
        <f t="shared" si="26"/>
        <v>1427</v>
      </c>
      <c r="H119" s="187">
        <f t="shared" si="26"/>
        <v>603</v>
      </c>
      <c r="I119" s="188">
        <f t="shared" si="26"/>
        <v>598</v>
      </c>
      <c r="J119" s="190">
        <f t="shared" si="26"/>
        <v>1201</v>
      </c>
      <c r="K119" s="191">
        <f t="shared" si="26"/>
        <v>467</v>
      </c>
      <c r="L119" s="188">
        <f t="shared" si="26"/>
        <v>258</v>
      </c>
      <c r="M119" s="190">
        <f t="shared" si="26"/>
        <v>725</v>
      </c>
      <c r="N119" s="192">
        <f t="shared" si="26"/>
        <v>2529</v>
      </c>
      <c r="O119" s="193">
        <f t="shared" si="26"/>
        <v>2456</v>
      </c>
      <c r="P119" s="194">
        <f t="shared" si="26"/>
        <v>4985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41.25" customHeight="1" x14ac:dyDescent="0.3">
      <c r="A120" s="336" t="s">
        <v>22</v>
      </c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8.75" customHeight="1" x14ac:dyDescent="0.25">
      <c r="A121" s="335" t="s">
        <v>69</v>
      </c>
      <c r="B121" s="335"/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37.5" customHeight="1" thickBot="1" x14ac:dyDescent="0.35">
      <c r="A122" s="334" t="s">
        <v>16</v>
      </c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.25" customHeight="1" x14ac:dyDescent="0.25">
      <c r="A123" s="175" t="s">
        <v>44</v>
      </c>
      <c r="B123" s="337" t="s">
        <v>11</v>
      </c>
      <c r="C123" s="338"/>
      <c r="D123" s="339"/>
      <c r="E123" s="337" t="s">
        <v>12</v>
      </c>
      <c r="F123" s="338"/>
      <c r="G123" s="339"/>
      <c r="H123" s="337" t="s">
        <v>13</v>
      </c>
      <c r="I123" s="338"/>
      <c r="J123" s="339"/>
      <c r="K123" s="337" t="s">
        <v>26</v>
      </c>
      <c r="L123" s="338"/>
      <c r="M123" s="339"/>
      <c r="N123" s="337" t="s">
        <v>2</v>
      </c>
      <c r="O123" s="339"/>
      <c r="P123" s="343" t="s">
        <v>27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4.75" customHeight="1" thickBot="1" x14ac:dyDescent="0.3">
      <c r="A124" s="176"/>
      <c r="B124" s="340"/>
      <c r="C124" s="341"/>
      <c r="D124" s="342"/>
      <c r="E124" s="340"/>
      <c r="F124" s="341"/>
      <c r="G124" s="342"/>
      <c r="H124" s="340"/>
      <c r="I124" s="341"/>
      <c r="J124" s="342"/>
      <c r="K124" s="340"/>
      <c r="L124" s="341"/>
      <c r="M124" s="342"/>
      <c r="N124" s="340"/>
      <c r="O124" s="342"/>
      <c r="P124" s="34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 t="s">
        <v>49</v>
      </c>
      <c r="AE124" s="10"/>
      <c r="AF124" s="10"/>
      <c r="AG124" s="10"/>
      <c r="AH124" s="10"/>
    </row>
    <row r="125" spans="1:34" ht="71.25" customHeight="1" thickBot="1" x14ac:dyDescent="0.3">
      <c r="A125" s="176"/>
      <c r="B125" s="195" t="s">
        <v>36</v>
      </c>
      <c r="C125" s="196" t="s">
        <v>37</v>
      </c>
      <c r="D125" s="74" t="s">
        <v>4</v>
      </c>
      <c r="E125" s="195" t="s">
        <v>36</v>
      </c>
      <c r="F125" s="196" t="s">
        <v>37</v>
      </c>
      <c r="G125" s="74" t="s">
        <v>4</v>
      </c>
      <c r="H125" s="195" t="s">
        <v>36</v>
      </c>
      <c r="I125" s="196" t="s">
        <v>37</v>
      </c>
      <c r="J125" s="74" t="s">
        <v>4</v>
      </c>
      <c r="K125" s="195" t="s">
        <v>36</v>
      </c>
      <c r="L125" s="196" t="s">
        <v>37</v>
      </c>
      <c r="M125" s="74" t="s">
        <v>4</v>
      </c>
      <c r="N125" s="195" t="s">
        <v>36</v>
      </c>
      <c r="O125" s="196" t="s">
        <v>37</v>
      </c>
      <c r="P125" s="344"/>
      <c r="Q125" s="10"/>
      <c r="R125" s="10"/>
      <c r="S125" s="10"/>
      <c r="T125" s="10" t="s">
        <v>56</v>
      </c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40.5" customHeight="1" x14ac:dyDescent="0.25">
      <c r="A126" s="154" t="s">
        <v>17</v>
      </c>
      <c r="B126" s="429">
        <v>0</v>
      </c>
      <c r="C126" s="430">
        <v>52</v>
      </c>
      <c r="D126" s="431">
        <v>52</v>
      </c>
      <c r="E126" s="429">
        <v>0</v>
      </c>
      <c r="F126" s="430">
        <v>0</v>
      </c>
      <c r="G126" s="431">
        <v>0</v>
      </c>
      <c r="H126" s="429">
        <v>0</v>
      </c>
      <c r="I126" s="430">
        <v>0</v>
      </c>
      <c r="J126" s="432">
        <v>0</v>
      </c>
      <c r="K126" s="433">
        <v>0</v>
      </c>
      <c r="L126" s="430">
        <v>0</v>
      </c>
      <c r="M126" s="432">
        <v>0</v>
      </c>
      <c r="N126" s="434">
        <f t="shared" ref="N126:P131" si="27">B126+E126+H126+K126</f>
        <v>0</v>
      </c>
      <c r="O126" s="435">
        <f t="shared" si="27"/>
        <v>52</v>
      </c>
      <c r="P126" s="436">
        <f t="shared" si="27"/>
        <v>52</v>
      </c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43.5" customHeight="1" x14ac:dyDescent="0.3">
      <c r="A127" s="61" t="s">
        <v>50</v>
      </c>
      <c r="B127" s="437">
        <v>2</v>
      </c>
      <c r="C127" s="438">
        <v>0</v>
      </c>
      <c r="D127" s="439">
        <v>2</v>
      </c>
      <c r="E127" s="437">
        <v>13</v>
      </c>
      <c r="F127" s="438">
        <v>8</v>
      </c>
      <c r="G127" s="439">
        <v>21</v>
      </c>
      <c r="H127" s="437">
        <v>7</v>
      </c>
      <c r="I127" s="438">
        <v>21</v>
      </c>
      <c r="J127" s="439">
        <v>28</v>
      </c>
      <c r="K127" s="437">
        <v>8</v>
      </c>
      <c r="L127" s="438">
        <v>7</v>
      </c>
      <c r="M127" s="439">
        <v>15</v>
      </c>
      <c r="N127" s="287">
        <f t="shared" si="27"/>
        <v>30</v>
      </c>
      <c r="O127" s="289">
        <f t="shared" si="27"/>
        <v>36</v>
      </c>
      <c r="P127" s="284">
        <f t="shared" si="27"/>
        <v>66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33" customHeight="1" x14ac:dyDescent="0.25">
      <c r="A128" s="62" t="s">
        <v>18</v>
      </c>
      <c r="B128" s="437">
        <v>0</v>
      </c>
      <c r="C128" s="438">
        <v>1</v>
      </c>
      <c r="D128" s="439">
        <v>1</v>
      </c>
      <c r="E128" s="437">
        <v>0</v>
      </c>
      <c r="F128" s="438">
        <v>24</v>
      </c>
      <c r="G128" s="439">
        <v>24</v>
      </c>
      <c r="H128" s="437">
        <v>0</v>
      </c>
      <c r="I128" s="438">
        <v>29</v>
      </c>
      <c r="J128" s="439">
        <v>29</v>
      </c>
      <c r="K128" s="437">
        <v>0</v>
      </c>
      <c r="L128" s="438">
        <v>24</v>
      </c>
      <c r="M128" s="439">
        <v>24</v>
      </c>
      <c r="N128" s="287">
        <f>B128+E128+H128+K128</f>
        <v>0</v>
      </c>
      <c r="O128" s="289">
        <f t="shared" si="27"/>
        <v>78</v>
      </c>
      <c r="P128" s="284">
        <f t="shared" si="27"/>
        <v>78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43.5" customHeight="1" x14ac:dyDescent="0.25">
      <c r="A129" s="62" t="s">
        <v>19</v>
      </c>
      <c r="B129" s="437">
        <v>0</v>
      </c>
      <c r="C129" s="438">
        <v>0</v>
      </c>
      <c r="D129" s="439">
        <v>0</v>
      </c>
      <c r="E129" s="437">
        <v>10</v>
      </c>
      <c r="F129" s="438">
        <v>1</v>
      </c>
      <c r="G129" s="439">
        <v>11</v>
      </c>
      <c r="H129" s="437">
        <v>6</v>
      </c>
      <c r="I129" s="438">
        <v>12</v>
      </c>
      <c r="J129" s="439">
        <v>18</v>
      </c>
      <c r="K129" s="437">
        <v>20</v>
      </c>
      <c r="L129" s="438">
        <v>18</v>
      </c>
      <c r="M129" s="439">
        <v>38</v>
      </c>
      <c r="N129" s="287">
        <f>B129+E129+H129+K129</f>
        <v>36</v>
      </c>
      <c r="O129" s="289">
        <f t="shared" si="27"/>
        <v>31</v>
      </c>
      <c r="P129" s="284">
        <f t="shared" si="27"/>
        <v>67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28.5" customHeight="1" x14ac:dyDescent="0.25">
      <c r="A130" s="197" t="s">
        <v>41</v>
      </c>
      <c r="B130" s="440">
        <v>0</v>
      </c>
      <c r="C130" s="441">
        <v>55</v>
      </c>
      <c r="D130" s="442">
        <v>55</v>
      </c>
      <c r="E130" s="440">
        <v>0</v>
      </c>
      <c r="F130" s="441">
        <v>0</v>
      </c>
      <c r="G130" s="442">
        <v>0</v>
      </c>
      <c r="H130" s="440">
        <v>0</v>
      </c>
      <c r="I130" s="441">
        <v>0</v>
      </c>
      <c r="J130" s="442">
        <v>0</v>
      </c>
      <c r="K130" s="440">
        <v>0</v>
      </c>
      <c r="L130" s="441">
        <v>0</v>
      </c>
      <c r="M130" s="443">
        <v>0</v>
      </c>
      <c r="N130" s="444">
        <f t="shared" ref="N130" si="28">B130+E130+H130+K130</f>
        <v>0</v>
      </c>
      <c r="O130" s="445">
        <f t="shared" si="27"/>
        <v>55</v>
      </c>
      <c r="P130" s="446">
        <f t="shared" si="27"/>
        <v>55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29.25" customHeight="1" thickBot="1" x14ac:dyDescent="0.3">
      <c r="A131" s="198" t="s">
        <v>20</v>
      </c>
      <c r="B131" s="447">
        <v>0</v>
      </c>
      <c r="C131" s="448">
        <v>5</v>
      </c>
      <c r="D131" s="449">
        <v>5</v>
      </c>
      <c r="E131" s="447">
        <v>0</v>
      </c>
      <c r="F131" s="448">
        <v>8</v>
      </c>
      <c r="G131" s="449">
        <v>8</v>
      </c>
      <c r="H131" s="447">
        <v>13</v>
      </c>
      <c r="I131" s="448">
        <v>22</v>
      </c>
      <c r="J131" s="449">
        <v>35</v>
      </c>
      <c r="K131" s="447">
        <v>1</v>
      </c>
      <c r="L131" s="448">
        <v>0</v>
      </c>
      <c r="M131" s="449">
        <v>1</v>
      </c>
      <c r="N131" s="450">
        <f t="shared" si="27"/>
        <v>14</v>
      </c>
      <c r="O131" s="451">
        <f t="shared" si="27"/>
        <v>35</v>
      </c>
      <c r="P131" s="305">
        <f t="shared" si="27"/>
        <v>49</v>
      </c>
      <c r="Q131" s="10"/>
      <c r="R131" s="10"/>
      <c r="S131" s="10"/>
      <c r="T131" s="10"/>
      <c r="U131" s="10"/>
      <c r="V131" s="10"/>
      <c r="W131" s="10"/>
      <c r="X131" s="10"/>
    </row>
    <row r="132" spans="1:34" ht="31.5" customHeight="1" thickBot="1" x14ac:dyDescent="0.25">
      <c r="A132" s="150" t="s">
        <v>64</v>
      </c>
      <c r="B132" s="199">
        <f>SUM(B126:B131)</f>
        <v>2</v>
      </c>
      <c r="C132" s="199">
        <f t="shared" ref="C132:P132" si="29">SUM(C126:C131)</f>
        <v>113</v>
      </c>
      <c r="D132" s="199">
        <f t="shared" si="29"/>
        <v>115</v>
      </c>
      <c r="E132" s="199">
        <f t="shared" si="29"/>
        <v>23</v>
      </c>
      <c r="F132" s="199">
        <f t="shared" si="29"/>
        <v>41</v>
      </c>
      <c r="G132" s="200">
        <f t="shared" si="29"/>
        <v>64</v>
      </c>
      <c r="H132" s="201">
        <f t="shared" si="29"/>
        <v>26</v>
      </c>
      <c r="I132" s="199">
        <f t="shared" si="29"/>
        <v>84</v>
      </c>
      <c r="J132" s="199">
        <f t="shared" si="29"/>
        <v>110</v>
      </c>
      <c r="K132" s="199">
        <f t="shared" si="29"/>
        <v>29</v>
      </c>
      <c r="L132" s="199">
        <f t="shared" si="29"/>
        <v>49</v>
      </c>
      <c r="M132" s="199">
        <f t="shared" si="29"/>
        <v>78</v>
      </c>
      <c r="N132" s="199">
        <f t="shared" si="29"/>
        <v>80</v>
      </c>
      <c r="O132" s="199">
        <f t="shared" si="29"/>
        <v>287</v>
      </c>
      <c r="P132" s="200">
        <f t="shared" si="29"/>
        <v>367</v>
      </c>
    </row>
    <row r="133" spans="1:34" ht="34.5" customHeight="1" x14ac:dyDescent="0.3">
      <c r="A133" s="334" t="s">
        <v>65</v>
      </c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</row>
    <row r="134" spans="1:34" ht="46.5" customHeight="1" thickBot="1" x14ac:dyDescent="0.25">
      <c r="A134" s="335" t="s">
        <v>69</v>
      </c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</row>
    <row r="135" spans="1:34" ht="41.25" thickBot="1" x14ac:dyDescent="0.25">
      <c r="A135" s="153" t="s">
        <v>21</v>
      </c>
      <c r="B135" s="192">
        <v>0</v>
      </c>
      <c r="C135" s="320">
        <v>179</v>
      </c>
      <c r="D135" s="193">
        <v>179</v>
      </c>
      <c r="E135" s="192">
        <v>0</v>
      </c>
      <c r="F135" s="320">
        <v>104</v>
      </c>
      <c r="G135" s="193">
        <v>104</v>
      </c>
      <c r="H135" s="192">
        <v>0</v>
      </c>
      <c r="I135" s="320">
        <v>0</v>
      </c>
      <c r="J135" s="193">
        <v>0</v>
      </c>
      <c r="K135" s="192">
        <v>0</v>
      </c>
      <c r="L135" s="320">
        <v>0</v>
      </c>
      <c r="M135" s="321">
        <v>0</v>
      </c>
      <c r="N135" s="322">
        <f t="shared" ref="N135:O135" si="30">B135+E135+H135+K135</f>
        <v>0</v>
      </c>
      <c r="O135" s="323">
        <f t="shared" si="30"/>
        <v>283</v>
      </c>
      <c r="P135" s="324">
        <f>D135+G135+J135+M135</f>
        <v>283</v>
      </c>
    </row>
    <row r="136" spans="1:34" ht="34.5" customHeight="1" thickBot="1" x14ac:dyDescent="0.25"/>
    <row r="137" spans="1:34" ht="33" customHeight="1" thickBot="1" x14ac:dyDescent="0.25">
      <c r="A137" s="26" t="s">
        <v>23</v>
      </c>
      <c r="B137" s="306">
        <f>N119+N132+N135</f>
        <v>2609</v>
      </c>
      <c r="C137" s="306">
        <f>O119+O132+O135</f>
        <v>3026</v>
      </c>
      <c r="D137" s="200">
        <f>P119+P132+P135</f>
        <v>5635</v>
      </c>
    </row>
    <row r="138" spans="1:34" ht="2.25" customHeight="1" x14ac:dyDescent="0.25">
      <c r="B138" s="10"/>
      <c r="C138" s="10"/>
      <c r="D138" s="10"/>
    </row>
    <row r="139" spans="1:34" ht="30" customHeight="1" thickBot="1" x14ac:dyDescent="0.25"/>
    <row r="140" spans="1:34" ht="35.25" customHeight="1" thickBot="1" x14ac:dyDescent="0.25">
      <c r="A140" s="24" t="s">
        <v>40</v>
      </c>
      <c r="B140" s="319">
        <f>B76+B104+B137</f>
        <v>17812</v>
      </c>
      <c r="C140" s="319">
        <f>C76+C104+C137</f>
        <v>10441</v>
      </c>
      <c r="D140" s="319">
        <f>D76+D104+D137</f>
        <v>28253</v>
      </c>
      <c r="L140" s="1" t="s">
        <v>56</v>
      </c>
    </row>
    <row r="144" spans="1:34" ht="20.25" x14ac:dyDescent="0.3">
      <c r="B144" s="16"/>
    </row>
    <row r="145" spans="1:8" ht="26.25" x14ac:dyDescent="0.4">
      <c r="A145" s="31"/>
      <c r="B145" s="31"/>
      <c r="C145" s="31"/>
      <c r="D145" s="31"/>
      <c r="E145" s="31"/>
      <c r="F145" s="31"/>
      <c r="G145" s="31"/>
      <c r="H145" s="31"/>
    </row>
  </sheetData>
  <mergeCells count="104">
    <mergeCell ref="AK26:AK28"/>
    <mergeCell ref="A59:V59"/>
    <mergeCell ref="Q26:S27"/>
    <mergeCell ref="AF27:AH27"/>
    <mergeCell ref="A54:V54"/>
    <mergeCell ref="A55:A56"/>
    <mergeCell ref="T55:V55"/>
    <mergeCell ref="H44:J44"/>
    <mergeCell ref="K44:M44"/>
    <mergeCell ref="N44:P44"/>
    <mergeCell ref="Q44:S44"/>
    <mergeCell ref="W26:Y26"/>
    <mergeCell ref="Z26:AB26"/>
    <mergeCell ref="AC26:AE26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T26:V26"/>
    <mergeCell ref="T27:V27"/>
    <mergeCell ref="W27:Y27"/>
    <mergeCell ref="Z27:AB27"/>
    <mergeCell ref="AC27:AE27"/>
    <mergeCell ref="A23:AE23"/>
    <mergeCell ref="A43:V43"/>
    <mergeCell ref="A44:A46"/>
    <mergeCell ref="T44:V44"/>
    <mergeCell ref="T45:V45"/>
    <mergeCell ref="N60:P61"/>
    <mergeCell ref="Q60:S61"/>
    <mergeCell ref="T60:V60"/>
    <mergeCell ref="B55:D55"/>
    <mergeCell ref="E55:G55"/>
    <mergeCell ref="H55:J55"/>
    <mergeCell ref="K55:M55"/>
    <mergeCell ref="N55:P55"/>
    <mergeCell ref="Q55:S55"/>
    <mergeCell ref="B44:D44"/>
    <mergeCell ref="E44:G44"/>
    <mergeCell ref="Z60:AB60"/>
    <mergeCell ref="AC60:AE61"/>
    <mergeCell ref="T61:V61"/>
    <mergeCell ref="W61:Y61"/>
    <mergeCell ref="Z61:AB61"/>
    <mergeCell ref="A78:M79"/>
    <mergeCell ref="A60:A62"/>
    <mergeCell ref="B60:D61"/>
    <mergeCell ref="B80:D80"/>
    <mergeCell ref="E80:G80"/>
    <mergeCell ref="E60:G61"/>
    <mergeCell ref="H60:J61"/>
    <mergeCell ref="K60:M61"/>
    <mergeCell ref="W60:Y60"/>
    <mergeCell ref="Q95:S95"/>
    <mergeCell ref="A93:P94"/>
    <mergeCell ref="B95:D95"/>
    <mergeCell ref="E95:G95"/>
    <mergeCell ref="H95:J95"/>
    <mergeCell ref="K95:M95"/>
    <mergeCell ref="N95:P95"/>
    <mergeCell ref="N80:P80"/>
    <mergeCell ref="H80:J80"/>
    <mergeCell ref="K80:M80"/>
    <mergeCell ref="A105:P105"/>
    <mergeCell ref="A106:P106"/>
    <mergeCell ref="A107:P107"/>
    <mergeCell ref="B108:D109"/>
    <mergeCell ref="E108:G109"/>
    <mergeCell ref="H108:J109"/>
    <mergeCell ref="K108:M109"/>
    <mergeCell ref="N108:O109"/>
    <mergeCell ref="P108:P110"/>
    <mergeCell ref="A133:P133"/>
    <mergeCell ref="A134:P134"/>
    <mergeCell ref="A120:P120"/>
    <mergeCell ref="A121:P121"/>
    <mergeCell ref="A122:P122"/>
    <mergeCell ref="B123:D124"/>
    <mergeCell ref="E123:G124"/>
    <mergeCell ref="H123:J124"/>
    <mergeCell ref="K123:M124"/>
    <mergeCell ref="N123:O124"/>
    <mergeCell ref="P123:P125"/>
  </mergeCells>
  <pageMargins left="0.70866141732283472" right="0.31496062992125984" top="0.55118110236220474" bottom="0.74803149606299213" header="0.31496062992125984" footer="0.31496062992125984"/>
  <pageSetup paperSize="9" scale="32" orientation="landscape" r:id="rId1"/>
  <rowBreaks count="3" manualBreakCount="3">
    <brk id="42" max="36" man="1"/>
    <brk id="76" max="36" man="1"/>
    <brk id="104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2023-09-13T10:17:26Z</cp:lastPrinted>
  <dcterms:created xsi:type="dcterms:W3CDTF">2015-04-10T12:01:21Z</dcterms:created>
  <dcterms:modified xsi:type="dcterms:W3CDTF">2023-09-13T10:19:00Z</dcterms:modified>
</cp:coreProperties>
</file>