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Fevral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(4)'!$A$1:$AH$149</definedName>
  </definedNames>
  <calcPr calcId="162913"/>
</workbook>
</file>

<file path=xl/calcChain.xml><?xml version="1.0" encoding="utf-8"?>
<calcChain xmlns="http://schemas.openxmlformats.org/spreadsheetml/2006/main">
  <c r="AF33" i="3" l="1"/>
  <c r="S105" i="3" l="1"/>
  <c r="R105" i="3"/>
  <c r="Q105" i="3"/>
  <c r="S104" i="3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P92" i="3"/>
  <c r="O92" i="3"/>
  <c r="N92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AE71" i="3" l="1"/>
  <c r="S71" i="3"/>
  <c r="R71" i="3"/>
  <c r="AD71" i="3" s="1"/>
  <c r="Q71" i="3"/>
  <c r="AC71" i="3" s="1"/>
  <c r="AD70" i="3"/>
  <c r="AC70" i="3"/>
  <c r="S70" i="3"/>
  <c r="AE70" i="3" s="1"/>
  <c r="R70" i="3"/>
  <c r="Q70" i="3"/>
  <c r="AE69" i="3"/>
  <c r="S69" i="3"/>
  <c r="R69" i="3"/>
  <c r="AD69" i="3" s="1"/>
  <c r="Q69" i="3"/>
  <c r="AC69" i="3" s="1"/>
  <c r="AD68" i="3"/>
  <c r="AC68" i="3"/>
  <c r="S68" i="3"/>
  <c r="AE68" i="3" s="1"/>
  <c r="R68" i="3"/>
  <c r="Q68" i="3"/>
  <c r="AE67" i="3"/>
  <c r="S67" i="3"/>
  <c r="R67" i="3"/>
  <c r="AD67" i="3" s="1"/>
  <c r="Q67" i="3"/>
  <c r="AC67" i="3" s="1"/>
  <c r="AD66" i="3"/>
  <c r="AC66" i="3"/>
  <c r="S66" i="3"/>
  <c r="AE66" i="3" s="1"/>
  <c r="R66" i="3"/>
  <c r="Q66" i="3"/>
  <c r="AE65" i="3"/>
  <c r="S65" i="3"/>
  <c r="R65" i="3"/>
  <c r="AD65" i="3" s="1"/>
  <c r="Q65" i="3"/>
  <c r="AC65" i="3" s="1"/>
  <c r="AD64" i="3"/>
  <c r="AC64" i="3"/>
  <c r="S64" i="3"/>
  <c r="AE64" i="3" s="1"/>
  <c r="R64" i="3"/>
  <c r="Q64" i="3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AH41" i="3"/>
  <c r="AG41" i="3"/>
  <c r="S41" i="3"/>
  <c r="R41" i="3"/>
  <c r="Q41" i="3"/>
  <c r="AF41" i="3" s="1"/>
  <c r="AG40" i="3"/>
  <c r="AF40" i="3"/>
  <c r="S40" i="3"/>
  <c r="AH40" i="3" s="1"/>
  <c r="R40" i="3"/>
  <c r="Q40" i="3"/>
  <c r="AH39" i="3"/>
  <c r="AG39" i="3"/>
  <c r="S39" i="3"/>
  <c r="R39" i="3"/>
  <c r="Q39" i="3"/>
  <c r="AF39" i="3" s="1"/>
  <c r="AG38" i="3"/>
  <c r="AF38" i="3"/>
  <c r="S38" i="3"/>
  <c r="AH38" i="3" s="1"/>
  <c r="R38" i="3"/>
  <c r="Q38" i="3"/>
  <c r="AH37" i="3"/>
  <c r="AG37" i="3"/>
  <c r="S37" i="3"/>
  <c r="R37" i="3"/>
  <c r="Q37" i="3"/>
  <c r="AF37" i="3" s="1"/>
  <c r="AG36" i="3"/>
  <c r="AF36" i="3"/>
  <c r="S36" i="3"/>
  <c r="AH36" i="3" s="1"/>
  <c r="R36" i="3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AE21" i="3"/>
  <c r="AD21" i="3"/>
  <c r="S21" i="3"/>
  <c r="R21" i="3"/>
  <c r="Q21" i="3"/>
  <c r="AC21" i="3" s="1"/>
  <c r="AD20" i="3"/>
  <c r="AC20" i="3"/>
  <c r="S20" i="3"/>
  <c r="AE20" i="3" s="1"/>
  <c r="R20" i="3"/>
  <c r="Q20" i="3"/>
  <c r="AE19" i="3"/>
  <c r="AD19" i="3"/>
  <c r="S19" i="3"/>
  <c r="R19" i="3"/>
  <c r="Q19" i="3"/>
  <c r="AC19" i="3" s="1"/>
  <c r="AD18" i="3"/>
  <c r="AC18" i="3"/>
  <c r="S18" i="3"/>
  <c r="AE18" i="3" s="1"/>
  <c r="R18" i="3"/>
  <c r="Q18" i="3"/>
  <c r="AE17" i="3"/>
  <c r="AD17" i="3"/>
  <c r="S17" i="3"/>
  <c r="R17" i="3"/>
  <c r="Q17" i="3"/>
  <c r="AC17" i="3" s="1"/>
  <c r="AD16" i="3"/>
  <c r="AC16" i="3"/>
  <c r="S16" i="3"/>
  <c r="AE16" i="3" s="1"/>
  <c r="R16" i="3"/>
  <c r="Q16" i="3"/>
  <c r="AE15" i="3"/>
  <c r="AD15" i="3"/>
  <c r="S15" i="3"/>
  <c r="R15" i="3"/>
  <c r="Q15" i="3"/>
  <c r="AC15" i="3" s="1"/>
  <c r="AD14" i="3"/>
  <c r="AC14" i="3"/>
  <c r="S14" i="3"/>
  <c r="AE14" i="3" s="1"/>
  <c r="R14" i="3"/>
  <c r="Q14" i="3"/>
  <c r="AE13" i="3"/>
  <c r="AD13" i="3"/>
  <c r="S13" i="3"/>
  <c r="R13" i="3"/>
  <c r="Q13" i="3"/>
  <c r="AC13" i="3" s="1"/>
  <c r="AD12" i="3"/>
  <c r="AC12" i="3"/>
  <c r="S12" i="3"/>
  <c r="AE12" i="3" s="1"/>
  <c r="R12" i="3"/>
  <c r="Q12" i="3"/>
  <c r="AE11" i="3"/>
  <c r="AD11" i="3"/>
  <c r="S11" i="3"/>
  <c r="R11" i="3"/>
  <c r="Q11" i="3"/>
  <c r="AC11" i="3" s="1"/>
  <c r="AD10" i="3"/>
  <c r="AC10" i="3"/>
  <c r="S10" i="3"/>
  <c r="AE10" i="3" s="1"/>
  <c r="R10" i="3"/>
  <c r="Q10" i="3"/>
  <c r="AE9" i="3"/>
  <c r="AD9" i="3"/>
  <c r="S9" i="3"/>
  <c r="R9" i="3"/>
  <c r="Q9" i="3"/>
  <c r="AC9" i="3" s="1"/>
  <c r="P135" i="3" l="1"/>
  <c r="O135" i="3"/>
  <c r="N135" i="3"/>
  <c r="P134" i="3"/>
  <c r="O134" i="3"/>
  <c r="N134" i="3"/>
  <c r="P133" i="3"/>
  <c r="O133" i="3"/>
  <c r="N133" i="3"/>
  <c r="P132" i="3"/>
  <c r="O132" i="3"/>
  <c r="N132" i="3"/>
  <c r="P131" i="3"/>
  <c r="O131" i="3"/>
  <c r="N131" i="3"/>
  <c r="P122" i="3"/>
  <c r="O122" i="3"/>
  <c r="N122" i="3"/>
  <c r="P121" i="3"/>
  <c r="O121" i="3"/>
  <c r="N121" i="3"/>
  <c r="P120" i="3"/>
  <c r="O120" i="3"/>
  <c r="N120" i="3"/>
  <c r="P119" i="3"/>
  <c r="O119" i="3"/>
  <c r="N119" i="3"/>
  <c r="P118" i="3"/>
  <c r="O118" i="3"/>
  <c r="N118" i="3"/>
  <c r="P117" i="3"/>
  <c r="O117" i="3"/>
  <c r="N117" i="3"/>
  <c r="P116" i="3"/>
  <c r="O116" i="3"/>
  <c r="N116" i="3"/>
  <c r="P141" i="3"/>
  <c r="O141" i="3"/>
  <c r="N141" i="3"/>
  <c r="M93" i="3"/>
  <c r="L93" i="3"/>
  <c r="K93" i="3"/>
  <c r="J93" i="3"/>
  <c r="I93" i="3"/>
  <c r="H93" i="3"/>
  <c r="G93" i="3"/>
  <c r="F93" i="3"/>
  <c r="E93" i="3"/>
  <c r="D93" i="3"/>
  <c r="C93" i="3"/>
  <c r="B93" i="3"/>
  <c r="P93" i="3"/>
  <c r="D108" i="3" s="1"/>
  <c r="O93" i="3"/>
  <c r="N93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V56" i="3"/>
  <c r="U56" i="3"/>
  <c r="T56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P123" i="3"/>
  <c r="D143" i="3"/>
  <c r="O123" i="3"/>
  <c r="C143" i="3"/>
  <c r="N123" i="3"/>
  <c r="B143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R106" i="3"/>
  <c r="S106" i="3"/>
  <c r="Q106" i="3"/>
  <c r="B108" i="3" s="1"/>
  <c r="AB72" i="3"/>
  <c r="AA72" i="3"/>
  <c r="Z72" i="3"/>
  <c r="Y72" i="3"/>
  <c r="X72" i="3"/>
  <c r="W72" i="3"/>
  <c r="V72" i="3"/>
  <c r="U72" i="3"/>
  <c r="T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D72" i="3"/>
  <c r="S72" i="3"/>
  <c r="R72" i="3"/>
  <c r="Q72" i="3"/>
  <c r="U52" i="3"/>
  <c r="V52" i="3"/>
  <c r="T5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T42" i="3"/>
  <c r="U42" i="3"/>
  <c r="V42" i="3"/>
  <c r="W42" i="3"/>
  <c r="X42" i="3"/>
  <c r="Y42" i="3"/>
  <c r="Z42" i="3"/>
  <c r="AA42" i="3"/>
  <c r="AB42" i="3"/>
  <c r="AC42" i="3"/>
  <c r="AD42" i="3"/>
  <c r="AG42" i="3" s="1"/>
  <c r="C75" i="3" s="1"/>
  <c r="AE42" i="3"/>
  <c r="AH42" i="3" s="1"/>
  <c r="D75" i="3" s="1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AC72" i="3"/>
  <c r="AE72" i="3"/>
  <c r="D76" i="3" s="1"/>
  <c r="S42" i="3"/>
  <c r="Q42" i="3"/>
  <c r="AF42" i="3" s="1"/>
  <c r="B75" i="3" s="1"/>
  <c r="S22" i="3"/>
  <c r="AE22" i="3" s="1"/>
  <c r="D74" i="3" s="1"/>
  <c r="Q22" i="3"/>
  <c r="AC22" i="3"/>
  <c r="R42" i="3"/>
  <c r="R22" i="3"/>
  <c r="AD22" i="3"/>
  <c r="C76" i="3"/>
  <c r="B76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7" i="3"/>
  <c r="B74" i="3"/>
  <c r="C108" i="3"/>
  <c r="C74" i="3" l="1"/>
  <c r="C77" i="3"/>
  <c r="C146" i="3" s="1"/>
  <c r="B77" i="3"/>
  <c r="B146" i="3" s="1"/>
  <c r="D77" i="3"/>
  <c r="D146" i="3" s="1"/>
</calcChain>
</file>

<file path=xl/sharedStrings.xml><?xml version="1.0" encoding="utf-8"?>
<sst xmlns="http://schemas.openxmlformats.org/spreadsheetml/2006/main" count="375" uniqueCount="84">
  <si>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</si>
  <si>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</si>
  <si>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</si>
  <si>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</si>
  <si>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</si>
  <si>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</si>
  <si>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</si>
  <si>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</si>
  <si>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</si>
  <si>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</si>
  <si>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</si>
  <si>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</si>
  <si>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</si>
  <si>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</si>
  <si>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</si>
  <si>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</si>
  <si>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</si>
  <si>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</si>
  <si>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</si>
  <si>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</si>
  <si>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</si>
  <si>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</si>
  <si>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</si>
  <si>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</si>
  <si>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</si>
  <si>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</si>
  <si>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</si>
  <si>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</si>
  <si>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</si>
  <si>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</si>
  <si>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</si>
  <si>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</si>
  <si>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</si>
  <si>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</si>
  <si>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</si>
  <si>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</si>
  <si>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</si>
  <si>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</si>
  <si>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</si>
  <si>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</si>
  <si>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</si>
  <si>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</si>
  <si>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</si>
  <si>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</si>
  <si>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</si>
  <si>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</si>
  <si>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</si>
  <si>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</si>
  <si>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</si>
  <si>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</si>
  <si>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</si>
  <si>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</si>
  <si>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</si>
  <si>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</si>
  <si>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</si>
  <si>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</si>
  <si>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</si>
  <si>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</si>
  <si>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</si>
  <si>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</si>
  <si>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</si>
  <si>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</si>
  <si>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</si>
  <si>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</si>
  <si>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</si>
  <si>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</si>
  <si>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</si>
  <si>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</si>
  <si>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</si>
  <si>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</si>
  <si>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</si>
  <si>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</si>
  <si>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</si>
  <si>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</si>
  <si>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</si>
  <si>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</si>
  <si>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</si>
  <si>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</si>
  <si>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01.02.2023 года</t>
  </si>
  <si>
    <t>Контингент Аспирантуры   ЗФО  по состоянию на 01.02.2023 года</t>
  </si>
  <si>
    <t>Контингент Аспирантуры   ОФО  по состоянию на 01.02.2023 года</t>
  </si>
  <si>
    <t>Сводная ведомость контингента очно-заочной  формы обучения на 01.02.2023 года</t>
  </si>
  <si>
    <t>Сводная ведомость контингента специалистов  Заочной формы обучения по состоянию на 01.02.2023 года</t>
  </si>
  <si>
    <t>Сводная ведомость контингента специалистов  Очной формы обучения по состоянию на 01.02.2023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</si>
</sst>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1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34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6" xfId="14" applyFont="1" applyFill="1" applyBorder="1" applyAlignment="1">
      <alignment horizontal="center"/>
    </xf>
    <xf numFmtId="164" fontId="1" fillId="4" borderId="0" xfId="11" applyFont="1" applyFill="1"/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29" fillId="4" borderId="0" xfId="14" applyFont="1" applyFill="1"/>
    <xf numFmtId="0" fontId="3" fillId="4" borderId="29" xfId="5" quotePrefix="1" applyFont="1" applyFill="1" applyBorder="1" applyAlignment="1">
      <alignment horizontal="center"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" fillId="4" borderId="39" xfId="5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41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37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3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textRotation="255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5" xfId="4" quotePrefix="1" applyFont="1" applyFill="1" applyBorder="1" applyAlignment="1">
      <alignment horizontal="center" vertical="center" textRotation="255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49" xfId="5" quotePrefix="1" applyFont="1" applyFill="1" applyBorder="1" applyAlignment="1">
      <alignment horizontal="center" vertical="center" wrapText="1"/>
    </xf>
    <xf numFmtId="0" fontId="34" fillId="4" borderId="52" xfId="4" quotePrefix="1" applyFont="1" applyFill="1" applyBorder="1" applyAlignment="1">
      <alignment horizontal="center" vertical="center" textRotation="255" wrapText="1"/>
    </xf>
    <xf numFmtId="0" fontId="34" fillId="4" borderId="58" xfId="4" quotePrefix="1" applyFont="1" applyFill="1" applyBorder="1" applyAlignment="1">
      <alignment horizontal="center" vertical="center" textRotation="255" wrapText="1"/>
    </xf>
    <xf numFmtId="0" fontId="34" fillId="4" borderId="27" xfId="4" quotePrefix="1" applyFont="1" applyFill="1" applyBorder="1" applyAlignment="1">
      <alignment horizontal="center" vertical="center" textRotation="255" wrapText="1"/>
    </xf>
    <xf numFmtId="0" fontId="34" fillId="4" borderId="25" xfId="5" quotePrefix="1" applyFont="1" applyFill="1" applyBorder="1" applyAlignment="1">
      <alignment horizontal="center" vertical="center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34" fillId="4" borderId="42" xfId="4" quotePrefix="1" applyFont="1" applyFill="1" applyBorder="1" applyAlignment="1">
      <alignment horizontal="center" vertical="center" textRotation="255" wrapText="1"/>
    </xf>
    <xf numFmtId="0" fontId="34" fillId="4" borderId="39" xfId="4" quotePrefix="1" applyFont="1" applyFill="1" applyBorder="1" applyAlignment="1">
      <alignment horizontal="center" vertical="center" textRotation="255" wrapText="1"/>
    </xf>
    <xf numFmtId="0" fontId="34" fillId="4" borderId="58" xfId="4" quotePrefix="1" applyFont="1" applyFill="1" applyBorder="1" applyAlignment="1">
      <alignment horizontal="center" vertical="center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28" xfId="4" quotePrefix="1" applyFont="1" applyFill="1" applyBorder="1" applyAlignment="1">
      <alignment vertical="center" textRotation="255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left" vertical="center" wrapText="1"/>
    </xf>
    <xf numFmtId="0" fontId="28" fillId="4" borderId="44" xfId="12" applyFont="1" applyFill="1" applyBorder="1" applyAlignment="1">
      <alignment wrapText="1"/>
    </xf>
    <xf numFmtId="0" fontId="2" fillId="4" borderId="44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3" fillId="4" borderId="44" xfId="5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horizontal="center" vertical="center" wrapText="1"/>
    </xf>
    <xf numFmtId="0" fontId="34" fillId="4" borderId="34" xfId="4" quotePrefix="1" applyFont="1" applyFill="1" applyBorder="1" applyAlignment="1">
      <alignment horizontal="center" vertical="center" wrapText="1"/>
    </xf>
    <xf numFmtId="0" fontId="34" fillId="4" borderId="86" xfId="4" quotePrefix="1" applyFont="1" applyFill="1" applyBorder="1" applyAlignment="1">
      <alignment horizontal="center" vertical="center" wrapText="1"/>
    </xf>
    <xf numFmtId="0" fontId="34" fillId="4" borderId="32" xfId="5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86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87" xfId="5" quotePrefix="1" applyFont="1" applyFill="1" applyBorder="1" applyAlignment="1">
      <alignment horizontal="center" vertical="center" wrapText="1"/>
    </xf>
    <xf numFmtId="0" fontId="34" fillId="4" borderId="81" xfId="5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left" vertical="center" wrapText="1"/>
    </xf>
    <xf numFmtId="0" fontId="34" fillId="4" borderId="80" xfId="5" quotePrefix="1" applyFont="1" applyFill="1" applyBorder="1" applyAlignment="1">
      <alignment horizontal="center" vertical="center" wrapText="1"/>
    </xf>
    <xf numFmtId="0" fontId="7" fillId="4" borderId="83" xfId="10" quotePrefix="1" applyFont="1" applyFill="1" applyBorder="1" applyAlignment="1">
      <alignment horizontal="center" vertical="center" wrapText="1"/>
    </xf>
    <xf numFmtId="0" fontId="30" fillId="4" borderId="80" xfId="14" applyFont="1" applyFill="1" applyBorder="1" applyAlignment="1">
      <alignment horizontal="center" vertical="center" wrapText="1"/>
    </xf>
    <xf numFmtId="0" fontId="30" fillId="4" borderId="85" xfId="14" applyFont="1" applyFill="1" applyBorder="1" applyAlignment="1">
      <alignment horizontal="center" vertical="center" wrapText="1"/>
    </xf>
    <xf numFmtId="0" fontId="7" fillId="4" borderId="89" xfId="10" quotePrefix="1" applyFont="1" applyFill="1" applyBorder="1" applyAlignment="1">
      <alignment horizontal="center" vertical="center" wrapText="1"/>
    </xf>
    <xf numFmtId="0" fontId="24" fillId="4" borderId="83" xfId="5" quotePrefix="1" applyFont="1" applyFill="1" applyBorder="1" applyAlignment="1">
      <alignment horizontal="center" vertical="center" wrapText="1"/>
    </xf>
    <xf numFmtId="0" fontId="25" fillId="4" borderId="90" xfId="14" applyFont="1" applyFill="1" applyBorder="1" applyAlignment="1">
      <alignment horizontal="center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28" fillId="4" borderId="40" xfId="12" applyFont="1" applyFill="1" applyBorder="1" applyAlignment="1">
      <alignment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 wrapText="1"/>
    </xf>
    <xf numFmtId="0" fontId="37" fillId="4" borderId="38" xfId="0" applyFont="1" applyFill="1" applyBorder="1" applyAlignment="1">
      <alignment horizontal="center" vertical="center" wrapText="1"/>
    </xf>
    <xf numFmtId="0" fontId="37" fillId="4" borderId="44" xfId="0" applyFont="1" applyFill="1" applyBorder="1" applyAlignment="1">
      <alignment horizontal="center" vertical="center" wrapText="1"/>
    </xf>
    <xf numFmtId="0" fontId="36" fillId="4" borderId="39" xfId="5" quotePrefix="1" applyFont="1" applyFill="1" applyBorder="1" applyAlignment="1">
      <alignment horizontal="center" vertical="center" wrapText="1"/>
    </xf>
    <xf numFmtId="0" fontId="36" fillId="4" borderId="45" xfId="5" quotePrefix="1" applyFont="1" applyFill="1" applyBorder="1" applyAlignment="1">
      <alignment horizontal="center" vertical="center" wrapText="1"/>
    </xf>
    <xf numFmtId="0" fontId="36" fillId="4" borderId="37" xfId="5" quotePrefix="1" applyFont="1" applyFill="1" applyBorder="1" applyAlignment="1">
      <alignment horizontal="center" vertical="center" wrapText="1"/>
    </xf>
    <xf numFmtId="0" fontId="36" fillId="4" borderId="36" xfId="5" quotePrefix="1" applyFont="1" applyFill="1" applyBorder="1" applyAlignment="1">
      <alignment horizontal="center" vertical="center" wrapText="1"/>
    </xf>
    <xf numFmtId="0" fontId="36" fillId="4" borderId="40" xfId="5" quotePrefix="1" applyFont="1" applyFill="1" applyBorder="1" applyAlignment="1">
      <alignment horizontal="center" vertical="center" wrapText="1"/>
    </xf>
    <xf numFmtId="0" fontId="36" fillId="4" borderId="62" xfId="5" quotePrefix="1" applyFont="1" applyFill="1" applyBorder="1" applyAlignment="1">
      <alignment horizontal="center" vertical="center" wrapText="1"/>
    </xf>
    <xf numFmtId="0" fontId="37" fillId="4" borderId="37" xfId="12" applyFont="1" applyFill="1" applyBorder="1" applyAlignment="1">
      <alignment horizontal="center" vertical="center" wrapText="1"/>
    </xf>
    <xf numFmtId="0" fontId="37" fillId="4" borderId="38" xfId="12" applyFont="1" applyFill="1" applyBorder="1" applyAlignment="1">
      <alignment horizontal="center" vertical="center" wrapText="1"/>
    </xf>
    <xf numFmtId="0" fontId="37" fillId="4" borderId="44" xfId="12" applyFont="1" applyFill="1" applyBorder="1" applyAlignment="1">
      <alignment horizontal="center" vertical="center" wrapText="1"/>
    </xf>
    <xf numFmtId="0" fontId="37" fillId="4" borderId="39" xfId="12" applyFont="1" applyFill="1" applyBorder="1" applyAlignment="1">
      <alignment horizontal="center" vertical="center" wrapText="1"/>
    </xf>
    <xf numFmtId="0" fontId="37" fillId="4" borderId="43" xfId="12" applyFont="1" applyFill="1" applyBorder="1" applyAlignment="1">
      <alignment horizontal="center" vertical="center" wrapText="1"/>
    </xf>
    <xf numFmtId="0" fontId="37" fillId="4" borderId="46" xfId="12" applyFont="1" applyFill="1" applyBorder="1" applyAlignment="1">
      <alignment horizontal="center" vertical="center" wrapText="1"/>
    </xf>
    <xf numFmtId="0" fontId="37" fillId="4" borderId="50" xfId="12" applyFont="1" applyFill="1" applyBorder="1" applyAlignment="1">
      <alignment horizontal="center" vertical="center" wrapText="1"/>
    </xf>
    <xf numFmtId="0" fontId="37" fillId="4" borderId="21" xfId="12" applyFont="1" applyFill="1" applyBorder="1" applyAlignment="1">
      <alignment horizontal="center" vertical="center" wrapText="1"/>
    </xf>
    <xf numFmtId="0" fontId="37" fillId="4" borderId="51" xfId="12" applyFont="1" applyFill="1" applyBorder="1" applyAlignment="1">
      <alignment horizontal="center" vertical="center" wrapText="1"/>
    </xf>
    <xf numFmtId="0" fontId="14" fillId="4" borderId="37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37" fillId="4" borderId="29" xfId="12" applyFont="1" applyFill="1" applyBorder="1" applyAlignment="1">
      <alignment horizontal="center" vertical="center" wrapText="1"/>
    </xf>
    <xf numFmtId="0" fontId="37" fillId="4" borderId="33" xfId="12" applyFont="1" applyFill="1" applyBorder="1" applyAlignment="1">
      <alignment horizontal="center" vertical="center" wrapText="1"/>
    </xf>
    <xf numFmtId="0" fontId="37" fillId="4" borderId="40" xfId="12" applyFont="1" applyFill="1" applyBorder="1" applyAlignment="1">
      <alignment horizontal="center" vertical="center" wrapText="1"/>
    </xf>
    <xf numFmtId="0" fontId="37" fillId="4" borderId="34" xfId="12" applyFont="1" applyFill="1" applyBorder="1" applyAlignment="1">
      <alignment horizontal="center" vertical="center" wrapText="1"/>
    </xf>
    <xf numFmtId="0" fontId="37" fillId="4" borderId="52" xfId="12" applyFont="1" applyFill="1" applyBorder="1" applyAlignment="1">
      <alignment horizontal="center" vertical="center" wrapText="1"/>
    </xf>
    <xf numFmtId="0" fontId="37" fillId="4" borderId="26" xfId="12" applyFont="1" applyFill="1" applyBorder="1" applyAlignment="1">
      <alignment horizontal="center" vertical="center" wrapText="1"/>
    </xf>
    <xf numFmtId="0" fontId="37" fillId="4" borderId="56" xfId="12" applyFont="1" applyFill="1" applyBorder="1" applyAlignment="1">
      <alignment horizontal="center" vertical="center" wrapText="1"/>
    </xf>
    <xf numFmtId="0" fontId="37" fillId="4" borderId="28" xfId="12" applyFont="1" applyFill="1" applyBorder="1" applyAlignment="1">
      <alignment horizontal="center" vertical="center" wrapText="1"/>
    </xf>
    <xf numFmtId="0" fontId="38" fillId="5" borderId="0" xfId="10" applyFont="1" applyFill="1" applyBorder="1" applyAlignment="1">
      <alignment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6" fillId="4" borderId="87" xfId="14" applyFont="1" applyFill="1" applyBorder="1" applyAlignment="1">
      <alignment horizontal="center"/>
    </xf>
    <xf numFmtId="0" fontId="26" fillId="4" borderId="80" xfId="14" applyFont="1" applyFill="1" applyBorder="1" applyAlignment="1">
      <alignment horizontal="center"/>
    </xf>
    <xf numFmtId="0" fontId="26" fillId="4" borderId="32" xfId="14" applyFont="1" applyFill="1" applyBorder="1" applyAlignment="1">
      <alignment horizontal="center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5" xfId="14" applyNumberFormat="1" applyFont="1" applyFill="1" applyBorder="1" applyAlignment="1">
      <alignment horizontal="center"/>
    </xf>
    <xf numFmtId="1" fontId="26" fillId="4" borderId="32" xfId="14" applyNumberFormat="1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29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0" fontId="26" fillId="4" borderId="36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26" fillId="4" borderId="88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81" xfId="14" applyFont="1" applyFill="1" applyBorder="1" applyAlignment="1">
      <alignment horizontal="center"/>
    </xf>
    <xf numFmtId="0" fontId="26" fillId="4" borderId="82" xfId="14" applyFont="1" applyFill="1" applyBorder="1" applyAlignment="1">
      <alignment horizontal="center"/>
    </xf>
    <xf numFmtId="0" fontId="26" fillId="4" borderId="79" xfId="14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0" fontId="26" fillId="4" borderId="15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58" xfId="14" applyFont="1" applyFill="1" applyBorder="1" applyAlignment="1">
      <alignment horizontal="center"/>
    </xf>
    <xf numFmtId="0" fontId="26" fillId="4" borderId="85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4" fillId="4" borderId="90" xfId="4" quotePrefix="1" applyFont="1" applyFill="1" applyBorder="1" applyAlignment="1">
      <alignment horizontal="center" vertical="center" wrapText="1"/>
    </xf>
    <xf numFmtId="0" fontId="2" fillId="4" borderId="84" xfId="0" applyFont="1" applyFill="1" applyBorder="1" applyAlignment="1">
      <alignment horizontal="left" vertical="center" wrapText="1"/>
    </xf>
    <xf numFmtId="0" fontId="2" fillId="4" borderId="62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88" xfId="0" applyFont="1" applyFill="1" applyBorder="1" applyAlignment="1">
      <alignment horizontal="left" vertical="center" wrapText="1"/>
    </xf>
    <xf numFmtId="0" fontId="17" fillId="4" borderId="46" xfId="0" applyFont="1" applyFill="1" applyBorder="1" applyAlignment="1">
      <alignment horizontal="left" vertical="center" wrapText="1"/>
    </xf>
    <xf numFmtId="0" fontId="17" fillId="4" borderId="44" xfId="0" applyFont="1" applyFill="1" applyBorder="1" applyAlignment="1">
      <alignment horizontal="left" vertical="center" wrapText="1"/>
    </xf>
    <xf numFmtId="0" fontId="17" fillId="4" borderId="83" xfId="0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horizontal="left" vertical="center" wrapText="1"/>
    </xf>
    <xf numFmtId="0" fontId="17" fillId="4" borderId="39" xfId="0" applyFont="1" applyFill="1" applyBorder="1" applyAlignment="1">
      <alignment horizontal="left" vertical="center" wrapText="1"/>
    </xf>
    <xf numFmtId="0" fontId="17" fillId="4" borderId="62" xfId="0" applyFont="1" applyFill="1" applyBorder="1" applyAlignment="1">
      <alignment horizontal="left" vertical="center" wrapText="1"/>
    </xf>
    <xf numFmtId="0" fontId="17" fillId="4" borderId="88" xfId="0" applyFont="1" applyFill="1" applyBorder="1" applyAlignment="1">
      <alignment horizontal="left" vertical="center" wrapText="1"/>
    </xf>
    <xf numFmtId="0" fontId="24" fillId="4" borderId="2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25" fillId="4" borderId="91" xfId="14" applyFont="1" applyFill="1" applyBorder="1" applyAlignment="1">
      <alignment horizontal="center"/>
    </xf>
    <xf numFmtId="0" fontId="25" fillId="4" borderId="92" xfId="14" applyFont="1" applyFill="1" applyBorder="1" applyAlignment="1">
      <alignment horizontal="center"/>
    </xf>
    <xf numFmtId="0" fontId="25" fillId="4" borderId="93" xfId="14" applyFont="1" applyFill="1" applyBorder="1" applyAlignment="1">
      <alignment horizontal="center"/>
    </xf>
    <xf numFmtId="0" fontId="25" fillId="4" borderId="94" xfId="14" applyFont="1" applyFill="1" applyBorder="1" applyAlignment="1">
      <alignment horizontal="center"/>
    </xf>
    <xf numFmtId="0" fontId="25" fillId="4" borderId="95" xfId="14" applyFont="1" applyFill="1" applyBorder="1" applyAlignment="1">
      <alignment horizontal="center"/>
    </xf>
    <xf numFmtId="0" fontId="25" fillId="4" borderId="96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30" fillId="4" borderId="89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" fillId="4" borderId="92" xfId="13" applyFont="1" applyFill="1" applyBorder="1" applyAlignment="1">
      <alignment horizontal="left" vertical="center" wrapText="1"/>
    </xf>
    <xf numFmtId="0" fontId="6" fillId="4" borderId="90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97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2" fillId="4" borderId="92" xfId="14" applyFont="1" applyFill="1" applyBorder="1" applyAlignment="1">
      <alignment horizontal="left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24" fillId="4" borderId="91" xfId="4" quotePrefix="1" applyFont="1" applyFill="1" applyBorder="1" applyAlignment="1">
      <alignment horizontal="center" vertical="center" wrapText="1"/>
    </xf>
    <xf numFmtId="0" fontId="24" fillId="4" borderId="94" xfId="4" quotePrefix="1" applyFont="1" applyFill="1" applyBorder="1" applyAlignment="1">
      <alignment horizontal="center" vertical="center" wrapText="1"/>
    </xf>
    <xf numFmtId="0" fontId="24" fillId="4" borderId="99" xfId="4" quotePrefix="1" applyFont="1" applyFill="1" applyBorder="1" applyAlignment="1">
      <alignment horizontal="center" vertical="center" wrapText="1"/>
    </xf>
    <xf numFmtId="0" fontId="6" fillId="4" borderId="91" xfId="12" applyFont="1" applyFill="1" applyBorder="1" applyAlignment="1">
      <alignment horizontal="center" vertical="center" wrapText="1"/>
    </xf>
    <xf numFmtId="0" fontId="39" fillId="4" borderId="44" xfId="0" applyFont="1" applyFill="1" applyBorder="1" applyAlignment="1">
      <alignment horizontal="left" vertical="center" wrapText="1"/>
    </xf>
    <xf numFmtId="0" fontId="40" fillId="4" borderId="96" xfId="0" applyFont="1" applyFill="1" applyBorder="1" applyAlignment="1">
      <alignment horizontal="left" vertical="center" wrapText="1"/>
    </xf>
    <xf numFmtId="0" fontId="37" fillId="4" borderId="87" xfId="12" applyFont="1" applyFill="1" applyBorder="1" applyAlignment="1">
      <alignment horizontal="center" vertical="center" wrapText="1"/>
    </xf>
    <xf numFmtId="0" fontId="37" fillId="4" borderId="100" xfId="12" applyFont="1" applyFill="1" applyBorder="1" applyAlignment="1">
      <alignment horizontal="center" vertical="center" wrapText="1"/>
    </xf>
    <xf numFmtId="0" fontId="37" fillId="4" borderId="80" xfId="12" applyFont="1" applyFill="1" applyBorder="1" applyAlignment="1">
      <alignment horizontal="center" vertical="center" wrapText="1"/>
    </xf>
    <xf numFmtId="0" fontId="37" fillId="4" borderId="82" xfId="12" applyFont="1" applyFill="1" applyBorder="1" applyAlignment="1">
      <alignment horizontal="center" vertical="center" wrapText="1"/>
    </xf>
    <xf numFmtId="0" fontId="36" fillId="4" borderId="82" xfId="5" quotePrefix="1" applyFont="1" applyFill="1" applyBorder="1" applyAlignment="1">
      <alignment horizontal="center" vertical="center" wrapText="1"/>
    </xf>
    <xf numFmtId="0" fontId="36" fillId="4" borderId="100" xfId="5" quotePrefix="1" applyFont="1" applyFill="1" applyBorder="1" applyAlignment="1">
      <alignment horizontal="center" vertical="center" wrapText="1"/>
    </xf>
    <xf numFmtId="0" fontId="36" fillId="4" borderId="89" xfId="5" quotePrefix="1" applyFont="1" applyFill="1" applyBorder="1" applyAlignment="1">
      <alignment horizontal="center" vertical="center" wrapText="1"/>
    </xf>
    <xf numFmtId="0" fontId="2" fillId="4" borderId="97" xfId="13" applyFont="1" applyFill="1" applyBorder="1" applyAlignment="1">
      <alignment vertical="center" wrapText="1"/>
    </xf>
    <xf numFmtId="0" fontId="2" fillId="4" borderId="95" xfId="12" applyFont="1" applyFill="1" applyBorder="1" applyAlignment="1">
      <alignment horizontal="center" vertical="center" wrapText="1"/>
    </xf>
    <xf numFmtId="0" fontId="2" fillId="4" borderId="97" xfId="12" applyFont="1" applyFill="1" applyBorder="1" applyAlignment="1">
      <alignment horizontal="center" vertical="center" wrapText="1"/>
    </xf>
    <xf numFmtId="0" fontId="2" fillId="4" borderId="96" xfId="12" applyFont="1" applyFill="1" applyBorder="1" applyAlignment="1">
      <alignment horizontal="center" vertical="center" wrapText="1"/>
    </xf>
    <xf numFmtId="0" fontId="24" fillId="4" borderId="94" xfId="5" quotePrefix="1" applyFont="1" applyFill="1" applyBorder="1" applyAlignment="1">
      <alignment horizontal="center" vertical="center" wrapText="1"/>
    </xf>
    <xf numFmtId="0" fontId="24" fillId="4" borderId="98" xfId="5" quotePrefix="1" applyFont="1" applyFill="1" applyBorder="1" applyAlignment="1">
      <alignment horizontal="center" vertical="center" wrapText="1"/>
    </xf>
    <xf numFmtId="0" fontId="28" fillId="4" borderId="81" xfId="12" applyFont="1" applyFill="1" applyBorder="1" applyAlignment="1">
      <alignment vertical="center" wrapText="1"/>
    </xf>
    <xf numFmtId="0" fontId="37" fillId="4" borderId="46" xfId="0" applyFont="1" applyFill="1" applyBorder="1" applyAlignment="1">
      <alignment horizontal="center" vertical="center" wrapText="1"/>
    </xf>
    <xf numFmtId="0" fontId="37" fillId="4" borderId="50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6" fillId="4" borderId="46" xfId="5" quotePrefix="1" applyFont="1" applyFill="1" applyBorder="1" applyAlignment="1">
      <alignment horizontal="center" vertical="center" wrapText="1"/>
    </xf>
    <xf numFmtId="0" fontId="36" fillId="4" borderId="51" xfId="5" quotePrefix="1" applyFont="1" applyFill="1" applyBorder="1" applyAlignment="1">
      <alignment horizontal="center" vertical="center" wrapText="1"/>
    </xf>
    <xf numFmtId="0" fontId="36" fillId="4" borderId="101" xfId="5" quotePrefix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95" xfId="0" applyFont="1" applyFill="1" applyBorder="1" applyAlignment="1">
      <alignment horizontal="center" vertical="center" wrapText="1"/>
    </xf>
    <xf numFmtId="0" fontId="27" fillId="4" borderId="97" xfId="0" applyFont="1" applyFill="1" applyBorder="1" applyAlignment="1">
      <alignment horizontal="center" vertical="center" wrapText="1"/>
    </xf>
    <xf numFmtId="0" fontId="24" fillId="4" borderId="96" xfId="5" quotePrefix="1" applyFont="1" applyFill="1" applyBorder="1" applyAlignment="1">
      <alignment horizontal="center" vertical="center" wrapText="1"/>
    </xf>
    <xf numFmtId="0" fontId="24" fillId="4" borderId="99" xfId="5" quotePrefix="1" applyFont="1" applyFill="1" applyBorder="1" applyAlignment="1">
      <alignment horizontal="center" vertical="center" wrapText="1"/>
    </xf>
    <xf numFmtId="0" fontId="26" fillId="4" borderId="102" xfId="14" applyFont="1" applyFill="1" applyBorder="1" applyAlignment="1">
      <alignment horizontal="center"/>
    </xf>
    <xf numFmtId="0" fontId="26" fillId="4" borderId="103" xfId="14" applyFont="1" applyFill="1" applyBorder="1" applyAlignment="1">
      <alignment horizontal="center"/>
    </xf>
    <xf numFmtId="0" fontId="26" fillId="4" borderId="104" xfId="14" applyFont="1" applyFill="1" applyBorder="1" applyAlignment="1">
      <alignment horizontal="center"/>
    </xf>
    <xf numFmtId="0" fontId="26" fillId="4" borderId="105" xfId="14" applyFont="1" applyFill="1" applyBorder="1" applyAlignment="1">
      <alignment horizontal="center"/>
    </xf>
    <xf numFmtId="0" fontId="26" fillId="4" borderId="106" xfId="14" applyFont="1" applyFill="1" applyBorder="1" applyAlignment="1">
      <alignment horizontal="center"/>
    </xf>
    <xf numFmtId="0" fontId="26" fillId="4" borderId="107" xfId="14" applyFont="1" applyFill="1" applyBorder="1" applyAlignment="1">
      <alignment horizontal="center"/>
    </xf>
    <xf numFmtId="0" fontId="3" fillId="4" borderId="103" xfId="5" quotePrefix="1" applyFont="1" applyFill="1" applyBorder="1" applyAlignment="1">
      <alignment horizontal="center" vertical="center" wrapText="1"/>
    </xf>
    <xf numFmtId="0" fontId="3" fillId="4" borderId="104" xfId="5" quotePrefix="1" applyFont="1" applyFill="1" applyBorder="1" applyAlignment="1">
      <alignment horizontal="center" vertical="center" wrapText="1"/>
    </xf>
    <xf numFmtId="0" fontId="3" fillId="4" borderId="105" xfId="5" quotePrefix="1" applyFont="1" applyFill="1" applyBorder="1" applyAlignment="1">
      <alignment horizontal="center" vertical="center" wrapText="1"/>
    </xf>
    <xf numFmtId="0" fontId="3" fillId="4" borderId="106" xfId="5" quotePrefix="1" applyFont="1" applyFill="1" applyBorder="1" applyAlignment="1">
      <alignment horizontal="center" vertical="center" wrapText="1"/>
    </xf>
    <xf numFmtId="0" fontId="3" fillId="4" borderId="107" xfId="5" quotePrefix="1" applyFont="1" applyFill="1" applyBorder="1" applyAlignment="1">
      <alignment horizontal="center" vertical="center" wrapText="1"/>
    </xf>
    <xf numFmtId="0" fontId="34" fillId="4" borderId="103" xfId="4" quotePrefix="1" applyFont="1" applyFill="1" applyBorder="1" applyAlignment="1">
      <alignment horizontal="center" vertical="center" wrapText="1"/>
    </xf>
    <xf numFmtId="0" fontId="34" fillId="4" borderId="107" xfId="4" quotePrefix="1" applyFont="1" applyFill="1" applyBorder="1" applyAlignment="1">
      <alignment horizontal="center" vertical="center" wrapText="1"/>
    </xf>
    <xf numFmtId="0" fontId="34" fillId="4" borderId="108" xfId="4" quotePrefix="1" applyFont="1" applyFill="1" applyBorder="1" applyAlignment="1">
      <alignment horizontal="center" vertical="center" wrapText="1"/>
    </xf>
    <xf numFmtId="0" fontId="34" fillId="4" borderId="109" xfId="4" quotePrefix="1" applyFont="1" applyFill="1" applyBorder="1" applyAlignment="1">
      <alignment horizontal="center" vertical="center" wrapText="1"/>
    </xf>
    <xf numFmtId="0" fontId="34" fillId="4" borderId="106" xfId="4" quotePrefix="1" applyFont="1" applyFill="1" applyBorder="1" applyAlignment="1">
      <alignment horizontal="center" vertical="center" wrapText="1"/>
    </xf>
    <xf numFmtId="0" fontId="34" fillId="4" borderId="110" xfId="5" quotePrefix="1" applyFont="1" applyFill="1" applyBorder="1" applyAlignment="1">
      <alignment horizontal="center" vertical="center" wrapText="1"/>
    </xf>
    <xf numFmtId="0" fontId="34" fillId="4" borderId="104" xfId="5" quotePrefix="1" applyFont="1" applyFill="1" applyBorder="1" applyAlignment="1">
      <alignment horizontal="center" vertical="center" wrapText="1"/>
    </xf>
    <xf numFmtId="0" fontId="34" fillId="4" borderId="108" xfId="5" quotePrefix="1" applyFont="1" applyFill="1" applyBorder="1" applyAlignment="1">
      <alignment horizontal="center" vertical="center" wrapText="1"/>
    </xf>
    <xf numFmtId="0" fontId="34" fillId="4" borderId="102" xfId="5" quotePrefix="1" applyFont="1" applyFill="1" applyBorder="1" applyAlignment="1">
      <alignment horizontal="center" vertical="center" wrapText="1"/>
    </xf>
    <xf numFmtId="0" fontId="37" fillId="4" borderId="103" xfId="12" applyFont="1" applyFill="1" applyBorder="1" applyAlignment="1">
      <alignment horizontal="center" vertical="center" wrapText="1"/>
    </xf>
    <xf numFmtId="0" fontId="37" fillId="4" borderId="104" xfId="12" applyFont="1" applyFill="1" applyBorder="1" applyAlignment="1">
      <alignment horizontal="center" vertical="center" wrapText="1"/>
    </xf>
    <xf numFmtId="0" fontId="37" fillId="4" borderId="105" xfId="12" applyFont="1" applyFill="1" applyBorder="1" applyAlignment="1">
      <alignment horizontal="center" vertical="center" wrapText="1"/>
    </xf>
    <xf numFmtId="0" fontId="37" fillId="4" borderId="106" xfId="12" applyFont="1" applyFill="1" applyBorder="1" applyAlignment="1">
      <alignment horizontal="center" vertical="center" wrapText="1"/>
    </xf>
    <xf numFmtId="0" fontId="37" fillId="4" borderId="107" xfId="12" applyFont="1" applyFill="1" applyBorder="1" applyAlignment="1">
      <alignment horizontal="center" vertical="center" wrapText="1"/>
    </xf>
    <xf numFmtId="0" fontId="37" fillId="4" borderId="102" xfId="12" applyFont="1" applyFill="1" applyBorder="1" applyAlignment="1">
      <alignment horizontal="center" vertical="center" wrapText="1"/>
    </xf>
    <xf numFmtId="0" fontId="2" fillId="4" borderId="91" xfId="12" applyFont="1" applyFill="1" applyBorder="1" applyAlignment="1">
      <alignment horizontal="center" vertical="center" wrapText="1"/>
    </xf>
    <xf numFmtId="0" fontId="26" fillId="4" borderId="110" xfId="14" applyFont="1" applyFill="1" applyBorder="1" applyAlignment="1">
      <alignment horizontal="center"/>
    </xf>
    <xf numFmtId="0" fontId="26" fillId="4" borderId="109" xfId="14" applyFont="1" applyFill="1" applyBorder="1" applyAlignment="1">
      <alignment horizontal="center"/>
    </xf>
    <xf numFmtId="0" fontId="24" fillId="4" borderId="91" xfId="5" quotePrefix="1" applyFont="1" applyFill="1" applyBorder="1" applyAlignment="1">
      <alignment horizontal="center" vertical="center" wrapText="1"/>
    </xf>
    <xf numFmtId="0" fontId="24" fillId="4" borderId="95" xfId="5" quotePrefix="1" applyFont="1" applyFill="1" applyBorder="1" applyAlignment="1">
      <alignment horizontal="center" vertical="center" wrapText="1"/>
    </xf>
    <xf numFmtId="0" fontId="24" fillId="4" borderId="97" xfId="5" quotePrefix="1" applyFont="1" applyFill="1" applyBorder="1" applyAlignment="1">
      <alignment horizontal="center" vertical="center" wrapText="1"/>
    </xf>
    <xf numFmtId="0" fontId="24" fillId="4" borderId="97" xfId="5" quotePrefix="1" applyFont="1" applyFill="1" applyBorder="1" applyAlignment="1">
      <alignment horizontal="left" vertical="center" wrapText="1"/>
    </xf>
    <xf numFmtId="0" fontId="25" fillId="4" borderId="29" xfId="0" applyFont="1" applyFill="1" applyBorder="1" applyAlignment="1">
      <alignment horizontal="left" vertical="center" wrapText="1"/>
    </xf>
    <xf numFmtId="0" fontId="25" fillId="4" borderId="84" xfId="0" applyFont="1" applyFill="1" applyBorder="1" applyAlignment="1">
      <alignment horizontal="left" vertical="center" wrapText="1"/>
    </xf>
    <xf numFmtId="0" fontId="25" fillId="4" borderId="62" xfId="0" applyFont="1" applyFill="1" applyBorder="1" applyAlignment="1">
      <alignment horizontal="left" vertical="center" wrapText="1"/>
    </xf>
    <xf numFmtId="0" fontId="25" fillId="4" borderId="37" xfId="0" applyFont="1" applyFill="1" applyBorder="1" applyAlignment="1">
      <alignment horizontal="left" vertical="center" wrapText="1"/>
    </xf>
    <xf numFmtId="0" fontId="25" fillId="4" borderId="88" xfId="0" applyFont="1" applyFill="1" applyBorder="1" applyAlignment="1">
      <alignment horizontal="left" vertical="center" wrapText="1"/>
    </xf>
    <xf numFmtId="0" fontId="40" fillId="4" borderId="46" xfId="0" applyFont="1" applyFill="1" applyBorder="1" applyAlignment="1">
      <alignment horizontal="left" vertical="center" wrapText="1"/>
    </xf>
    <xf numFmtId="0" fontId="40" fillId="4" borderId="44" xfId="0" applyFont="1" applyFill="1" applyBorder="1" applyAlignment="1">
      <alignment horizontal="left" vertical="center" wrapText="1"/>
    </xf>
    <xf numFmtId="0" fontId="40" fillId="4" borderId="21" xfId="0" applyFont="1" applyFill="1" applyBorder="1" applyAlignment="1">
      <alignment horizontal="left" vertical="center" wrapText="1"/>
    </xf>
    <xf numFmtId="0" fontId="25" fillId="4" borderId="0" xfId="14" applyFont="1" applyFill="1" applyAlignment="1">
      <alignment horizontal="center" vertical="center"/>
    </xf>
    <xf numFmtId="0" fontId="25" fillId="4" borderId="0" xfId="14" applyFont="1" applyFill="1" applyAlignment="1">
      <alignment horizontal="center"/>
    </xf>
    <xf numFmtId="0" fontId="25" fillId="4" borderId="23" xfId="14" applyFont="1" applyFill="1" applyBorder="1" applyAlignment="1">
      <alignment horizontal="center" vertical="center"/>
    </xf>
    <xf numFmtId="0" fontId="33" fillId="4" borderId="89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81" xfId="14" applyFont="1" applyFill="1" applyBorder="1" applyAlignment="1">
      <alignment horizontal="center" vertical="center"/>
    </xf>
    <xf numFmtId="0" fontId="30" fillId="4" borderId="79" xfId="14" applyFont="1" applyFill="1" applyBorder="1" applyAlignment="1">
      <alignment horizontal="center" vertical="center"/>
    </xf>
    <xf numFmtId="0" fontId="30" fillId="4" borderId="85" xfId="14" applyFont="1" applyFill="1" applyBorder="1" applyAlignment="1">
      <alignment horizontal="center" vertical="center"/>
    </xf>
    <xf numFmtId="0" fontId="30" fillId="4" borderId="83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0" fillId="4" borderId="30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59" xfId="14" applyFont="1" applyFill="1" applyBorder="1" applyAlignment="1">
      <alignment horizontal="center" vertical="center"/>
    </xf>
    <xf numFmtId="0" fontId="30" fillId="4" borderId="25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30" fillId="4" borderId="27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7" fillId="5" borderId="64" xfId="2" applyFont="1" applyFill="1" applyBorder="1" applyAlignment="1">
      <alignment horizontal="center" vertical="center" wrapText="1"/>
    </xf>
    <xf numFmtId="0" fontId="7" fillId="5" borderId="65" xfId="2" applyFont="1" applyFill="1" applyBorder="1" applyAlignment="1">
      <alignment horizontal="center" vertical="center" wrapText="1"/>
    </xf>
    <xf numFmtId="0" fontId="7" fillId="5" borderId="66" xfId="2" applyFont="1" applyFill="1" applyBorder="1" applyAlignment="1">
      <alignment horizontal="center" vertical="center" wrapText="1"/>
    </xf>
    <xf numFmtId="0" fontId="25" fillId="4" borderId="98" xfId="14" applyFont="1" applyFill="1" applyBorder="1" applyAlignment="1">
      <alignment horizontal="center" vertical="center"/>
    </xf>
    <xf numFmtId="0" fontId="33" fillId="4" borderId="80" xfId="14" applyFont="1" applyFill="1" applyBorder="1" applyAlignment="1">
      <alignment horizontal="center" vertical="center" wrapText="1"/>
    </xf>
    <xf numFmtId="0" fontId="33" fillId="4" borderId="54" xfId="14" applyFont="1" applyFill="1" applyBorder="1" applyAlignment="1">
      <alignment horizontal="center" vertical="center" wrapText="1"/>
    </xf>
    <xf numFmtId="0" fontId="33" fillId="4" borderId="16" xfId="14" applyFont="1" applyFill="1" applyBorder="1" applyAlignment="1">
      <alignment horizontal="center" vertical="center" wrapText="1"/>
    </xf>
    <xf numFmtId="0" fontId="7" fillId="4" borderId="92" xfId="1" quotePrefix="1" applyFont="1" applyFill="1" applyBorder="1" applyAlignment="1">
      <alignment horizontal="center" vertical="center" wrapText="1"/>
    </xf>
    <xf numFmtId="0" fontId="7" fillId="4" borderId="98" xfId="1" quotePrefix="1" applyFont="1" applyFill="1" applyBorder="1" applyAlignment="1">
      <alignment horizontal="center" vertical="center" wrapText="1"/>
    </xf>
    <xf numFmtId="0" fontId="7" fillId="4" borderId="99" xfId="1" quotePrefix="1" applyFont="1" applyFill="1" applyBorder="1" applyAlignment="1">
      <alignment horizontal="center" vertical="center" wrapText="1"/>
    </xf>
    <xf numFmtId="0" fontId="7" fillId="4" borderId="92" xfId="7" quotePrefix="1" applyFont="1" applyFill="1" applyBorder="1" applyAlignment="1">
      <alignment horizontal="center" vertical="center" wrapText="1"/>
    </xf>
    <xf numFmtId="0" fontId="7" fillId="4" borderId="98" xfId="7" quotePrefix="1" applyFont="1" applyFill="1" applyBorder="1" applyAlignment="1">
      <alignment horizontal="center" vertical="center" wrapText="1"/>
    </xf>
    <xf numFmtId="0" fontId="7" fillId="4" borderId="99" xfId="7" quotePrefix="1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3" xfId="1" quotePrefix="1" applyFont="1" applyFill="1" applyBorder="1" applyAlignment="1">
      <alignment horizontal="center" vertical="center" wrapText="1"/>
    </xf>
    <xf numFmtId="0" fontId="7" fillId="4" borderId="61" xfId="1" quotePrefix="1" applyFont="1" applyFill="1" applyBorder="1" applyAlignment="1">
      <alignment horizontal="center" vertical="center" wrapText="1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3" xfId="8" quotePrefix="1" applyFont="1" applyFill="1" applyBorder="1" applyAlignment="1">
      <alignment horizontal="center" vertical="center" wrapText="1"/>
    </xf>
    <xf numFmtId="0" fontId="7" fillId="4" borderId="61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3" xfId="2" quotePrefix="1" applyFont="1" applyFill="1" applyBorder="1" applyAlignment="1">
      <alignment horizontal="center" vertical="center" wrapText="1"/>
    </xf>
    <xf numFmtId="0" fontId="7" fillId="4" borderId="61" xfId="2" quotePrefix="1" applyFont="1" applyFill="1" applyBorder="1" applyAlignment="1">
      <alignment horizontal="center" vertical="center" wrapText="1"/>
    </xf>
    <xf numFmtId="0" fontId="7" fillId="5" borderId="67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68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5" borderId="73" xfId="10" applyFont="1" applyFill="1" applyBorder="1" applyAlignment="1">
      <alignment horizontal="center" vertical="center" wrapText="1"/>
    </xf>
    <xf numFmtId="0" fontId="7" fillId="5" borderId="74" xfId="10" applyFont="1" applyFill="1" applyBorder="1" applyAlignment="1">
      <alignment horizontal="center" vertical="center" wrapText="1"/>
    </xf>
    <xf numFmtId="0" fontId="7" fillId="5" borderId="68" xfId="10" applyFont="1" applyFill="1" applyBorder="1" applyAlignment="1">
      <alignment horizontal="center" vertical="center" wrapText="1"/>
    </xf>
    <xf numFmtId="0" fontId="7" fillId="5" borderId="73" xfId="2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25" fillId="4" borderId="79" xfId="14" applyFont="1" applyFill="1" applyBorder="1" applyAlignment="1">
      <alignment horizontal="center" vertical="center"/>
    </xf>
    <xf numFmtId="0" fontId="7" fillId="4" borderId="12" xfId="2" applyFont="1" applyFill="1" applyBorder="1" applyAlignment="1">
      <alignment horizontal="center" vertical="center" wrapText="1"/>
    </xf>
    <xf numFmtId="0" fontId="7" fillId="4" borderId="63" xfId="2" applyFont="1" applyFill="1" applyBorder="1" applyAlignment="1">
      <alignment horizontal="center" vertical="center" wrapText="1"/>
    </xf>
    <xf numFmtId="0" fontId="7" fillId="4" borderId="61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5" xfId="8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0" fillId="4" borderId="81" xfId="13" applyFont="1" applyFill="1" applyBorder="1" applyAlignment="1">
      <alignment horizontal="center" vertical="center"/>
    </xf>
    <xf numFmtId="0" fontId="30" fillId="4" borderId="79" xfId="13" applyFont="1" applyFill="1" applyBorder="1" applyAlignment="1">
      <alignment horizontal="center" vertical="center"/>
    </xf>
    <xf numFmtId="0" fontId="30" fillId="4" borderId="85" xfId="13" applyFont="1" applyFill="1" applyBorder="1" applyAlignment="1">
      <alignment horizontal="center" vertical="center"/>
    </xf>
    <xf numFmtId="0" fontId="30" fillId="4" borderId="83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89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51"/>
  <sheetViews>
    <sheetView tabSelected="1" view="pageBreakPreview" topLeftCell="A123" zoomScale="60" zoomScaleNormal="69" workbookViewId="0">
      <selection activeCell="G145" sqref="G144:G145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710937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1" ht="7.5" customHeight="1" x14ac:dyDescent="0.2"/>
    <row r="2" spans="1:31" ht="22.5" x14ac:dyDescent="0.2">
      <c r="A2" s="348" t="s">
        <v>32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</row>
    <row r="3" spans="1:31" ht="18" customHeight="1" x14ac:dyDescent="0.3">
      <c r="A3" s="349" t="s">
        <v>78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</row>
    <row r="4" spans="1:31" ht="6.75" customHeight="1" x14ac:dyDescent="0.2">
      <c r="A4" s="348" t="s">
        <v>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</row>
    <row r="5" spans="1:31" ht="21" customHeight="1" thickBot="1" x14ac:dyDescent="0.25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</row>
    <row r="6" spans="1:31" ht="17.25" customHeight="1" x14ac:dyDescent="0.2">
      <c r="A6" s="351" t="s">
        <v>50</v>
      </c>
      <c r="B6" s="354">
        <v>1</v>
      </c>
      <c r="C6" s="355"/>
      <c r="D6" s="356"/>
      <c r="E6" s="354">
        <v>2</v>
      </c>
      <c r="F6" s="355"/>
      <c r="G6" s="356"/>
      <c r="H6" s="354">
        <v>3</v>
      </c>
      <c r="I6" s="355"/>
      <c r="J6" s="356"/>
      <c r="K6" s="354">
        <v>4</v>
      </c>
      <c r="L6" s="355"/>
      <c r="M6" s="356"/>
      <c r="N6" s="354">
        <v>5</v>
      </c>
      <c r="O6" s="355"/>
      <c r="P6" s="356"/>
      <c r="Q6" s="360" t="s">
        <v>2</v>
      </c>
      <c r="R6" s="361"/>
      <c r="S6" s="362"/>
      <c r="T6" s="360">
        <v>1</v>
      </c>
      <c r="U6" s="361"/>
      <c r="V6" s="362"/>
      <c r="W6" s="360">
        <v>2</v>
      </c>
      <c r="X6" s="361"/>
      <c r="Y6" s="362"/>
      <c r="Z6" s="360" t="s">
        <v>1</v>
      </c>
      <c r="AA6" s="361"/>
      <c r="AB6" s="362"/>
      <c r="AC6" s="260" t="s">
        <v>2</v>
      </c>
      <c r="AD6" s="261"/>
      <c r="AE6" s="18" t="s">
        <v>22</v>
      </c>
    </row>
    <row r="7" spans="1:31" ht="26.25" customHeight="1" thickBot="1" x14ac:dyDescent="0.25">
      <c r="A7" s="352"/>
      <c r="B7" s="357"/>
      <c r="C7" s="358"/>
      <c r="D7" s="359"/>
      <c r="E7" s="357"/>
      <c r="F7" s="358"/>
      <c r="G7" s="359"/>
      <c r="H7" s="357"/>
      <c r="I7" s="358"/>
      <c r="J7" s="359"/>
      <c r="K7" s="357"/>
      <c r="L7" s="358"/>
      <c r="M7" s="359"/>
      <c r="N7" s="357"/>
      <c r="O7" s="358"/>
      <c r="P7" s="359"/>
      <c r="Q7" s="363" t="s">
        <v>46</v>
      </c>
      <c r="R7" s="364"/>
      <c r="S7" s="365"/>
      <c r="T7" s="363" t="s">
        <v>3</v>
      </c>
      <c r="U7" s="364"/>
      <c r="V7" s="365"/>
      <c r="W7" s="363" t="s">
        <v>3</v>
      </c>
      <c r="X7" s="364"/>
      <c r="Y7" s="365"/>
      <c r="Z7" s="363" t="s">
        <v>3</v>
      </c>
      <c r="AA7" s="364"/>
      <c r="AB7" s="365"/>
      <c r="AC7" s="262"/>
      <c r="AD7" s="263"/>
      <c r="AE7" s="19"/>
    </row>
    <row r="8" spans="1:31" ht="68.25" customHeight="1" thickBot="1" x14ac:dyDescent="0.25">
      <c r="A8" s="353"/>
      <c r="B8" s="136" t="s">
        <v>43</v>
      </c>
      <c r="C8" s="11" t="s">
        <v>44</v>
      </c>
      <c r="D8" s="137" t="s">
        <v>4</v>
      </c>
      <c r="E8" s="136" t="s">
        <v>43</v>
      </c>
      <c r="F8" s="11" t="s">
        <v>44</v>
      </c>
      <c r="G8" s="137" t="s">
        <v>4</v>
      </c>
      <c r="H8" s="136" t="s">
        <v>43</v>
      </c>
      <c r="I8" s="11" t="s">
        <v>44</v>
      </c>
      <c r="J8" s="138" t="s">
        <v>4</v>
      </c>
      <c r="K8" s="136" t="s">
        <v>43</v>
      </c>
      <c r="L8" s="11" t="s">
        <v>44</v>
      </c>
      <c r="M8" s="137" t="s">
        <v>4</v>
      </c>
      <c r="N8" s="136" t="s">
        <v>43</v>
      </c>
      <c r="O8" s="11" t="s">
        <v>44</v>
      </c>
      <c r="P8" s="137" t="s">
        <v>4</v>
      </c>
      <c r="Q8" s="136" t="s">
        <v>43</v>
      </c>
      <c r="R8" s="11" t="s">
        <v>44</v>
      </c>
      <c r="S8" s="139" t="s">
        <v>4</v>
      </c>
      <c r="T8" s="136" t="s">
        <v>43</v>
      </c>
      <c r="U8" s="11" t="s">
        <v>44</v>
      </c>
      <c r="V8" s="140" t="s">
        <v>4</v>
      </c>
      <c r="W8" s="136" t="s">
        <v>43</v>
      </c>
      <c r="X8" s="11" t="s">
        <v>44</v>
      </c>
      <c r="Y8" s="140" t="s">
        <v>4</v>
      </c>
      <c r="Z8" s="136" t="s">
        <v>43</v>
      </c>
      <c r="AA8" s="11" t="s">
        <v>44</v>
      </c>
      <c r="AB8" s="139" t="s">
        <v>4</v>
      </c>
      <c r="AC8" s="136" t="s">
        <v>43</v>
      </c>
      <c r="AD8" s="11" t="s">
        <v>44</v>
      </c>
      <c r="AE8" s="20" t="s">
        <v>37</v>
      </c>
    </row>
    <row r="9" spans="1:31" ht="27" customHeight="1" x14ac:dyDescent="0.35">
      <c r="A9" s="340" t="s">
        <v>5</v>
      </c>
      <c r="B9" s="334">
        <v>374</v>
      </c>
      <c r="C9" s="309">
        <v>115</v>
      </c>
      <c r="D9" s="312">
        <v>489</v>
      </c>
      <c r="E9" s="334">
        <v>346</v>
      </c>
      <c r="F9" s="309">
        <v>105</v>
      </c>
      <c r="G9" s="312">
        <v>451</v>
      </c>
      <c r="H9" s="334">
        <v>358</v>
      </c>
      <c r="I9" s="309">
        <v>102</v>
      </c>
      <c r="J9" s="312">
        <v>460</v>
      </c>
      <c r="K9" s="334">
        <v>313</v>
      </c>
      <c r="L9" s="309">
        <v>91</v>
      </c>
      <c r="M9" s="312">
        <v>404</v>
      </c>
      <c r="N9" s="334">
        <v>0</v>
      </c>
      <c r="O9" s="309">
        <v>0</v>
      </c>
      <c r="P9" s="335">
        <v>0</v>
      </c>
      <c r="Q9" s="307">
        <f t="shared" ref="Q9:S21" si="0">B9+E9+H9+K9+N9</f>
        <v>1391</v>
      </c>
      <c r="R9" s="176">
        <f t="shared" si="0"/>
        <v>413</v>
      </c>
      <c r="S9" s="177">
        <f>D9+G9+J9+M9+P9</f>
        <v>1804</v>
      </c>
      <c r="T9" s="335">
        <v>161</v>
      </c>
      <c r="U9" s="309">
        <v>33</v>
      </c>
      <c r="V9" s="312">
        <v>194</v>
      </c>
      <c r="W9" s="334">
        <v>132</v>
      </c>
      <c r="X9" s="309">
        <v>16</v>
      </c>
      <c r="Y9" s="335">
        <v>148</v>
      </c>
      <c r="Z9" s="308">
        <v>293</v>
      </c>
      <c r="AA9" s="309">
        <v>49</v>
      </c>
      <c r="AB9" s="311">
        <v>342</v>
      </c>
      <c r="AC9" s="178">
        <f>Q9+Z9</f>
        <v>1684</v>
      </c>
      <c r="AD9" s="179">
        <f t="shared" ref="AC9:AE21" si="1">R9+AA9</f>
        <v>462</v>
      </c>
      <c r="AE9" s="180">
        <f t="shared" si="1"/>
        <v>2146</v>
      </c>
    </row>
    <row r="10" spans="1:31" ht="28.5" customHeight="1" x14ac:dyDescent="0.35">
      <c r="A10" s="341" t="s">
        <v>68</v>
      </c>
      <c r="B10" s="181">
        <v>202</v>
      </c>
      <c r="C10" s="182">
        <v>0</v>
      </c>
      <c r="D10" s="183">
        <v>202</v>
      </c>
      <c r="E10" s="184">
        <v>170</v>
      </c>
      <c r="F10" s="185">
        <v>3</v>
      </c>
      <c r="G10" s="186">
        <v>173</v>
      </c>
      <c r="H10" s="184">
        <v>185</v>
      </c>
      <c r="I10" s="185">
        <v>10</v>
      </c>
      <c r="J10" s="186">
        <v>195</v>
      </c>
      <c r="K10" s="184">
        <v>157</v>
      </c>
      <c r="L10" s="185">
        <v>1</v>
      </c>
      <c r="M10" s="187">
        <v>158</v>
      </c>
      <c r="N10" s="184">
        <v>0</v>
      </c>
      <c r="O10" s="185">
        <v>0</v>
      </c>
      <c r="P10" s="187">
        <v>0</v>
      </c>
      <c r="Q10" s="188">
        <f t="shared" si="0"/>
        <v>714</v>
      </c>
      <c r="R10" s="182">
        <f t="shared" si="0"/>
        <v>14</v>
      </c>
      <c r="S10" s="189">
        <f>D10+G10+J10+M10+P10</f>
        <v>728</v>
      </c>
      <c r="T10" s="187">
        <v>122</v>
      </c>
      <c r="U10" s="185">
        <v>1</v>
      </c>
      <c r="V10" s="187">
        <v>123</v>
      </c>
      <c r="W10" s="188">
        <v>117</v>
      </c>
      <c r="X10" s="185">
        <v>1</v>
      </c>
      <c r="Y10" s="186">
        <v>118</v>
      </c>
      <c r="Z10" s="190">
        <v>239</v>
      </c>
      <c r="AA10" s="185">
        <v>2</v>
      </c>
      <c r="AB10" s="191">
        <v>241</v>
      </c>
      <c r="AC10" s="184">
        <f t="shared" si="1"/>
        <v>953</v>
      </c>
      <c r="AD10" s="185">
        <f>R10+AA10</f>
        <v>16</v>
      </c>
      <c r="AE10" s="192">
        <f t="shared" si="1"/>
        <v>969</v>
      </c>
    </row>
    <row r="11" spans="1:31" ht="40.5" customHeight="1" x14ac:dyDescent="0.35">
      <c r="A11" s="342" t="s">
        <v>69</v>
      </c>
      <c r="B11" s="178">
        <v>77</v>
      </c>
      <c r="C11" s="179">
        <v>26</v>
      </c>
      <c r="D11" s="193">
        <v>103</v>
      </c>
      <c r="E11" s="184">
        <v>81</v>
      </c>
      <c r="F11" s="185">
        <v>20</v>
      </c>
      <c r="G11" s="186">
        <v>101</v>
      </c>
      <c r="H11" s="184">
        <v>77</v>
      </c>
      <c r="I11" s="185">
        <v>16</v>
      </c>
      <c r="J11" s="186">
        <v>93</v>
      </c>
      <c r="K11" s="184">
        <v>91</v>
      </c>
      <c r="L11" s="185">
        <v>23</v>
      </c>
      <c r="M11" s="187">
        <v>114</v>
      </c>
      <c r="N11" s="184">
        <v>0</v>
      </c>
      <c r="O11" s="185">
        <v>0</v>
      </c>
      <c r="P11" s="187">
        <v>0</v>
      </c>
      <c r="Q11" s="188">
        <f t="shared" si="0"/>
        <v>326</v>
      </c>
      <c r="R11" s="182">
        <f t="shared" si="0"/>
        <v>85</v>
      </c>
      <c r="S11" s="189">
        <f t="shared" si="0"/>
        <v>411</v>
      </c>
      <c r="T11" s="187">
        <v>33</v>
      </c>
      <c r="U11" s="185">
        <v>0</v>
      </c>
      <c r="V11" s="187">
        <v>33</v>
      </c>
      <c r="W11" s="181">
        <v>18</v>
      </c>
      <c r="X11" s="185">
        <v>3</v>
      </c>
      <c r="Y11" s="187">
        <v>21</v>
      </c>
      <c r="Z11" s="190">
        <v>51</v>
      </c>
      <c r="AA11" s="185">
        <v>3</v>
      </c>
      <c r="AB11" s="191">
        <v>54</v>
      </c>
      <c r="AC11" s="184">
        <f t="shared" si="1"/>
        <v>377</v>
      </c>
      <c r="AD11" s="185">
        <f t="shared" si="1"/>
        <v>88</v>
      </c>
      <c r="AE11" s="192">
        <f t="shared" si="1"/>
        <v>465</v>
      </c>
    </row>
    <row r="12" spans="1:31" ht="40.5" customHeight="1" x14ac:dyDescent="0.35">
      <c r="A12" s="175" t="s">
        <v>77</v>
      </c>
      <c r="B12" s="178">
        <v>102</v>
      </c>
      <c r="C12" s="179">
        <v>2</v>
      </c>
      <c r="D12" s="194">
        <v>104</v>
      </c>
      <c r="E12" s="184">
        <v>82</v>
      </c>
      <c r="F12" s="185">
        <v>1</v>
      </c>
      <c r="G12" s="186">
        <v>83</v>
      </c>
      <c r="H12" s="184">
        <v>86</v>
      </c>
      <c r="I12" s="185">
        <v>1</v>
      </c>
      <c r="J12" s="186">
        <v>87</v>
      </c>
      <c r="K12" s="184">
        <v>82</v>
      </c>
      <c r="L12" s="185">
        <v>2</v>
      </c>
      <c r="M12" s="187">
        <v>84</v>
      </c>
      <c r="N12" s="184">
        <v>0</v>
      </c>
      <c r="O12" s="185">
        <v>0</v>
      </c>
      <c r="P12" s="187">
        <v>0</v>
      </c>
      <c r="Q12" s="188">
        <f t="shared" si="0"/>
        <v>352</v>
      </c>
      <c r="R12" s="182">
        <f t="shared" si="0"/>
        <v>6</v>
      </c>
      <c r="S12" s="189">
        <f t="shared" si="0"/>
        <v>358</v>
      </c>
      <c r="T12" s="187">
        <v>56</v>
      </c>
      <c r="U12" s="185">
        <v>3</v>
      </c>
      <c r="V12" s="187">
        <v>59</v>
      </c>
      <c r="W12" s="181">
        <v>37</v>
      </c>
      <c r="X12" s="185">
        <v>0</v>
      </c>
      <c r="Y12" s="187">
        <v>37</v>
      </c>
      <c r="Z12" s="190">
        <v>93</v>
      </c>
      <c r="AA12" s="185">
        <v>3</v>
      </c>
      <c r="AB12" s="191">
        <v>96</v>
      </c>
      <c r="AC12" s="184">
        <f t="shared" si="1"/>
        <v>445</v>
      </c>
      <c r="AD12" s="185">
        <f t="shared" si="1"/>
        <v>9</v>
      </c>
      <c r="AE12" s="192">
        <f t="shared" si="1"/>
        <v>454</v>
      </c>
    </row>
    <row r="13" spans="1:31" ht="39" customHeight="1" x14ac:dyDescent="0.35">
      <c r="A13" s="343" t="s">
        <v>6</v>
      </c>
      <c r="B13" s="195">
        <v>219</v>
      </c>
      <c r="C13" s="196">
        <v>12</v>
      </c>
      <c r="D13" s="197">
        <v>231</v>
      </c>
      <c r="E13" s="195">
        <v>196</v>
      </c>
      <c r="F13" s="196">
        <v>10</v>
      </c>
      <c r="G13" s="198">
        <v>206</v>
      </c>
      <c r="H13" s="195">
        <v>201</v>
      </c>
      <c r="I13" s="196">
        <v>10</v>
      </c>
      <c r="J13" s="198">
        <v>211</v>
      </c>
      <c r="K13" s="195">
        <v>212</v>
      </c>
      <c r="L13" s="196">
        <v>17</v>
      </c>
      <c r="M13" s="197">
        <v>229</v>
      </c>
      <c r="N13" s="199">
        <v>68</v>
      </c>
      <c r="O13" s="196">
        <v>12</v>
      </c>
      <c r="P13" s="200">
        <v>80</v>
      </c>
      <c r="Q13" s="199">
        <f t="shared" si="0"/>
        <v>896</v>
      </c>
      <c r="R13" s="196">
        <f t="shared" si="0"/>
        <v>61</v>
      </c>
      <c r="S13" s="200">
        <f>D13+G13+J13+M13+P13</f>
        <v>957</v>
      </c>
      <c r="T13" s="197">
        <v>108</v>
      </c>
      <c r="U13" s="196">
        <v>7</v>
      </c>
      <c r="V13" s="198">
        <v>115</v>
      </c>
      <c r="W13" s="195">
        <v>106</v>
      </c>
      <c r="X13" s="196">
        <v>4</v>
      </c>
      <c r="Y13" s="197">
        <v>110</v>
      </c>
      <c r="Z13" s="199">
        <v>214</v>
      </c>
      <c r="AA13" s="196">
        <v>11</v>
      </c>
      <c r="AB13" s="201">
        <v>225</v>
      </c>
      <c r="AC13" s="178">
        <f t="shared" si="1"/>
        <v>1110</v>
      </c>
      <c r="AD13" s="179">
        <f t="shared" si="1"/>
        <v>72</v>
      </c>
      <c r="AE13" s="180">
        <f t="shared" si="1"/>
        <v>1182</v>
      </c>
    </row>
    <row r="14" spans="1:31" ht="27.75" customHeight="1" x14ac:dyDescent="0.35">
      <c r="A14" s="343" t="s">
        <v>66</v>
      </c>
      <c r="B14" s="195">
        <v>205</v>
      </c>
      <c r="C14" s="196">
        <v>1</v>
      </c>
      <c r="D14" s="197">
        <v>206</v>
      </c>
      <c r="E14" s="195">
        <v>223</v>
      </c>
      <c r="F14" s="196">
        <v>2</v>
      </c>
      <c r="G14" s="198">
        <v>225</v>
      </c>
      <c r="H14" s="195">
        <v>196</v>
      </c>
      <c r="I14" s="196">
        <v>0</v>
      </c>
      <c r="J14" s="198">
        <v>196</v>
      </c>
      <c r="K14" s="195">
        <v>167</v>
      </c>
      <c r="L14" s="196">
        <v>0</v>
      </c>
      <c r="M14" s="197">
        <v>167</v>
      </c>
      <c r="N14" s="199">
        <v>0</v>
      </c>
      <c r="O14" s="196">
        <v>0</v>
      </c>
      <c r="P14" s="200">
        <v>0</v>
      </c>
      <c r="Q14" s="199">
        <f t="shared" si="0"/>
        <v>791</v>
      </c>
      <c r="R14" s="196">
        <f>C14+F14+I14+L14+O14</f>
        <v>3</v>
      </c>
      <c r="S14" s="200">
        <f t="shared" si="0"/>
        <v>794</v>
      </c>
      <c r="T14" s="197">
        <v>97</v>
      </c>
      <c r="U14" s="196">
        <v>13</v>
      </c>
      <c r="V14" s="198">
        <v>110</v>
      </c>
      <c r="W14" s="195">
        <v>109</v>
      </c>
      <c r="X14" s="196">
        <v>3</v>
      </c>
      <c r="Y14" s="202">
        <v>112</v>
      </c>
      <c r="Z14" s="197">
        <v>206</v>
      </c>
      <c r="AA14" s="196">
        <v>16</v>
      </c>
      <c r="AB14" s="198">
        <v>222</v>
      </c>
      <c r="AC14" s="178">
        <f t="shared" si="1"/>
        <v>997</v>
      </c>
      <c r="AD14" s="179">
        <f t="shared" si="1"/>
        <v>19</v>
      </c>
      <c r="AE14" s="180">
        <f t="shared" si="1"/>
        <v>1016</v>
      </c>
    </row>
    <row r="15" spans="1:31" ht="27.75" customHeight="1" x14ac:dyDescent="0.35">
      <c r="A15" s="343" t="s">
        <v>39</v>
      </c>
      <c r="B15" s="195">
        <v>315</v>
      </c>
      <c r="C15" s="196">
        <v>7</v>
      </c>
      <c r="D15" s="197">
        <v>322</v>
      </c>
      <c r="E15" s="195">
        <v>320</v>
      </c>
      <c r="F15" s="196">
        <v>24</v>
      </c>
      <c r="G15" s="198">
        <v>344</v>
      </c>
      <c r="H15" s="195">
        <v>308</v>
      </c>
      <c r="I15" s="196">
        <v>9</v>
      </c>
      <c r="J15" s="198">
        <v>317</v>
      </c>
      <c r="K15" s="195">
        <v>251</v>
      </c>
      <c r="L15" s="196">
        <v>12</v>
      </c>
      <c r="M15" s="198">
        <v>263</v>
      </c>
      <c r="N15" s="199">
        <v>0</v>
      </c>
      <c r="O15" s="196">
        <v>0</v>
      </c>
      <c r="P15" s="200">
        <v>0</v>
      </c>
      <c r="Q15" s="199">
        <f t="shared" si="0"/>
        <v>1194</v>
      </c>
      <c r="R15" s="196">
        <f t="shared" si="0"/>
        <v>52</v>
      </c>
      <c r="S15" s="200">
        <f t="shared" si="0"/>
        <v>1246</v>
      </c>
      <c r="T15" s="197">
        <v>177</v>
      </c>
      <c r="U15" s="196">
        <v>3</v>
      </c>
      <c r="V15" s="197">
        <v>180</v>
      </c>
      <c r="W15" s="199">
        <v>112</v>
      </c>
      <c r="X15" s="196">
        <v>2</v>
      </c>
      <c r="Y15" s="198">
        <v>114</v>
      </c>
      <c r="Z15" s="199">
        <v>289</v>
      </c>
      <c r="AA15" s="196">
        <v>5</v>
      </c>
      <c r="AB15" s="201">
        <v>294</v>
      </c>
      <c r="AC15" s="178">
        <f t="shared" si="1"/>
        <v>1483</v>
      </c>
      <c r="AD15" s="179">
        <f t="shared" si="1"/>
        <v>57</v>
      </c>
      <c r="AE15" s="180">
        <f t="shared" si="1"/>
        <v>1540</v>
      </c>
    </row>
    <row r="16" spans="1:31" ht="25.5" customHeight="1" x14ac:dyDescent="0.35">
      <c r="A16" s="343" t="s">
        <v>36</v>
      </c>
      <c r="B16" s="195">
        <v>265</v>
      </c>
      <c r="C16" s="196">
        <v>16</v>
      </c>
      <c r="D16" s="197">
        <v>281</v>
      </c>
      <c r="E16" s="195">
        <v>251</v>
      </c>
      <c r="F16" s="196">
        <v>50</v>
      </c>
      <c r="G16" s="198">
        <v>301</v>
      </c>
      <c r="H16" s="195">
        <v>253</v>
      </c>
      <c r="I16" s="196">
        <v>22</v>
      </c>
      <c r="J16" s="198">
        <v>275</v>
      </c>
      <c r="K16" s="195">
        <v>237</v>
      </c>
      <c r="L16" s="196">
        <v>9</v>
      </c>
      <c r="M16" s="198">
        <v>246</v>
      </c>
      <c r="N16" s="199">
        <v>0</v>
      </c>
      <c r="O16" s="196">
        <v>0</v>
      </c>
      <c r="P16" s="200">
        <v>0</v>
      </c>
      <c r="Q16" s="199">
        <f t="shared" si="0"/>
        <v>1006</v>
      </c>
      <c r="R16" s="196">
        <f t="shared" si="0"/>
        <v>97</v>
      </c>
      <c r="S16" s="200">
        <f>D16+G16+J16+M16+P16</f>
        <v>1103</v>
      </c>
      <c r="T16" s="197">
        <v>148</v>
      </c>
      <c r="U16" s="196">
        <v>21</v>
      </c>
      <c r="V16" s="197">
        <v>169</v>
      </c>
      <c r="W16" s="195">
        <v>142</v>
      </c>
      <c r="X16" s="196">
        <v>4</v>
      </c>
      <c r="Y16" s="202">
        <v>146</v>
      </c>
      <c r="Z16" s="197">
        <v>290</v>
      </c>
      <c r="AA16" s="196">
        <v>25</v>
      </c>
      <c r="AB16" s="197">
        <v>315</v>
      </c>
      <c r="AC16" s="178">
        <f t="shared" si="1"/>
        <v>1296</v>
      </c>
      <c r="AD16" s="179">
        <f t="shared" si="1"/>
        <v>122</v>
      </c>
      <c r="AE16" s="180">
        <f t="shared" si="1"/>
        <v>1418</v>
      </c>
    </row>
    <row r="17" spans="1:36" ht="44.25" customHeight="1" x14ac:dyDescent="0.35">
      <c r="A17" s="344" t="s">
        <v>7</v>
      </c>
      <c r="B17" s="203">
        <v>41</v>
      </c>
      <c r="C17" s="196">
        <v>10</v>
      </c>
      <c r="D17" s="204">
        <v>51</v>
      </c>
      <c r="E17" s="203">
        <v>47</v>
      </c>
      <c r="F17" s="196">
        <v>4</v>
      </c>
      <c r="G17" s="204">
        <v>51</v>
      </c>
      <c r="H17" s="203">
        <v>26</v>
      </c>
      <c r="I17" s="196">
        <v>4</v>
      </c>
      <c r="J17" s="204">
        <v>30</v>
      </c>
      <c r="K17" s="203">
        <v>23</v>
      </c>
      <c r="L17" s="196">
        <v>11</v>
      </c>
      <c r="M17" s="205">
        <v>34</v>
      </c>
      <c r="N17" s="199">
        <v>0</v>
      </c>
      <c r="O17" s="196">
        <v>0</v>
      </c>
      <c r="P17" s="200">
        <v>0</v>
      </c>
      <c r="Q17" s="199">
        <f t="shared" si="0"/>
        <v>137</v>
      </c>
      <c r="R17" s="196">
        <f t="shared" si="0"/>
        <v>29</v>
      </c>
      <c r="S17" s="200">
        <f>D17+G17+J17+M17+P17</f>
        <v>166</v>
      </c>
      <c r="T17" s="204">
        <v>20</v>
      </c>
      <c r="U17" s="206">
        <v>0</v>
      </c>
      <c r="V17" s="204">
        <v>20</v>
      </c>
      <c r="W17" s="195">
        <v>19</v>
      </c>
      <c r="X17" s="196">
        <v>0</v>
      </c>
      <c r="Y17" s="202">
        <v>19</v>
      </c>
      <c r="Z17" s="197">
        <v>39</v>
      </c>
      <c r="AA17" s="196">
        <v>0</v>
      </c>
      <c r="AB17" s="197">
        <v>39</v>
      </c>
      <c r="AC17" s="178">
        <f t="shared" si="1"/>
        <v>176</v>
      </c>
      <c r="AD17" s="179">
        <f t="shared" si="1"/>
        <v>29</v>
      </c>
      <c r="AE17" s="180">
        <f t="shared" si="1"/>
        <v>205</v>
      </c>
    </row>
    <row r="18" spans="1:36" ht="57" customHeight="1" x14ac:dyDescent="0.35">
      <c r="A18" s="345" t="s">
        <v>60</v>
      </c>
      <c r="B18" s="203">
        <v>50</v>
      </c>
      <c r="C18" s="196">
        <v>0</v>
      </c>
      <c r="D18" s="204">
        <v>50</v>
      </c>
      <c r="E18" s="203">
        <v>26</v>
      </c>
      <c r="F18" s="196">
        <v>0</v>
      </c>
      <c r="G18" s="204">
        <v>26</v>
      </c>
      <c r="H18" s="203">
        <v>53</v>
      </c>
      <c r="I18" s="196">
        <v>0</v>
      </c>
      <c r="J18" s="204">
        <v>53</v>
      </c>
      <c r="K18" s="203">
        <v>27</v>
      </c>
      <c r="L18" s="196">
        <v>0</v>
      </c>
      <c r="M18" s="205">
        <v>27</v>
      </c>
      <c r="N18" s="199">
        <v>0</v>
      </c>
      <c r="O18" s="196">
        <v>0</v>
      </c>
      <c r="P18" s="200">
        <v>0</v>
      </c>
      <c r="Q18" s="199">
        <f t="shared" si="0"/>
        <v>156</v>
      </c>
      <c r="R18" s="196">
        <f t="shared" si="0"/>
        <v>0</v>
      </c>
      <c r="S18" s="200">
        <f t="shared" si="0"/>
        <v>156</v>
      </c>
      <c r="T18" s="205">
        <v>0</v>
      </c>
      <c r="U18" s="206">
        <v>0</v>
      </c>
      <c r="V18" s="207">
        <v>0</v>
      </c>
      <c r="W18" s="205">
        <v>0</v>
      </c>
      <c r="X18" s="206">
        <v>0</v>
      </c>
      <c r="Y18" s="208">
        <v>0</v>
      </c>
      <c r="Z18" s="199">
        <v>0</v>
      </c>
      <c r="AA18" s="196">
        <v>0</v>
      </c>
      <c r="AB18" s="201">
        <v>0</v>
      </c>
      <c r="AC18" s="178">
        <f t="shared" si="1"/>
        <v>156</v>
      </c>
      <c r="AD18" s="179">
        <f t="shared" si="1"/>
        <v>0</v>
      </c>
      <c r="AE18" s="180">
        <f t="shared" si="1"/>
        <v>156</v>
      </c>
      <c r="AI18" s="4"/>
      <c r="AJ18" s="4"/>
    </row>
    <row r="19" spans="1:36" s="4" customFormat="1" ht="42" customHeight="1" x14ac:dyDescent="0.35">
      <c r="A19" s="346" t="s">
        <v>42</v>
      </c>
      <c r="B19" s="199">
        <v>143</v>
      </c>
      <c r="C19" s="196">
        <v>1</v>
      </c>
      <c r="D19" s="201">
        <v>144</v>
      </c>
      <c r="E19" s="199">
        <v>129</v>
      </c>
      <c r="F19" s="196">
        <v>2</v>
      </c>
      <c r="G19" s="201">
        <v>131</v>
      </c>
      <c r="H19" s="199">
        <v>149</v>
      </c>
      <c r="I19" s="196">
        <v>3</v>
      </c>
      <c r="J19" s="201">
        <v>152</v>
      </c>
      <c r="K19" s="199">
        <v>179</v>
      </c>
      <c r="L19" s="196">
        <v>1</v>
      </c>
      <c r="M19" s="201">
        <v>180</v>
      </c>
      <c r="N19" s="199">
        <v>10</v>
      </c>
      <c r="O19" s="196">
        <v>0</v>
      </c>
      <c r="P19" s="200">
        <v>10</v>
      </c>
      <c r="Q19" s="195">
        <f t="shared" si="0"/>
        <v>610</v>
      </c>
      <c r="R19" s="196">
        <f t="shared" si="0"/>
        <v>7</v>
      </c>
      <c r="S19" s="200">
        <f t="shared" si="0"/>
        <v>617</v>
      </c>
      <c r="T19" s="205">
        <v>48</v>
      </c>
      <c r="U19" s="206">
        <v>6</v>
      </c>
      <c r="V19" s="207">
        <v>54</v>
      </c>
      <c r="W19" s="205">
        <v>74</v>
      </c>
      <c r="X19" s="206">
        <v>4</v>
      </c>
      <c r="Y19" s="208">
        <v>78</v>
      </c>
      <c r="Z19" s="199">
        <v>122</v>
      </c>
      <c r="AA19" s="196">
        <v>10</v>
      </c>
      <c r="AB19" s="201">
        <v>132</v>
      </c>
      <c r="AC19" s="178">
        <f t="shared" si="1"/>
        <v>732</v>
      </c>
      <c r="AD19" s="179">
        <f t="shared" si="1"/>
        <v>17</v>
      </c>
      <c r="AE19" s="180">
        <f t="shared" si="1"/>
        <v>749</v>
      </c>
      <c r="AF19" s="1"/>
    </row>
    <row r="20" spans="1:36" s="4" customFormat="1" ht="42" customHeight="1" x14ac:dyDescent="0.35">
      <c r="A20" s="346" t="s">
        <v>8</v>
      </c>
      <c r="B20" s="195">
        <v>45</v>
      </c>
      <c r="C20" s="196">
        <v>1</v>
      </c>
      <c r="D20" s="202">
        <v>46</v>
      </c>
      <c r="E20" s="197">
        <v>39</v>
      </c>
      <c r="F20" s="196">
        <v>1</v>
      </c>
      <c r="G20" s="197">
        <v>40</v>
      </c>
      <c r="H20" s="195">
        <v>45</v>
      </c>
      <c r="I20" s="196">
        <v>0</v>
      </c>
      <c r="J20" s="202">
        <v>45</v>
      </c>
      <c r="K20" s="197">
        <v>24</v>
      </c>
      <c r="L20" s="196">
        <v>0</v>
      </c>
      <c r="M20" s="197">
        <v>24</v>
      </c>
      <c r="N20" s="195">
        <v>0</v>
      </c>
      <c r="O20" s="196">
        <v>0</v>
      </c>
      <c r="P20" s="202">
        <v>0</v>
      </c>
      <c r="Q20" s="199">
        <f t="shared" si="0"/>
        <v>153</v>
      </c>
      <c r="R20" s="196">
        <f t="shared" si="0"/>
        <v>2</v>
      </c>
      <c r="S20" s="200">
        <f t="shared" si="0"/>
        <v>155</v>
      </c>
      <c r="T20" s="195">
        <v>16</v>
      </c>
      <c r="U20" s="196">
        <v>2</v>
      </c>
      <c r="V20" s="198">
        <v>18</v>
      </c>
      <c r="W20" s="195">
        <v>12</v>
      </c>
      <c r="X20" s="196">
        <v>1</v>
      </c>
      <c r="Y20" s="198">
        <v>13</v>
      </c>
      <c r="Z20" s="195">
        <v>28</v>
      </c>
      <c r="AA20" s="196">
        <v>3</v>
      </c>
      <c r="AB20" s="197">
        <v>31</v>
      </c>
      <c r="AC20" s="178">
        <f t="shared" si="1"/>
        <v>181</v>
      </c>
      <c r="AD20" s="179">
        <f t="shared" si="1"/>
        <v>5</v>
      </c>
      <c r="AE20" s="180">
        <f t="shared" si="1"/>
        <v>186</v>
      </c>
      <c r="AF20" s="1"/>
      <c r="AI20" s="1"/>
      <c r="AJ20" s="1"/>
    </row>
    <row r="21" spans="1:36" ht="45.75" customHeight="1" thickBot="1" x14ac:dyDescent="0.4">
      <c r="A21" s="347" t="s">
        <v>9</v>
      </c>
      <c r="B21" s="209">
        <v>51</v>
      </c>
      <c r="C21" s="206">
        <v>7</v>
      </c>
      <c r="D21" s="208">
        <v>58</v>
      </c>
      <c r="E21" s="209">
        <v>73</v>
      </c>
      <c r="F21" s="206">
        <v>10</v>
      </c>
      <c r="G21" s="208">
        <v>83</v>
      </c>
      <c r="H21" s="209">
        <v>47</v>
      </c>
      <c r="I21" s="206">
        <v>4</v>
      </c>
      <c r="J21" s="208">
        <v>51</v>
      </c>
      <c r="K21" s="210">
        <v>65</v>
      </c>
      <c r="L21" s="211">
        <v>5</v>
      </c>
      <c r="M21" s="208">
        <v>70</v>
      </c>
      <c r="N21" s="210">
        <v>0</v>
      </c>
      <c r="O21" s="211">
        <v>0</v>
      </c>
      <c r="P21" s="212">
        <v>0</v>
      </c>
      <c r="Q21" s="210">
        <f t="shared" si="0"/>
        <v>236</v>
      </c>
      <c r="R21" s="211">
        <f t="shared" si="0"/>
        <v>26</v>
      </c>
      <c r="S21" s="200">
        <f t="shared" si="0"/>
        <v>262</v>
      </c>
      <c r="T21" s="205">
        <v>0</v>
      </c>
      <c r="U21" s="206">
        <v>0</v>
      </c>
      <c r="V21" s="208">
        <v>0</v>
      </c>
      <c r="W21" s="209">
        <v>0</v>
      </c>
      <c r="X21" s="206">
        <v>0</v>
      </c>
      <c r="Y21" s="208">
        <v>0</v>
      </c>
      <c r="Z21" s="199">
        <v>0</v>
      </c>
      <c r="AA21" s="196">
        <v>0</v>
      </c>
      <c r="AB21" s="201">
        <v>0</v>
      </c>
      <c r="AC21" s="213">
        <f t="shared" si="1"/>
        <v>236</v>
      </c>
      <c r="AD21" s="214">
        <f t="shared" si="1"/>
        <v>26</v>
      </c>
      <c r="AE21" s="215">
        <f t="shared" si="1"/>
        <v>262</v>
      </c>
      <c r="AF21" s="26"/>
      <c r="AI21" s="42"/>
      <c r="AJ21" s="42"/>
    </row>
    <row r="22" spans="1:36" ht="32.25" customHeight="1" thickBot="1" x14ac:dyDescent="0.35">
      <c r="A22" s="24" t="s">
        <v>51</v>
      </c>
      <c r="B22" s="246">
        <f t="shared" ref="B22:AB22" si="2">SUM(B9:B21)</f>
        <v>2089</v>
      </c>
      <c r="C22" s="246">
        <f t="shared" si="2"/>
        <v>198</v>
      </c>
      <c r="D22" s="246">
        <f t="shared" si="2"/>
        <v>2287</v>
      </c>
      <c r="E22" s="246">
        <f t="shared" si="2"/>
        <v>1983</v>
      </c>
      <c r="F22" s="246">
        <f t="shared" si="2"/>
        <v>232</v>
      </c>
      <c r="G22" s="247">
        <f t="shared" si="2"/>
        <v>2215</v>
      </c>
      <c r="H22" s="246">
        <f t="shared" si="2"/>
        <v>1984</v>
      </c>
      <c r="I22" s="246">
        <f t="shared" si="2"/>
        <v>181</v>
      </c>
      <c r="J22" s="248">
        <f t="shared" si="2"/>
        <v>2165</v>
      </c>
      <c r="K22" s="249">
        <f t="shared" si="2"/>
        <v>1828</v>
      </c>
      <c r="L22" s="246">
        <f t="shared" si="2"/>
        <v>172</v>
      </c>
      <c r="M22" s="247">
        <f t="shared" si="2"/>
        <v>2000</v>
      </c>
      <c r="N22" s="248">
        <f t="shared" si="2"/>
        <v>78</v>
      </c>
      <c r="O22" s="249">
        <f t="shared" si="2"/>
        <v>12</v>
      </c>
      <c r="P22" s="247">
        <f t="shared" si="2"/>
        <v>90</v>
      </c>
      <c r="Q22" s="246">
        <f t="shared" si="2"/>
        <v>7962</v>
      </c>
      <c r="R22" s="250">
        <f t="shared" si="2"/>
        <v>795</v>
      </c>
      <c r="S22" s="251">
        <f t="shared" si="2"/>
        <v>8757</v>
      </c>
      <c r="T22" s="249">
        <f t="shared" si="2"/>
        <v>986</v>
      </c>
      <c r="U22" s="246">
        <f t="shared" si="2"/>
        <v>89</v>
      </c>
      <c r="V22" s="246">
        <f t="shared" si="2"/>
        <v>1075</v>
      </c>
      <c r="W22" s="246">
        <f t="shared" si="2"/>
        <v>878</v>
      </c>
      <c r="X22" s="246">
        <f t="shared" si="2"/>
        <v>38</v>
      </c>
      <c r="Y22" s="246">
        <f t="shared" si="2"/>
        <v>916</v>
      </c>
      <c r="Z22" s="246">
        <f t="shared" si="2"/>
        <v>1864</v>
      </c>
      <c r="AA22" s="246">
        <f t="shared" si="2"/>
        <v>127</v>
      </c>
      <c r="AB22" s="246">
        <f t="shared" si="2"/>
        <v>1991</v>
      </c>
      <c r="AC22" s="248">
        <f t="shared" ref="AC22:AE22" si="3">Q22+Z22</f>
        <v>9826</v>
      </c>
      <c r="AD22" s="248">
        <f t="shared" si="3"/>
        <v>922</v>
      </c>
      <c r="AE22" s="248">
        <f t="shared" si="3"/>
        <v>10748</v>
      </c>
      <c r="AF22" s="42"/>
      <c r="AG22" s="42"/>
      <c r="AH22" s="42"/>
      <c r="AI22" s="42"/>
      <c r="AJ22" s="42"/>
    </row>
    <row r="23" spans="1:36" ht="21.75" customHeight="1" x14ac:dyDescent="0.3">
      <c r="A23" s="410" t="s">
        <v>29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2"/>
      <c r="AG23" s="42"/>
      <c r="AH23" s="42"/>
      <c r="AI23" s="43"/>
      <c r="AJ23" s="43"/>
    </row>
    <row r="24" spans="1:36" ht="20.25" customHeight="1" x14ac:dyDescent="0.3">
      <c r="A24" s="349" t="s">
        <v>78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43"/>
      <c r="AG24" s="43"/>
      <c r="AH24" s="43"/>
      <c r="AI24" s="2"/>
      <c r="AJ24" s="2"/>
    </row>
    <row r="25" spans="1:36" ht="21.75" customHeight="1" thickBot="1" x14ac:dyDescent="0.35">
      <c r="A25" s="366" t="s">
        <v>35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42"/>
      <c r="AG25" s="42"/>
      <c r="AH25" s="42"/>
    </row>
    <row r="26" spans="1:36" ht="18" customHeight="1" x14ac:dyDescent="0.2">
      <c r="A26" s="351" t="s">
        <v>50</v>
      </c>
      <c r="B26" s="354">
        <v>1</v>
      </c>
      <c r="C26" s="355"/>
      <c r="D26" s="356"/>
      <c r="E26" s="354">
        <v>2</v>
      </c>
      <c r="F26" s="355"/>
      <c r="G26" s="356"/>
      <c r="H26" s="354">
        <v>3</v>
      </c>
      <c r="I26" s="355"/>
      <c r="J26" s="356"/>
      <c r="K26" s="354">
        <v>4</v>
      </c>
      <c r="L26" s="355"/>
      <c r="M26" s="356"/>
      <c r="N26" s="354">
        <v>5</v>
      </c>
      <c r="O26" s="355"/>
      <c r="P26" s="356"/>
      <c r="Q26" s="360" t="s">
        <v>2</v>
      </c>
      <c r="R26" s="361"/>
      <c r="S26" s="362"/>
      <c r="T26" s="360">
        <v>1</v>
      </c>
      <c r="U26" s="361"/>
      <c r="V26" s="362"/>
      <c r="W26" s="360">
        <v>2</v>
      </c>
      <c r="X26" s="361"/>
      <c r="Y26" s="362"/>
      <c r="Z26" s="360">
        <v>3</v>
      </c>
      <c r="AA26" s="361"/>
      <c r="AB26" s="362"/>
      <c r="AC26" s="360" t="s">
        <v>10</v>
      </c>
      <c r="AD26" s="361"/>
      <c r="AE26" s="362"/>
      <c r="AF26" s="354" t="s">
        <v>2</v>
      </c>
      <c r="AG26" s="356"/>
      <c r="AH26" s="18" t="s">
        <v>34</v>
      </c>
    </row>
    <row r="27" spans="1:36" ht="21.75" customHeight="1" thickBot="1" x14ac:dyDescent="0.25">
      <c r="A27" s="352"/>
      <c r="B27" s="357"/>
      <c r="C27" s="358"/>
      <c r="D27" s="359"/>
      <c r="E27" s="357"/>
      <c r="F27" s="358"/>
      <c r="G27" s="359"/>
      <c r="H27" s="357"/>
      <c r="I27" s="358"/>
      <c r="J27" s="359"/>
      <c r="K27" s="357"/>
      <c r="L27" s="358"/>
      <c r="M27" s="359"/>
      <c r="N27" s="357"/>
      <c r="O27" s="358"/>
      <c r="P27" s="359"/>
      <c r="Q27" s="363" t="s">
        <v>46</v>
      </c>
      <c r="R27" s="364"/>
      <c r="S27" s="365"/>
      <c r="T27" s="363" t="s">
        <v>3</v>
      </c>
      <c r="U27" s="364"/>
      <c r="V27" s="365"/>
      <c r="W27" s="363" t="s">
        <v>3</v>
      </c>
      <c r="X27" s="364"/>
      <c r="Y27" s="365"/>
      <c r="Z27" s="363" t="s">
        <v>3</v>
      </c>
      <c r="AA27" s="364"/>
      <c r="AB27" s="365"/>
      <c r="AC27" s="363" t="s">
        <v>3</v>
      </c>
      <c r="AD27" s="364"/>
      <c r="AE27" s="365"/>
      <c r="AF27" s="262"/>
      <c r="AG27" s="263"/>
      <c r="AH27" s="19"/>
    </row>
    <row r="28" spans="1:36" ht="66.75" customHeight="1" thickBot="1" x14ac:dyDescent="0.25">
      <c r="A28" s="353"/>
      <c r="B28" s="136" t="s">
        <v>43</v>
      </c>
      <c r="C28" s="11" t="s">
        <v>44</v>
      </c>
      <c r="D28" s="139" t="s">
        <v>4</v>
      </c>
      <c r="E28" s="136" t="s">
        <v>43</v>
      </c>
      <c r="F28" s="11" t="s">
        <v>44</v>
      </c>
      <c r="G28" s="139" t="s">
        <v>4</v>
      </c>
      <c r="H28" s="136" t="s">
        <v>43</v>
      </c>
      <c r="I28" s="11" t="s">
        <v>44</v>
      </c>
      <c r="J28" s="140" t="s">
        <v>4</v>
      </c>
      <c r="K28" s="136" t="s">
        <v>43</v>
      </c>
      <c r="L28" s="11" t="s">
        <v>56</v>
      </c>
      <c r="M28" s="139" t="s">
        <v>4</v>
      </c>
      <c r="N28" s="136" t="s">
        <v>43</v>
      </c>
      <c r="O28" s="11" t="s">
        <v>44</v>
      </c>
      <c r="P28" s="140" t="s">
        <v>4</v>
      </c>
      <c r="Q28" s="136" t="s">
        <v>43</v>
      </c>
      <c r="R28" s="11" t="s">
        <v>44</v>
      </c>
      <c r="S28" s="139" t="s">
        <v>4</v>
      </c>
      <c r="T28" s="136" t="s">
        <v>43</v>
      </c>
      <c r="U28" s="11" t="s">
        <v>44</v>
      </c>
      <c r="V28" s="141" t="s">
        <v>4</v>
      </c>
      <c r="W28" s="136" t="s">
        <v>43</v>
      </c>
      <c r="X28" s="11" t="s">
        <v>44</v>
      </c>
      <c r="Y28" s="142" t="s">
        <v>4</v>
      </c>
      <c r="Z28" s="136" t="s">
        <v>43</v>
      </c>
      <c r="AA28" s="11" t="s">
        <v>44</v>
      </c>
      <c r="AB28" s="140" t="s">
        <v>4</v>
      </c>
      <c r="AC28" s="136" t="s">
        <v>43</v>
      </c>
      <c r="AD28" s="11" t="s">
        <v>44</v>
      </c>
      <c r="AE28" s="139" t="s">
        <v>4</v>
      </c>
      <c r="AF28" s="12" t="s">
        <v>43</v>
      </c>
      <c r="AG28" s="11" t="s">
        <v>44</v>
      </c>
      <c r="AH28" s="20"/>
    </row>
    <row r="29" spans="1:36" ht="24.75" customHeight="1" x14ac:dyDescent="0.35">
      <c r="A29" s="175" t="s">
        <v>5</v>
      </c>
      <c r="B29" s="216">
        <v>50</v>
      </c>
      <c r="C29" s="176">
        <v>39</v>
      </c>
      <c r="D29" s="217">
        <v>89</v>
      </c>
      <c r="E29" s="216">
        <v>59</v>
      </c>
      <c r="F29" s="176">
        <v>29</v>
      </c>
      <c r="G29" s="217">
        <v>88</v>
      </c>
      <c r="H29" s="216">
        <v>29</v>
      </c>
      <c r="I29" s="176">
        <v>53</v>
      </c>
      <c r="J29" s="217">
        <v>82</v>
      </c>
      <c r="K29" s="216">
        <v>52</v>
      </c>
      <c r="L29" s="176">
        <v>40</v>
      </c>
      <c r="M29" s="217">
        <v>92</v>
      </c>
      <c r="N29" s="216">
        <v>43</v>
      </c>
      <c r="O29" s="176">
        <v>38</v>
      </c>
      <c r="P29" s="218">
        <v>81</v>
      </c>
      <c r="Q29" s="307">
        <f>B29+E29+H29+K29+N29</f>
        <v>233</v>
      </c>
      <c r="R29" s="206">
        <f t="shared" ref="Q29:S41" si="4">C29+F29+I29+L29+O29</f>
        <v>199</v>
      </c>
      <c r="S29" s="177">
        <f t="shared" si="4"/>
        <v>432</v>
      </c>
      <c r="T29" s="216">
        <v>13</v>
      </c>
      <c r="U29" s="176">
        <v>119</v>
      </c>
      <c r="V29" s="217">
        <v>132</v>
      </c>
      <c r="W29" s="216">
        <v>13</v>
      </c>
      <c r="X29" s="176">
        <v>125</v>
      </c>
      <c r="Y29" s="217">
        <v>138</v>
      </c>
      <c r="Z29" s="216">
        <v>1</v>
      </c>
      <c r="AA29" s="176">
        <v>9</v>
      </c>
      <c r="AB29" s="218">
        <v>10</v>
      </c>
      <c r="AC29" s="216">
        <v>27</v>
      </c>
      <c r="AD29" s="176">
        <v>253</v>
      </c>
      <c r="AE29" s="217">
        <v>280</v>
      </c>
      <c r="AF29" s="213">
        <f t="shared" ref="AF29:AH41" si="5">Q29+AC29</f>
        <v>260</v>
      </c>
      <c r="AG29" s="214">
        <f t="shared" si="5"/>
        <v>452</v>
      </c>
      <c r="AH29" s="215">
        <f t="shared" si="5"/>
        <v>712</v>
      </c>
    </row>
    <row r="30" spans="1:36" ht="24" customHeight="1" x14ac:dyDescent="0.35">
      <c r="A30" s="232" t="s">
        <v>68</v>
      </c>
      <c r="B30" s="181">
        <v>24</v>
      </c>
      <c r="C30" s="182">
        <v>1</v>
      </c>
      <c r="D30" s="219">
        <v>25</v>
      </c>
      <c r="E30" s="181">
        <v>36</v>
      </c>
      <c r="F30" s="182">
        <v>3</v>
      </c>
      <c r="G30" s="219">
        <v>39</v>
      </c>
      <c r="H30" s="181">
        <v>30</v>
      </c>
      <c r="I30" s="182">
        <v>0</v>
      </c>
      <c r="J30" s="219">
        <v>30</v>
      </c>
      <c r="K30" s="181">
        <v>38</v>
      </c>
      <c r="L30" s="182">
        <v>7</v>
      </c>
      <c r="M30" s="219">
        <v>45</v>
      </c>
      <c r="N30" s="181">
        <v>33</v>
      </c>
      <c r="O30" s="182">
        <v>8</v>
      </c>
      <c r="P30" s="220">
        <v>41</v>
      </c>
      <c r="Q30" s="188">
        <f>B30+E30+H30+K30+N30</f>
        <v>161</v>
      </c>
      <c r="R30" s="182">
        <f t="shared" si="4"/>
        <v>19</v>
      </c>
      <c r="S30" s="189">
        <f t="shared" si="4"/>
        <v>180</v>
      </c>
      <c r="T30" s="181">
        <v>14</v>
      </c>
      <c r="U30" s="182">
        <v>0</v>
      </c>
      <c r="V30" s="219">
        <v>14</v>
      </c>
      <c r="W30" s="181">
        <v>19</v>
      </c>
      <c r="X30" s="182">
        <v>0</v>
      </c>
      <c r="Y30" s="219">
        <v>19</v>
      </c>
      <c r="Z30" s="181">
        <v>13</v>
      </c>
      <c r="AA30" s="182">
        <v>0</v>
      </c>
      <c r="AB30" s="219">
        <v>13</v>
      </c>
      <c r="AC30" s="181">
        <v>46</v>
      </c>
      <c r="AD30" s="182">
        <v>0</v>
      </c>
      <c r="AE30" s="219">
        <v>46</v>
      </c>
      <c r="AF30" s="195">
        <f t="shared" si="5"/>
        <v>207</v>
      </c>
      <c r="AG30" s="196">
        <f t="shared" si="5"/>
        <v>19</v>
      </c>
      <c r="AH30" s="200">
        <f t="shared" si="5"/>
        <v>226</v>
      </c>
    </row>
    <row r="31" spans="1:36" ht="44.25" customHeight="1" x14ac:dyDescent="0.35">
      <c r="A31" s="233" t="s">
        <v>69</v>
      </c>
      <c r="B31" s="181">
        <v>0</v>
      </c>
      <c r="C31" s="182">
        <v>0</v>
      </c>
      <c r="D31" s="219">
        <v>0</v>
      </c>
      <c r="E31" s="181">
        <v>0</v>
      </c>
      <c r="F31" s="182">
        <v>0</v>
      </c>
      <c r="G31" s="219">
        <v>0</v>
      </c>
      <c r="H31" s="181">
        <v>13</v>
      </c>
      <c r="I31" s="182">
        <v>13</v>
      </c>
      <c r="J31" s="219">
        <v>26</v>
      </c>
      <c r="K31" s="181">
        <v>24</v>
      </c>
      <c r="L31" s="182">
        <v>8</v>
      </c>
      <c r="M31" s="219">
        <v>32</v>
      </c>
      <c r="N31" s="181">
        <v>24</v>
      </c>
      <c r="O31" s="182">
        <v>7</v>
      </c>
      <c r="P31" s="220">
        <v>31</v>
      </c>
      <c r="Q31" s="188">
        <f>B31+E31+H31+K31+N31</f>
        <v>61</v>
      </c>
      <c r="R31" s="182">
        <f t="shared" si="4"/>
        <v>28</v>
      </c>
      <c r="S31" s="189">
        <f t="shared" si="4"/>
        <v>89</v>
      </c>
      <c r="T31" s="181">
        <v>0</v>
      </c>
      <c r="U31" s="182">
        <v>0</v>
      </c>
      <c r="V31" s="219">
        <v>0</v>
      </c>
      <c r="W31" s="181">
        <v>0</v>
      </c>
      <c r="X31" s="182">
        <v>0</v>
      </c>
      <c r="Y31" s="219">
        <v>0</v>
      </c>
      <c r="Z31" s="181">
        <v>0</v>
      </c>
      <c r="AA31" s="182">
        <v>0</v>
      </c>
      <c r="AB31" s="220">
        <v>0</v>
      </c>
      <c r="AC31" s="181">
        <v>0</v>
      </c>
      <c r="AD31" s="182">
        <v>0</v>
      </c>
      <c r="AE31" s="220">
        <v>0</v>
      </c>
      <c r="AF31" s="195">
        <f t="shared" si="5"/>
        <v>61</v>
      </c>
      <c r="AG31" s="196">
        <f t="shared" si="5"/>
        <v>28</v>
      </c>
      <c r="AH31" s="200">
        <f t="shared" si="5"/>
        <v>89</v>
      </c>
    </row>
    <row r="32" spans="1:36" ht="44.25" customHeight="1" x14ac:dyDescent="0.35">
      <c r="A32" s="175" t="s">
        <v>77</v>
      </c>
      <c r="B32" s="181">
        <v>0</v>
      </c>
      <c r="C32" s="182">
        <v>0</v>
      </c>
      <c r="D32" s="219">
        <v>0</v>
      </c>
      <c r="E32" s="181">
        <v>0</v>
      </c>
      <c r="F32" s="182">
        <v>0</v>
      </c>
      <c r="G32" s="219">
        <v>0</v>
      </c>
      <c r="H32" s="181">
        <v>0</v>
      </c>
      <c r="I32" s="182">
        <v>24</v>
      </c>
      <c r="J32" s="219">
        <v>24</v>
      </c>
      <c r="K32" s="181">
        <v>0</v>
      </c>
      <c r="L32" s="182">
        <v>33</v>
      </c>
      <c r="M32" s="219">
        <v>33</v>
      </c>
      <c r="N32" s="181">
        <v>0</v>
      </c>
      <c r="O32" s="182">
        <v>22</v>
      </c>
      <c r="P32" s="219">
        <v>22</v>
      </c>
      <c r="Q32" s="188">
        <f>B32+E32+H32+K32+N32</f>
        <v>0</v>
      </c>
      <c r="R32" s="182">
        <f t="shared" si="4"/>
        <v>79</v>
      </c>
      <c r="S32" s="189">
        <f t="shared" si="4"/>
        <v>79</v>
      </c>
      <c r="T32" s="181">
        <v>0</v>
      </c>
      <c r="U32" s="182">
        <v>0</v>
      </c>
      <c r="V32" s="219">
        <v>0</v>
      </c>
      <c r="W32" s="181">
        <v>0</v>
      </c>
      <c r="X32" s="182">
        <v>0</v>
      </c>
      <c r="Y32" s="219">
        <v>0</v>
      </c>
      <c r="Z32" s="181">
        <v>0</v>
      </c>
      <c r="AA32" s="182">
        <v>0</v>
      </c>
      <c r="AB32" s="220">
        <v>0</v>
      </c>
      <c r="AC32" s="181">
        <v>0</v>
      </c>
      <c r="AD32" s="182">
        <v>0</v>
      </c>
      <c r="AE32" s="220">
        <v>0</v>
      </c>
      <c r="AF32" s="195">
        <f t="shared" si="5"/>
        <v>0</v>
      </c>
      <c r="AG32" s="196">
        <f t="shared" si="5"/>
        <v>79</v>
      </c>
      <c r="AH32" s="200">
        <f t="shared" si="5"/>
        <v>79</v>
      </c>
    </row>
    <row r="33" spans="1:36" ht="42.75" customHeight="1" x14ac:dyDescent="0.35">
      <c r="A33" s="234" t="s">
        <v>6</v>
      </c>
      <c r="B33" s="195">
        <v>0</v>
      </c>
      <c r="C33" s="196">
        <v>0</v>
      </c>
      <c r="D33" s="198">
        <v>0</v>
      </c>
      <c r="E33" s="195">
        <v>0</v>
      </c>
      <c r="F33" s="196">
        <v>5</v>
      </c>
      <c r="G33" s="198">
        <v>5</v>
      </c>
      <c r="H33" s="195">
        <v>0</v>
      </c>
      <c r="I33" s="196">
        <v>40</v>
      </c>
      <c r="J33" s="198">
        <v>40</v>
      </c>
      <c r="K33" s="195">
        <v>0</v>
      </c>
      <c r="L33" s="196">
        <v>37</v>
      </c>
      <c r="M33" s="198">
        <v>37</v>
      </c>
      <c r="N33" s="195">
        <v>0</v>
      </c>
      <c r="O33" s="196">
        <v>60</v>
      </c>
      <c r="P33" s="197">
        <v>60</v>
      </c>
      <c r="Q33" s="199">
        <f>B33+E33+H33+K33+N33</f>
        <v>0</v>
      </c>
      <c r="R33" s="196">
        <f t="shared" si="4"/>
        <v>142</v>
      </c>
      <c r="S33" s="200">
        <f t="shared" si="4"/>
        <v>142</v>
      </c>
      <c r="T33" s="195">
        <v>0</v>
      </c>
      <c r="U33" s="196">
        <v>50</v>
      </c>
      <c r="V33" s="198">
        <v>50</v>
      </c>
      <c r="W33" s="195">
        <v>0</v>
      </c>
      <c r="X33" s="196">
        <v>62</v>
      </c>
      <c r="Y33" s="198">
        <v>62</v>
      </c>
      <c r="Z33" s="195">
        <v>0</v>
      </c>
      <c r="AA33" s="196">
        <v>11</v>
      </c>
      <c r="AB33" s="197">
        <v>11</v>
      </c>
      <c r="AC33" s="199">
        <v>0</v>
      </c>
      <c r="AD33" s="196">
        <v>123</v>
      </c>
      <c r="AE33" s="200">
        <v>123</v>
      </c>
      <c r="AF33" s="178">
        <f t="shared" si="5"/>
        <v>0</v>
      </c>
      <c r="AG33" s="179">
        <f t="shared" si="5"/>
        <v>265</v>
      </c>
      <c r="AH33" s="180">
        <f t="shared" si="5"/>
        <v>265</v>
      </c>
    </row>
    <row r="34" spans="1:36" ht="29.25" customHeight="1" x14ac:dyDescent="0.35">
      <c r="A34" s="235" t="s">
        <v>66</v>
      </c>
      <c r="B34" s="195">
        <v>89</v>
      </c>
      <c r="C34" s="196">
        <v>7</v>
      </c>
      <c r="D34" s="198">
        <v>96</v>
      </c>
      <c r="E34" s="195">
        <v>133</v>
      </c>
      <c r="F34" s="196">
        <v>15</v>
      </c>
      <c r="G34" s="198">
        <v>148</v>
      </c>
      <c r="H34" s="195">
        <v>151</v>
      </c>
      <c r="I34" s="196">
        <v>8</v>
      </c>
      <c r="J34" s="198">
        <v>159</v>
      </c>
      <c r="K34" s="195">
        <v>114</v>
      </c>
      <c r="L34" s="196">
        <v>15</v>
      </c>
      <c r="M34" s="198">
        <v>129</v>
      </c>
      <c r="N34" s="195">
        <v>112</v>
      </c>
      <c r="O34" s="196">
        <v>38</v>
      </c>
      <c r="P34" s="197">
        <v>150</v>
      </c>
      <c r="Q34" s="199">
        <f t="shared" si="4"/>
        <v>599</v>
      </c>
      <c r="R34" s="196">
        <f t="shared" si="4"/>
        <v>83</v>
      </c>
      <c r="S34" s="200">
        <f t="shared" si="4"/>
        <v>682</v>
      </c>
      <c r="T34" s="195">
        <v>55</v>
      </c>
      <c r="U34" s="196">
        <v>18</v>
      </c>
      <c r="V34" s="198">
        <v>73</v>
      </c>
      <c r="W34" s="195">
        <v>55</v>
      </c>
      <c r="X34" s="196">
        <v>11</v>
      </c>
      <c r="Y34" s="198">
        <v>66</v>
      </c>
      <c r="Z34" s="195">
        <v>56</v>
      </c>
      <c r="AA34" s="196">
        <v>36</v>
      </c>
      <c r="AB34" s="197">
        <v>88</v>
      </c>
      <c r="AC34" s="199">
        <v>162</v>
      </c>
      <c r="AD34" s="196">
        <v>65</v>
      </c>
      <c r="AE34" s="201">
        <v>227</v>
      </c>
      <c r="AF34" s="178">
        <f t="shared" si="5"/>
        <v>761</v>
      </c>
      <c r="AG34" s="179">
        <f t="shared" si="5"/>
        <v>148</v>
      </c>
      <c r="AH34" s="180">
        <f t="shared" si="5"/>
        <v>909</v>
      </c>
    </row>
    <row r="35" spans="1:36" ht="29.25" customHeight="1" x14ac:dyDescent="0.35">
      <c r="A35" s="235" t="s">
        <v>39</v>
      </c>
      <c r="B35" s="195">
        <v>20</v>
      </c>
      <c r="C35" s="196">
        <v>3</v>
      </c>
      <c r="D35" s="198">
        <v>23</v>
      </c>
      <c r="E35" s="195">
        <v>21</v>
      </c>
      <c r="F35" s="196">
        <v>10</v>
      </c>
      <c r="G35" s="198">
        <v>31</v>
      </c>
      <c r="H35" s="195">
        <v>17</v>
      </c>
      <c r="I35" s="196">
        <v>12</v>
      </c>
      <c r="J35" s="198">
        <v>29</v>
      </c>
      <c r="K35" s="195">
        <v>26</v>
      </c>
      <c r="L35" s="196">
        <v>14</v>
      </c>
      <c r="M35" s="198">
        <v>40</v>
      </c>
      <c r="N35" s="195">
        <v>16</v>
      </c>
      <c r="O35" s="196">
        <v>28</v>
      </c>
      <c r="P35" s="197">
        <v>44</v>
      </c>
      <c r="Q35" s="199">
        <f t="shared" si="4"/>
        <v>100</v>
      </c>
      <c r="R35" s="196">
        <f t="shared" si="4"/>
        <v>67</v>
      </c>
      <c r="S35" s="200">
        <f t="shared" si="4"/>
        <v>167</v>
      </c>
      <c r="T35" s="195">
        <v>0</v>
      </c>
      <c r="U35" s="196">
        <v>0</v>
      </c>
      <c r="V35" s="198">
        <v>0</v>
      </c>
      <c r="W35" s="195">
        <v>0</v>
      </c>
      <c r="X35" s="196">
        <v>9</v>
      </c>
      <c r="Y35" s="198">
        <v>9</v>
      </c>
      <c r="Z35" s="195">
        <v>0</v>
      </c>
      <c r="AA35" s="196">
        <v>5</v>
      </c>
      <c r="AB35" s="198">
        <v>5</v>
      </c>
      <c r="AC35" s="199">
        <v>0</v>
      </c>
      <c r="AD35" s="196">
        <v>14</v>
      </c>
      <c r="AE35" s="201">
        <v>14</v>
      </c>
      <c r="AF35" s="178">
        <f t="shared" si="5"/>
        <v>100</v>
      </c>
      <c r="AG35" s="179">
        <f t="shared" si="5"/>
        <v>81</v>
      </c>
      <c r="AH35" s="180">
        <f t="shared" si="5"/>
        <v>181</v>
      </c>
    </row>
    <row r="36" spans="1:36" ht="28.5" customHeight="1" x14ac:dyDescent="0.35">
      <c r="A36" s="235" t="s">
        <v>36</v>
      </c>
      <c r="B36" s="195">
        <v>0</v>
      </c>
      <c r="C36" s="196">
        <v>0</v>
      </c>
      <c r="D36" s="198">
        <v>0</v>
      </c>
      <c r="E36" s="195">
        <v>0</v>
      </c>
      <c r="F36" s="196">
        <v>1</v>
      </c>
      <c r="G36" s="198">
        <v>1</v>
      </c>
      <c r="H36" s="195">
        <v>0</v>
      </c>
      <c r="I36" s="196">
        <v>64</v>
      </c>
      <c r="J36" s="198">
        <v>64</v>
      </c>
      <c r="K36" s="195">
        <v>3</v>
      </c>
      <c r="L36" s="196">
        <v>58</v>
      </c>
      <c r="M36" s="198">
        <v>61</v>
      </c>
      <c r="N36" s="195">
        <v>39</v>
      </c>
      <c r="O36" s="196">
        <v>90</v>
      </c>
      <c r="P36" s="197">
        <v>129</v>
      </c>
      <c r="Q36" s="199">
        <f>B36+E36+H36+K36+N36</f>
        <v>42</v>
      </c>
      <c r="R36" s="196">
        <f t="shared" si="4"/>
        <v>213</v>
      </c>
      <c r="S36" s="200">
        <f t="shared" si="4"/>
        <v>255</v>
      </c>
      <c r="T36" s="195">
        <v>30</v>
      </c>
      <c r="U36" s="196">
        <v>50</v>
      </c>
      <c r="V36" s="198">
        <v>80</v>
      </c>
      <c r="W36" s="195">
        <v>30</v>
      </c>
      <c r="X36" s="196">
        <v>67</v>
      </c>
      <c r="Y36" s="198">
        <v>97</v>
      </c>
      <c r="Z36" s="195">
        <v>23</v>
      </c>
      <c r="AA36" s="196">
        <v>95</v>
      </c>
      <c r="AB36" s="198">
        <v>118</v>
      </c>
      <c r="AC36" s="199">
        <v>83</v>
      </c>
      <c r="AD36" s="196">
        <v>212</v>
      </c>
      <c r="AE36" s="201">
        <v>295</v>
      </c>
      <c r="AF36" s="178">
        <f t="shared" si="5"/>
        <v>125</v>
      </c>
      <c r="AG36" s="179">
        <f t="shared" si="5"/>
        <v>425</v>
      </c>
      <c r="AH36" s="180">
        <f t="shared" si="5"/>
        <v>550</v>
      </c>
    </row>
    <row r="37" spans="1:36" ht="38.25" customHeight="1" x14ac:dyDescent="0.35">
      <c r="A37" s="236" t="s">
        <v>7</v>
      </c>
      <c r="B37" s="195">
        <v>20</v>
      </c>
      <c r="C37" s="196">
        <v>2</v>
      </c>
      <c r="D37" s="197">
        <v>22</v>
      </c>
      <c r="E37" s="195">
        <v>1</v>
      </c>
      <c r="F37" s="196">
        <v>15</v>
      </c>
      <c r="G37" s="197">
        <v>16</v>
      </c>
      <c r="H37" s="195">
        <v>13</v>
      </c>
      <c r="I37" s="196">
        <v>23</v>
      </c>
      <c r="J37" s="197">
        <v>36</v>
      </c>
      <c r="K37" s="195">
        <v>4</v>
      </c>
      <c r="L37" s="196">
        <v>37</v>
      </c>
      <c r="M37" s="202">
        <v>41</v>
      </c>
      <c r="N37" s="197">
        <v>10</v>
      </c>
      <c r="O37" s="196">
        <v>32</v>
      </c>
      <c r="P37" s="197">
        <v>42</v>
      </c>
      <c r="Q37" s="199">
        <f t="shared" si="4"/>
        <v>48</v>
      </c>
      <c r="R37" s="196">
        <f t="shared" si="4"/>
        <v>109</v>
      </c>
      <c r="S37" s="200">
        <f t="shared" si="4"/>
        <v>157</v>
      </c>
      <c r="T37" s="195">
        <v>20</v>
      </c>
      <c r="U37" s="196">
        <v>12</v>
      </c>
      <c r="V37" s="197">
        <v>32</v>
      </c>
      <c r="W37" s="195">
        <v>21</v>
      </c>
      <c r="X37" s="196">
        <v>8</v>
      </c>
      <c r="Y37" s="197">
        <v>29</v>
      </c>
      <c r="Z37" s="195">
        <v>0</v>
      </c>
      <c r="AA37" s="196">
        <v>1</v>
      </c>
      <c r="AB37" s="202">
        <v>1</v>
      </c>
      <c r="AC37" s="199">
        <v>41</v>
      </c>
      <c r="AD37" s="196">
        <v>21</v>
      </c>
      <c r="AE37" s="201">
        <v>62</v>
      </c>
      <c r="AF37" s="178">
        <f t="shared" si="5"/>
        <v>89</v>
      </c>
      <c r="AG37" s="179">
        <f t="shared" si="5"/>
        <v>130</v>
      </c>
      <c r="AH37" s="180">
        <f t="shared" si="5"/>
        <v>219</v>
      </c>
    </row>
    <row r="38" spans="1:36" ht="59.25" customHeight="1" x14ac:dyDescent="0.35">
      <c r="A38" s="237" t="s">
        <v>60</v>
      </c>
      <c r="B38" s="195">
        <v>25</v>
      </c>
      <c r="C38" s="196">
        <v>12</v>
      </c>
      <c r="D38" s="202">
        <v>37</v>
      </c>
      <c r="E38" s="197">
        <v>25</v>
      </c>
      <c r="F38" s="196">
        <v>5</v>
      </c>
      <c r="G38" s="197">
        <v>30</v>
      </c>
      <c r="H38" s="195">
        <v>0</v>
      </c>
      <c r="I38" s="196">
        <v>18</v>
      </c>
      <c r="J38" s="202">
        <v>18</v>
      </c>
      <c r="K38" s="197">
        <v>21</v>
      </c>
      <c r="L38" s="196">
        <v>18</v>
      </c>
      <c r="M38" s="197">
        <v>39</v>
      </c>
      <c r="N38" s="195">
        <v>15</v>
      </c>
      <c r="O38" s="196">
        <v>20</v>
      </c>
      <c r="P38" s="197">
        <v>35</v>
      </c>
      <c r="Q38" s="199">
        <f t="shared" si="4"/>
        <v>86</v>
      </c>
      <c r="R38" s="196">
        <f t="shared" si="4"/>
        <v>73</v>
      </c>
      <c r="S38" s="200">
        <f>D38+G38+J38+M38+P38</f>
        <v>159</v>
      </c>
      <c r="T38" s="195">
        <v>0</v>
      </c>
      <c r="U38" s="196">
        <v>0</v>
      </c>
      <c r="V38" s="202">
        <v>0</v>
      </c>
      <c r="W38" s="197">
        <v>0</v>
      </c>
      <c r="X38" s="196">
        <v>0</v>
      </c>
      <c r="Y38" s="197">
        <v>0</v>
      </c>
      <c r="Z38" s="195">
        <v>0</v>
      </c>
      <c r="AA38" s="196">
        <v>0</v>
      </c>
      <c r="AB38" s="197">
        <v>0</v>
      </c>
      <c r="AC38" s="199">
        <v>0</v>
      </c>
      <c r="AD38" s="196">
        <v>0</v>
      </c>
      <c r="AE38" s="201">
        <v>0</v>
      </c>
      <c r="AF38" s="178">
        <f t="shared" si="5"/>
        <v>86</v>
      </c>
      <c r="AG38" s="179">
        <f t="shared" si="5"/>
        <v>73</v>
      </c>
      <c r="AH38" s="180">
        <f t="shared" si="5"/>
        <v>159</v>
      </c>
    </row>
    <row r="39" spans="1:36" ht="43.5" customHeight="1" x14ac:dyDescent="0.35">
      <c r="A39" s="238" t="s">
        <v>45</v>
      </c>
      <c r="B39" s="203">
        <v>20</v>
      </c>
      <c r="C39" s="206">
        <v>0</v>
      </c>
      <c r="D39" s="205">
        <v>20</v>
      </c>
      <c r="E39" s="203">
        <v>20</v>
      </c>
      <c r="F39" s="206">
        <v>0</v>
      </c>
      <c r="G39" s="205">
        <v>20</v>
      </c>
      <c r="H39" s="203">
        <v>10</v>
      </c>
      <c r="I39" s="206">
        <v>1</v>
      </c>
      <c r="J39" s="205">
        <v>11</v>
      </c>
      <c r="K39" s="203">
        <v>36</v>
      </c>
      <c r="L39" s="206">
        <v>31</v>
      </c>
      <c r="M39" s="205">
        <v>67</v>
      </c>
      <c r="N39" s="203">
        <v>86</v>
      </c>
      <c r="O39" s="206">
        <v>37</v>
      </c>
      <c r="P39" s="204">
        <v>123</v>
      </c>
      <c r="Q39" s="199">
        <f t="shared" si="4"/>
        <v>172</v>
      </c>
      <c r="R39" s="196">
        <f t="shared" si="4"/>
        <v>69</v>
      </c>
      <c r="S39" s="200">
        <f>D39+G39+J39+M39+P39</f>
        <v>241</v>
      </c>
      <c r="T39" s="195">
        <v>16</v>
      </c>
      <c r="U39" s="196">
        <v>10</v>
      </c>
      <c r="V39" s="198">
        <v>26</v>
      </c>
      <c r="W39" s="195">
        <v>19</v>
      </c>
      <c r="X39" s="196">
        <v>0</v>
      </c>
      <c r="Y39" s="198">
        <v>19</v>
      </c>
      <c r="Z39" s="195">
        <v>0</v>
      </c>
      <c r="AA39" s="196">
        <v>1</v>
      </c>
      <c r="AB39" s="197">
        <v>1</v>
      </c>
      <c r="AC39" s="199">
        <v>35</v>
      </c>
      <c r="AD39" s="196">
        <v>11</v>
      </c>
      <c r="AE39" s="201">
        <v>46</v>
      </c>
      <c r="AF39" s="178">
        <f t="shared" si="5"/>
        <v>207</v>
      </c>
      <c r="AG39" s="179">
        <f t="shared" si="5"/>
        <v>80</v>
      </c>
      <c r="AH39" s="180">
        <f t="shared" si="5"/>
        <v>287</v>
      </c>
    </row>
    <row r="40" spans="1:36" ht="43.5" customHeight="1" x14ac:dyDescent="0.35">
      <c r="A40" s="238" t="s">
        <v>8</v>
      </c>
      <c r="B40" s="195">
        <v>25</v>
      </c>
      <c r="C40" s="196">
        <v>6</v>
      </c>
      <c r="D40" s="202">
        <v>31</v>
      </c>
      <c r="E40" s="197">
        <v>18</v>
      </c>
      <c r="F40" s="196">
        <v>0</v>
      </c>
      <c r="G40" s="197">
        <v>18</v>
      </c>
      <c r="H40" s="195">
        <v>20</v>
      </c>
      <c r="I40" s="196">
        <v>2</v>
      </c>
      <c r="J40" s="202">
        <v>22</v>
      </c>
      <c r="K40" s="197">
        <v>31</v>
      </c>
      <c r="L40" s="196">
        <v>13</v>
      </c>
      <c r="M40" s="197">
        <v>44</v>
      </c>
      <c r="N40" s="195">
        <v>27</v>
      </c>
      <c r="O40" s="196">
        <v>9</v>
      </c>
      <c r="P40" s="202">
        <v>36</v>
      </c>
      <c r="Q40" s="199">
        <f t="shared" si="4"/>
        <v>121</v>
      </c>
      <c r="R40" s="196">
        <f t="shared" si="4"/>
        <v>30</v>
      </c>
      <c r="S40" s="200">
        <f t="shared" si="4"/>
        <v>151</v>
      </c>
      <c r="T40" s="195">
        <v>25</v>
      </c>
      <c r="U40" s="196">
        <v>1</v>
      </c>
      <c r="V40" s="198">
        <v>26</v>
      </c>
      <c r="W40" s="195">
        <v>23</v>
      </c>
      <c r="X40" s="196">
        <v>1</v>
      </c>
      <c r="Y40" s="198">
        <v>24</v>
      </c>
      <c r="Z40" s="195">
        <v>16</v>
      </c>
      <c r="AA40" s="196">
        <v>7</v>
      </c>
      <c r="AB40" s="197">
        <v>23</v>
      </c>
      <c r="AC40" s="199">
        <v>64</v>
      </c>
      <c r="AD40" s="196">
        <v>9</v>
      </c>
      <c r="AE40" s="201">
        <v>73</v>
      </c>
      <c r="AF40" s="178">
        <f t="shared" si="5"/>
        <v>185</v>
      </c>
      <c r="AG40" s="179">
        <f t="shared" si="5"/>
        <v>39</v>
      </c>
      <c r="AH40" s="180">
        <f t="shared" si="5"/>
        <v>224</v>
      </c>
      <c r="AI40" s="4"/>
      <c r="AJ40" s="4"/>
    </row>
    <row r="41" spans="1:36" ht="41.25" customHeight="1" thickBot="1" x14ac:dyDescent="0.4">
      <c r="A41" s="239" t="s">
        <v>9</v>
      </c>
      <c r="B41" s="213">
        <v>0</v>
      </c>
      <c r="C41" s="221">
        <v>35</v>
      </c>
      <c r="D41" s="222">
        <v>35</v>
      </c>
      <c r="E41" s="213">
        <v>0</v>
      </c>
      <c r="F41" s="221">
        <v>42</v>
      </c>
      <c r="G41" s="222">
        <v>42</v>
      </c>
      <c r="H41" s="213">
        <v>0</v>
      </c>
      <c r="I41" s="221">
        <v>92</v>
      </c>
      <c r="J41" s="222">
        <v>92</v>
      </c>
      <c r="K41" s="213">
        <v>15</v>
      </c>
      <c r="L41" s="221">
        <v>92</v>
      </c>
      <c r="M41" s="222">
        <v>107</v>
      </c>
      <c r="N41" s="213">
        <v>2</v>
      </c>
      <c r="O41" s="221">
        <v>109</v>
      </c>
      <c r="P41" s="222">
        <v>111</v>
      </c>
      <c r="Q41" s="210">
        <f>B41+E41+H41+K41+N41</f>
        <v>17</v>
      </c>
      <c r="R41" s="211">
        <f>C41+F41+I41+L41+O41</f>
        <v>370</v>
      </c>
      <c r="S41" s="212">
        <f t="shared" si="4"/>
        <v>387</v>
      </c>
      <c r="T41" s="203">
        <v>0</v>
      </c>
      <c r="U41" s="211">
        <v>93</v>
      </c>
      <c r="V41" s="205">
        <v>93</v>
      </c>
      <c r="W41" s="203">
        <v>0</v>
      </c>
      <c r="X41" s="211">
        <v>105</v>
      </c>
      <c r="Y41" s="205">
        <v>105</v>
      </c>
      <c r="Z41" s="203">
        <v>0</v>
      </c>
      <c r="AA41" s="211">
        <v>55</v>
      </c>
      <c r="AB41" s="204">
        <v>55</v>
      </c>
      <c r="AC41" s="210">
        <v>0</v>
      </c>
      <c r="AD41" s="211">
        <v>253</v>
      </c>
      <c r="AE41" s="223">
        <v>253</v>
      </c>
      <c r="AF41" s="213">
        <f t="shared" si="5"/>
        <v>17</v>
      </c>
      <c r="AG41" s="179">
        <f t="shared" si="5"/>
        <v>623</v>
      </c>
      <c r="AH41" s="215">
        <f>S41+AE41</f>
        <v>640</v>
      </c>
    </row>
    <row r="42" spans="1:36" ht="27" customHeight="1" thickBot="1" x14ac:dyDescent="0.35">
      <c r="A42" s="24" t="s">
        <v>51</v>
      </c>
      <c r="B42" s="53">
        <f t="shared" ref="B42:AE42" si="6">SUM(B29:B41)</f>
        <v>273</v>
      </c>
      <c r="C42" s="53">
        <f t="shared" si="6"/>
        <v>105</v>
      </c>
      <c r="D42" s="53">
        <f t="shared" si="6"/>
        <v>378</v>
      </c>
      <c r="E42" s="53">
        <f t="shared" si="6"/>
        <v>313</v>
      </c>
      <c r="F42" s="53">
        <f t="shared" si="6"/>
        <v>125</v>
      </c>
      <c r="G42" s="53">
        <f t="shared" si="6"/>
        <v>438</v>
      </c>
      <c r="H42" s="53">
        <f t="shared" si="6"/>
        <v>283</v>
      </c>
      <c r="I42" s="53">
        <f t="shared" si="6"/>
        <v>350</v>
      </c>
      <c r="J42" s="53">
        <f t="shared" si="6"/>
        <v>633</v>
      </c>
      <c r="K42" s="53">
        <f t="shared" si="6"/>
        <v>364</v>
      </c>
      <c r="L42" s="53">
        <f t="shared" si="6"/>
        <v>403</v>
      </c>
      <c r="M42" s="53">
        <f t="shared" si="6"/>
        <v>767</v>
      </c>
      <c r="N42" s="53">
        <f t="shared" si="6"/>
        <v>407</v>
      </c>
      <c r="O42" s="53">
        <f t="shared" si="6"/>
        <v>498</v>
      </c>
      <c r="P42" s="53">
        <f t="shared" si="6"/>
        <v>905</v>
      </c>
      <c r="Q42" s="132">
        <f t="shared" si="6"/>
        <v>1640</v>
      </c>
      <c r="R42" s="132">
        <f t="shared" si="6"/>
        <v>1481</v>
      </c>
      <c r="S42" s="132">
        <f t="shared" si="6"/>
        <v>3121</v>
      </c>
      <c r="T42" s="53">
        <f t="shared" si="6"/>
        <v>173</v>
      </c>
      <c r="U42" s="53">
        <f t="shared" si="6"/>
        <v>353</v>
      </c>
      <c r="V42" s="53">
        <f t="shared" si="6"/>
        <v>526</v>
      </c>
      <c r="W42" s="53">
        <f t="shared" si="6"/>
        <v>180</v>
      </c>
      <c r="X42" s="53">
        <f t="shared" si="6"/>
        <v>388</v>
      </c>
      <c r="Y42" s="54">
        <f t="shared" si="6"/>
        <v>568</v>
      </c>
      <c r="Z42" s="53">
        <f t="shared" si="6"/>
        <v>109</v>
      </c>
      <c r="AA42" s="53">
        <f t="shared" si="6"/>
        <v>220</v>
      </c>
      <c r="AB42" s="55">
        <f t="shared" si="6"/>
        <v>325</v>
      </c>
      <c r="AC42" s="55">
        <f t="shared" si="6"/>
        <v>458</v>
      </c>
      <c r="AD42" s="55">
        <f t="shared" si="6"/>
        <v>961</v>
      </c>
      <c r="AE42" s="55">
        <f t="shared" si="6"/>
        <v>1419</v>
      </c>
      <c r="AF42" s="54">
        <f t="shared" ref="AF42:AH42" si="7">Q42+AC42</f>
        <v>2098</v>
      </c>
      <c r="AG42" s="56">
        <f t="shared" si="7"/>
        <v>2442</v>
      </c>
      <c r="AH42" s="57">
        <f t="shared" si="7"/>
        <v>4540</v>
      </c>
    </row>
    <row r="43" spans="1:36" ht="38.25" customHeight="1" thickBot="1" x14ac:dyDescent="0.25">
      <c r="A43" s="370" t="s">
        <v>83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</row>
    <row r="44" spans="1:36" ht="24" customHeight="1" thickBot="1" x14ac:dyDescent="0.25">
      <c r="A44" s="371" t="s">
        <v>57</v>
      </c>
      <c r="B44" s="27" t="s">
        <v>11</v>
      </c>
      <c r="C44" s="28"/>
      <c r="D44" s="29"/>
      <c r="E44" s="27" t="s">
        <v>12</v>
      </c>
      <c r="F44" s="28"/>
      <c r="G44" s="29"/>
      <c r="H44" s="27" t="s">
        <v>13</v>
      </c>
      <c r="I44" s="28"/>
      <c r="J44" s="29"/>
      <c r="K44" s="27" t="s">
        <v>14</v>
      </c>
      <c r="L44" s="28"/>
      <c r="M44" s="29"/>
      <c r="N44" s="27" t="s">
        <v>15</v>
      </c>
      <c r="O44" s="28"/>
      <c r="P44" s="29"/>
      <c r="Q44" s="27" t="s">
        <v>16</v>
      </c>
      <c r="R44" s="28"/>
      <c r="S44" s="29"/>
      <c r="T44" s="374" t="s">
        <v>4</v>
      </c>
      <c r="U44" s="375"/>
      <c r="V44" s="376"/>
      <c r="W44" s="7"/>
      <c r="X44" s="7"/>
      <c r="Y44" s="7"/>
      <c r="Z44" s="7"/>
      <c r="AA44" s="7"/>
    </row>
    <row r="45" spans="1:36" ht="22.5" customHeight="1" thickBot="1" x14ac:dyDescent="0.35">
      <c r="A45" s="372"/>
      <c r="B45" s="30"/>
      <c r="C45" s="31"/>
      <c r="D45" s="32"/>
      <c r="E45" s="30"/>
      <c r="F45" s="31"/>
      <c r="G45" s="32"/>
      <c r="H45" s="30"/>
      <c r="I45" s="31"/>
      <c r="J45" s="32"/>
      <c r="K45" s="30"/>
      <c r="L45" s="31"/>
      <c r="M45" s="32"/>
      <c r="N45" s="30"/>
      <c r="O45" s="31"/>
      <c r="P45" s="32"/>
      <c r="Q45" s="30"/>
      <c r="R45" s="31"/>
      <c r="S45" s="32"/>
      <c r="T45" s="377" t="s">
        <v>17</v>
      </c>
      <c r="U45" s="378"/>
      <c r="V45" s="379"/>
      <c r="W45" s="8"/>
      <c r="X45" s="8"/>
      <c r="Y45" s="8"/>
      <c r="Z45" s="8"/>
      <c r="AA45" s="8"/>
      <c r="AH45" s="22"/>
    </row>
    <row r="46" spans="1:36" ht="69" customHeight="1" thickBot="1" x14ac:dyDescent="0.25">
      <c r="A46" s="373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240" t="s">
        <v>69</v>
      </c>
      <c r="B47" s="308">
        <v>20</v>
      </c>
      <c r="C47" s="309">
        <v>5</v>
      </c>
      <c r="D47" s="310">
        <v>25</v>
      </c>
      <c r="E47" s="308">
        <v>24</v>
      </c>
      <c r="F47" s="309">
        <v>10</v>
      </c>
      <c r="G47" s="311">
        <v>34</v>
      </c>
      <c r="H47" s="312">
        <v>23</v>
      </c>
      <c r="I47" s="309">
        <v>6</v>
      </c>
      <c r="J47" s="310">
        <v>29</v>
      </c>
      <c r="K47" s="308">
        <v>22</v>
      </c>
      <c r="L47" s="309">
        <v>0</v>
      </c>
      <c r="M47" s="311">
        <v>22</v>
      </c>
      <c r="N47" s="312">
        <v>21</v>
      </c>
      <c r="O47" s="309">
        <v>2</v>
      </c>
      <c r="P47" s="310">
        <v>23</v>
      </c>
      <c r="Q47" s="308">
        <v>19</v>
      </c>
      <c r="R47" s="309">
        <v>0</v>
      </c>
      <c r="S47" s="311">
        <v>19</v>
      </c>
      <c r="T47" s="307">
        <f>B47+E47+K47+H47+N47+Q47</f>
        <v>129</v>
      </c>
      <c r="U47" s="176">
        <f t="shared" ref="T47:V51" si="8">C47+F47+L47+I47+O47+R47</f>
        <v>23</v>
      </c>
      <c r="V47" s="177">
        <f t="shared" si="8"/>
        <v>152</v>
      </c>
      <c r="W47" s="33"/>
      <c r="X47" s="33"/>
      <c r="Y47" s="33"/>
      <c r="Z47" s="33"/>
      <c r="AA47" s="33"/>
    </row>
    <row r="48" spans="1:36" ht="39" customHeight="1" x14ac:dyDescent="0.35">
      <c r="A48" s="175" t="s">
        <v>77</v>
      </c>
      <c r="B48" s="224">
        <v>31</v>
      </c>
      <c r="C48" s="179">
        <v>1</v>
      </c>
      <c r="D48" s="225">
        <v>32</v>
      </c>
      <c r="E48" s="224">
        <v>28</v>
      </c>
      <c r="F48" s="179">
        <v>6</v>
      </c>
      <c r="G48" s="180">
        <v>34</v>
      </c>
      <c r="H48" s="193">
        <v>38</v>
      </c>
      <c r="I48" s="179">
        <v>14</v>
      </c>
      <c r="J48" s="225">
        <v>52</v>
      </c>
      <c r="K48" s="224">
        <v>42</v>
      </c>
      <c r="L48" s="179">
        <v>13</v>
      </c>
      <c r="M48" s="180">
        <v>55</v>
      </c>
      <c r="N48" s="193">
        <v>45</v>
      </c>
      <c r="O48" s="179">
        <v>22</v>
      </c>
      <c r="P48" s="225">
        <v>67</v>
      </c>
      <c r="Q48" s="224">
        <v>0</v>
      </c>
      <c r="R48" s="179">
        <v>0</v>
      </c>
      <c r="S48" s="180">
        <v>0</v>
      </c>
      <c r="T48" s="199">
        <f>B48+E48+K48+H48+N48+Q48</f>
        <v>184</v>
      </c>
      <c r="U48" s="196">
        <f t="shared" si="8"/>
        <v>56</v>
      </c>
      <c r="V48" s="200">
        <f t="shared" si="8"/>
        <v>240</v>
      </c>
      <c r="W48" s="33"/>
      <c r="X48" s="33"/>
      <c r="Y48" s="33"/>
      <c r="Z48" s="33"/>
      <c r="AA48" s="33"/>
    </row>
    <row r="49" spans="1:31" ht="44.25" customHeight="1" x14ac:dyDescent="0.35">
      <c r="A49" s="236" t="s">
        <v>7</v>
      </c>
      <c r="B49" s="199">
        <v>483</v>
      </c>
      <c r="C49" s="196">
        <v>659</v>
      </c>
      <c r="D49" s="201">
        <v>1142</v>
      </c>
      <c r="E49" s="199">
        <v>454</v>
      </c>
      <c r="F49" s="196">
        <v>1069</v>
      </c>
      <c r="G49" s="200">
        <v>1523</v>
      </c>
      <c r="H49" s="198">
        <v>414</v>
      </c>
      <c r="I49" s="196">
        <v>746</v>
      </c>
      <c r="J49" s="201">
        <v>1160</v>
      </c>
      <c r="K49" s="199">
        <v>422</v>
      </c>
      <c r="L49" s="196">
        <v>431</v>
      </c>
      <c r="M49" s="200">
        <v>853</v>
      </c>
      <c r="N49" s="198">
        <v>443</v>
      </c>
      <c r="O49" s="196">
        <v>412</v>
      </c>
      <c r="P49" s="201">
        <v>855</v>
      </c>
      <c r="Q49" s="199">
        <v>349</v>
      </c>
      <c r="R49" s="196">
        <v>233</v>
      </c>
      <c r="S49" s="200">
        <v>582</v>
      </c>
      <c r="T49" s="196">
        <f>B49+E49+K49+H49+N49+Q49</f>
        <v>2565</v>
      </c>
      <c r="U49" s="196">
        <f>C49+F49+L49+I49+O49+R49</f>
        <v>3550</v>
      </c>
      <c r="V49" s="200">
        <f t="shared" si="8"/>
        <v>6115</v>
      </c>
      <c r="W49" s="33"/>
      <c r="X49" s="33"/>
      <c r="Y49" s="33"/>
      <c r="Z49" s="33"/>
      <c r="AA49" s="33"/>
    </row>
    <row r="50" spans="1:31" ht="44.25" customHeight="1" x14ac:dyDescent="0.35">
      <c r="A50" s="241" t="s">
        <v>47</v>
      </c>
      <c r="B50" s="199">
        <v>25</v>
      </c>
      <c r="C50" s="196">
        <v>1</v>
      </c>
      <c r="D50" s="201">
        <v>26</v>
      </c>
      <c r="E50" s="199">
        <v>23</v>
      </c>
      <c r="F50" s="196">
        <v>0</v>
      </c>
      <c r="G50" s="200">
        <v>23</v>
      </c>
      <c r="H50" s="198">
        <v>25</v>
      </c>
      <c r="I50" s="196">
        <v>0</v>
      </c>
      <c r="J50" s="201">
        <v>25</v>
      </c>
      <c r="K50" s="199">
        <v>21</v>
      </c>
      <c r="L50" s="196">
        <v>0</v>
      </c>
      <c r="M50" s="200">
        <v>21</v>
      </c>
      <c r="N50" s="198">
        <v>12</v>
      </c>
      <c r="O50" s="196">
        <v>0</v>
      </c>
      <c r="P50" s="201">
        <v>12</v>
      </c>
      <c r="Q50" s="199">
        <v>9</v>
      </c>
      <c r="R50" s="196">
        <v>0</v>
      </c>
      <c r="S50" s="200">
        <v>9</v>
      </c>
      <c r="T50" s="199">
        <f t="shared" si="8"/>
        <v>115</v>
      </c>
      <c r="U50" s="196">
        <f t="shared" si="8"/>
        <v>1</v>
      </c>
      <c r="V50" s="200">
        <f t="shared" si="8"/>
        <v>116</v>
      </c>
      <c r="W50" s="33"/>
      <c r="X50" s="33"/>
      <c r="Y50" s="33"/>
      <c r="Z50" s="33"/>
      <c r="AA50" s="33"/>
    </row>
    <row r="51" spans="1:31" ht="30.75" customHeight="1" thickBot="1" x14ac:dyDescent="0.4">
      <c r="A51" s="235" t="s">
        <v>66</v>
      </c>
      <c r="B51" s="210">
        <v>69</v>
      </c>
      <c r="C51" s="211">
        <v>2</v>
      </c>
      <c r="D51" s="223">
        <v>71</v>
      </c>
      <c r="E51" s="210">
        <v>83</v>
      </c>
      <c r="F51" s="211">
        <v>2</v>
      </c>
      <c r="G51" s="212">
        <v>85</v>
      </c>
      <c r="H51" s="226">
        <v>77</v>
      </c>
      <c r="I51" s="211">
        <v>1</v>
      </c>
      <c r="J51" s="223">
        <v>78</v>
      </c>
      <c r="K51" s="210">
        <v>73</v>
      </c>
      <c r="L51" s="211">
        <v>5</v>
      </c>
      <c r="M51" s="212">
        <v>78</v>
      </c>
      <c r="N51" s="226">
        <v>71</v>
      </c>
      <c r="O51" s="211">
        <v>2</v>
      </c>
      <c r="P51" s="223">
        <v>73</v>
      </c>
      <c r="Q51" s="210">
        <v>0</v>
      </c>
      <c r="R51" s="211">
        <v>0</v>
      </c>
      <c r="S51" s="207">
        <v>0</v>
      </c>
      <c r="T51" s="209">
        <f t="shared" si="8"/>
        <v>373</v>
      </c>
      <c r="U51" s="196">
        <f t="shared" si="8"/>
        <v>12</v>
      </c>
      <c r="V51" s="207">
        <f t="shared" si="8"/>
        <v>385</v>
      </c>
      <c r="W51" s="33"/>
      <c r="X51" s="33"/>
      <c r="Y51" s="33"/>
      <c r="Z51" s="33"/>
      <c r="AA51" s="33"/>
    </row>
    <row r="52" spans="1:31" ht="31.5" customHeight="1" thickBot="1" x14ac:dyDescent="0.35">
      <c r="A52" s="24" t="s">
        <v>51</v>
      </c>
      <c r="B52" s="132">
        <f t="shared" ref="B52:V52" si="9">SUM(B47:B51)</f>
        <v>628</v>
      </c>
      <c r="C52" s="59">
        <f t="shared" si="9"/>
        <v>668</v>
      </c>
      <c r="D52" s="60">
        <f t="shared" si="9"/>
        <v>1296</v>
      </c>
      <c r="E52" s="132">
        <f t="shared" si="9"/>
        <v>612</v>
      </c>
      <c r="F52" s="59">
        <f t="shared" si="9"/>
        <v>1087</v>
      </c>
      <c r="G52" s="61">
        <f t="shared" si="9"/>
        <v>1699</v>
      </c>
      <c r="H52" s="62">
        <f t="shared" si="9"/>
        <v>577</v>
      </c>
      <c r="I52" s="59">
        <f t="shared" si="9"/>
        <v>767</v>
      </c>
      <c r="J52" s="60">
        <f t="shared" si="9"/>
        <v>1344</v>
      </c>
      <c r="K52" s="132">
        <f t="shared" si="9"/>
        <v>580</v>
      </c>
      <c r="L52" s="132">
        <f t="shared" si="9"/>
        <v>449</v>
      </c>
      <c r="M52" s="61">
        <f t="shared" si="9"/>
        <v>1029</v>
      </c>
      <c r="N52" s="62">
        <f t="shared" si="9"/>
        <v>592</v>
      </c>
      <c r="O52" s="59">
        <f t="shared" si="9"/>
        <v>438</v>
      </c>
      <c r="P52" s="60">
        <f t="shared" si="9"/>
        <v>1030</v>
      </c>
      <c r="Q52" s="132">
        <f t="shared" si="9"/>
        <v>377</v>
      </c>
      <c r="R52" s="59">
        <f t="shared" si="9"/>
        <v>233</v>
      </c>
      <c r="S52" s="251">
        <f t="shared" si="9"/>
        <v>610</v>
      </c>
      <c r="T52" s="246">
        <f t="shared" si="9"/>
        <v>3366</v>
      </c>
      <c r="U52" s="250">
        <f t="shared" si="9"/>
        <v>3642</v>
      </c>
      <c r="V52" s="251">
        <f t="shared" si="9"/>
        <v>7008</v>
      </c>
      <c r="W52" s="34"/>
      <c r="X52" s="34"/>
      <c r="Y52" s="34"/>
      <c r="Z52" s="33"/>
      <c r="AA52" s="33"/>
      <c r="AB52" s="4"/>
    </row>
    <row r="53" spans="1:31" ht="35.25" customHeight="1" thickBot="1" x14ac:dyDescent="0.3">
      <c r="A53" s="370" t="s">
        <v>82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4"/>
      <c r="X53" s="34"/>
      <c r="Y53" s="34"/>
      <c r="Z53" s="33"/>
      <c r="AA53" s="33"/>
      <c r="AB53" s="4"/>
    </row>
    <row r="54" spans="1:31" ht="27" customHeight="1" thickBot="1" x14ac:dyDescent="0.3">
      <c r="A54" s="14" t="s">
        <v>50</v>
      </c>
      <c r="B54" s="27" t="s">
        <v>11</v>
      </c>
      <c r="C54" s="28"/>
      <c r="D54" s="29"/>
      <c r="E54" s="27" t="s">
        <v>12</v>
      </c>
      <c r="F54" s="28"/>
      <c r="G54" s="29"/>
      <c r="H54" s="27" t="s">
        <v>13</v>
      </c>
      <c r="I54" s="28"/>
      <c r="J54" s="29"/>
      <c r="K54" s="27" t="s">
        <v>14</v>
      </c>
      <c r="L54" s="28"/>
      <c r="M54" s="29"/>
      <c r="N54" s="27" t="s">
        <v>15</v>
      </c>
      <c r="O54" s="28"/>
      <c r="P54" s="29"/>
      <c r="Q54" s="27" t="s">
        <v>16</v>
      </c>
      <c r="R54" s="28"/>
      <c r="S54" s="29"/>
      <c r="T54" s="380" t="s">
        <v>4</v>
      </c>
      <c r="U54" s="381"/>
      <c r="V54" s="382"/>
      <c r="W54" s="34"/>
      <c r="X54" s="34"/>
      <c r="Y54" s="34"/>
      <c r="Z54" s="33"/>
      <c r="AA54" s="33"/>
      <c r="AB54" s="4"/>
    </row>
    <row r="55" spans="1:31" ht="61.5" customHeight="1" thickBot="1" x14ac:dyDescent="0.3">
      <c r="A55" s="15"/>
      <c r="B55" s="12" t="s">
        <v>43</v>
      </c>
      <c r="C55" s="11" t="s">
        <v>44</v>
      </c>
      <c r="D55" s="3" t="s">
        <v>4</v>
      </c>
      <c r="E55" s="12" t="s">
        <v>43</v>
      </c>
      <c r="F55" s="11" t="s">
        <v>44</v>
      </c>
      <c r="G55" s="3" t="s">
        <v>4</v>
      </c>
      <c r="H55" s="12" t="s">
        <v>43</v>
      </c>
      <c r="I55" s="11" t="s">
        <v>44</v>
      </c>
      <c r="J55" s="3" t="s">
        <v>4</v>
      </c>
      <c r="K55" s="12" t="s">
        <v>43</v>
      </c>
      <c r="L55" s="11" t="s">
        <v>44</v>
      </c>
      <c r="M55" s="3" t="s">
        <v>4</v>
      </c>
      <c r="N55" s="12" t="s">
        <v>43</v>
      </c>
      <c r="O55" s="11" t="s">
        <v>44</v>
      </c>
      <c r="P55" s="3" t="s">
        <v>4</v>
      </c>
      <c r="Q55" s="12" t="s">
        <v>43</v>
      </c>
      <c r="R55" s="11" t="s">
        <v>44</v>
      </c>
      <c r="S55" s="3" t="s">
        <v>4</v>
      </c>
      <c r="T55" s="12" t="s">
        <v>43</v>
      </c>
      <c r="U55" s="11" t="s">
        <v>44</v>
      </c>
      <c r="V55" s="3" t="s">
        <v>4</v>
      </c>
      <c r="W55" s="34"/>
      <c r="X55" s="34"/>
      <c r="Y55" s="34"/>
      <c r="Z55" s="33"/>
      <c r="AA55" s="33"/>
      <c r="AB55" s="4"/>
    </row>
    <row r="56" spans="1:31" ht="40.5" customHeight="1" thickBot="1" x14ac:dyDescent="0.4">
      <c r="A56" s="281" t="s">
        <v>47</v>
      </c>
      <c r="B56" s="252">
        <v>0</v>
      </c>
      <c r="C56" s="253">
        <v>0</v>
      </c>
      <c r="D56" s="254">
        <v>0</v>
      </c>
      <c r="E56" s="252">
        <v>0</v>
      </c>
      <c r="F56" s="253">
        <v>0</v>
      </c>
      <c r="G56" s="254">
        <v>0</v>
      </c>
      <c r="H56" s="252">
        <v>0</v>
      </c>
      <c r="I56" s="253">
        <v>0</v>
      </c>
      <c r="J56" s="255">
        <v>0</v>
      </c>
      <c r="K56" s="252">
        <v>0</v>
      </c>
      <c r="L56" s="253">
        <v>0</v>
      </c>
      <c r="M56" s="255">
        <v>0</v>
      </c>
      <c r="N56" s="256">
        <v>0</v>
      </c>
      <c r="O56" s="253">
        <v>0</v>
      </c>
      <c r="P56" s="254">
        <v>0</v>
      </c>
      <c r="Q56" s="252">
        <v>4</v>
      </c>
      <c r="R56" s="253">
        <v>1</v>
      </c>
      <c r="S56" s="254">
        <v>5</v>
      </c>
      <c r="T56" s="252">
        <f>B56+E56+K56+H56+N56+Q56</f>
        <v>4</v>
      </c>
      <c r="U56" s="253">
        <f>C56+F56+L56+I56+O56+R56</f>
        <v>1</v>
      </c>
      <c r="V56" s="255">
        <f>D56+G56+M56+J56+P56+S56</f>
        <v>5</v>
      </c>
      <c r="W56" s="35"/>
      <c r="X56" s="35"/>
      <c r="Y56" s="35"/>
      <c r="Z56" s="36"/>
      <c r="AA56" s="36"/>
      <c r="AB56" s="37"/>
      <c r="AC56" s="38"/>
      <c r="AD56" s="38"/>
      <c r="AE56" s="38"/>
    </row>
    <row r="57" spans="1:31" ht="36" customHeight="1" thickBot="1" x14ac:dyDescent="0.35">
      <c r="A57" s="24" t="s">
        <v>51</v>
      </c>
      <c r="B57" s="58">
        <f t="shared" ref="B57:V57" si="10">SUM(B56:B56)</f>
        <v>0</v>
      </c>
      <c r="C57" s="59">
        <f t="shared" si="10"/>
        <v>0</v>
      </c>
      <c r="D57" s="60">
        <f t="shared" si="10"/>
        <v>0</v>
      </c>
      <c r="E57" s="58">
        <f t="shared" si="10"/>
        <v>0</v>
      </c>
      <c r="F57" s="59">
        <f t="shared" si="10"/>
        <v>0</v>
      </c>
      <c r="G57" s="61">
        <f t="shared" si="10"/>
        <v>0</v>
      </c>
      <c r="H57" s="62">
        <f t="shared" si="10"/>
        <v>0</v>
      </c>
      <c r="I57" s="59">
        <f t="shared" si="10"/>
        <v>0</v>
      </c>
      <c r="J57" s="60">
        <f t="shared" si="10"/>
        <v>0</v>
      </c>
      <c r="K57" s="58">
        <f t="shared" si="10"/>
        <v>0</v>
      </c>
      <c r="L57" s="59">
        <f t="shared" si="10"/>
        <v>0</v>
      </c>
      <c r="M57" s="61">
        <f t="shared" si="10"/>
        <v>0</v>
      </c>
      <c r="N57" s="62">
        <f t="shared" si="10"/>
        <v>0</v>
      </c>
      <c r="O57" s="59">
        <f t="shared" si="10"/>
        <v>0</v>
      </c>
      <c r="P57" s="60">
        <f t="shared" si="10"/>
        <v>0</v>
      </c>
      <c r="Q57" s="58">
        <f t="shared" si="10"/>
        <v>4</v>
      </c>
      <c r="R57" s="59">
        <f t="shared" si="10"/>
        <v>1</v>
      </c>
      <c r="S57" s="61">
        <f t="shared" si="10"/>
        <v>5</v>
      </c>
      <c r="T57" s="62">
        <f t="shared" si="10"/>
        <v>4</v>
      </c>
      <c r="U57" s="59">
        <f t="shared" si="10"/>
        <v>1</v>
      </c>
      <c r="V57" s="61">
        <f t="shared" si="10"/>
        <v>5</v>
      </c>
      <c r="W57" s="39"/>
      <c r="X57" s="39"/>
      <c r="Y57" s="39"/>
      <c r="Z57" s="39"/>
      <c r="AA57" s="39"/>
      <c r="AB57" s="37"/>
      <c r="AC57" s="38"/>
      <c r="AD57" s="38"/>
      <c r="AE57" s="38"/>
    </row>
    <row r="58" spans="1:31" ht="18.75" customHeight="1" x14ac:dyDescent="0.3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ht="19.5" customHeight="1" x14ac:dyDescent="0.3">
      <c r="A59" s="349" t="s">
        <v>81</v>
      </c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8"/>
      <c r="AD59" s="38"/>
      <c r="AE59" s="38"/>
    </row>
    <row r="60" spans="1:31" ht="3" customHeight="1" thickBo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ht="30" customHeight="1" thickBot="1" x14ac:dyDescent="0.25">
      <c r="A61" s="401" t="s">
        <v>50</v>
      </c>
      <c r="B61" s="404" t="s">
        <v>11</v>
      </c>
      <c r="C61" s="405"/>
      <c r="D61" s="406"/>
      <c r="E61" s="414" t="s">
        <v>12</v>
      </c>
      <c r="F61" s="415"/>
      <c r="G61" s="416"/>
      <c r="H61" s="414" t="s">
        <v>13</v>
      </c>
      <c r="I61" s="415"/>
      <c r="J61" s="416"/>
      <c r="K61" s="414" t="s">
        <v>14</v>
      </c>
      <c r="L61" s="415"/>
      <c r="M61" s="416"/>
      <c r="N61" s="414">
        <v>5</v>
      </c>
      <c r="O61" s="415"/>
      <c r="P61" s="416"/>
      <c r="Q61" s="418" t="s">
        <v>21</v>
      </c>
      <c r="R61" s="419"/>
      <c r="S61" s="420"/>
      <c r="T61" s="422" t="s">
        <v>18</v>
      </c>
      <c r="U61" s="368"/>
      <c r="V61" s="369"/>
      <c r="W61" s="367" t="s">
        <v>19</v>
      </c>
      <c r="X61" s="368"/>
      <c r="Y61" s="369"/>
      <c r="Z61" s="367" t="s">
        <v>20</v>
      </c>
      <c r="AA61" s="368"/>
      <c r="AB61" s="369"/>
      <c r="AC61" s="389" t="s">
        <v>22</v>
      </c>
      <c r="AD61" s="390"/>
      <c r="AE61" s="391"/>
    </row>
    <row r="62" spans="1:31" ht="33.75" hidden="1" customHeight="1" thickBot="1" x14ac:dyDescent="0.25">
      <c r="A62" s="402"/>
      <c r="B62" s="407"/>
      <c r="C62" s="408"/>
      <c r="D62" s="409"/>
      <c r="E62" s="417"/>
      <c r="F62" s="408"/>
      <c r="G62" s="409"/>
      <c r="H62" s="417"/>
      <c r="I62" s="408"/>
      <c r="J62" s="409"/>
      <c r="K62" s="417"/>
      <c r="L62" s="408"/>
      <c r="M62" s="409"/>
      <c r="N62" s="417"/>
      <c r="O62" s="408"/>
      <c r="P62" s="409"/>
      <c r="Q62" s="421"/>
      <c r="R62" s="393"/>
      <c r="S62" s="394"/>
      <c r="T62" s="395" t="s">
        <v>3</v>
      </c>
      <c r="U62" s="396"/>
      <c r="V62" s="397"/>
      <c r="W62" s="398" t="s">
        <v>3</v>
      </c>
      <c r="X62" s="396"/>
      <c r="Y62" s="397"/>
      <c r="Z62" s="398" t="s">
        <v>3</v>
      </c>
      <c r="AA62" s="396"/>
      <c r="AB62" s="397"/>
      <c r="AC62" s="392"/>
      <c r="AD62" s="393"/>
      <c r="AE62" s="394"/>
    </row>
    <row r="63" spans="1:31" ht="71.25" customHeight="1" thickBot="1" x14ac:dyDescent="0.25">
      <c r="A63" s="403"/>
      <c r="B63" s="12" t="s">
        <v>43</v>
      </c>
      <c r="C63" s="11" t="s">
        <v>44</v>
      </c>
      <c r="D63" s="3" t="s">
        <v>4</v>
      </c>
      <c r="E63" s="12" t="s">
        <v>43</v>
      </c>
      <c r="F63" s="11" t="s">
        <v>44</v>
      </c>
      <c r="G63" s="3" t="s">
        <v>4</v>
      </c>
      <c r="H63" s="12" t="s">
        <v>43</v>
      </c>
      <c r="I63" s="11" t="s">
        <v>44</v>
      </c>
      <c r="J63" s="3" t="s">
        <v>4</v>
      </c>
      <c r="K63" s="12" t="s">
        <v>43</v>
      </c>
      <c r="L63" s="11" t="s">
        <v>44</v>
      </c>
      <c r="M63" s="3" t="s">
        <v>4</v>
      </c>
      <c r="N63" s="12" t="s">
        <v>43</v>
      </c>
      <c r="O63" s="11" t="s">
        <v>44</v>
      </c>
      <c r="P63" s="3" t="s">
        <v>4</v>
      </c>
      <c r="Q63" s="12" t="s">
        <v>43</v>
      </c>
      <c r="R63" s="11" t="s">
        <v>44</v>
      </c>
      <c r="S63" s="3" t="s">
        <v>4</v>
      </c>
      <c r="T63" s="12" t="s">
        <v>43</v>
      </c>
      <c r="U63" s="11" t="s">
        <v>44</v>
      </c>
      <c r="V63" s="3" t="s">
        <v>4</v>
      </c>
      <c r="W63" s="12" t="s">
        <v>43</v>
      </c>
      <c r="X63" s="11" t="s">
        <v>44</v>
      </c>
      <c r="Y63" s="3" t="s">
        <v>4</v>
      </c>
      <c r="Z63" s="12" t="s">
        <v>43</v>
      </c>
      <c r="AA63" s="11" t="s">
        <v>44</v>
      </c>
      <c r="AB63" s="3" t="s">
        <v>4</v>
      </c>
      <c r="AC63" s="12" t="s">
        <v>43</v>
      </c>
      <c r="AD63" s="11" t="s">
        <v>44</v>
      </c>
      <c r="AE63" s="3" t="s">
        <v>4</v>
      </c>
    </row>
    <row r="64" spans="1:31" ht="32.25" customHeight="1" x14ac:dyDescent="0.35">
      <c r="A64" s="236" t="s">
        <v>5</v>
      </c>
      <c r="B64" s="308">
        <v>0</v>
      </c>
      <c r="C64" s="309">
        <v>18</v>
      </c>
      <c r="D64" s="311">
        <v>18</v>
      </c>
      <c r="E64" s="308">
        <v>8</v>
      </c>
      <c r="F64" s="309">
        <v>25</v>
      </c>
      <c r="G64" s="310">
        <v>33</v>
      </c>
      <c r="H64" s="308">
        <v>15</v>
      </c>
      <c r="I64" s="309">
        <v>23</v>
      </c>
      <c r="J64" s="311">
        <v>38</v>
      </c>
      <c r="K64" s="312">
        <v>10</v>
      </c>
      <c r="L64" s="309">
        <v>25</v>
      </c>
      <c r="M64" s="311">
        <v>35</v>
      </c>
      <c r="N64" s="312">
        <v>0</v>
      </c>
      <c r="O64" s="309">
        <v>20</v>
      </c>
      <c r="P64" s="310">
        <v>20</v>
      </c>
      <c r="Q64" s="216">
        <f>B64+E64+H64+K64+N64</f>
        <v>33</v>
      </c>
      <c r="R64" s="176">
        <f t="shared" ref="R64:S71" si="11">C64+F64+I64+L64+O64</f>
        <v>111</v>
      </c>
      <c r="S64" s="227">
        <f t="shared" si="11"/>
        <v>144</v>
      </c>
      <c r="T64" s="308">
        <v>0</v>
      </c>
      <c r="U64" s="309">
        <v>33</v>
      </c>
      <c r="V64" s="311">
        <v>33</v>
      </c>
      <c r="W64" s="308">
        <v>0</v>
      </c>
      <c r="X64" s="309">
        <v>21</v>
      </c>
      <c r="Y64" s="311">
        <v>21</v>
      </c>
      <c r="Z64" s="308">
        <v>0</v>
      </c>
      <c r="AA64" s="309">
        <v>0</v>
      </c>
      <c r="AB64" s="311">
        <v>0</v>
      </c>
      <c r="AC64" s="307">
        <f t="shared" ref="AC64:AE71" si="12">Q64+T64+W64+Z64</f>
        <v>33</v>
      </c>
      <c r="AD64" s="176">
        <f t="shared" si="12"/>
        <v>165</v>
      </c>
      <c r="AE64" s="177">
        <f t="shared" si="12"/>
        <v>198</v>
      </c>
    </row>
    <row r="65" spans="1:34" ht="44.25" customHeight="1" x14ac:dyDescent="0.35">
      <c r="A65" s="233" t="s">
        <v>69</v>
      </c>
      <c r="B65" s="199">
        <v>0</v>
      </c>
      <c r="C65" s="196">
        <v>0</v>
      </c>
      <c r="D65" s="201">
        <v>0</v>
      </c>
      <c r="E65" s="224">
        <v>0</v>
      </c>
      <c r="F65" s="179">
        <v>0</v>
      </c>
      <c r="G65" s="225">
        <v>0</v>
      </c>
      <c r="H65" s="224">
        <v>0</v>
      </c>
      <c r="I65" s="179">
        <v>0</v>
      </c>
      <c r="J65" s="225">
        <v>0</v>
      </c>
      <c r="K65" s="224">
        <v>10</v>
      </c>
      <c r="L65" s="179">
        <v>3</v>
      </c>
      <c r="M65" s="225">
        <v>13</v>
      </c>
      <c r="N65" s="199">
        <v>8</v>
      </c>
      <c r="O65" s="179">
        <v>1</v>
      </c>
      <c r="P65" s="180">
        <v>9</v>
      </c>
      <c r="Q65" s="195">
        <f>B65+E65+H65+K65+N65</f>
        <v>18</v>
      </c>
      <c r="R65" s="196">
        <f t="shared" si="11"/>
        <v>4</v>
      </c>
      <c r="S65" s="202">
        <f t="shared" si="11"/>
        <v>22</v>
      </c>
      <c r="T65" s="224">
        <v>0</v>
      </c>
      <c r="U65" s="179">
        <v>3</v>
      </c>
      <c r="V65" s="180">
        <v>3</v>
      </c>
      <c r="W65" s="224">
        <v>0</v>
      </c>
      <c r="X65" s="179">
        <v>0</v>
      </c>
      <c r="Y65" s="180">
        <v>0</v>
      </c>
      <c r="Z65" s="224">
        <v>0</v>
      </c>
      <c r="AA65" s="179">
        <v>0</v>
      </c>
      <c r="AB65" s="180">
        <v>0</v>
      </c>
      <c r="AC65" s="199">
        <f t="shared" si="12"/>
        <v>18</v>
      </c>
      <c r="AD65" s="196">
        <f t="shared" si="12"/>
        <v>7</v>
      </c>
      <c r="AE65" s="200">
        <f t="shared" si="12"/>
        <v>25</v>
      </c>
    </row>
    <row r="66" spans="1:34" ht="40.5" customHeight="1" x14ac:dyDescent="0.35">
      <c r="A66" s="175" t="s">
        <v>77</v>
      </c>
      <c r="B66" s="195">
        <v>0</v>
      </c>
      <c r="C66" s="196">
        <v>0</v>
      </c>
      <c r="D66" s="197">
        <v>0</v>
      </c>
      <c r="E66" s="178">
        <v>0</v>
      </c>
      <c r="F66" s="179">
        <v>0</v>
      </c>
      <c r="G66" s="194">
        <v>0</v>
      </c>
      <c r="H66" s="178">
        <v>0</v>
      </c>
      <c r="I66" s="179">
        <v>0</v>
      </c>
      <c r="J66" s="194">
        <v>0</v>
      </c>
      <c r="K66" s="178">
        <v>0</v>
      </c>
      <c r="L66" s="179">
        <v>1</v>
      </c>
      <c r="M66" s="194">
        <v>1</v>
      </c>
      <c r="N66" s="199">
        <v>1</v>
      </c>
      <c r="O66" s="179">
        <v>0</v>
      </c>
      <c r="P66" s="180">
        <v>1</v>
      </c>
      <c r="Q66" s="195">
        <f>B66+E66+H66+K66+N66</f>
        <v>1</v>
      </c>
      <c r="R66" s="196">
        <f t="shared" si="11"/>
        <v>1</v>
      </c>
      <c r="S66" s="202">
        <f t="shared" si="11"/>
        <v>2</v>
      </c>
      <c r="T66" s="194">
        <v>0</v>
      </c>
      <c r="U66" s="179">
        <v>0</v>
      </c>
      <c r="V66" s="194">
        <v>0</v>
      </c>
      <c r="W66" s="178">
        <v>0</v>
      </c>
      <c r="X66" s="179">
        <v>13</v>
      </c>
      <c r="Y66" s="228">
        <v>13</v>
      </c>
      <c r="Z66" s="194">
        <v>0</v>
      </c>
      <c r="AA66" s="179">
        <v>1</v>
      </c>
      <c r="AB66" s="194">
        <v>1</v>
      </c>
      <c r="AC66" s="199">
        <f t="shared" si="12"/>
        <v>1</v>
      </c>
      <c r="AD66" s="196">
        <f t="shared" si="12"/>
        <v>15</v>
      </c>
      <c r="AE66" s="200">
        <f t="shared" si="12"/>
        <v>16</v>
      </c>
    </row>
    <row r="67" spans="1:34" ht="40.5" customHeight="1" x14ac:dyDescent="0.35">
      <c r="A67" s="234" t="s">
        <v>6</v>
      </c>
      <c r="B67" s="195">
        <v>0</v>
      </c>
      <c r="C67" s="196">
        <v>2</v>
      </c>
      <c r="D67" s="197">
        <v>2</v>
      </c>
      <c r="E67" s="178">
        <v>0</v>
      </c>
      <c r="F67" s="179">
        <v>0</v>
      </c>
      <c r="G67" s="194">
        <v>0</v>
      </c>
      <c r="H67" s="178">
        <v>0</v>
      </c>
      <c r="I67" s="179">
        <v>1</v>
      </c>
      <c r="J67" s="194">
        <v>1</v>
      </c>
      <c r="K67" s="178">
        <v>0</v>
      </c>
      <c r="L67" s="179">
        <v>0</v>
      </c>
      <c r="M67" s="194">
        <v>0</v>
      </c>
      <c r="N67" s="199">
        <v>0</v>
      </c>
      <c r="O67" s="179">
        <v>0</v>
      </c>
      <c r="P67" s="180">
        <v>0</v>
      </c>
      <c r="Q67" s="195">
        <f>B67+E67+H67+K67+N67</f>
        <v>0</v>
      </c>
      <c r="R67" s="196">
        <f t="shared" si="11"/>
        <v>3</v>
      </c>
      <c r="S67" s="202">
        <f t="shared" si="11"/>
        <v>3</v>
      </c>
      <c r="T67" s="194">
        <v>0</v>
      </c>
      <c r="U67" s="179">
        <v>0</v>
      </c>
      <c r="V67" s="194">
        <v>0</v>
      </c>
      <c r="W67" s="178">
        <v>0</v>
      </c>
      <c r="X67" s="179">
        <v>0</v>
      </c>
      <c r="Y67" s="228">
        <v>0</v>
      </c>
      <c r="Z67" s="194">
        <v>0</v>
      </c>
      <c r="AA67" s="179">
        <v>0</v>
      </c>
      <c r="AB67" s="194">
        <v>0</v>
      </c>
      <c r="AC67" s="199">
        <f t="shared" si="12"/>
        <v>0</v>
      </c>
      <c r="AD67" s="196">
        <f t="shared" si="12"/>
        <v>3</v>
      </c>
      <c r="AE67" s="200">
        <f t="shared" si="12"/>
        <v>3</v>
      </c>
    </row>
    <row r="68" spans="1:34" ht="31.5" customHeight="1" x14ac:dyDescent="0.35">
      <c r="A68" s="235" t="s">
        <v>36</v>
      </c>
      <c r="B68" s="195">
        <v>0</v>
      </c>
      <c r="C68" s="196">
        <v>5</v>
      </c>
      <c r="D68" s="197">
        <v>5</v>
      </c>
      <c r="E68" s="195">
        <v>0</v>
      </c>
      <c r="F68" s="196">
        <v>10</v>
      </c>
      <c r="G68" s="198">
        <v>10</v>
      </c>
      <c r="H68" s="195">
        <v>0</v>
      </c>
      <c r="I68" s="196">
        <v>0</v>
      </c>
      <c r="J68" s="198">
        <v>0</v>
      </c>
      <c r="K68" s="195">
        <v>0</v>
      </c>
      <c r="L68" s="196">
        <v>0</v>
      </c>
      <c r="M68" s="198">
        <v>0</v>
      </c>
      <c r="N68" s="199">
        <v>0</v>
      </c>
      <c r="O68" s="196">
        <v>0</v>
      </c>
      <c r="P68" s="200">
        <v>0</v>
      </c>
      <c r="Q68" s="199">
        <f t="shared" ref="Q68:Q71" si="13">B68+E68+H68+K68+N68</f>
        <v>0</v>
      </c>
      <c r="R68" s="196">
        <f t="shared" si="11"/>
        <v>15</v>
      </c>
      <c r="S68" s="200">
        <f>D68+G68+J68+M68+P68</f>
        <v>15</v>
      </c>
      <c r="T68" s="197">
        <v>0</v>
      </c>
      <c r="U68" s="196">
        <v>0</v>
      </c>
      <c r="V68" s="197">
        <v>0</v>
      </c>
      <c r="W68" s="195">
        <v>0</v>
      </c>
      <c r="X68" s="196">
        <v>0</v>
      </c>
      <c r="Y68" s="202">
        <v>0</v>
      </c>
      <c r="Z68" s="197">
        <v>0</v>
      </c>
      <c r="AA68" s="196">
        <v>0</v>
      </c>
      <c r="AB68" s="197">
        <v>0</v>
      </c>
      <c r="AC68" s="199">
        <f t="shared" si="12"/>
        <v>0</v>
      </c>
      <c r="AD68" s="196">
        <f t="shared" si="12"/>
        <v>15</v>
      </c>
      <c r="AE68" s="200">
        <f t="shared" si="12"/>
        <v>15</v>
      </c>
    </row>
    <row r="69" spans="1:34" ht="66.75" customHeight="1" x14ac:dyDescent="0.35">
      <c r="A69" s="242" t="s">
        <v>60</v>
      </c>
      <c r="B69" s="195">
        <v>0</v>
      </c>
      <c r="C69" s="196">
        <v>14</v>
      </c>
      <c r="D69" s="197">
        <v>14</v>
      </c>
      <c r="E69" s="195">
        <v>0</v>
      </c>
      <c r="F69" s="196">
        <v>13</v>
      </c>
      <c r="G69" s="198">
        <v>13</v>
      </c>
      <c r="H69" s="195">
        <v>0</v>
      </c>
      <c r="I69" s="196">
        <v>0</v>
      </c>
      <c r="J69" s="198">
        <v>0</v>
      </c>
      <c r="K69" s="195">
        <v>0</v>
      </c>
      <c r="L69" s="196">
        <v>0</v>
      </c>
      <c r="M69" s="198">
        <v>0</v>
      </c>
      <c r="N69" s="199">
        <v>0</v>
      </c>
      <c r="O69" s="196">
        <v>0</v>
      </c>
      <c r="P69" s="200">
        <v>0</v>
      </c>
      <c r="Q69" s="199">
        <f t="shared" si="13"/>
        <v>0</v>
      </c>
      <c r="R69" s="196">
        <f t="shared" si="11"/>
        <v>27</v>
      </c>
      <c r="S69" s="200">
        <f>D69+G69+J69+M69+P69</f>
        <v>27</v>
      </c>
      <c r="T69" s="197">
        <v>0</v>
      </c>
      <c r="U69" s="196">
        <v>0</v>
      </c>
      <c r="V69" s="197">
        <v>0</v>
      </c>
      <c r="W69" s="195">
        <v>0</v>
      </c>
      <c r="X69" s="196">
        <v>0</v>
      </c>
      <c r="Y69" s="202">
        <v>0</v>
      </c>
      <c r="Z69" s="197">
        <v>0</v>
      </c>
      <c r="AA69" s="196">
        <v>0</v>
      </c>
      <c r="AB69" s="197">
        <v>0</v>
      </c>
      <c r="AC69" s="199">
        <f t="shared" si="12"/>
        <v>0</v>
      </c>
      <c r="AD69" s="196">
        <f t="shared" si="12"/>
        <v>27</v>
      </c>
      <c r="AE69" s="200">
        <f t="shared" si="12"/>
        <v>27</v>
      </c>
    </row>
    <row r="70" spans="1:34" ht="40.5" customHeight="1" x14ac:dyDescent="0.35">
      <c r="A70" s="243" t="s">
        <v>9</v>
      </c>
      <c r="B70" s="199">
        <v>0</v>
      </c>
      <c r="C70" s="196">
        <v>68</v>
      </c>
      <c r="D70" s="201">
        <v>68</v>
      </c>
      <c r="E70" s="199">
        <v>0</v>
      </c>
      <c r="F70" s="196">
        <v>40</v>
      </c>
      <c r="G70" s="201">
        <v>40</v>
      </c>
      <c r="H70" s="199">
        <v>0</v>
      </c>
      <c r="I70" s="196">
        <v>1</v>
      </c>
      <c r="J70" s="201">
        <v>1</v>
      </c>
      <c r="K70" s="199">
        <v>0</v>
      </c>
      <c r="L70" s="196">
        <v>5</v>
      </c>
      <c r="M70" s="200">
        <v>5</v>
      </c>
      <c r="N70" s="198">
        <v>0</v>
      </c>
      <c r="O70" s="196">
        <v>8</v>
      </c>
      <c r="P70" s="201">
        <v>8</v>
      </c>
      <c r="Q70" s="195">
        <f t="shared" si="13"/>
        <v>0</v>
      </c>
      <c r="R70" s="196">
        <f t="shared" si="11"/>
        <v>122</v>
      </c>
      <c r="S70" s="202">
        <f t="shared" si="11"/>
        <v>122</v>
      </c>
      <c r="T70" s="199">
        <v>0</v>
      </c>
      <c r="U70" s="196">
        <v>9</v>
      </c>
      <c r="V70" s="200">
        <v>9</v>
      </c>
      <c r="W70" s="199">
        <v>0</v>
      </c>
      <c r="X70" s="196">
        <v>8</v>
      </c>
      <c r="Y70" s="200">
        <v>8</v>
      </c>
      <c r="Z70" s="199">
        <v>0</v>
      </c>
      <c r="AA70" s="196">
        <v>0</v>
      </c>
      <c r="AB70" s="200">
        <v>0</v>
      </c>
      <c r="AC70" s="199">
        <f t="shared" si="12"/>
        <v>0</v>
      </c>
      <c r="AD70" s="196">
        <f t="shared" si="12"/>
        <v>139</v>
      </c>
      <c r="AE70" s="200">
        <f t="shared" si="12"/>
        <v>139</v>
      </c>
    </row>
    <row r="71" spans="1:34" ht="45" customHeight="1" thickBot="1" x14ac:dyDescent="0.4">
      <c r="A71" s="241" t="s">
        <v>47</v>
      </c>
      <c r="B71" s="210">
        <v>0</v>
      </c>
      <c r="C71" s="211">
        <v>31</v>
      </c>
      <c r="D71" s="212">
        <v>31</v>
      </c>
      <c r="E71" s="210">
        <v>0</v>
      </c>
      <c r="F71" s="211">
        <v>0</v>
      </c>
      <c r="G71" s="212">
        <v>0</v>
      </c>
      <c r="H71" s="210">
        <v>0</v>
      </c>
      <c r="I71" s="211">
        <v>0</v>
      </c>
      <c r="J71" s="223">
        <v>0</v>
      </c>
      <c r="K71" s="210">
        <v>6</v>
      </c>
      <c r="L71" s="211">
        <v>0</v>
      </c>
      <c r="M71" s="223">
        <v>6</v>
      </c>
      <c r="N71" s="210">
        <v>3</v>
      </c>
      <c r="O71" s="211">
        <v>0</v>
      </c>
      <c r="P71" s="212">
        <v>3</v>
      </c>
      <c r="Q71" s="229">
        <f t="shared" si="13"/>
        <v>9</v>
      </c>
      <c r="R71" s="211">
        <f t="shared" si="11"/>
        <v>31</v>
      </c>
      <c r="S71" s="230">
        <f t="shared" si="11"/>
        <v>40</v>
      </c>
      <c r="T71" s="210">
        <v>0</v>
      </c>
      <c r="U71" s="211">
        <v>0</v>
      </c>
      <c r="V71" s="212">
        <v>0</v>
      </c>
      <c r="W71" s="210">
        <v>0</v>
      </c>
      <c r="X71" s="211">
        <v>0</v>
      </c>
      <c r="Y71" s="212">
        <v>0</v>
      </c>
      <c r="Z71" s="226">
        <v>0</v>
      </c>
      <c r="AA71" s="211">
        <v>0</v>
      </c>
      <c r="AB71" s="212">
        <v>0</v>
      </c>
      <c r="AC71" s="210">
        <f t="shared" si="12"/>
        <v>9</v>
      </c>
      <c r="AD71" s="211">
        <f t="shared" si="12"/>
        <v>31</v>
      </c>
      <c r="AE71" s="212">
        <f t="shared" si="12"/>
        <v>40</v>
      </c>
    </row>
    <row r="72" spans="1:34" ht="33.75" customHeight="1" thickBot="1" x14ac:dyDescent="0.35">
      <c r="A72" s="273" t="s">
        <v>51</v>
      </c>
      <c r="B72" s="132">
        <f t="shared" ref="B72:AE72" si="14">SUM(B64:B71)</f>
        <v>0</v>
      </c>
      <c r="C72" s="59">
        <f t="shared" si="14"/>
        <v>138</v>
      </c>
      <c r="D72" s="60">
        <f t="shared" si="14"/>
        <v>138</v>
      </c>
      <c r="E72" s="132">
        <f t="shared" si="14"/>
        <v>8</v>
      </c>
      <c r="F72" s="59">
        <f t="shared" si="14"/>
        <v>88</v>
      </c>
      <c r="G72" s="60">
        <f t="shared" si="14"/>
        <v>96</v>
      </c>
      <c r="H72" s="132">
        <f t="shared" si="14"/>
        <v>15</v>
      </c>
      <c r="I72" s="59">
        <f t="shared" si="14"/>
        <v>25</v>
      </c>
      <c r="J72" s="61">
        <f t="shared" si="14"/>
        <v>40</v>
      </c>
      <c r="K72" s="62">
        <f t="shared" si="14"/>
        <v>26</v>
      </c>
      <c r="L72" s="59">
        <f t="shared" si="14"/>
        <v>34</v>
      </c>
      <c r="M72" s="61">
        <f t="shared" si="14"/>
        <v>60</v>
      </c>
      <c r="N72" s="62">
        <f t="shared" si="14"/>
        <v>12</v>
      </c>
      <c r="O72" s="59">
        <f t="shared" si="14"/>
        <v>29</v>
      </c>
      <c r="P72" s="60">
        <f t="shared" si="14"/>
        <v>41</v>
      </c>
      <c r="Q72" s="132">
        <f t="shared" si="14"/>
        <v>61</v>
      </c>
      <c r="R72" s="59">
        <f t="shared" si="14"/>
        <v>314</v>
      </c>
      <c r="S72" s="60">
        <f t="shared" si="14"/>
        <v>375</v>
      </c>
      <c r="T72" s="132">
        <f t="shared" si="14"/>
        <v>0</v>
      </c>
      <c r="U72" s="59">
        <f t="shared" si="14"/>
        <v>45</v>
      </c>
      <c r="V72" s="61">
        <f t="shared" si="14"/>
        <v>45</v>
      </c>
      <c r="W72" s="62">
        <f t="shared" si="14"/>
        <v>0</v>
      </c>
      <c r="X72" s="59">
        <f t="shared" si="14"/>
        <v>42</v>
      </c>
      <c r="Y72" s="61">
        <f t="shared" si="14"/>
        <v>42</v>
      </c>
      <c r="Z72" s="132">
        <f t="shared" si="14"/>
        <v>0</v>
      </c>
      <c r="AA72" s="59">
        <f t="shared" si="14"/>
        <v>1</v>
      </c>
      <c r="AB72" s="61">
        <f t="shared" si="14"/>
        <v>1</v>
      </c>
      <c r="AC72" s="132">
        <f t="shared" si="14"/>
        <v>61</v>
      </c>
      <c r="AD72" s="59">
        <f t="shared" si="14"/>
        <v>402</v>
      </c>
      <c r="AE72" s="61">
        <f t="shared" si="14"/>
        <v>463</v>
      </c>
    </row>
    <row r="73" spans="1:34" ht="27" customHeight="1" thickBo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4" ht="33" customHeight="1" thickBot="1" x14ac:dyDescent="0.35">
      <c r="A74" s="41" t="s">
        <v>41</v>
      </c>
      <c r="B74" s="25">
        <f>AC22+T52</f>
        <v>13192</v>
      </c>
      <c r="C74" s="25">
        <f>AD22+U52</f>
        <v>4564</v>
      </c>
      <c r="D74" s="63">
        <f>AE22+V52</f>
        <v>17756</v>
      </c>
      <c r="E74" s="5"/>
      <c r="F74" s="5"/>
      <c r="G74" s="5"/>
      <c r="H74" s="5"/>
      <c r="I74" s="5"/>
    </row>
    <row r="75" spans="1:34" ht="28.5" customHeight="1" thickBot="1" x14ac:dyDescent="0.35">
      <c r="A75" s="41" t="s">
        <v>64</v>
      </c>
      <c r="B75" s="25">
        <f>AF42+T57</f>
        <v>2102</v>
      </c>
      <c r="C75" s="25">
        <f>AG42+U57</f>
        <v>2443</v>
      </c>
      <c r="D75" s="63">
        <f>AH42+V57</f>
        <v>4545</v>
      </c>
      <c r="E75" s="5"/>
      <c r="F75" s="5"/>
      <c r="G75" s="5"/>
      <c r="H75" s="5"/>
      <c r="I75" s="5"/>
      <c r="L75" s="1" t="s">
        <v>72</v>
      </c>
      <c r="AC75" s="34"/>
      <c r="AD75" s="34"/>
      <c r="AE75" s="34"/>
    </row>
    <row r="76" spans="1:34" ht="42.75" customHeight="1" thickBot="1" x14ac:dyDescent="0.35">
      <c r="A76" s="41" t="s">
        <v>63</v>
      </c>
      <c r="B76" s="25">
        <f>AC72</f>
        <v>61</v>
      </c>
      <c r="C76" s="25">
        <f>AD72</f>
        <v>402</v>
      </c>
      <c r="D76" s="63">
        <f>AE72</f>
        <v>463</v>
      </c>
      <c r="E76" s="5"/>
      <c r="F76" s="5"/>
      <c r="G76" s="5"/>
      <c r="H76" s="174"/>
      <c r="I76" s="5"/>
      <c r="J76" s="22"/>
      <c r="K76" s="22"/>
      <c r="AC76" s="34"/>
      <c r="AD76" s="34"/>
      <c r="AE76" s="34"/>
    </row>
    <row r="77" spans="1:34" ht="33.75" customHeight="1" thickBot="1" x14ac:dyDescent="0.35">
      <c r="A77" s="41" t="s">
        <v>40</v>
      </c>
      <c r="B77" s="25">
        <f>SUM(B74:B76)</f>
        <v>15355</v>
      </c>
      <c r="C77" s="25">
        <f>SUM(C74:C76)</f>
        <v>7409</v>
      </c>
      <c r="D77" s="63">
        <f>SUM(D74:D76)</f>
        <v>22764</v>
      </c>
      <c r="E77" s="5"/>
      <c r="F77" s="5"/>
      <c r="G77" s="5"/>
      <c r="H77" s="5"/>
      <c r="I77" s="5"/>
    </row>
    <row r="78" spans="1:34" ht="15" customHeight="1" x14ac:dyDescent="0.25"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0.75" hidden="1" customHeight="1" x14ac:dyDescent="0.25">
      <c r="A79" s="399" t="s">
        <v>80</v>
      </c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2.5" customHeight="1" thickBot="1" x14ac:dyDescent="0.3">
      <c r="A80" s="400"/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27.75" customHeight="1" thickBot="1" x14ac:dyDescent="0.3">
      <c r="A81" s="17" t="s">
        <v>52</v>
      </c>
      <c r="B81" s="386" t="s">
        <v>18</v>
      </c>
      <c r="C81" s="387"/>
      <c r="D81" s="388"/>
      <c r="E81" s="411" t="s">
        <v>19</v>
      </c>
      <c r="F81" s="412"/>
      <c r="G81" s="413"/>
      <c r="H81" s="386" t="s">
        <v>20</v>
      </c>
      <c r="I81" s="387"/>
      <c r="J81" s="388"/>
      <c r="K81" s="386" t="s">
        <v>33</v>
      </c>
      <c r="L81" s="387"/>
      <c r="M81" s="388"/>
      <c r="N81" s="383" t="s">
        <v>31</v>
      </c>
      <c r="O81" s="384"/>
      <c r="P81" s="385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69.75" customHeight="1" thickBot="1" x14ac:dyDescent="0.3">
      <c r="A82" s="127"/>
      <c r="B82" s="12" t="s">
        <v>43</v>
      </c>
      <c r="C82" s="11" t="s">
        <v>44</v>
      </c>
      <c r="D82" s="128" t="s">
        <v>4</v>
      </c>
      <c r="E82" s="12" t="s">
        <v>43</v>
      </c>
      <c r="F82" s="11" t="s">
        <v>44</v>
      </c>
      <c r="G82" s="128" t="s">
        <v>4</v>
      </c>
      <c r="H82" s="12" t="s">
        <v>43</v>
      </c>
      <c r="I82" s="11" t="s">
        <v>44</v>
      </c>
      <c r="J82" s="128" t="s">
        <v>4</v>
      </c>
      <c r="K82" s="12" t="s">
        <v>43</v>
      </c>
      <c r="L82" s="11" t="s">
        <v>44</v>
      </c>
      <c r="M82" s="128" t="s">
        <v>4</v>
      </c>
      <c r="N82" s="23" t="s">
        <v>43</v>
      </c>
      <c r="O82" s="11" t="s">
        <v>44</v>
      </c>
      <c r="P82" s="129" t="s">
        <v>4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8" ht="29.25" customHeight="1" x14ac:dyDescent="0.25">
      <c r="A83" s="272" t="s">
        <v>5</v>
      </c>
      <c r="B83" s="313">
        <v>9</v>
      </c>
      <c r="C83" s="314">
        <v>36</v>
      </c>
      <c r="D83" s="315">
        <v>45</v>
      </c>
      <c r="E83" s="313">
        <v>12</v>
      </c>
      <c r="F83" s="314">
        <v>14</v>
      </c>
      <c r="G83" s="316">
        <v>26</v>
      </c>
      <c r="H83" s="317">
        <v>15</v>
      </c>
      <c r="I83" s="314">
        <v>10</v>
      </c>
      <c r="J83" s="315">
        <v>25</v>
      </c>
      <c r="K83" s="318">
        <v>0</v>
      </c>
      <c r="L83" s="319">
        <v>0</v>
      </c>
      <c r="M83" s="320">
        <v>0</v>
      </c>
      <c r="N83" s="123">
        <f t="shared" ref="N83:P92" si="15">B83+E83+H83+K83</f>
        <v>36</v>
      </c>
      <c r="O83" s="122">
        <f t="shared" si="15"/>
        <v>60</v>
      </c>
      <c r="P83" s="124">
        <f t="shared" si="15"/>
        <v>96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27.75" customHeight="1" x14ac:dyDescent="0.25">
      <c r="A84" s="272" t="s">
        <v>76</v>
      </c>
      <c r="B84" s="65">
        <v>6</v>
      </c>
      <c r="C84" s="66">
        <v>2</v>
      </c>
      <c r="D84" s="67">
        <v>8</v>
      </c>
      <c r="E84" s="65">
        <v>7</v>
      </c>
      <c r="F84" s="66">
        <v>0</v>
      </c>
      <c r="G84" s="67">
        <v>7</v>
      </c>
      <c r="H84" s="65">
        <v>7</v>
      </c>
      <c r="I84" s="66">
        <v>1</v>
      </c>
      <c r="J84" s="68">
        <v>8</v>
      </c>
      <c r="K84" s="69">
        <v>0</v>
      </c>
      <c r="L84" s="69">
        <v>0</v>
      </c>
      <c r="M84" s="70">
        <v>0</v>
      </c>
      <c r="N84" s="71">
        <f t="shared" si="15"/>
        <v>20</v>
      </c>
      <c r="O84" s="72">
        <f t="shared" si="15"/>
        <v>3</v>
      </c>
      <c r="P84" s="73">
        <f t="shared" si="15"/>
        <v>23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42" customHeight="1" x14ac:dyDescent="0.25">
      <c r="A85" s="272" t="s">
        <v>69</v>
      </c>
      <c r="B85" s="65">
        <v>1</v>
      </c>
      <c r="C85" s="66">
        <v>1</v>
      </c>
      <c r="D85" s="67">
        <v>2</v>
      </c>
      <c r="E85" s="65">
        <v>1</v>
      </c>
      <c r="F85" s="66">
        <v>0</v>
      </c>
      <c r="G85" s="67">
        <v>1</v>
      </c>
      <c r="H85" s="65">
        <v>2</v>
      </c>
      <c r="I85" s="66">
        <v>0</v>
      </c>
      <c r="J85" s="114">
        <v>2</v>
      </c>
      <c r="K85" s="121">
        <v>0</v>
      </c>
      <c r="L85" s="69">
        <v>0</v>
      </c>
      <c r="M85" s="70">
        <v>0</v>
      </c>
      <c r="N85" s="71">
        <f t="shared" si="15"/>
        <v>4</v>
      </c>
      <c r="O85" s="72">
        <f t="shared" si="15"/>
        <v>1</v>
      </c>
      <c r="P85" s="73">
        <f t="shared" si="15"/>
        <v>5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42" customHeight="1" x14ac:dyDescent="0.25">
      <c r="A86" s="272" t="s">
        <v>75</v>
      </c>
      <c r="B86" s="65">
        <v>3</v>
      </c>
      <c r="C86" s="66">
        <v>2</v>
      </c>
      <c r="D86" s="67">
        <v>5</v>
      </c>
      <c r="E86" s="65">
        <v>3</v>
      </c>
      <c r="F86" s="66">
        <v>0</v>
      </c>
      <c r="G86" s="67">
        <v>3</v>
      </c>
      <c r="H86" s="65">
        <v>4</v>
      </c>
      <c r="I86" s="66">
        <v>0</v>
      </c>
      <c r="J86" s="114">
        <v>4</v>
      </c>
      <c r="K86" s="121">
        <v>5</v>
      </c>
      <c r="L86" s="69">
        <v>1</v>
      </c>
      <c r="M86" s="70">
        <v>6</v>
      </c>
      <c r="N86" s="71">
        <f>B86+E86+H86+K86</f>
        <v>15</v>
      </c>
      <c r="O86" s="72">
        <f>C86+F86+I86+L86</f>
        <v>3</v>
      </c>
      <c r="P86" s="73">
        <f>D86+G86+J86+M86</f>
        <v>18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8" ht="40.5" customHeight="1" x14ac:dyDescent="0.25">
      <c r="A87" s="275" t="s">
        <v>6</v>
      </c>
      <c r="B87" s="74">
        <v>4</v>
      </c>
      <c r="C87" s="72">
        <v>7</v>
      </c>
      <c r="D87" s="75">
        <v>11</v>
      </c>
      <c r="E87" s="74">
        <v>7</v>
      </c>
      <c r="F87" s="72">
        <v>2</v>
      </c>
      <c r="G87" s="75">
        <v>9</v>
      </c>
      <c r="H87" s="74">
        <v>7</v>
      </c>
      <c r="I87" s="72">
        <v>1</v>
      </c>
      <c r="J87" s="75">
        <v>8</v>
      </c>
      <c r="K87" s="74">
        <v>4</v>
      </c>
      <c r="L87" s="72">
        <v>1</v>
      </c>
      <c r="M87" s="76">
        <v>5</v>
      </c>
      <c r="N87" s="71">
        <f t="shared" si="15"/>
        <v>22</v>
      </c>
      <c r="O87" s="72">
        <f>C87+F87+I87+L87</f>
        <v>11</v>
      </c>
      <c r="P87" s="73">
        <f t="shared" si="15"/>
        <v>33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L87" s="1" t="s">
        <v>54</v>
      </c>
    </row>
    <row r="88" spans="1:38" ht="27.75" customHeight="1" x14ac:dyDescent="0.25">
      <c r="A88" s="275" t="s">
        <v>67</v>
      </c>
      <c r="B88" s="74">
        <v>5</v>
      </c>
      <c r="C88" s="72">
        <v>1</v>
      </c>
      <c r="D88" s="75">
        <v>6</v>
      </c>
      <c r="E88" s="74">
        <v>7</v>
      </c>
      <c r="F88" s="72">
        <v>0</v>
      </c>
      <c r="G88" s="75">
        <v>7</v>
      </c>
      <c r="H88" s="74">
        <v>4</v>
      </c>
      <c r="I88" s="72">
        <v>0</v>
      </c>
      <c r="J88" s="76">
        <v>4</v>
      </c>
      <c r="K88" s="77">
        <v>3</v>
      </c>
      <c r="L88" s="72">
        <v>0</v>
      </c>
      <c r="M88" s="75">
        <v>3</v>
      </c>
      <c r="N88" s="71">
        <f>B88+E88+H88+K88</f>
        <v>19</v>
      </c>
      <c r="O88" s="72">
        <f t="shared" si="15"/>
        <v>1</v>
      </c>
      <c r="P88" s="73">
        <f t="shared" si="15"/>
        <v>20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29.25" customHeight="1" x14ac:dyDescent="0.25">
      <c r="A89" s="274" t="s">
        <v>39</v>
      </c>
      <c r="B89" s="74">
        <v>12</v>
      </c>
      <c r="C89" s="72">
        <v>15</v>
      </c>
      <c r="D89" s="75">
        <v>27</v>
      </c>
      <c r="E89" s="74">
        <v>11</v>
      </c>
      <c r="F89" s="72">
        <v>1</v>
      </c>
      <c r="G89" s="76">
        <v>12</v>
      </c>
      <c r="H89" s="77">
        <v>11</v>
      </c>
      <c r="I89" s="72">
        <v>1</v>
      </c>
      <c r="J89" s="75">
        <v>12</v>
      </c>
      <c r="K89" s="71">
        <v>8</v>
      </c>
      <c r="L89" s="245">
        <v>0</v>
      </c>
      <c r="M89" s="76">
        <v>8</v>
      </c>
      <c r="N89" s="71">
        <f t="shared" si="15"/>
        <v>42</v>
      </c>
      <c r="O89" s="72">
        <f t="shared" si="15"/>
        <v>17</v>
      </c>
      <c r="P89" s="73">
        <f t="shared" si="15"/>
        <v>59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32.25" customHeight="1" x14ac:dyDescent="0.25">
      <c r="A90" s="274" t="s">
        <v>36</v>
      </c>
      <c r="B90" s="74">
        <v>6</v>
      </c>
      <c r="C90" s="72">
        <v>28</v>
      </c>
      <c r="D90" s="75">
        <v>34</v>
      </c>
      <c r="E90" s="74">
        <v>5</v>
      </c>
      <c r="F90" s="72">
        <v>6</v>
      </c>
      <c r="G90" s="75">
        <v>11</v>
      </c>
      <c r="H90" s="74">
        <v>2</v>
      </c>
      <c r="I90" s="72">
        <v>3</v>
      </c>
      <c r="J90" s="75">
        <v>5</v>
      </c>
      <c r="K90" s="78">
        <v>0</v>
      </c>
      <c r="L90" s="79">
        <v>0</v>
      </c>
      <c r="M90" s="80">
        <v>0</v>
      </c>
      <c r="N90" s="71">
        <f t="shared" si="15"/>
        <v>13</v>
      </c>
      <c r="O90" s="72">
        <f t="shared" si="15"/>
        <v>37</v>
      </c>
      <c r="P90" s="73">
        <f t="shared" si="15"/>
        <v>50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39.75" customHeight="1" x14ac:dyDescent="0.25">
      <c r="A91" s="275" t="s">
        <v>7</v>
      </c>
      <c r="B91" s="74">
        <v>11</v>
      </c>
      <c r="C91" s="72">
        <v>0</v>
      </c>
      <c r="D91" s="75">
        <v>11</v>
      </c>
      <c r="E91" s="74">
        <v>8</v>
      </c>
      <c r="F91" s="72">
        <v>0</v>
      </c>
      <c r="G91" s="75">
        <v>8</v>
      </c>
      <c r="H91" s="74">
        <v>9</v>
      </c>
      <c r="I91" s="72">
        <v>0</v>
      </c>
      <c r="J91" s="75">
        <v>9</v>
      </c>
      <c r="K91" s="74">
        <v>0</v>
      </c>
      <c r="L91" s="72">
        <v>0</v>
      </c>
      <c r="M91" s="76">
        <v>0</v>
      </c>
      <c r="N91" s="71">
        <f t="shared" si="15"/>
        <v>28</v>
      </c>
      <c r="O91" s="72">
        <f t="shared" si="15"/>
        <v>0</v>
      </c>
      <c r="P91" s="73">
        <f t="shared" si="15"/>
        <v>28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42" customHeight="1" thickBot="1" x14ac:dyDescent="0.3">
      <c r="A92" s="280" t="s">
        <v>70</v>
      </c>
      <c r="B92" s="81">
        <v>5</v>
      </c>
      <c r="C92" s="82">
        <v>0</v>
      </c>
      <c r="D92" s="83">
        <v>5</v>
      </c>
      <c r="E92" s="81">
        <v>5</v>
      </c>
      <c r="F92" s="82">
        <v>3</v>
      </c>
      <c r="G92" s="84">
        <v>8</v>
      </c>
      <c r="H92" s="85">
        <v>4</v>
      </c>
      <c r="I92" s="82">
        <v>3</v>
      </c>
      <c r="J92" s="83">
        <v>7</v>
      </c>
      <c r="K92" s="86">
        <v>0</v>
      </c>
      <c r="L92" s="87">
        <v>0</v>
      </c>
      <c r="M92" s="88">
        <v>0</v>
      </c>
      <c r="N92" s="89">
        <f>B92+E92+H92+K92</f>
        <v>14</v>
      </c>
      <c r="O92" s="90">
        <f t="shared" si="15"/>
        <v>6</v>
      </c>
      <c r="P92" s="91">
        <f t="shared" si="15"/>
        <v>20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25.5" customHeight="1" thickBot="1" x14ac:dyDescent="0.3">
      <c r="A93" s="125" t="s">
        <v>53</v>
      </c>
      <c r="B93" s="336">
        <f>SUM(B83:B92)</f>
        <v>62</v>
      </c>
      <c r="C93" s="337">
        <f t="shared" ref="C93:O93" si="16">SUM(C83:C92)</f>
        <v>92</v>
      </c>
      <c r="D93" s="338">
        <f t="shared" si="16"/>
        <v>154</v>
      </c>
      <c r="E93" s="336">
        <f t="shared" si="16"/>
        <v>66</v>
      </c>
      <c r="F93" s="337">
        <f t="shared" si="16"/>
        <v>26</v>
      </c>
      <c r="G93" s="305">
        <f t="shared" si="16"/>
        <v>92</v>
      </c>
      <c r="H93" s="293">
        <f t="shared" si="16"/>
        <v>65</v>
      </c>
      <c r="I93" s="337">
        <f t="shared" si="16"/>
        <v>19</v>
      </c>
      <c r="J93" s="339">
        <f t="shared" si="16"/>
        <v>84</v>
      </c>
      <c r="K93" s="231">
        <f t="shared" si="16"/>
        <v>20</v>
      </c>
      <c r="L93" s="93">
        <f t="shared" si="16"/>
        <v>2</v>
      </c>
      <c r="M93" s="94">
        <f t="shared" si="16"/>
        <v>22</v>
      </c>
      <c r="N93" s="95">
        <f t="shared" si="16"/>
        <v>213</v>
      </c>
      <c r="O93" s="96">
        <f t="shared" si="16"/>
        <v>139</v>
      </c>
      <c r="P93" s="97">
        <f>SUM(P83:P92)</f>
        <v>352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20.25" customHeight="1" x14ac:dyDescent="0.25">
      <c r="A94" s="399" t="s">
        <v>79</v>
      </c>
      <c r="B94" s="399"/>
      <c r="C94" s="399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ht="6" customHeight="1" thickBot="1" x14ac:dyDescent="0.3">
      <c r="A95" s="400"/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37.5" customHeight="1" thickBot="1" x14ac:dyDescent="0.3">
      <c r="A96" s="130" t="s">
        <v>52</v>
      </c>
      <c r="B96" s="386" t="s">
        <v>18</v>
      </c>
      <c r="C96" s="387"/>
      <c r="D96" s="388"/>
      <c r="E96" s="411" t="s">
        <v>19</v>
      </c>
      <c r="F96" s="412"/>
      <c r="G96" s="413"/>
      <c r="H96" s="386" t="s">
        <v>20</v>
      </c>
      <c r="I96" s="387"/>
      <c r="J96" s="388"/>
      <c r="K96" s="386" t="s">
        <v>33</v>
      </c>
      <c r="L96" s="387"/>
      <c r="M96" s="388"/>
      <c r="N96" s="386" t="s">
        <v>61</v>
      </c>
      <c r="O96" s="387"/>
      <c r="P96" s="388"/>
      <c r="Q96" s="383" t="s">
        <v>31</v>
      </c>
      <c r="R96" s="384"/>
      <c r="S96" s="385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69.75" customHeight="1" thickBot="1" x14ac:dyDescent="0.3">
      <c r="A97" s="127"/>
      <c r="B97" s="12" t="s">
        <v>43</v>
      </c>
      <c r="C97" s="11" t="s">
        <v>44</v>
      </c>
      <c r="D97" s="128" t="s">
        <v>4</v>
      </c>
      <c r="E97" s="12" t="s">
        <v>43</v>
      </c>
      <c r="F97" s="11" t="s">
        <v>44</v>
      </c>
      <c r="G97" s="128" t="s">
        <v>4</v>
      </c>
      <c r="H97" s="12" t="s">
        <v>43</v>
      </c>
      <c r="I97" s="11" t="s">
        <v>44</v>
      </c>
      <c r="J97" s="128" t="s">
        <v>4</v>
      </c>
      <c r="K97" s="12" t="s">
        <v>43</v>
      </c>
      <c r="L97" s="11" t="s">
        <v>44</v>
      </c>
      <c r="M97" s="128" t="s">
        <v>4</v>
      </c>
      <c r="N97" s="12" t="s">
        <v>43</v>
      </c>
      <c r="O97" s="11" t="s">
        <v>44</v>
      </c>
      <c r="P97" s="128" t="s">
        <v>4</v>
      </c>
      <c r="Q97" s="23" t="s">
        <v>43</v>
      </c>
      <c r="R97" s="11" t="s">
        <v>44</v>
      </c>
      <c r="S97" s="129" t="s">
        <v>4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30" customHeight="1" x14ac:dyDescent="0.25">
      <c r="A98" s="272" t="s">
        <v>5</v>
      </c>
      <c r="B98" s="318">
        <v>0</v>
      </c>
      <c r="C98" s="319">
        <v>0</v>
      </c>
      <c r="D98" s="321">
        <v>0</v>
      </c>
      <c r="E98" s="318">
        <v>0</v>
      </c>
      <c r="F98" s="319">
        <v>4</v>
      </c>
      <c r="G98" s="321">
        <v>4</v>
      </c>
      <c r="H98" s="318">
        <v>0</v>
      </c>
      <c r="I98" s="319">
        <v>7</v>
      </c>
      <c r="J98" s="322">
        <v>7</v>
      </c>
      <c r="K98" s="319">
        <v>0</v>
      </c>
      <c r="L98" s="319">
        <v>5</v>
      </c>
      <c r="M98" s="320">
        <v>5</v>
      </c>
      <c r="N98" s="323">
        <v>0</v>
      </c>
      <c r="O98" s="324">
        <v>0</v>
      </c>
      <c r="P98" s="325">
        <v>0</v>
      </c>
      <c r="Q98" s="326">
        <f t="shared" ref="Q98:S105" si="17">B98+E98+H98+K98+N98</f>
        <v>0</v>
      </c>
      <c r="R98" s="122">
        <f>C98+F98+I98+L98+O98</f>
        <v>16</v>
      </c>
      <c r="S98" s="126">
        <f t="shared" si="17"/>
        <v>16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24.75" customHeight="1" x14ac:dyDescent="0.25">
      <c r="A99" s="272" t="s">
        <v>76</v>
      </c>
      <c r="B99" s="65">
        <v>0</v>
      </c>
      <c r="C99" s="66">
        <v>0</v>
      </c>
      <c r="D99" s="67">
        <v>0</v>
      </c>
      <c r="E99" s="65">
        <v>0</v>
      </c>
      <c r="F99" s="66">
        <v>1</v>
      </c>
      <c r="G99" s="67">
        <v>1</v>
      </c>
      <c r="H99" s="65">
        <v>0</v>
      </c>
      <c r="I99" s="66">
        <v>0</v>
      </c>
      <c r="J99" s="68">
        <v>0</v>
      </c>
      <c r="K99" s="69">
        <v>1</v>
      </c>
      <c r="L99" s="69">
        <v>1</v>
      </c>
      <c r="M99" s="70">
        <v>2</v>
      </c>
      <c r="N99" s="118">
        <v>0</v>
      </c>
      <c r="O99" s="119">
        <v>0</v>
      </c>
      <c r="P99" s="120">
        <v>0</v>
      </c>
      <c r="Q99" s="74">
        <f>B99+E99+H99+K99+N99</f>
        <v>1</v>
      </c>
      <c r="R99" s="72">
        <f>C99+F99+I99+L99+O99</f>
        <v>2</v>
      </c>
      <c r="S99" s="76">
        <f>D99+G99+J99+M99+P99</f>
        <v>3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40.5" customHeight="1" x14ac:dyDescent="0.25">
      <c r="A100" s="272" t="s">
        <v>69</v>
      </c>
      <c r="B100" s="115">
        <v>0</v>
      </c>
      <c r="C100" s="69">
        <v>0</v>
      </c>
      <c r="D100" s="70">
        <v>0</v>
      </c>
      <c r="E100" s="115">
        <v>0</v>
      </c>
      <c r="F100" s="69">
        <v>0</v>
      </c>
      <c r="G100" s="70">
        <v>0</v>
      </c>
      <c r="H100" s="115">
        <v>0</v>
      </c>
      <c r="I100" s="69">
        <v>0</v>
      </c>
      <c r="J100" s="116">
        <v>0</v>
      </c>
      <c r="K100" s="69">
        <v>0</v>
      </c>
      <c r="L100" s="69">
        <v>0</v>
      </c>
      <c r="M100" s="117">
        <v>0</v>
      </c>
      <c r="N100" s="118">
        <v>0</v>
      </c>
      <c r="O100" s="119">
        <v>0</v>
      </c>
      <c r="P100" s="120">
        <v>0</v>
      </c>
      <c r="Q100" s="74">
        <f>B100+E100+H100+K100+N100</f>
        <v>0</v>
      </c>
      <c r="R100" s="72">
        <f>C100+F100+I100+L100+O100</f>
        <v>0</v>
      </c>
      <c r="S100" s="76">
        <f>D100+G100+J100+M100+P100</f>
        <v>0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40.5" customHeight="1" x14ac:dyDescent="0.25">
      <c r="A101" s="272" t="s">
        <v>75</v>
      </c>
      <c r="B101" s="115">
        <v>0</v>
      </c>
      <c r="C101" s="69">
        <v>0</v>
      </c>
      <c r="D101" s="70">
        <v>0</v>
      </c>
      <c r="E101" s="115">
        <v>0</v>
      </c>
      <c r="F101" s="69">
        <v>0</v>
      </c>
      <c r="G101" s="70">
        <v>0</v>
      </c>
      <c r="H101" s="115">
        <v>0</v>
      </c>
      <c r="I101" s="69">
        <v>0</v>
      </c>
      <c r="J101" s="116">
        <v>0</v>
      </c>
      <c r="K101" s="69">
        <v>0</v>
      </c>
      <c r="L101" s="69">
        <v>0</v>
      </c>
      <c r="M101" s="117">
        <v>0</v>
      </c>
      <c r="N101" s="118">
        <v>0</v>
      </c>
      <c r="O101" s="119">
        <v>1</v>
      </c>
      <c r="P101" s="120">
        <v>1</v>
      </c>
      <c r="Q101" s="74">
        <f>B101+E101+H101+K101+N101</f>
        <v>0</v>
      </c>
      <c r="R101" s="72">
        <f>C101+F101+I101+L101+O101</f>
        <v>1</v>
      </c>
      <c r="S101" s="76">
        <f>D101+G101+J101+M101+P101</f>
        <v>1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39" customHeight="1" x14ac:dyDescent="0.25">
      <c r="A102" s="275" t="s">
        <v>6</v>
      </c>
      <c r="B102" s="78">
        <v>0</v>
      </c>
      <c r="C102" s="79">
        <v>0</v>
      </c>
      <c r="D102" s="98">
        <v>0</v>
      </c>
      <c r="E102" s="78">
        <v>0</v>
      </c>
      <c r="F102" s="79">
        <v>0</v>
      </c>
      <c r="G102" s="98">
        <v>0</v>
      </c>
      <c r="H102" s="78">
        <v>0</v>
      </c>
      <c r="I102" s="79">
        <v>0</v>
      </c>
      <c r="J102" s="99">
        <v>0</v>
      </c>
      <c r="K102" s="79">
        <v>0</v>
      </c>
      <c r="L102" s="79">
        <v>1</v>
      </c>
      <c r="M102" s="80">
        <v>1</v>
      </c>
      <c r="N102" s="71">
        <v>0</v>
      </c>
      <c r="O102" s="72">
        <v>0</v>
      </c>
      <c r="P102" s="73">
        <v>0</v>
      </c>
      <c r="Q102" s="74">
        <f t="shared" si="17"/>
        <v>0</v>
      </c>
      <c r="R102" s="72">
        <f t="shared" si="17"/>
        <v>1</v>
      </c>
      <c r="S102" s="76">
        <f t="shared" si="17"/>
        <v>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30" customHeight="1" x14ac:dyDescent="0.25">
      <c r="A103" s="274" t="s">
        <v>39</v>
      </c>
      <c r="B103" s="78">
        <v>0</v>
      </c>
      <c r="C103" s="79">
        <v>0</v>
      </c>
      <c r="D103" s="98">
        <v>0</v>
      </c>
      <c r="E103" s="78">
        <v>0</v>
      </c>
      <c r="F103" s="79">
        <v>0</v>
      </c>
      <c r="G103" s="98">
        <v>0</v>
      </c>
      <c r="H103" s="78">
        <v>0</v>
      </c>
      <c r="I103" s="79">
        <v>0</v>
      </c>
      <c r="J103" s="99">
        <v>0</v>
      </c>
      <c r="K103" s="79">
        <v>0</v>
      </c>
      <c r="L103" s="79">
        <v>0</v>
      </c>
      <c r="M103" s="80">
        <v>0</v>
      </c>
      <c r="N103" s="71">
        <v>1</v>
      </c>
      <c r="O103" s="72">
        <v>0</v>
      </c>
      <c r="P103" s="73">
        <v>1</v>
      </c>
      <c r="Q103" s="71">
        <f t="shared" si="17"/>
        <v>1</v>
      </c>
      <c r="R103" s="72">
        <f t="shared" si="17"/>
        <v>0</v>
      </c>
      <c r="S103" s="76">
        <f t="shared" si="17"/>
        <v>1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27.75" customHeight="1" x14ac:dyDescent="0.25">
      <c r="A104" s="274" t="s">
        <v>36</v>
      </c>
      <c r="B104" s="74">
        <v>0</v>
      </c>
      <c r="C104" s="72">
        <v>0</v>
      </c>
      <c r="D104" s="75">
        <v>0</v>
      </c>
      <c r="E104" s="74">
        <v>0</v>
      </c>
      <c r="F104" s="72">
        <v>1</v>
      </c>
      <c r="G104" s="75">
        <v>1</v>
      </c>
      <c r="H104" s="74">
        <v>0</v>
      </c>
      <c r="I104" s="72">
        <v>3</v>
      </c>
      <c r="J104" s="75">
        <v>3</v>
      </c>
      <c r="K104" s="74">
        <v>0</v>
      </c>
      <c r="L104" s="72">
        <v>1</v>
      </c>
      <c r="M104" s="76">
        <v>1</v>
      </c>
      <c r="N104" s="71">
        <v>0</v>
      </c>
      <c r="O104" s="72">
        <v>0</v>
      </c>
      <c r="P104" s="73">
        <v>0</v>
      </c>
      <c r="Q104" s="74">
        <f t="shared" si="17"/>
        <v>0</v>
      </c>
      <c r="R104" s="72">
        <f t="shared" si="17"/>
        <v>5</v>
      </c>
      <c r="S104" s="76">
        <f t="shared" si="17"/>
        <v>5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6" customFormat="1" ht="42" customHeight="1" thickBot="1" x14ac:dyDescent="0.35">
      <c r="A105" s="280" t="s">
        <v>71</v>
      </c>
      <c r="B105" s="86">
        <v>0</v>
      </c>
      <c r="C105" s="100">
        <v>0</v>
      </c>
      <c r="D105" s="101">
        <v>0</v>
      </c>
      <c r="E105" s="86">
        <v>0</v>
      </c>
      <c r="F105" s="87">
        <v>1</v>
      </c>
      <c r="G105" s="101">
        <v>1</v>
      </c>
      <c r="H105" s="86">
        <v>0</v>
      </c>
      <c r="I105" s="87">
        <v>1</v>
      </c>
      <c r="J105" s="102">
        <v>1</v>
      </c>
      <c r="K105" s="87">
        <v>0</v>
      </c>
      <c r="L105" s="87">
        <v>0</v>
      </c>
      <c r="M105" s="88">
        <v>0</v>
      </c>
      <c r="N105" s="89">
        <v>0</v>
      </c>
      <c r="O105" s="90">
        <v>0</v>
      </c>
      <c r="P105" s="91">
        <v>0</v>
      </c>
      <c r="Q105" s="103">
        <f t="shared" si="17"/>
        <v>0</v>
      </c>
      <c r="R105" s="90">
        <f t="shared" si="17"/>
        <v>2</v>
      </c>
      <c r="S105" s="104">
        <f t="shared" si="17"/>
        <v>2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6" customFormat="1" ht="30.75" customHeight="1" thickBot="1" x14ac:dyDescent="0.35">
      <c r="A106" s="125" t="s">
        <v>53</v>
      </c>
      <c r="B106" s="231">
        <f t="shared" ref="B106:S106" si="18">SUM(B98:B105)</f>
        <v>0</v>
      </c>
      <c r="C106" s="105">
        <f t="shared" si="18"/>
        <v>0</v>
      </c>
      <c r="D106" s="106">
        <f t="shared" si="18"/>
        <v>0</v>
      </c>
      <c r="E106" s="231">
        <f t="shared" si="18"/>
        <v>0</v>
      </c>
      <c r="F106" s="93">
        <f t="shared" si="18"/>
        <v>7</v>
      </c>
      <c r="G106" s="106">
        <f t="shared" si="18"/>
        <v>7</v>
      </c>
      <c r="H106" s="276">
        <f t="shared" si="18"/>
        <v>0</v>
      </c>
      <c r="I106" s="277">
        <f t="shared" si="18"/>
        <v>11</v>
      </c>
      <c r="J106" s="278">
        <f t="shared" si="18"/>
        <v>11</v>
      </c>
      <c r="K106" s="93">
        <f t="shared" si="18"/>
        <v>1</v>
      </c>
      <c r="L106" s="93">
        <f t="shared" si="18"/>
        <v>8</v>
      </c>
      <c r="M106" s="93">
        <f t="shared" si="18"/>
        <v>9</v>
      </c>
      <c r="N106" s="95">
        <f t="shared" si="18"/>
        <v>1</v>
      </c>
      <c r="O106" s="96">
        <f t="shared" si="18"/>
        <v>1</v>
      </c>
      <c r="P106" s="97">
        <f t="shared" si="18"/>
        <v>2</v>
      </c>
      <c r="Q106" s="131">
        <f t="shared" si="18"/>
        <v>2</v>
      </c>
      <c r="R106" s="107">
        <f t="shared" si="18"/>
        <v>27</v>
      </c>
      <c r="S106" s="108">
        <f t="shared" si="18"/>
        <v>29</v>
      </c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9.5" thickBot="1" x14ac:dyDescent="0.3">
      <c r="A107" s="46"/>
      <c r="B107" s="47"/>
      <c r="C107" s="48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9"/>
      <c r="O107" s="49"/>
      <c r="P107" s="49"/>
      <c r="Q107" s="49"/>
      <c r="R107" s="49"/>
      <c r="S107" s="49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27" customHeight="1" thickBot="1" x14ac:dyDescent="0.35">
      <c r="A108" s="50" t="s">
        <v>62</v>
      </c>
      <c r="B108" s="51">
        <f>N93+Q106</f>
        <v>215</v>
      </c>
      <c r="C108" s="51">
        <f>O93+R106</f>
        <v>166</v>
      </c>
      <c r="D108" s="52">
        <f>P93+S106</f>
        <v>381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9"/>
      <c r="O108" s="49"/>
      <c r="P108" s="49"/>
      <c r="Q108" s="49"/>
      <c r="R108" s="49"/>
      <c r="S108" s="49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20.25" x14ac:dyDescent="0.3">
      <c r="A109" s="423" t="s">
        <v>32</v>
      </c>
      <c r="B109" s="423"/>
      <c r="C109" s="423"/>
      <c r="D109" s="423"/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10"/>
      <c r="R109" s="10"/>
      <c r="S109" s="10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ht="20.25" x14ac:dyDescent="0.3">
      <c r="A110" s="424" t="s">
        <v>78</v>
      </c>
      <c r="B110" s="424"/>
      <c r="C110" s="424"/>
      <c r="D110" s="424"/>
      <c r="E110" s="424"/>
      <c r="F110" s="424"/>
      <c r="G110" s="424"/>
      <c r="H110" s="424"/>
      <c r="I110" s="424"/>
      <c r="J110" s="424"/>
      <c r="K110" s="424"/>
      <c r="L110" s="424"/>
      <c r="M110" s="424"/>
      <c r="N110" s="424"/>
      <c r="O110" s="424"/>
      <c r="P110" s="424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20.25" customHeight="1" x14ac:dyDescent="0.3">
      <c r="A111" s="424" t="s">
        <v>23</v>
      </c>
      <c r="B111" s="424"/>
      <c r="C111" s="424"/>
      <c r="D111" s="424"/>
      <c r="E111" s="424"/>
      <c r="F111" s="424"/>
      <c r="G111" s="424"/>
      <c r="H111" s="424"/>
      <c r="I111" s="424"/>
      <c r="J111" s="424"/>
      <c r="K111" s="424"/>
      <c r="L111" s="424"/>
      <c r="M111" s="424"/>
      <c r="N111" s="424"/>
      <c r="O111" s="424"/>
      <c r="P111" s="424"/>
      <c r="Q111" s="21"/>
      <c r="R111" s="21"/>
      <c r="S111" s="21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5" customHeight="1" thickBot="1" x14ac:dyDescent="0.3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4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20.25" customHeight="1" x14ac:dyDescent="0.25">
      <c r="A113" s="257" t="s">
        <v>52</v>
      </c>
      <c r="B113" s="425">
        <v>1</v>
      </c>
      <c r="C113" s="426"/>
      <c r="D113" s="427"/>
      <c r="E113" s="425">
        <v>2</v>
      </c>
      <c r="F113" s="426"/>
      <c r="G113" s="427"/>
      <c r="H113" s="425">
        <v>3</v>
      </c>
      <c r="I113" s="426"/>
      <c r="J113" s="427"/>
      <c r="K113" s="425">
        <v>4</v>
      </c>
      <c r="L113" s="426"/>
      <c r="M113" s="427"/>
      <c r="N113" s="425" t="s">
        <v>2</v>
      </c>
      <c r="O113" s="427"/>
      <c r="P113" s="431" t="s">
        <v>38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3.5" customHeight="1" thickBot="1" x14ac:dyDescent="0.3">
      <c r="A114" s="258"/>
      <c r="B114" s="428"/>
      <c r="C114" s="429"/>
      <c r="D114" s="430"/>
      <c r="E114" s="428"/>
      <c r="F114" s="429"/>
      <c r="G114" s="430"/>
      <c r="H114" s="428"/>
      <c r="I114" s="429"/>
      <c r="J114" s="430"/>
      <c r="K114" s="428"/>
      <c r="L114" s="429"/>
      <c r="M114" s="430"/>
      <c r="N114" s="428"/>
      <c r="O114" s="430"/>
      <c r="P114" s="432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67.5" customHeight="1" thickBot="1" x14ac:dyDescent="0.3">
      <c r="A115" s="259"/>
      <c r="B115" s="12" t="s">
        <v>43</v>
      </c>
      <c r="C115" s="11" t="s">
        <v>44</v>
      </c>
      <c r="D115" s="128" t="s">
        <v>4</v>
      </c>
      <c r="E115" s="12" t="s">
        <v>43</v>
      </c>
      <c r="F115" s="11" t="s">
        <v>44</v>
      </c>
      <c r="G115" s="128" t="s">
        <v>4</v>
      </c>
      <c r="H115" s="12" t="s">
        <v>43</v>
      </c>
      <c r="I115" s="11" t="s">
        <v>44</v>
      </c>
      <c r="J115" s="128" t="s">
        <v>4</v>
      </c>
      <c r="K115" s="12" t="s">
        <v>43</v>
      </c>
      <c r="L115" s="11" t="s">
        <v>44</v>
      </c>
      <c r="M115" s="128" t="s">
        <v>4</v>
      </c>
      <c r="N115" s="12" t="s">
        <v>43</v>
      </c>
      <c r="O115" s="11" t="s">
        <v>44</v>
      </c>
      <c r="P115" s="433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27" customHeight="1" x14ac:dyDescent="0.25">
      <c r="A116" s="135" t="s">
        <v>24</v>
      </c>
      <c r="B116" s="327">
        <v>111</v>
      </c>
      <c r="C116" s="328">
        <v>171</v>
      </c>
      <c r="D116" s="329">
        <v>282</v>
      </c>
      <c r="E116" s="327">
        <v>84</v>
      </c>
      <c r="F116" s="328">
        <v>172</v>
      </c>
      <c r="G116" s="329">
        <v>256</v>
      </c>
      <c r="H116" s="327">
        <v>150</v>
      </c>
      <c r="I116" s="328">
        <v>105</v>
      </c>
      <c r="J116" s="330">
        <v>255</v>
      </c>
      <c r="K116" s="331">
        <v>136</v>
      </c>
      <c r="L116" s="328">
        <v>46</v>
      </c>
      <c r="M116" s="330">
        <v>182</v>
      </c>
      <c r="N116" s="149">
        <f t="shared" ref="N116:P122" si="19">B116+E116+H116+K116</f>
        <v>481</v>
      </c>
      <c r="O116" s="150">
        <f t="shared" si="19"/>
        <v>494</v>
      </c>
      <c r="P116" s="151">
        <f t="shared" si="19"/>
        <v>975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 t="s">
        <v>55</v>
      </c>
      <c r="AE116" s="10"/>
      <c r="AF116" s="10"/>
      <c r="AG116" s="10"/>
      <c r="AH116" s="10"/>
    </row>
    <row r="117" spans="1:34" ht="44.25" customHeight="1" x14ac:dyDescent="0.3">
      <c r="A117" s="110" t="s">
        <v>59</v>
      </c>
      <c r="B117" s="152">
        <v>114</v>
      </c>
      <c r="C117" s="153">
        <v>77</v>
      </c>
      <c r="D117" s="154">
        <v>191</v>
      </c>
      <c r="E117" s="152">
        <v>110</v>
      </c>
      <c r="F117" s="153">
        <v>52</v>
      </c>
      <c r="G117" s="154">
        <v>162</v>
      </c>
      <c r="H117" s="152">
        <v>75</v>
      </c>
      <c r="I117" s="153">
        <v>42</v>
      </c>
      <c r="J117" s="155">
        <v>117</v>
      </c>
      <c r="K117" s="156">
        <v>27</v>
      </c>
      <c r="L117" s="153">
        <v>1</v>
      </c>
      <c r="M117" s="155">
        <v>28</v>
      </c>
      <c r="N117" s="149">
        <f t="shared" si="19"/>
        <v>326</v>
      </c>
      <c r="O117" s="150">
        <f t="shared" si="19"/>
        <v>172</v>
      </c>
      <c r="P117" s="151">
        <f t="shared" si="19"/>
        <v>498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28.5" customHeight="1" x14ac:dyDescent="0.25">
      <c r="A118" s="111" t="s">
        <v>25</v>
      </c>
      <c r="B118" s="152">
        <v>109</v>
      </c>
      <c r="C118" s="153">
        <v>41</v>
      </c>
      <c r="D118" s="154">
        <v>150</v>
      </c>
      <c r="E118" s="152">
        <v>83</v>
      </c>
      <c r="F118" s="153">
        <v>32</v>
      </c>
      <c r="G118" s="154">
        <v>115</v>
      </c>
      <c r="H118" s="152">
        <v>82</v>
      </c>
      <c r="I118" s="153">
        <v>57</v>
      </c>
      <c r="J118" s="154">
        <v>139</v>
      </c>
      <c r="K118" s="152">
        <v>75</v>
      </c>
      <c r="L118" s="153">
        <v>8</v>
      </c>
      <c r="M118" s="155">
        <v>83</v>
      </c>
      <c r="N118" s="149">
        <f t="shared" si="19"/>
        <v>349</v>
      </c>
      <c r="O118" s="150">
        <f t="shared" si="19"/>
        <v>138</v>
      </c>
      <c r="P118" s="151">
        <f t="shared" si="19"/>
        <v>487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44.25" customHeight="1" x14ac:dyDescent="0.25">
      <c r="A119" s="112" t="s">
        <v>26</v>
      </c>
      <c r="B119" s="157">
        <v>126</v>
      </c>
      <c r="C119" s="158">
        <v>63</v>
      </c>
      <c r="D119" s="159">
        <v>189</v>
      </c>
      <c r="E119" s="157">
        <v>113</v>
      </c>
      <c r="F119" s="158">
        <v>61</v>
      </c>
      <c r="G119" s="159">
        <v>174</v>
      </c>
      <c r="H119" s="157">
        <v>186</v>
      </c>
      <c r="I119" s="158">
        <v>86</v>
      </c>
      <c r="J119" s="159">
        <v>272</v>
      </c>
      <c r="K119" s="157">
        <v>113</v>
      </c>
      <c r="L119" s="158">
        <v>19</v>
      </c>
      <c r="M119" s="160">
        <v>132</v>
      </c>
      <c r="N119" s="149">
        <f t="shared" si="19"/>
        <v>538</v>
      </c>
      <c r="O119" s="150">
        <f t="shared" si="19"/>
        <v>229</v>
      </c>
      <c r="P119" s="151">
        <f t="shared" si="19"/>
        <v>767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26.25" customHeight="1" x14ac:dyDescent="0.25">
      <c r="A120" s="111" t="s">
        <v>27</v>
      </c>
      <c r="B120" s="161">
        <v>89</v>
      </c>
      <c r="C120" s="162">
        <v>33</v>
      </c>
      <c r="D120" s="163">
        <v>122</v>
      </c>
      <c r="E120" s="161">
        <v>47</v>
      </c>
      <c r="F120" s="162">
        <v>49</v>
      </c>
      <c r="G120" s="164">
        <v>96</v>
      </c>
      <c r="H120" s="165">
        <v>62</v>
      </c>
      <c r="I120" s="162">
        <v>25</v>
      </c>
      <c r="J120" s="163">
        <v>87</v>
      </c>
      <c r="K120" s="161">
        <v>38</v>
      </c>
      <c r="L120" s="162">
        <v>6</v>
      </c>
      <c r="M120" s="164">
        <v>44</v>
      </c>
      <c r="N120" s="149">
        <f t="shared" si="19"/>
        <v>236</v>
      </c>
      <c r="O120" s="150">
        <f t="shared" si="19"/>
        <v>113</v>
      </c>
      <c r="P120" s="151">
        <f t="shared" si="19"/>
        <v>349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42" customHeight="1" x14ac:dyDescent="0.25">
      <c r="A121" s="113" t="s">
        <v>28</v>
      </c>
      <c r="B121" s="166">
        <v>129</v>
      </c>
      <c r="C121" s="167">
        <v>195</v>
      </c>
      <c r="D121" s="168">
        <v>324</v>
      </c>
      <c r="E121" s="166">
        <v>120</v>
      </c>
      <c r="F121" s="167">
        <v>158</v>
      </c>
      <c r="G121" s="168">
        <v>278</v>
      </c>
      <c r="H121" s="166">
        <v>123</v>
      </c>
      <c r="I121" s="167">
        <v>145</v>
      </c>
      <c r="J121" s="168">
        <v>268</v>
      </c>
      <c r="K121" s="166">
        <v>0</v>
      </c>
      <c r="L121" s="167">
        <v>0</v>
      </c>
      <c r="M121" s="169">
        <v>0</v>
      </c>
      <c r="N121" s="149">
        <f t="shared" si="19"/>
        <v>372</v>
      </c>
      <c r="O121" s="150">
        <f t="shared" si="19"/>
        <v>498</v>
      </c>
      <c r="P121" s="151">
        <f t="shared" si="19"/>
        <v>870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48" customHeight="1" thickBot="1" x14ac:dyDescent="0.3">
      <c r="A122" s="109" t="s">
        <v>49</v>
      </c>
      <c r="B122" s="170">
        <v>85</v>
      </c>
      <c r="C122" s="171">
        <v>172</v>
      </c>
      <c r="D122" s="172">
        <v>257</v>
      </c>
      <c r="E122" s="170">
        <v>73</v>
      </c>
      <c r="F122" s="171">
        <v>148</v>
      </c>
      <c r="G122" s="172">
        <v>221</v>
      </c>
      <c r="H122" s="170">
        <v>64</v>
      </c>
      <c r="I122" s="171">
        <v>98</v>
      </c>
      <c r="J122" s="172">
        <v>162</v>
      </c>
      <c r="K122" s="170">
        <v>52</v>
      </c>
      <c r="L122" s="171">
        <v>53</v>
      </c>
      <c r="M122" s="173">
        <v>105</v>
      </c>
      <c r="N122" s="149">
        <f t="shared" si="19"/>
        <v>274</v>
      </c>
      <c r="O122" s="150">
        <f t="shared" si="19"/>
        <v>471</v>
      </c>
      <c r="P122" s="151">
        <f t="shared" si="19"/>
        <v>745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8.5" customHeight="1" thickBot="1" x14ac:dyDescent="0.3">
      <c r="A123" s="264" t="s">
        <v>73</v>
      </c>
      <c r="B123" s="265">
        <f t="shared" ref="B123:P123" si="20">SUM(B116:B122)</f>
        <v>763</v>
      </c>
      <c r="C123" s="266">
        <f t="shared" si="20"/>
        <v>752</v>
      </c>
      <c r="D123" s="267">
        <f t="shared" si="20"/>
        <v>1515</v>
      </c>
      <c r="E123" s="265">
        <f t="shared" si="20"/>
        <v>630</v>
      </c>
      <c r="F123" s="266">
        <f t="shared" si="20"/>
        <v>672</v>
      </c>
      <c r="G123" s="267">
        <f t="shared" si="20"/>
        <v>1302</v>
      </c>
      <c r="H123" s="265">
        <f t="shared" si="20"/>
        <v>742</v>
      </c>
      <c r="I123" s="266">
        <f t="shared" si="20"/>
        <v>558</v>
      </c>
      <c r="J123" s="268">
        <f t="shared" si="20"/>
        <v>1300</v>
      </c>
      <c r="K123" s="269">
        <f t="shared" si="20"/>
        <v>441</v>
      </c>
      <c r="L123" s="266">
        <f t="shared" si="20"/>
        <v>133</v>
      </c>
      <c r="M123" s="268">
        <f t="shared" si="20"/>
        <v>574</v>
      </c>
      <c r="N123" s="279">
        <f t="shared" si="20"/>
        <v>2576</v>
      </c>
      <c r="O123" s="270">
        <f t="shared" si="20"/>
        <v>2115</v>
      </c>
      <c r="P123" s="271">
        <f t="shared" si="20"/>
        <v>4691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7" customHeight="1" x14ac:dyDescent="0.3">
      <c r="A124" s="423" t="s">
        <v>29</v>
      </c>
      <c r="B124" s="423"/>
      <c r="C124" s="423"/>
      <c r="D124" s="423"/>
      <c r="E124" s="423"/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6.25" customHeight="1" x14ac:dyDescent="0.25">
      <c r="A125" s="424" t="s">
        <v>78</v>
      </c>
      <c r="B125" s="424"/>
      <c r="C125" s="424"/>
      <c r="D125" s="424"/>
      <c r="E125" s="424"/>
      <c r="F125" s="424"/>
      <c r="G125" s="424"/>
      <c r="H125" s="424"/>
      <c r="I125" s="424"/>
      <c r="J125" s="424"/>
      <c r="K125" s="424"/>
      <c r="L125" s="424"/>
      <c r="M125" s="424"/>
      <c r="N125" s="424"/>
      <c r="O125" s="424"/>
      <c r="P125" s="424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20.25" x14ac:dyDescent="0.3">
      <c r="A126" s="423" t="s">
        <v>23</v>
      </c>
      <c r="B126" s="423"/>
      <c r="C126" s="423"/>
      <c r="D126" s="423"/>
      <c r="E126" s="423"/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2" customHeight="1" thickBot="1" x14ac:dyDescent="0.35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4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29.25" customHeight="1" x14ac:dyDescent="0.25">
      <c r="A128" s="257" t="s">
        <v>52</v>
      </c>
      <c r="B128" s="425">
        <v>1</v>
      </c>
      <c r="C128" s="426"/>
      <c r="D128" s="427"/>
      <c r="E128" s="425">
        <v>2</v>
      </c>
      <c r="F128" s="426"/>
      <c r="G128" s="427"/>
      <c r="H128" s="425">
        <v>3</v>
      </c>
      <c r="I128" s="426"/>
      <c r="J128" s="427"/>
      <c r="K128" s="425">
        <v>4</v>
      </c>
      <c r="L128" s="426"/>
      <c r="M128" s="427"/>
      <c r="N128" s="425" t="s">
        <v>2</v>
      </c>
      <c r="O128" s="427"/>
      <c r="P128" s="431" t="s">
        <v>34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3.75" customHeight="1" thickBot="1" x14ac:dyDescent="0.3">
      <c r="A129" s="258"/>
      <c r="B129" s="428"/>
      <c r="C129" s="429"/>
      <c r="D129" s="430"/>
      <c r="E129" s="428"/>
      <c r="F129" s="429"/>
      <c r="G129" s="430"/>
      <c r="H129" s="428"/>
      <c r="I129" s="429"/>
      <c r="J129" s="430"/>
      <c r="K129" s="428"/>
      <c r="L129" s="429"/>
      <c r="M129" s="430"/>
      <c r="N129" s="428"/>
      <c r="O129" s="430"/>
      <c r="P129" s="432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65.25" customHeight="1" thickBot="1" x14ac:dyDescent="0.3">
      <c r="A130" s="259"/>
      <c r="B130" s="12" t="s">
        <v>43</v>
      </c>
      <c r="C130" s="11" t="s">
        <v>44</v>
      </c>
      <c r="D130" s="128" t="s">
        <v>4</v>
      </c>
      <c r="E130" s="12" t="s">
        <v>43</v>
      </c>
      <c r="F130" s="11" t="s">
        <v>44</v>
      </c>
      <c r="G130" s="128" t="s">
        <v>4</v>
      </c>
      <c r="H130" s="12" t="s">
        <v>43</v>
      </c>
      <c r="I130" s="11" t="s">
        <v>44</v>
      </c>
      <c r="J130" s="128" t="s">
        <v>4</v>
      </c>
      <c r="K130" s="12" t="s">
        <v>43</v>
      </c>
      <c r="L130" s="11" t="s">
        <v>44</v>
      </c>
      <c r="M130" s="128" t="s">
        <v>4</v>
      </c>
      <c r="N130" s="12" t="s">
        <v>43</v>
      </c>
      <c r="O130" s="11" t="s">
        <v>44</v>
      </c>
      <c r="P130" s="433"/>
      <c r="Q130" s="10"/>
      <c r="R130" s="10"/>
      <c r="S130" s="10"/>
      <c r="T130" s="10" t="s">
        <v>65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 t="s">
        <v>58</v>
      </c>
      <c r="AE130" s="10"/>
      <c r="AF130" s="10"/>
      <c r="AG130" s="10"/>
      <c r="AH130" s="10"/>
    </row>
    <row r="131" spans="1:34" ht="41.25" customHeight="1" x14ac:dyDescent="0.25">
      <c r="A131" s="295" t="s">
        <v>24</v>
      </c>
      <c r="B131" s="332">
        <v>0</v>
      </c>
      <c r="C131" s="282">
        <v>59</v>
      </c>
      <c r="D131" s="283">
        <v>59</v>
      </c>
      <c r="E131" s="332">
        <v>0</v>
      </c>
      <c r="F131" s="282">
        <v>0</v>
      </c>
      <c r="G131" s="283">
        <v>0</v>
      </c>
      <c r="H131" s="332">
        <v>0</v>
      </c>
      <c r="I131" s="282">
        <v>0</v>
      </c>
      <c r="J131" s="284">
        <v>0</v>
      </c>
      <c r="K131" s="285">
        <v>0</v>
      </c>
      <c r="L131" s="282">
        <v>0</v>
      </c>
      <c r="M131" s="284">
        <v>0</v>
      </c>
      <c r="N131" s="286">
        <f t="shared" ref="N131:P135" si="21">B131+E131+H131+K131</f>
        <v>0</v>
      </c>
      <c r="O131" s="287">
        <f t="shared" si="21"/>
        <v>59</v>
      </c>
      <c r="P131" s="288">
        <f t="shared" si="21"/>
        <v>59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41.25" customHeight="1" x14ac:dyDescent="0.3">
      <c r="A132" s="110" t="s">
        <v>59</v>
      </c>
      <c r="B132" s="143">
        <v>15</v>
      </c>
      <c r="C132" s="144">
        <v>7</v>
      </c>
      <c r="D132" s="145">
        <v>22</v>
      </c>
      <c r="E132" s="143">
        <v>6</v>
      </c>
      <c r="F132" s="144">
        <v>30</v>
      </c>
      <c r="G132" s="145">
        <v>36</v>
      </c>
      <c r="H132" s="143">
        <v>5</v>
      </c>
      <c r="I132" s="144">
        <v>27</v>
      </c>
      <c r="J132" s="145">
        <v>32</v>
      </c>
      <c r="K132" s="143">
        <v>9</v>
      </c>
      <c r="L132" s="144">
        <v>5</v>
      </c>
      <c r="M132" s="145">
        <v>14</v>
      </c>
      <c r="N132" s="148">
        <f t="shared" si="21"/>
        <v>35</v>
      </c>
      <c r="O132" s="146">
        <f t="shared" si="21"/>
        <v>69</v>
      </c>
      <c r="P132" s="147">
        <f t="shared" si="21"/>
        <v>104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30" customHeight="1" x14ac:dyDescent="0.25">
      <c r="A133" s="111" t="s">
        <v>25</v>
      </c>
      <c r="B133" s="143">
        <v>0</v>
      </c>
      <c r="C133" s="144">
        <v>20</v>
      </c>
      <c r="D133" s="145">
        <v>20</v>
      </c>
      <c r="E133" s="143">
        <v>0</v>
      </c>
      <c r="F133" s="144">
        <v>30</v>
      </c>
      <c r="G133" s="145">
        <v>30</v>
      </c>
      <c r="H133" s="143">
        <v>0</v>
      </c>
      <c r="I133" s="144">
        <v>22</v>
      </c>
      <c r="J133" s="145">
        <v>22</v>
      </c>
      <c r="K133" s="143">
        <v>0</v>
      </c>
      <c r="L133" s="144">
        <v>28</v>
      </c>
      <c r="M133" s="145">
        <v>28</v>
      </c>
      <c r="N133" s="148">
        <f>B133+E133+H133+K133</f>
        <v>0</v>
      </c>
      <c r="O133" s="146">
        <f t="shared" si="21"/>
        <v>100</v>
      </c>
      <c r="P133" s="147">
        <f t="shared" si="21"/>
        <v>100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44.25" customHeight="1" x14ac:dyDescent="0.25">
      <c r="A134" s="111" t="s">
        <v>26</v>
      </c>
      <c r="B134" s="143">
        <v>10</v>
      </c>
      <c r="C134" s="144">
        <v>0</v>
      </c>
      <c r="D134" s="145">
        <v>10</v>
      </c>
      <c r="E134" s="143">
        <v>6</v>
      </c>
      <c r="F134" s="144">
        <v>13</v>
      </c>
      <c r="G134" s="145">
        <v>19</v>
      </c>
      <c r="H134" s="143">
        <v>19</v>
      </c>
      <c r="I134" s="144">
        <v>18</v>
      </c>
      <c r="J134" s="145">
        <v>37</v>
      </c>
      <c r="K134" s="143">
        <v>23</v>
      </c>
      <c r="L134" s="144">
        <v>19</v>
      </c>
      <c r="M134" s="145">
        <v>42</v>
      </c>
      <c r="N134" s="148">
        <f>B134+E134+H134+K134</f>
        <v>58</v>
      </c>
      <c r="O134" s="146">
        <f t="shared" si="21"/>
        <v>50</v>
      </c>
      <c r="P134" s="147">
        <f t="shared" si="21"/>
        <v>108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37.5" customHeight="1" thickBot="1" x14ac:dyDescent="0.3">
      <c r="A135" s="111" t="s">
        <v>27</v>
      </c>
      <c r="B135" s="296">
        <v>0</v>
      </c>
      <c r="C135" s="297">
        <v>5</v>
      </c>
      <c r="D135" s="298">
        <v>5</v>
      </c>
      <c r="E135" s="296">
        <v>0</v>
      </c>
      <c r="F135" s="297">
        <v>8</v>
      </c>
      <c r="G135" s="298">
        <v>8</v>
      </c>
      <c r="H135" s="296">
        <v>12</v>
      </c>
      <c r="I135" s="297">
        <v>30</v>
      </c>
      <c r="J135" s="298">
        <v>42</v>
      </c>
      <c r="K135" s="296">
        <v>14</v>
      </c>
      <c r="L135" s="297">
        <v>8</v>
      </c>
      <c r="M135" s="298">
        <v>22</v>
      </c>
      <c r="N135" s="299">
        <f t="shared" si="21"/>
        <v>26</v>
      </c>
      <c r="O135" s="300">
        <f t="shared" si="21"/>
        <v>51</v>
      </c>
      <c r="P135" s="301">
        <f t="shared" si="21"/>
        <v>77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30.75" customHeight="1" thickBot="1" x14ac:dyDescent="0.3">
      <c r="A136" s="264" t="s">
        <v>73</v>
      </c>
      <c r="B136" s="302">
        <f t="shared" ref="B136:P136" si="22">SUM(B131:B135)</f>
        <v>25</v>
      </c>
      <c r="C136" s="303">
        <f t="shared" si="22"/>
        <v>91</v>
      </c>
      <c r="D136" s="304">
        <f t="shared" si="22"/>
        <v>116</v>
      </c>
      <c r="E136" s="302">
        <f t="shared" si="22"/>
        <v>12</v>
      </c>
      <c r="F136" s="303">
        <f t="shared" si="22"/>
        <v>81</v>
      </c>
      <c r="G136" s="304">
        <f t="shared" si="22"/>
        <v>93</v>
      </c>
      <c r="H136" s="302">
        <f t="shared" si="22"/>
        <v>36</v>
      </c>
      <c r="I136" s="303">
        <f t="shared" si="22"/>
        <v>97</v>
      </c>
      <c r="J136" s="304">
        <f t="shared" si="22"/>
        <v>133</v>
      </c>
      <c r="K136" s="302">
        <f t="shared" si="22"/>
        <v>46</v>
      </c>
      <c r="L136" s="303">
        <f t="shared" si="22"/>
        <v>60</v>
      </c>
      <c r="M136" s="304">
        <f t="shared" si="22"/>
        <v>106</v>
      </c>
      <c r="N136" s="92">
        <f t="shared" si="22"/>
        <v>119</v>
      </c>
      <c r="O136" s="305">
        <f t="shared" si="22"/>
        <v>329</v>
      </c>
      <c r="P136" s="306">
        <f t="shared" si="22"/>
        <v>448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3.75" customHeight="1" x14ac:dyDescent="0.25">
      <c r="B137" s="10"/>
      <c r="C137" s="10"/>
      <c r="D137" s="10"/>
    </row>
    <row r="138" spans="1:34" ht="32.25" customHeight="1" x14ac:dyDescent="0.3">
      <c r="A138" s="423" t="s">
        <v>74</v>
      </c>
      <c r="B138" s="423"/>
      <c r="C138" s="423"/>
      <c r="D138" s="423"/>
      <c r="E138" s="423"/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</row>
    <row r="139" spans="1:34" ht="20.25" customHeight="1" x14ac:dyDescent="0.2">
      <c r="A139" s="424" t="s">
        <v>78</v>
      </c>
      <c r="B139" s="424"/>
      <c r="C139" s="424"/>
      <c r="D139" s="424"/>
      <c r="E139" s="424"/>
      <c r="F139" s="424"/>
      <c r="G139" s="424"/>
      <c r="H139" s="424"/>
      <c r="I139" s="424"/>
      <c r="J139" s="424"/>
      <c r="K139" s="424"/>
      <c r="L139" s="424"/>
      <c r="M139" s="424"/>
      <c r="N139" s="424"/>
      <c r="O139" s="424"/>
      <c r="P139" s="424"/>
    </row>
    <row r="140" spans="1:34" ht="18.75" customHeight="1" thickBot="1" x14ac:dyDescent="0.25"/>
    <row r="141" spans="1:34" ht="41.25" thickBot="1" x14ac:dyDescent="0.25">
      <c r="A141" s="289" t="s">
        <v>28</v>
      </c>
      <c r="B141" s="333">
        <v>0</v>
      </c>
      <c r="C141" s="290">
        <v>114</v>
      </c>
      <c r="D141" s="291">
        <v>114</v>
      </c>
      <c r="E141" s="333">
        <v>0</v>
      </c>
      <c r="F141" s="290">
        <v>58</v>
      </c>
      <c r="G141" s="291">
        <v>58</v>
      </c>
      <c r="H141" s="333">
        <v>0</v>
      </c>
      <c r="I141" s="290">
        <v>0</v>
      </c>
      <c r="J141" s="291">
        <v>0</v>
      </c>
      <c r="K141" s="333">
        <v>0</v>
      </c>
      <c r="L141" s="290">
        <v>0</v>
      </c>
      <c r="M141" s="292">
        <v>0</v>
      </c>
      <c r="N141" s="293">
        <f t="shared" ref="N141:O141" si="23">B141+E141+H141+K141</f>
        <v>0</v>
      </c>
      <c r="O141" s="294">
        <f t="shared" si="23"/>
        <v>172</v>
      </c>
      <c r="P141" s="244">
        <f>D141+G141+J141+M141</f>
        <v>172</v>
      </c>
    </row>
    <row r="142" spans="1:34" ht="24.75" customHeight="1" thickBot="1" x14ac:dyDescent="0.25"/>
    <row r="143" spans="1:34" ht="28.5" customHeight="1" thickBot="1" x14ac:dyDescent="0.25">
      <c r="A143" s="50" t="s">
        <v>30</v>
      </c>
      <c r="B143" s="51">
        <f>N123+N136+N141</f>
        <v>2695</v>
      </c>
      <c r="C143" s="51">
        <f>O123+O136+O141</f>
        <v>2616</v>
      </c>
      <c r="D143" s="52">
        <f>P123+P136+P141</f>
        <v>5311</v>
      </c>
    </row>
    <row r="144" spans="1:34" ht="18" x14ac:dyDescent="0.25">
      <c r="B144" s="10"/>
      <c r="C144" s="10"/>
      <c r="D144" s="10"/>
    </row>
    <row r="145" spans="1:12" ht="13.5" thickBot="1" x14ac:dyDescent="0.25"/>
    <row r="146" spans="1:12" ht="28.5" customHeight="1" thickBot="1" x14ac:dyDescent="0.25">
      <c r="A146" s="44" t="s">
        <v>48</v>
      </c>
      <c r="B146" s="45">
        <f>B77+B108+B143</f>
        <v>18265</v>
      </c>
      <c r="C146" s="45">
        <f>C77+C108+C143</f>
        <v>10191</v>
      </c>
      <c r="D146" s="45">
        <f>D77+D108+D143</f>
        <v>28456</v>
      </c>
      <c r="L146" s="1" t="s">
        <v>65</v>
      </c>
    </row>
    <row r="150" spans="1:12" ht="20.25" x14ac:dyDescent="0.3">
      <c r="B150" s="22"/>
    </row>
    <row r="151" spans="1:12" ht="26.25" x14ac:dyDescent="0.4">
      <c r="A151" s="64"/>
      <c r="B151" s="64"/>
      <c r="C151" s="64"/>
      <c r="D151" s="64"/>
      <c r="E151" s="64"/>
      <c r="F151" s="64"/>
      <c r="G151" s="64"/>
      <c r="H151" s="64"/>
    </row>
  </sheetData>
  <mergeCells count="91">
    <mergeCell ref="A138:P138"/>
    <mergeCell ref="A139:P139"/>
    <mergeCell ref="A124:P124"/>
    <mergeCell ref="A125:P125"/>
    <mergeCell ref="A126:P126"/>
    <mergeCell ref="B128:D129"/>
    <mergeCell ref="E128:G129"/>
    <mergeCell ref="H128:J129"/>
    <mergeCell ref="K128:M129"/>
    <mergeCell ref="N128:O129"/>
    <mergeCell ref="P128:P130"/>
    <mergeCell ref="A109:P109"/>
    <mergeCell ref="A110:P110"/>
    <mergeCell ref="A111:P111"/>
    <mergeCell ref="B113:D114"/>
    <mergeCell ref="E113:G114"/>
    <mergeCell ref="H113:J114"/>
    <mergeCell ref="K113:M114"/>
    <mergeCell ref="N113:O114"/>
    <mergeCell ref="P113:P115"/>
    <mergeCell ref="A23:AE23"/>
    <mergeCell ref="Q96:S96"/>
    <mergeCell ref="A94:P95"/>
    <mergeCell ref="B96:D96"/>
    <mergeCell ref="E96:G96"/>
    <mergeCell ref="H96:J96"/>
    <mergeCell ref="K96:M96"/>
    <mergeCell ref="N96:P96"/>
    <mergeCell ref="B81:D81"/>
    <mergeCell ref="E81:G81"/>
    <mergeCell ref="E61:G62"/>
    <mergeCell ref="H61:J62"/>
    <mergeCell ref="K61:M62"/>
    <mergeCell ref="N61:P62"/>
    <mergeCell ref="Q61:S62"/>
    <mergeCell ref="T61:V61"/>
    <mergeCell ref="AF26:AG26"/>
    <mergeCell ref="N81:P81"/>
    <mergeCell ref="H81:J81"/>
    <mergeCell ref="K81:M81"/>
    <mergeCell ref="Z61:AB61"/>
    <mergeCell ref="AC61:AE62"/>
    <mergeCell ref="T62:V62"/>
    <mergeCell ref="W62:Y62"/>
    <mergeCell ref="Z62:AB62"/>
    <mergeCell ref="A79:M80"/>
    <mergeCell ref="A59:AB59"/>
    <mergeCell ref="A61:A63"/>
    <mergeCell ref="B61:D62"/>
    <mergeCell ref="W27:Y27"/>
    <mergeCell ref="Z27:AB27"/>
    <mergeCell ref="AC27:AE27"/>
    <mergeCell ref="W61:Y61"/>
    <mergeCell ref="A43:V43"/>
    <mergeCell ref="A44:A46"/>
    <mergeCell ref="T44:V44"/>
    <mergeCell ref="T45:V45"/>
    <mergeCell ref="A53:V53"/>
    <mergeCell ref="T54:V54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7" max="33" man="1"/>
    <brk id="10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2023-02-10T11:16:24Z</dcterms:modified>
</cp:coreProperties>
</file>