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ntingent Avgust\"/>
    </mc:Choice>
  </mc:AlternateContent>
  <bookViews>
    <workbookView xWindow="-15" yWindow="-15" windowWidth="21585" windowHeight="11160" tabRatio="851" firstSheet="7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'!$A$1:$Q$58</definedName>
  </definedNames>
  <calcPr calcId="162913"/>
</workbook>
</file>

<file path=xl/calcChain.xml><?xml version="1.0" encoding="utf-8"?>
<calcChain xmlns="http://schemas.openxmlformats.org/spreadsheetml/2006/main">
  <c r="C46" i="110" l="1"/>
  <c r="B46" i="110"/>
  <c r="L44" i="110"/>
  <c r="K44" i="110"/>
  <c r="I44" i="110"/>
  <c r="H44" i="110"/>
  <c r="F44" i="110"/>
  <c r="E44" i="110"/>
  <c r="B44" i="110"/>
  <c r="P43" i="110"/>
  <c r="O43" i="110"/>
  <c r="N43" i="110"/>
  <c r="M43" i="110"/>
  <c r="J43" i="110"/>
  <c r="G43" i="110"/>
  <c r="D43" i="110"/>
  <c r="N39" i="110"/>
  <c r="M39" i="110"/>
  <c r="M44" i="110" s="1"/>
  <c r="J39" i="110"/>
  <c r="G39" i="110"/>
  <c r="G44" i="110" s="1"/>
  <c r="O38" i="110"/>
  <c r="P38" i="110" s="1"/>
  <c r="N38" i="110"/>
  <c r="M38" i="110"/>
  <c r="J38" i="110"/>
  <c r="G38" i="110"/>
  <c r="D38" i="110"/>
  <c r="O34" i="110"/>
  <c r="N34" i="110"/>
  <c r="N44" i="110" s="1"/>
  <c r="M34" i="110"/>
  <c r="J34" i="110"/>
  <c r="J44" i="110" s="1"/>
  <c r="G34" i="110"/>
  <c r="D34" i="110"/>
  <c r="P34" i="110" l="1"/>
  <c r="G56" i="105"/>
  <c r="F56" i="105"/>
  <c r="E56" i="105"/>
  <c r="F53" i="105"/>
  <c r="E53" i="105"/>
  <c r="F49" i="105"/>
  <c r="E48" i="105"/>
  <c r="F45" i="105"/>
  <c r="F44" i="105"/>
  <c r="E44" i="105"/>
  <c r="F42" i="105"/>
  <c r="E42" i="105"/>
  <c r="G37" i="105"/>
  <c r="G36" i="105"/>
  <c r="G35" i="105"/>
  <c r="G34" i="105"/>
  <c r="G33" i="105"/>
  <c r="G32" i="105"/>
  <c r="F31" i="105"/>
  <c r="E31" i="105"/>
  <c r="G30" i="105"/>
  <c r="G29" i="105"/>
  <c r="G28" i="105"/>
  <c r="G27" i="105"/>
  <c r="G24" i="105" s="1"/>
  <c r="G26" i="105"/>
  <c r="G25" i="105"/>
  <c r="F24" i="105"/>
  <c r="F40" i="105" s="1"/>
  <c r="E24" i="105"/>
  <c r="G20" i="105"/>
  <c r="G53" i="105" s="1"/>
  <c r="G19" i="105"/>
  <c r="G18" i="105"/>
  <c r="G17" i="105"/>
  <c r="G16" i="105"/>
  <c r="G49" i="105" s="1"/>
  <c r="G15" i="105"/>
  <c r="F14" i="105"/>
  <c r="F21" i="105" s="1"/>
  <c r="E14" i="105"/>
  <c r="G13" i="105"/>
  <c r="G12" i="105"/>
  <c r="G11" i="105"/>
  <c r="G44" i="105" s="1"/>
  <c r="G10" i="105"/>
  <c r="G9" i="105"/>
  <c r="G42" i="105" s="1"/>
  <c r="G8" i="105"/>
  <c r="G41" i="105" s="1"/>
  <c r="G7" i="105"/>
  <c r="F7" i="105"/>
  <c r="E7" i="105"/>
  <c r="E21" i="105" s="1"/>
  <c r="G21" i="105" l="1"/>
  <c r="E38" i="105"/>
  <c r="E55" i="105" s="1"/>
  <c r="E57" i="105" s="1"/>
  <c r="F38" i="105"/>
  <c r="F55" i="105" s="1"/>
  <c r="F57" i="105" s="1"/>
  <c r="G14" i="105"/>
  <c r="G31" i="105"/>
  <c r="G38" i="105"/>
  <c r="G55" i="105" s="1"/>
  <c r="G57" i="105" s="1"/>
  <c r="G50" i="105"/>
  <c r="O60" i="115"/>
  <c r="N60" i="115"/>
  <c r="M60" i="115"/>
  <c r="J60" i="115"/>
  <c r="G60" i="115"/>
  <c r="D60" i="115"/>
  <c r="O59" i="115"/>
  <c r="N59" i="115"/>
  <c r="P59" i="115" s="1"/>
  <c r="M59" i="115"/>
  <c r="J59" i="115"/>
  <c r="G59" i="115"/>
  <c r="D59" i="115"/>
  <c r="O58" i="115"/>
  <c r="N58" i="115"/>
  <c r="P58" i="115" s="1"/>
  <c r="M58" i="115"/>
  <c r="J58" i="115"/>
  <c r="G58" i="115"/>
  <c r="D58" i="115"/>
  <c r="O57" i="115"/>
  <c r="P57" i="115" s="1"/>
  <c r="N57" i="115"/>
  <c r="M57" i="115"/>
  <c r="J57" i="115"/>
  <c r="G57" i="115"/>
  <c r="D57" i="115"/>
  <c r="O56" i="115"/>
  <c r="N56" i="115"/>
  <c r="M56" i="115"/>
  <c r="J56" i="115"/>
  <c r="G56" i="115"/>
  <c r="D56" i="115"/>
  <c r="O55" i="115"/>
  <c r="N55" i="115"/>
  <c r="M55" i="115"/>
  <c r="J55" i="115"/>
  <c r="G55" i="115"/>
  <c r="D55" i="115"/>
  <c r="O54" i="115"/>
  <c r="N54" i="115"/>
  <c r="M54" i="115"/>
  <c r="J54" i="115"/>
  <c r="G54" i="115"/>
  <c r="D54" i="115"/>
  <c r="L53" i="115"/>
  <c r="K53" i="115"/>
  <c r="I53" i="115"/>
  <c r="H53" i="115"/>
  <c r="F53" i="115"/>
  <c r="E53" i="115"/>
  <c r="C53" i="115"/>
  <c r="B53" i="115"/>
  <c r="O52" i="115"/>
  <c r="P52" i="115" s="1"/>
  <c r="N52" i="115"/>
  <c r="M52" i="115"/>
  <c r="J52" i="115"/>
  <c r="G52" i="115"/>
  <c r="D52" i="115"/>
  <c r="O51" i="115"/>
  <c r="N51" i="115"/>
  <c r="M51" i="115"/>
  <c r="J51" i="115"/>
  <c r="G51" i="115"/>
  <c r="D51" i="115"/>
  <c r="O50" i="115"/>
  <c r="P50" i="115" s="1"/>
  <c r="N50" i="115"/>
  <c r="M50" i="115"/>
  <c r="J50" i="115"/>
  <c r="G50" i="115"/>
  <c r="D50" i="115"/>
  <c r="O49" i="115"/>
  <c r="N49" i="115"/>
  <c r="M49" i="115"/>
  <c r="J49" i="115"/>
  <c r="G49" i="115"/>
  <c r="D49" i="115"/>
  <c r="P48" i="115"/>
  <c r="O48" i="115"/>
  <c r="N48" i="115"/>
  <c r="M48" i="115"/>
  <c r="J48" i="115"/>
  <c r="G48" i="115"/>
  <c r="D48" i="115"/>
  <c r="O47" i="115"/>
  <c r="N47" i="115"/>
  <c r="M47" i="115"/>
  <c r="J47" i="115"/>
  <c r="G47" i="115"/>
  <c r="D47" i="115"/>
  <c r="O46" i="115"/>
  <c r="N46" i="115"/>
  <c r="M46" i="115"/>
  <c r="J46" i="115"/>
  <c r="G46" i="115"/>
  <c r="D46" i="115"/>
  <c r="L45" i="115"/>
  <c r="L61" i="115" s="1"/>
  <c r="L63" i="115" s="1"/>
  <c r="K45" i="115"/>
  <c r="I45" i="115"/>
  <c r="H45" i="115"/>
  <c r="H61" i="115" s="1"/>
  <c r="H63" i="115" s="1"/>
  <c r="F45" i="115"/>
  <c r="F61" i="115" s="1"/>
  <c r="F63" i="115" s="1"/>
  <c r="E45" i="115"/>
  <c r="C45" i="115"/>
  <c r="B45" i="115"/>
  <c r="B61" i="115" s="1"/>
  <c r="B63" i="115" s="1"/>
  <c r="L42" i="115"/>
  <c r="K42" i="115"/>
  <c r="I42" i="115"/>
  <c r="H42" i="115"/>
  <c r="F42" i="115"/>
  <c r="E42" i="115"/>
  <c r="C42" i="115"/>
  <c r="L41" i="115"/>
  <c r="K41" i="115"/>
  <c r="I41" i="115"/>
  <c r="H41" i="115"/>
  <c r="F41" i="115"/>
  <c r="C41" i="115"/>
  <c r="O41" i="115" s="1"/>
  <c r="B41" i="115"/>
  <c r="L40" i="115"/>
  <c r="K40" i="115"/>
  <c r="I40" i="115"/>
  <c r="H40" i="115"/>
  <c r="F40" i="115"/>
  <c r="E40" i="115"/>
  <c r="D40" i="115"/>
  <c r="C40" i="115"/>
  <c r="B40" i="115"/>
  <c r="L39" i="115"/>
  <c r="K39" i="115"/>
  <c r="I39" i="115"/>
  <c r="H39" i="115"/>
  <c r="F39" i="115"/>
  <c r="E39" i="115"/>
  <c r="C39" i="115"/>
  <c r="B39" i="115"/>
  <c r="L38" i="115"/>
  <c r="K38" i="115"/>
  <c r="I38" i="115"/>
  <c r="H38" i="115"/>
  <c r="F38" i="115"/>
  <c r="E38" i="115"/>
  <c r="C38" i="115"/>
  <c r="B38" i="115"/>
  <c r="N38" i="115" s="1"/>
  <c r="L37" i="115"/>
  <c r="K37" i="115"/>
  <c r="I37" i="115"/>
  <c r="H37" i="115"/>
  <c r="F37" i="115"/>
  <c r="E37" i="115"/>
  <c r="C37" i="115"/>
  <c r="L36" i="115"/>
  <c r="K36" i="115"/>
  <c r="I36" i="115"/>
  <c r="H36" i="115"/>
  <c r="F36" i="115"/>
  <c r="E36" i="115"/>
  <c r="C36" i="115"/>
  <c r="B36" i="115"/>
  <c r="L34" i="115"/>
  <c r="K34" i="115"/>
  <c r="I34" i="115"/>
  <c r="H34" i="115"/>
  <c r="G34" i="115"/>
  <c r="F34" i="115"/>
  <c r="E34" i="115"/>
  <c r="C34" i="115"/>
  <c r="B34" i="115"/>
  <c r="L33" i="115"/>
  <c r="K33" i="115"/>
  <c r="I33" i="115"/>
  <c r="H33" i="115"/>
  <c r="F33" i="115"/>
  <c r="E33" i="115"/>
  <c r="C33" i="115"/>
  <c r="O33" i="115" s="1"/>
  <c r="B33" i="115"/>
  <c r="N33" i="115" s="1"/>
  <c r="L32" i="115"/>
  <c r="K32" i="115"/>
  <c r="I32" i="115"/>
  <c r="H32" i="115"/>
  <c r="F32" i="115"/>
  <c r="E32" i="115"/>
  <c r="C32" i="115"/>
  <c r="O32" i="115" s="1"/>
  <c r="B32" i="115"/>
  <c r="L31" i="115"/>
  <c r="K31" i="115"/>
  <c r="I31" i="115"/>
  <c r="H31" i="115"/>
  <c r="F31" i="115"/>
  <c r="E31" i="115"/>
  <c r="C31" i="115"/>
  <c r="O31" i="115" s="1"/>
  <c r="B31" i="115"/>
  <c r="L30" i="115"/>
  <c r="K30" i="115"/>
  <c r="I30" i="115"/>
  <c r="H30" i="115"/>
  <c r="F30" i="115"/>
  <c r="E30" i="115"/>
  <c r="C30" i="115"/>
  <c r="B30" i="115"/>
  <c r="L29" i="115"/>
  <c r="K29" i="115"/>
  <c r="I29" i="115"/>
  <c r="H29" i="115"/>
  <c r="F29" i="115"/>
  <c r="E29" i="115"/>
  <c r="C29" i="115"/>
  <c r="B29" i="115"/>
  <c r="L28" i="115"/>
  <c r="K28" i="115"/>
  <c r="I28" i="115"/>
  <c r="H28" i="115"/>
  <c r="G28" i="115"/>
  <c r="F28" i="115"/>
  <c r="E28" i="115"/>
  <c r="C28" i="115"/>
  <c r="B28" i="115"/>
  <c r="O23" i="115"/>
  <c r="N23" i="115"/>
  <c r="P23" i="115" s="1"/>
  <c r="M23" i="115"/>
  <c r="M42" i="115" s="1"/>
  <c r="J23" i="115"/>
  <c r="G23" i="115"/>
  <c r="D23" i="115"/>
  <c r="D42" i="115" s="1"/>
  <c r="O22" i="115"/>
  <c r="N22" i="115"/>
  <c r="M22" i="115"/>
  <c r="M41" i="115" s="1"/>
  <c r="J22" i="115"/>
  <c r="J41" i="115" s="1"/>
  <c r="G22" i="115"/>
  <c r="D22" i="115"/>
  <c r="O21" i="115"/>
  <c r="N21" i="115"/>
  <c r="M21" i="115"/>
  <c r="M40" i="115" s="1"/>
  <c r="J21" i="115"/>
  <c r="G21" i="115"/>
  <c r="G40" i="115" s="1"/>
  <c r="O20" i="115"/>
  <c r="N20" i="115"/>
  <c r="P20" i="115" s="1"/>
  <c r="M20" i="115"/>
  <c r="J20" i="115"/>
  <c r="G20" i="115"/>
  <c r="G39" i="115" s="1"/>
  <c r="D20" i="115"/>
  <c r="D39" i="115" s="1"/>
  <c r="O19" i="115"/>
  <c r="N19" i="115"/>
  <c r="M19" i="115"/>
  <c r="J19" i="115"/>
  <c r="J38" i="115" s="1"/>
  <c r="G19" i="115"/>
  <c r="D19" i="115"/>
  <c r="O18" i="115"/>
  <c r="N18" i="115"/>
  <c r="M18" i="115"/>
  <c r="M37" i="115" s="1"/>
  <c r="J18" i="115"/>
  <c r="G18" i="115"/>
  <c r="D18" i="115"/>
  <c r="D37" i="115" s="1"/>
  <c r="O17" i="115"/>
  <c r="N17" i="115"/>
  <c r="M17" i="115"/>
  <c r="J17" i="115"/>
  <c r="G17" i="115"/>
  <c r="D17" i="115"/>
  <c r="L16" i="115"/>
  <c r="K16" i="115"/>
  <c r="I16" i="115"/>
  <c r="H16" i="115"/>
  <c r="F16" i="115"/>
  <c r="E16" i="115"/>
  <c r="E35" i="115" s="1"/>
  <c r="C16" i="115"/>
  <c r="C24" i="115" s="1"/>
  <c r="B16" i="115"/>
  <c r="O15" i="115"/>
  <c r="N15" i="115"/>
  <c r="P15" i="115" s="1"/>
  <c r="M15" i="115"/>
  <c r="M34" i="115" s="1"/>
  <c r="J15" i="115"/>
  <c r="G15" i="115"/>
  <c r="D15" i="115"/>
  <c r="O14" i="115"/>
  <c r="N14" i="115"/>
  <c r="M14" i="115"/>
  <c r="J14" i="115"/>
  <c r="G14" i="115"/>
  <c r="G33" i="115" s="1"/>
  <c r="D14" i="115"/>
  <c r="O13" i="115"/>
  <c r="N13" i="115"/>
  <c r="M13" i="115"/>
  <c r="M32" i="115" s="1"/>
  <c r="J13" i="115"/>
  <c r="G13" i="115"/>
  <c r="D13" i="115"/>
  <c r="O12" i="115"/>
  <c r="N12" i="115"/>
  <c r="M12" i="115"/>
  <c r="J12" i="115"/>
  <c r="J31" i="115" s="1"/>
  <c r="G12" i="115"/>
  <c r="G31" i="115" s="1"/>
  <c r="D12" i="115"/>
  <c r="O11" i="115"/>
  <c r="N11" i="115"/>
  <c r="M11" i="115"/>
  <c r="J11" i="115"/>
  <c r="G11" i="115"/>
  <c r="G30" i="115" s="1"/>
  <c r="D11" i="115"/>
  <c r="D30" i="115" s="1"/>
  <c r="O10" i="115"/>
  <c r="N10" i="115"/>
  <c r="M10" i="115"/>
  <c r="M29" i="115" s="1"/>
  <c r="J10" i="115"/>
  <c r="J29" i="115" s="1"/>
  <c r="G10" i="115"/>
  <c r="D10" i="115"/>
  <c r="O9" i="115"/>
  <c r="P9" i="115" s="1"/>
  <c r="N9" i="115"/>
  <c r="M9" i="115"/>
  <c r="M28" i="115" s="1"/>
  <c r="J9" i="115"/>
  <c r="D9" i="115"/>
  <c r="D28" i="115" s="1"/>
  <c r="L8" i="115"/>
  <c r="K8" i="115"/>
  <c r="I8" i="115"/>
  <c r="I27" i="115" s="1"/>
  <c r="H8" i="115"/>
  <c r="F8" i="115"/>
  <c r="E8" i="115"/>
  <c r="E27" i="115" s="1"/>
  <c r="C8" i="115"/>
  <c r="B8" i="115"/>
  <c r="J8" i="115" l="1"/>
  <c r="M31" i="115"/>
  <c r="G37" i="115"/>
  <c r="M38" i="115"/>
  <c r="M45" i="115"/>
  <c r="D36" i="115"/>
  <c r="P21" i="115"/>
  <c r="O39" i="115"/>
  <c r="P51" i="115"/>
  <c r="O53" i="115"/>
  <c r="P54" i="115"/>
  <c r="P11" i="115"/>
  <c r="P13" i="115"/>
  <c r="M36" i="115"/>
  <c r="P18" i="115"/>
  <c r="O45" i="115"/>
  <c r="O61" i="115" s="1"/>
  <c r="O63" i="115" s="1"/>
  <c r="K24" i="115"/>
  <c r="F27" i="115"/>
  <c r="L27" i="115"/>
  <c r="J40" i="115"/>
  <c r="D41" i="115"/>
  <c r="J42" i="115"/>
  <c r="O28" i="115"/>
  <c r="N29" i="115"/>
  <c r="N31" i="115"/>
  <c r="O36" i="115"/>
  <c r="N37" i="115"/>
  <c r="N42" i="115"/>
  <c r="P46" i="115"/>
  <c r="P60" i="115"/>
  <c r="M8" i="115"/>
  <c r="M27" i="115" s="1"/>
  <c r="G32" i="115"/>
  <c r="C35" i="115"/>
  <c r="I35" i="115"/>
  <c r="I43" i="115" s="1"/>
  <c r="I62" i="115" s="1"/>
  <c r="J37" i="115"/>
  <c r="P22" i="115"/>
  <c r="I24" i="115"/>
  <c r="O30" i="115"/>
  <c r="O34" i="115"/>
  <c r="E43" i="115"/>
  <c r="E62" i="115" s="1"/>
  <c r="C61" i="115"/>
  <c r="C63" i="115" s="1"/>
  <c r="I61" i="115"/>
  <c r="I63" i="115" s="1"/>
  <c r="P47" i="115"/>
  <c r="P56" i="115"/>
  <c r="B27" i="115"/>
  <c r="G8" i="115"/>
  <c r="G29" i="115"/>
  <c r="M30" i="115"/>
  <c r="M33" i="115"/>
  <c r="J16" i="115"/>
  <c r="J24" i="115" s="1"/>
  <c r="G36" i="115"/>
  <c r="D38" i="115"/>
  <c r="J39" i="115"/>
  <c r="O29" i="115"/>
  <c r="N36" i="115"/>
  <c r="P36" i="115" s="1"/>
  <c r="O38" i="115"/>
  <c r="P38" i="115" s="1"/>
  <c r="N40" i="115"/>
  <c r="E61" i="115"/>
  <c r="E63" i="115" s="1"/>
  <c r="K61" i="115"/>
  <c r="K63" i="115" s="1"/>
  <c r="P55" i="115"/>
  <c r="C27" i="115"/>
  <c r="H27" i="115"/>
  <c r="K35" i="115"/>
  <c r="J36" i="115"/>
  <c r="G38" i="115"/>
  <c r="P19" i="115"/>
  <c r="M39" i="115"/>
  <c r="N32" i="115"/>
  <c r="P32" i="115" s="1"/>
  <c r="O37" i="115"/>
  <c r="N53" i="115"/>
  <c r="G53" i="115"/>
  <c r="N8" i="115"/>
  <c r="J32" i="115"/>
  <c r="D33" i="115"/>
  <c r="P14" i="115"/>
  <c r="J30" i="115"/>
  <c r="D31" i="115"/>
  <c r="P12" i="115"/>
  <c r="F24" i="115"/>
  <c r="F35" i="115"/>
  <c r="F43" i="115" s="1"/>
  <c r="F62" i="115" s="1"/>
  <c r="F64" i="115" s="1"/>
  <c r="J28" i="115"/>
  <c r="D29" i="115"/>
  <c r="D8" i="115"/>
  <c r="P10" i="115"/>
  <c r="J34" i="115"/>
  <c r="B24" i="115"/>
  <c r="B35" i="115"/>
  <c r="N16" i="115"/>
  <c r="P31" i="115"/>
  <c r="C43" i="115"/>
  <c r="C62" i="115" s="1"/>
  <c r="C64" i="115" s="1"/>
  <c r="O8" i="115"/>
  <c r="G16" i="115"/>
  <c r="O16" i="115"/>
  <c r="P17" i="115"/>
  <c r="G42" i="115"/>
  <c r="E24" i="115"/>
  <c r="K27" i="115"/>
  <c r="N30" i="115"/>
  <c r="D34" i="115"/>
  <c r="N41" i="115"/>
  <c r="G45" i="115"/>
  <c r="P49" i="115"/>
  <c r="J53" i="115"/>
  <c r="J35" i="115" s="1"/>
  <c r="D16" i="115"/>
  <c r="H35" i="115"/>
  <c r="H24" i="115"/>
  <c r="L35" i="115"/>
  <c r="L24" i="115"/>
  <c r="N28" i="115"/>
  <c r="D32" i="115"/>
  <c r="J33" i="115"/>
  <c r="P33" i="115"/>
  <c r="N39" i="115"/>
  <c r="O42" i="115"/>
  <c r="D45" i="115"/>
  <c r="J45" i="115"/>
  <c r="P53" i="115"/>
  <c r="M16" i="115"/>
  <c r="N34" i="115"/>
  <c r="O40" i="115"/>
  <c r="M53" i="115"/>
  <c r="M61" i="115" s="1"/>
  <c r="M63" i="115" s="1"/>
  <c r="D53" i="115"/>
  <c r="N45" i="115"/>
  <c r="F47" i="109"/>
  <c r="B47" i="109"/>
  <c r="L45" i="109"/>
  <c r="L47" i="109" s="1"/>
  <c r="I45" i="109"/>
  <c r="I47" i="109" s="1"/>
  <c r="B45" i="109"/>
  <c r="O44" i="109"/>
  <c r="N44" i="109"/>
  <c r="M44" i="109"/>
  <c r="J44" i="109"/>
  <c r="G44" i="109"/>
  <c r="D44" i="109"/>
  <c r="O43" i="109"/>
  <c r="N43" i="109"/>
  <c r="P43" i="109" s="1"/>
  <c r="M43" i="109"/>
  <c r="J43" i="109"/>
  <c r="D43" i="109"/>
  <c r="O42" i="109"/>
  <c r="N42" i="109"/>
  <c r="J42" i="109"/>
  <c r="G42" i="109"/>
  <c r="D42" i="109"/>
  <c r="O41" i="109"/>
  <c r="N41" i="109"/>
  <c r="M41" i="109"/>
  <c r="J41" i="109"/>
  <c r="G41" i="109"/>
  <c r="D41" i="109"/>
  <c r="K40" i="109"/>
  <c r="K47" i="109" s="1"/>
  <c r="H40" i="109"/>
  <c r="H47" i="109" s="1"/>
  <c r="E40" i="109"/>
  <c r="E47" i="109" s="1"/>
  <c r="C40" i="109"/>
  <c r="O40" i="109" s="1"/>
  <c r="O39" i="109"/>
  <c r="N39" i="109"/>
  <c r="P39" i="109" s="1"/>
  <c r="M39" i="109"/>
  <c r="J39" i="109"/>
  <c r="G39" i="109"/>
  <c r="D39" i="109"/>
  <c r="O38" i="109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P36" i="109"/>
  <c r="O36" i="109"/>
  <c r="N36" i="109"/>
  <c r="M36" i="109"/>
  <c r="J36" i="109"/>
  <c r="G36" i="109"/>
  <c r="D36" i="109"/>
  <c r="O35" i="109"/>
  <c r="N35" i="109"/>
  <c r="M35" i="109"/>
  <c r="G35" i="109"/>
  <c r="D35" i="109"/>
  <c r="O32" i="109"/>
  <c r="N32" i="109"/>
  <c r="M32" i="109"/>
  <c r="J32" i="109"/>
  <c r="G32" i="109"/>
  <c r="D32" i="109"/>
  <c r="O31" i="109"/>
  <c r="N31" i="109"/>
  <c r="P31" i="109" s="1"/>
  <c r="M31" i="109"/>
  <c r="J31" i="109"/>
  <c r="G31" i="109"/>
  <c r="D31" i="109"/>
  <c r="D28" i="109" s="1"/>
  <c r="O30" i="109"/>
  <c r="N30" i="109"/>
  <c r="M30" i="109"/>
  <c r="J30" i="109"/>
  <c r="G30" i="109"/>
  <c r="G28" i="109" s="1"/>
  <c r="D30" i="109"/>
  <c r="O29" i="109"/>
  <c r="N29" i="109"/>
  <c r="P29" i="109" s="1"/>
  <c r="J29" i="109"/>
  <c r="J28" i="109" s="1"/>
  <c r="G29" i="109"/>
  <c r="D29" i="109"/>
  <c r="L28" i="109"/>
  <c r="L33" i="109" s="1"/>
  <c r="K28" i="109"/>
  <c r="K33" i="109" s="1"/>
  <c r="K46" i="109" s="1"/>
  <c r="K48" i="109" s="1"/>
  <c r="I28" i="109"/>
  <c r="H28" i="109"/>
  <c r="F28" i="109"/>
  <c r="E28" i="109"/>
  <c r="C28" i="109"/>
  <c r="B28" i="109"/>
  <c r="N27" i="109"/>
  <c r="L27" i="109"/>
  <c r="M27" i="109" s="1"/>
  <c r="J27" i="109"/>
  <c r="G27" i="109"/>
  <c r="D27" i="109"/>
  <c r="O26" i="109"/>
  <c r="N26" i="109"/>
  <c r="J26" i="109"/>
  <c r="D26" i="109"/>
  <c r="O25" i="109"/>
  <c r="N25" i="109"/>
  <c r="M25" i="109"/>
  <c r="J25" i="109"/>
  <c r="G25" i="109"/>
  <c r="D25" i="109"/>
  <c r="O24" i="109"/>
  <c r="N24" i="109"/>
  <c r="J24" i="109"/>
  <c r="J23" i="109" s="1"/>
  <c r="J33" i="109" s="1"/>
  <c r="J46" i="109" s="1"/>
  <c r="G24" i="109"/>
  <c r="D24" i="109"/>
  <c r="I23" i="109"/>
  <c r="I33" i="109" s="1"/>
  <c r="I46" i="109" s="1"/>
  <c r="H23" i="109"/>
  <c r="H33" i="109" s="1"/>
  <c r="H46" i="109" s="1"/>
  <c r="F23" i="109"/>
  <c r="E23" i="109"/>
  <c r="C23" i="109"/>
  <c r="O19" i="109"/>
  <c r="N19" i="109"/>
  <c r="M19" i="109"/>
  <c r="J19" i="109"/>
  <c r="G19" i="109"/>
  <c r="D19" i="109"/>
  <c r="O18" i="109"/>
  <c r="N18" i="109"/>
  <c r="P18" i="109" s="1"/>
  <c r="M18" i="109"/>
  <c r="J18" i="109"/>
  <c r="G18" i="109"/>
  <c r="D18" i="109"/>
  <c r="O17" i="109"/>
  <c r="N17" i="109"/>
  <c r="M17" i="109"/>
  <c r="J17" i="109"/>
  <c r="G17" i="109"/>
  <c r="D17" i="109"/>
  <c r="O16" i="109"/>
  <c r="N16" i="109"/>
  <c r="P16" i="109" s="1"/>
  <c r="J16" i="109"/>
  <c r="G16" i="109"/>
  <c r="D16" i="109"/>
  <c r="L15" i="109"/>
  <c r="L20" i="109" s="1"/>
  <c r="K15" i="109"/>
  <c r="K20" i="109" s="1"/>
  <c r="I15" i="109"/>
  <c r="H15" i="109"/>
  <c r="F15" i="109"/>
  <c r="E15" i="109"/>
  <c r="C15" i="109"/>
  <c r="B15" i="109"/>
  <c r="B20" i="109" s="1"/>
  <c r="N14" i="109"/>
  <c r="J14" i="109"/>
  <c r="G14" i="109"/>
  <c r="D14" i="109"/>
  <c r="O13" i="109"/>
  <c r="N13" i="109"/>
  <c r="P13" i="109" s="1"/>
  <c r="J13" i="109"/>
  <c r="D13" i="109"/>
  <c r="O12" i="109"/>
  <c r="N12" i="109"/>
  <c r="P12" i="109" s="1"/>
  <c r="M12" i="109"/>
  <c r="J12" i="109"/>
  <c r="G12" i="109"/>
  <c r="D12" i="109"/>
  <c r="D10" i="109" s="1"/>
  <c r="P11" i="109"/>
  <c r="O11" i="109"/>
  <c r="N11" i="109"/>
  <c r="J11" i="109"/>
  <c r="G11" i="109"/>
  <c r="G10" i="109" s="1"/>
  <c r="D11" i="109"/>
  <c r="I10" i="109"/>
  <c r="I20" i="109" s="1"/>
  <c r="H10" i="109"/>
  <c r="H20" i="109" s="1"/>
  <c r="F10" i="109"/>
  <c r="E10" i="109"/>
  <c r="E20" i="109" s="1"/>
  <c r="C10" i="109"/>
  <c r="C20" i="109" s="1"/>
  <c r="P8" i="115" l="1"/>
  <c r="J61" i="115"/>
  <c r="J63" i="115" s="1"/>
  <c r="G61" i="115"/>
  <c r="G63" i="115" s="1"/>
  <c r="K43" i="115"/>
  <c r="K62" i="115" s="1"/>
  <c r="K64" i="115" s="1"/>
  <c r="O24" i="115"/>
  <c r="P29" i="115"/>
  <c r="G27" i="115"/>
  <c r="I64" i="115"/>
  <c r="P39" i="115"/>
  <c r="L43" i="115"/>
  <c r="L62" i="115" s="1"/>
  <c r="L64" i="115" s="1"/>
  <c r="P37" i="115"/>
  <c r="O27" i="115"/>
  <c r="P40" i="115"/>
  <c r="H43" i="115"/>
  <c r="H62" i="115" s="1"/>
  <c r="H64" i="115" s="1"/>
  <c r="E64" i="115"/>
  <c r="P30" i="115"/>
  <c r="N35" i="115"/>
  <c r="B43" i="115"/>
  <c r="B62" i="115" s="1"/>
  <c r="B64" i="115" s="1"/>
  <c r="N61" i="115"/>
  <c r="N63" i="115" s="1"/>
  <c r="P45" i="115"/>
  <c r="P61" i="115" s="1"/>
  <c r="P63" i="115" s="1"/>
  <c r="P34" i="115"/>
  <c r="P42" i="115"/>
  <c r="M35" i="115"/>
  <c r="M43" i="115" s="1"/>
  <c r="M62" i="115" s="1"/>
  <c r="M64" i="115" s="1"/>
  <c r="M24" i="115"/>
  <c r="P28" i="115"/>
  <c r="P41" i="115"/>
  <c r="G24" i="115"/>
  <c r="G35" i="115"/>
  <c r="G43" i="115" s="1"/>
  <c r="G62" i="115" s="1"/>
  <c r="G64" i="115" s="1"/>
  <c r="O35" i="115"/>
  <c r="O43" i="115" s="1"/>
  <c r="O62" i="115" s="1"/>
  <c r="O64" i="115" s="1"/>
  <c r="D61" i="115"/>
  <c r="D63" i="115" s="1"/>
  <c r="D35" i="115"/>
  <c r="D24" i="115"/>
  <c r="N24" i="115"/>
  <c r="P16" i="115"/>
  <c r="D27" i="115"/>
  <c r="N27" i="115"/>
  <c r="P27" i="115" s="1"/>
  <c r="J27" i="115"/>
  <c r="J43" i="115" s="1"/>
  <c r="J62" i="115" s="1"/>
  <c r="J64" i="115" s="1"/>
  <c r="J15" i="109"/>
  <c r="G15" i="109"/>
  <c r="G20" i="109" s="1"/>
  <c r="M15" i="109"/>
  <c r="M20" i="109" s="1"/>
  <c r="D23" i="109"/>
  <c r="L14" i="109"/>
  <c r="O14" i="109" s="1"/>
  <c r="P14" i="109" s="1"/>
  <c r="P17" i="109"/>
  <c r="P19" i="109"/>
  <c r="F33" i="109"/>
  <c r="F46" i="109" s="1"/>
  <c r="F48" i="109" s="1"/>
  <c r="P25" i="109"/>
  <c r="P32" i="109"/>
  <c r="P41" i="109"/>
  <c r="P35" i="109"/>
  <c r="P42" i="109"/>
  <c r="J10" i="109"/>
  <c r="N28" i="109"/>
  <c r="M40" i="109"/>
  <c r="M47" i="109" s="1"/>
  <c r="F20" i="109"/>
  <c r="N10" i="109"/>
  <c r="O15" i="109"/>
  <c r="O23" i="109"/>
  <c r="O33" i="109" s="1"/>
  <c r="O46" i="109" s="1"/>
  <c r="G23" i="109"/>
  <c r="G33" i="109" s="1"/>
  <c r="G46" i="109" s="1"/>
  <c r="P26" i="109"/>
  <c r="O28" i="109"/>
  <c r="P28" i="109" s="1"/>
  <c r="G40" i="109"/>
  <c r="G47" i="109" s="1"/>
  <c r="D33" i="109"/>
  <c r="D46" i="109" s="1"/>
  <c r="D15" i="109"/>
  <c r="E33" i="109"/>
  <c r="E46" i="109" s="1"/>
  <c r="E48" i="109" s="1"/>
  <c r="P24" i="109"/>
  <c r="P30" i="109"/>
  <c r="M28" i="109"/>
  <c r="M33" i="109" s="1"/>
  <c r="M46" i="109" s="1"/>
  <c r="B33" i="109"/>
  <c r="B46" i="109" s="1"/>
  <c r="B48" i="109" s="1"/>
  <c r="P38" i="109"/>
  <c r="P44" i="109"/>
  <c r="O27" i="109"/>
  <c r="P27" i="109" s="1"/>
  <c r="D20" i="109"/>
  <c r="N47" i="109"/>
  <c r="I48" i="109"/>
  <c r="L46" i="109"/>
  <c r="L48" i="109"/>
  <c r="N23" i="109"/>
  <c r="C33" i="109"/>
  <c r="C46" i="109" s="1"/>
  <c r="N40" i="109"/>
  <c r="P40" i="109" s="1"/>
  <c r="C47" i="109"/>
  <c r="O47" i="109" s="1"/>
  <c r="O10" i="109"/>
  <c r="N15" i="109"/>
  <c r="P15" i="109" s="1"/>
  <c r="D40" i="109"/>
  <c r="D47" i="109" s="1"/>
  <c r="J40" i="109"/>
  <c r="J47" i="109" s="1"/>
  <c r="O35" i="128"/>
  <c r="P35" i="128"/>
  <c r="P24" i="115" l="1"/>
  <c r="D43" i="115"/>
  <c r="D62" i="115" s="1"/>
  <c r="D64" i="115" s="1"/>
  <c r="P35" i="115"/>
  <c r="P43" i="115" s="1"/>
  <c r="P62" i="115" s="1"/>
  <c r="P64" i="115" s="1"/>
  <c r="N43" i="115"/>
  <c r="N62" i="115" s="1"/>
  <c r="N64" i="115" s="1"/>
  <c r="M14" i="109"/>
  <c r="O20" i="109"/>
  <c r="J20" i="109"/>
  <c r="G48" i="109"/>
  <c r="P47" i="109"/>
  <c r="M48" i="109"/>
  <c r="N20" i="109"/>
  <c r="P10" i="109"/>
  <c r="P20" i="109" s="1"/>
  <c r="P23" i="109"/>
  <c r="P33" i="109" s="1"/>
  <c r="P46" i="109" s="1"/>
  <c r="N33" i="109"/>
  <c r="N46" i="109" s="1"/>
  <c r="C48" i="109"/>
  <c r="B69" i="116"/>
  <c r="C69" i="116"/>
  <c r="D69" i="116"/>
  <c r="E69" i="116"/>
  <c r="F69" i="116"/>
  <c r="G69" i="116"/>
  <c r="O65" i="116"/>
  <c r="N65" i="116"/>
  <c r="N44" i="116" s="1"/>
  <c r="M65" i="116"/>
  <c r="J65" i="116"/>
  <c r="G65" i="116"/>
  <c r="D65" i="116"/>
  <c r="O64" i="116"/>
  <c r="N64" i="116"/>
  <c r="M64" i="116"/>
  <c r="J64" i="116"/>
  <c r="G64" i="116"/>
  <c r="D64" i="116"/>
  <c r="O63" i="116"/>
  <c r="N63" i="116"/>
  <c r="P63" i="116" s="1"/>
  <c r="M63" i="116"/>
  <c r="J63" i="116"/>
  <c r="G63" i="116"/>
  <c r="D63" i="116"/>
  <c r="O62" i="116"/>
  <c r="P62" i="116" s="1"/>
  <c r="N62" i="116"/>
  <c r="M62" i="116"/>
  <c r="J62" i="116"/>
  <c r="G62" i="116"/>
  <c r="O61" i="116"/>
  <c r="N61" i="116"/>
  <c r="M61" i="116"/>
  <c r="J61" i="116"/>
  <c r="G61" i="116"/>
  <c r="D61" i="116"/>
  <c r="O60" i="116"/>
  <c r="N60" i="116"/>
  <c r="P60" i="116" s="1"/>
  <c r="M60" i="116"/>
  <c r="J60" i="116"/>
  <c r="D60" i="116"/>
  <c r="O59" i="116"/>
  <c r="P59" i="116" s="1"/>
  <c r="N59" i="116"/>
  <c r="M59" i="116"/>
  <c r="J59" i="116"/>
  <c r="G59" i="116"/>
  <c r="D59" i="116"/>
  <c r="O58" i="116"/>
  <c r="P58" i="116" s="1"/>
  <c r="N58" i="116"/>
  <c r="M58" i="116"/>
  <c r="M17" i="116" s="1"/>
  <c r="M16" i="116" s="1"/>
  <c r="J58" i="116"/>
  <c r="G58" i="116"/>
  <c r="D58" i="116"/>
  <c r="L57" i="116"/>
  <c r="L66" i="116" s="1"/>
  <c r="L68" i="116" s="1"/>
  <c r="K57" i="116"/>
  <c r="I57" i="116"/>
  <c r="H57" i="116"/>
  <c r="F57" i="116"/>
  <c r="F66" i="116" s="1"/>
  <c r="F68" i="116" s="1"/>
  <c r="E57" i="116"/>
  <c r="C57" i="116"/>
  <c r="B57" i="116"/>
  <c r="B66" i="116" s="1"/>
  <c r="B68" i="116" s="1"/>
  <c r="O56" i="116"/>
  <c r="N56" i="116"/>
  <c r="M56" i="116"/>
  <c r="J56" i="116"/>
  <c r="G56" i="116"/>
  <c r="D56" i="116"/>
  <c r="O55" i="116"/>
  <c r="N55" i="116"/>
  <c r="P55" i="116" s="1"/>
  <c r="O54" i="116"/>
  <c r="N54" i="116"/>
  <c r="P54" i="116" s="1"/>
  <c r="O53" i="116"/>
  <c r="N53" i="116"/>
  <c r="P53" i="116" s="1"/>
  <c r="O52" i="116"/>
  <c r="P52" i="116" s="1"/>
  <c r="O51" i="116"/>
  <c r="N51" i="116"/>
  <c r="P51" i="116" s="1"/>
  <c r="P30" i="116" s="1"/>
  <c r="O50" i="116"/>
  <c r="P50" i="116" s="1"/>
  <c r="N50" i="116"/>
  <c r="O49" i="116"/>
  <c r="P49" i="116" s="1"/>
  <c r="N49" i="116"/>
  <c r="L48" i="116"/>
  <c r="K48" i="116"/>
  <c r="M48" i="116" s="1"/>
  <c r="I48" i="116"/>
  <c r="H48" i="116"/>
  <c r="F48" i="116"/>
  <c r="E48" i="116"/>
  <c r="G48" i="116" s="1"/>
  <c r="C48" i="116"/>
  <c r="O48" i="116" s="1"/>
  <c r="B48" i="116"/>
  <c r="D48" i="116" s="1"/>
  <c r="O45" i="116"/>
  <c r="N45" i="116"/>
  <c r="P45" i="116" s="1"/>
  <c r="M45" i="116"/>
  <c r="J45" i="116"/>
  <c r="G45" i="116"/>
  <c r="D45" i="116"/>
  <c r="L44" i="116"/>
  <c r="O44" i="116" s="1"/>
  <c r="K44" i="116"/>
  <c r="H44" i="116"/>
  <c r="H37" i="116" s="1"/>
  <c r="E44" i="116"/>
  <c r="B44" i="116"/>
  <c r="B37" i="116" s="1"/>
  <c r="B46" i="116" s="1"/>
  <c r="B67" i="116" s="1"/>
  <c r="O43" i="116"/>
  <c r="N43" i="116"/>
  <c r="M43" i="116"/>
  <c r="J43" i="116"/>
  <c r="G43" i="116"/>
  <c r="D43" i="116"/>
  <c r="O42" i="116"/>
  <c r="N42" i="116"/>
  <c r="P42" i="116" s="1"/>
  <c r="L42" i="116"/>
  <c r="J42" i="116"/>
  <c r="G42" i="116"/>
  <c r="P41" i="116"/>
  <c r="O41" i="116"/>
  <c r="N41" i="116"/>
  <c r="M41" i="116"/>
  <c r="J41" i="116"/>
  <c r="J37" i="116" s="1"/>
  <c r="G41" i="116"/>
  <c r="D41" i="116"/>
  <c r="O40" i="116"/>
  <c r="N40" i="116"/>
  <c r="G40" i="116"/>
  <c r="O39" i="116"/>
  <c r="P39" i="116" s="1"/>
  <c r="N39" i="116"/>
  <c r="L39" i="116"/>
  <c r="L18" i="116" s="1"/>
  <c r="J39" i="116"/>
  <c r="G39" i="116"/>
  <c r="D39" i="116"/>
  <c r="O38" i="116"/>
  <c r="N38" i="116"/>
  <c r="M38" i="116"/>
  <c r="M37" i="116" s="1"/>
  <c r="L38" i="116"/>
  <c r="K38" i="116"/>
  <c r="K37" i="116" s="1"/>
  <c r="E38" i="116"/>
  <c r="E17" i="116" s="1"/>
  <c r="B38" i="116"/>
  <c r="L37" i="116"/>
  <c r="I37" i="116"/>
  <c r="F37" i="116"/>
  <c r="D37" i="116"/>
  <c r="C37" i="116"/>
  <c r="O36" i="116"/>
  <c r="N36" i="116"/>
  <c r="P36" i="116" s="1"/>
  <c r="M36" i="116"/>
  <c r="J36" i="116"/>
  <c r="G36" i="116"/>
  <c r="O35" i="116"/>
  <c r="N35" i="116"/>
  <c r="K35" i="116"/>
  <c r="H35" i="116"/>
  <c r="G35" i="116"/>
  <c r="O34" i="116"/>
  <c r="N34" i="116"/>
  <c r="P34" i="116" s="1"/>
  <c r="M34" i="116"/>
  <c r="J34" i="116"/>
  <c r="G34" i="116"/>
  <c r="O33" i="116"/>
  <c r="K33" i="116"/>
  <c r="N33" i="116" s="1"/>
  <c r="H33" i="116"/>
  <c r="J33" i="116" s="1"/>
  <c r="P33" i="116" s="1"/>
  <c r="O32" i="116"/>
  <c r="P32" i="116" s="1"/>
  <c r="N32" i="116"/>
  <c r="M32" i="116"/>
  <c r="G32" i="116"/>
  <c r="N31" i="116"/>
  <c r="L31" i="116"/>
  <c r="L10" i="116" s="1"/>
  <c r="M10" i="116" s="1"/>
  <c r="O30" i="116"/>
  <c r="M30" i="116"/>
  <c r="M9" i="116" s="1"/>
  <c r="L30" i="116"/>
  <c r="L9" i="116" s="1"/>
  <c r="K30" i="116"/>
  <c r="K9" i="116" s="1"/>
  <c r="J30" i="116"/>
  <c r="I30" i="116"/>
  <c r="I9" i="116" s="1"/>
  <c r="I7" i="116" s="1"/>
  <c r="I25" i="116" s="1"/>
  <c r="H30" i="116"/>
  <c r="H9" i="116" s="1"/>
  <c r="G30" i="116"/>
  <c r="G9" i="116" s="1"/>
  <c r="N29" i="116"/>
  <c r="M29" i="116"/>
  <c r="M8" i="116" s="1"/>
  <c r="L29" i="116"/>
  <c r="O29" i="116" s="1"/>
  <c r="K29" i="116"/>
  <c r="H29" i="116"/>
  <c r="H8" i="116" s="1"/>
  <c r="G29" i="116"/>
  <c r="F28" i="116"/>
  <c r="D28" i="116"/>
  <c r="C28" i="116"/>
  <c r="C46" i="116" s="1"/>
  <c r="C67" i="116" s="1"/>
  <c r="P24" i="116"/>
  <c r="O24" i="116"/>
  <c r="N24" i="116"/>
  <c r="M24" i="116"/>
  <c r="J24" i="116"/>
  <c r="J16" i="116" s="1"/>
  <c r="G24" i="116"/>
  <c r="D24" i="116"/>
  <c r="L23" i="116"/>
  <c r="O23" i="116" s="1"/>
  <c r="K23" i="116"/>
  <c r="E23" i="116"/>
  <c r="O22" i="116"/>
  <c r="N22" i="116"/>
  <c r="M22" i="116"/>
  <c r="J22" i="116"/>
  <c r="G22" i="116"/>
  <c r="D22" i="116"/>
  <c r="O21" i="116"/>
  <c r="N21" i="116"/>
  <c r="L21" i="116"/>
  <c r="J21" i="116"/>
  <c r="G21" i="116"/>
  <c r="O20" i="116"/>
  <c r="N20" i="116"/>
  <c r="M20" i="116"/>
  <c r="J20" i="116"/>
  <c r="G20" i="116"/>
  <c r="D20" i="116"/>
  <c r="O19" i="116"/>
  <c r="N19" i="116"/>
  <c r="P19" i="116" s="1"/>
  <c r="G19" i="116"/>
  <c r="O18" i="116"/>
  <c r="N18" i="116"/>
  <c r="J18" i="116"/>
  <c r="G18" i="116"/>
  <c r="D18" i="116"/>
  <c r="O17" i="116"/>
  <c r="L17" i="116"/>
  <c r="B17" i="116"/>
  <c r="I16" i="116"/>
  <c r="H16" i="116"/>
  <c r="F16" i="116"/>
  <c r="C16" i="116"/>
  <c r="O15" i="116"/>
  <c r="M15" i="116"/>
  <c r="J15" i="116"/>
  <c r="E15" i="116"/>
  <c r="G15" i="116" s="1"/>
  <c r="B15" i="116"/>
  <c r="O14" i="116"/>
  <c r="K14" i="116"/>
  <c r="H14" i="116"/>
  <c r="E14" i="116"/>
  <c r="B14" i="116"/>
  <c r="M13" i="116"/>
  <c r="J13" i="116"/>
  <c r="G13" i="116"/>
  <c r="F13" i="116"/>
  <c r="O13" i="116" s="1"/>
  <c r="B13" i="116"/>
  <c r="N13" i="116" s="1"/>
  <c r="O12" i="116"/>
  <c r="K12" i="116"/>
  <c r="J12" i="116"/>
  <c r="E12" i="116"/>
  <c r="D12" i="116"/>
  <c r="M11" i="116"/>
  <c r="E11" i="116"/>
  <c r="D11" i="116"/>
  <c r="C11" i="116"/>
  <c r="O11" i="116" s="1"/>
  <c r="B11" i="116"/>
  <c r="N11" i="116" s="1"/>
  <c r="P11" i="116" s="1"/>
  <c r="E10" i="116"/>
  <c r="D10" i="116"/>
  <c r="C10" i="116"/>
  <c r="B10" i="116"/>
  <c r="N10" i="116" s="1"/>
  <c r="J9" i="116"/>
  <c r="F9" i="116"/>
  <c r="E9" i="116"/>
  <c r="D9" i="116"/>
  <c r="C9" i="116"/>
  <c r="B9" i="116"/>
  <c r="E8" i="116"/>
  <c r="D8" i="116"/>
  <c r="C8" i="116"/>
  <c r="B8" i="116"/>
  <c r="F7" i="116"/>
  <c r="F25" i="116" s="1"/>
  <c r="E7" i="116"/>
  <c r="O10" i="116" l="1"/>
  <c r="P10" i="116" s="1"/>
  <c r="N12" i="116"/>
  <c r="L28" i="116"/>
  <c r="L46" i="116" s="1"/>
  <c r="L67" i="116" s="1"/>
  <c r="L69" i="116" s="1"/>
  <c r="L8" i="116"/>
  <c r="O8" i="116" s="1"/>
  <c r="O31" i="116"/>
  <c r="P31" i="116" s="1"/>
  <c r="P44" i="116"/>
  <c r="P13" i="116"/>
  <c r="O37" i="116"/>
  <c r="P9" i="116"/>
  <c r="G16" i="116"/>
  <c r="P20" i="116"/>
  <c r="P21" i="116"/>
  <c r="B23" i="116"/>
  <c r="B16" i="116" s="1"/>
  <c r="I28" i="116"/>
  <c r="I46" i="116" s="1"/>
  <c r="I67" i="116" s="1"/>
  <c r="I69" i="116" s="1"/>
  <c r="K28" i="116"/>
  <c r="K46" i="116" s="1"/>
  <c r="K67" i="116" s="1"/>
  <c r="K69" i="116" s="1"/>
  <c r="O9" i="116"/>
  <c r="G28" i="116"/>
  <c r="E37" i="116"/>
  <c r="E46" i="116" s="1"/>
  <c r="E67" i="116" s="1"/>
  <c r="P40" i="116"/>
  <c r="C66" i="116"/>
  <c r="C68" i="116" s="1"/>
  <c r="H66" i="116"/>
  <c r="H68" i="116" s="1"/>
  <c r="P64" i="116"/>
  <c r="L16" i="116"/>
  <c r="O16" i="116" s="1"/>
  <c r="P29" i="116"/>
  <c r="D46" i="116"/>
  <c r="D67" i="116" s="1"/>
  <c r="M7" i="116"/>
  <c r="M25" i="116" s="1"/>
  <c r="N14" i="116"/>
  <c r="P14" i="116" s="1"/>
  <c r="F46" i="116"/>
  <c r="F67" i="116" s="1"/>
  <c r="G37" i="116"/>
  <c r="D57" i="116"/>
  <c r="H28" i="116"/>
  <c r="H46" i="116" s="1"/>
  <c r="H67" i="116" s="1"/>
  <c r="H69" i="116" s="1"/>
  <c r="N23" i="116"/>
  <c r="P23" i="116" s="1"/>
  <c r="J7" i="116"/>
  <c r="J25" i="116" s="1"/>
  <c r="N15" i="116"/>
  <c r="P15" i="116" s="1"/>
  <c r="D16" i="116"/>
  <c r="P18" i="116"/>
  <c r="P22" i="116"/>
  <c r="E16" i="116"/>
  <c r="N37" i="116"/>
  <c r="P43" i="116"/>
  <c r="J48" i="116"/>
  <c r="P56" i="116"/>
  <c r="G57" i="116"/>
  <c r="K66" i="116"/>
  <c r="K68" i="116" s="1"/>
  <c r="P61" i="116"/>
  <c r="P65" i="116"/>
  <c r="D66" i="116"/>
  <c r="D68" i="116" s="1"/>
  <c r="E25" i="116"/>
  <c r="H7" i="116"/>
  <c r="H25" i="116" s="1"/>
  <c r="G66" i="116"/>
  <c r="G68" i="116" s="1"/>
  <c r="G46" i="116"/>
  <c r="G67" i="116" s="1"/>
  <c r="I66" i="116"/>
  <c r="I68" i="116" s="1"/>
  <c r="B7" i="116"/>
  <c r="D13" i="116"/>
  <c r="D15" i="116"/>
  <c r="D7" i="116" s="1"/>
  <c r="D25" i="116" s="1"/>
  <c r="N48" i="116"/>
  <c r="P48" i="116" s="1"/>
  <c r="M57" i="116"/>
  <c r="M66" i="116" s="1"/>
  <c r="M68" i="116" s="1"/>
  <c r="E66" i="116"/>
  <c r="E68" i="116" s="1"/>
  <c r="C7" i="116"/>
  <c r="N8" i="116"/>
  <c r="G12" i="116"/>
  <c r="G7" i="116" s="1"/>
  <c r="G25" i="116" s="1"/>
  <c r="K17" i="116"/>
  <c r="K16" i="116" s="1"/>
  <c r="J28" i="116"/>
  <c r="J46" i="116" s="1"/>
  <c r="J67" i="116" s="1"/>
  <c r="J69" i="116" s="1"/>
  <c r="N30" i="116"/>
  <c r="N9" i="116" s="1"/>
  <c r="M31" i="116"/>
  <c r="M28" i="116" s="1"/>
  <c r="M46" i="116" s="1"/>
  <c r="M67" i="116" s="1"/>
  <c r="M69" i="116" s="1"/>
  <c r="P35" i="116"/>
  <c r="P38" i="116"/>
  <c r="P37" i="116" s="1"/>
  <c r="J57" i="116"/>
  <c r="N57" i="116"/>
  <c r="N16" i="116"/>
  <c r="N17" i="116"/>
  <c r="P17" i="116" s="1"/>
  <c r="K8" i="116"/>
  <c r="K7" i="116" s="1"/>
  <c r="O57" i="116"/>
  <c r="O66" i="116" s="1"/>
  <c r="O68" i="116" s="1"/>
  <c r="P16" i="116"/>
  <c r="P40" i="129"/>
  <c r="N40" i="129"/>
  <c r="J40" i="129"/>
  <c r="H40" i="129"/>
  <c r="G40" i="129"/>
  <c r="F40" i="129"/>
  <c r="F42" i="129" s="1"/>
  <c r="E40" i="129"/>
  <c r="P38" i="129"/>
  <c r="O38" i="129"/>
  <c r="N38" i="129"/>
  <c r="M38" i="129"/>
  <c r="J38" i="129"/>
  <c r="J35" i="129" s="1"/>
  <c r="G38" i="129"/>
  <c r="D38" i="129"/>
  <c r="O37" i="129"/>
  <c r="P37" i="129" s="1"/>
  <c r="N37" i="129"/>
  <c r="O36" i="129"/>
  <c r="O35" i="129"/>
  <c r="P35" i="129" s="1"/>
  <c r="L35" i="129"/>
  <c r="I35" i="129"/>
  <c r="I24" i="129" s="1"/>
  <c r="H35" i="129"/>
  <c r="H24" i="129" s="1"/>
  <c r="E35" i="129"/>
  <c r="C35" i="129"/>
  <c r="O34" i="129"/>
  <c r="P34" i="129" s="1"/>
  <c r="N34" i="129"/>
  <c r="M34" i="129"/>
  <c r="J34" i="129"/>
  <c r="G34" i="129"/>
  <c r="G31" i="129" s="1"/>
  <c r="G39" i="129" s="1"/>
  <c r="G41" i="129" s="1"/>
  <c r="D34" i="129"/>
  <c r="O33" i="129"/>
  <c r="N33" i="129"/>
  <c r="P33" i="129" s="1"/>
  <c r="J33" i="129"/>
  <c r="O32" i="129"/>
  <c r="N32" i="129"/>
  <c r="P32" i="129" s="1"/>
  <c r="M31" i="129"/>
  <c r="M39" i="129" s="1"/>
  <c r="M41" i="129" s="1"/>
  <c r="L31" i="129"/>
  <c r="L39" i="129" s="1"/>
  <c r="L41" i="129" s="1"/>
  <c r="K31" i="129"/>
  <c r="K39" i="129" s="1"/>
  <c r="J31" i="129"/>
  <c r="I31" i="129"/>
  <c r="I39" i="129" s="1"/>
  <c r="I41" i="129" s="1"/>
  <c r="H31" i="129"/>
  <c r="H39" i="129" s="1"/>
  <c r="H41" i="129" s="1"/>
  <c r="H42" i="129" s="1"/>
  <c r="F31" i="129"/>
  <c r="F39" i="129" s="1"/>
  <c r="F41" i="129" s="1"/>
  <c r="E31" i="129"/>
  <c r="E39" i="129" s="1"/>
  <c r="E41" i="129" s="1"/>
  <c r="E42" i="129" s="1"/>
  <c r="D31" i="129"/>
  <c r="D39" i="129" s="1"/>
  <c r="D41" i="129" s="1"/>
  <c r="C31" i="129"/>
  <c r="C39" i="129" s="1"/>
  <c r="C41" i="129" s="1"/>
  <c r="B31" i="129"/>
  <c r="B39" i="129" s="1"/>
  <c r="B41" i="129" s="1"/>
  <c r="G29" i="129"/>
  <c r="B29" i="129"/>
  <c r="B40" i="129" s="1"/>
  <c r="B42" i="129" s="1"/>
  <c r="O28" i="129"/>
  <c r="G28" i="129"/>
  <c r="D28" i="129"/>
  <c r="P27" i="129"/>
  <c r="O27" i="129"/>
  <c r="N27" i="129"/>
  <c r="M27" i="129"/>
  <c r="G27" i="129"/>
  <c r="D27" i="129"/>
  <c r="O26" i="129"/>
  <c r="N26" i="129"/>
  <c r="P26" i="129" s="1"/>
  <c r="D26" i="129"/>
  <c r="L25" i="129"/>
  <c r="J25" i="129"/>
  <c r="I25" i="129"/>
  <c r="H25" i="129"/>
  <c r="C25" i="129"/>
  <c r="O25" i="129" s="1"/>
  <c r="O29" i="129" s="1"/>
  <c r="O40" i="129" s="1"/>
  <c r="B25" i="129"/>
  <c r="L24" i="129"/>
  <c r="L21" i="129" s="1"/>
  <c r="L29" i="129" s="1"/>
  <c r="L40" i="129" s="1"/>
  <c r="K24" i="129"/>
  <c r="D24" i="129"/>
  <c r="P23" i="129"/>
  <c r="O23" i="129"/>
  <c r="N23" i="129"/>
  <c r="M23" i="129"/>
  <c r="J23" i="129"/>
  <c r="D23" i="129"/>
  <c r="N22" i="129"/>
  <c r="P22" i="129" s="1"/>
  <c r="M22" i="129"/>
  <c r="J22" i="129"/>
  <c r="G22" i="129"/>
  <c r="E21" i="129"/>
  <c r="C21" i="129"/>
  <c r="D21" i="129" s="1"/>
  <c r="B21" i="129"/>
  <c r="G18" i="129"/>
  <c r="O17" i="129"/>
  <c r="G17" i="129"/>
  <c r="D17" i="129"/>
  <c r="O16" i="129"/>
  <c r="N16" i="129"/>
  <c r="P16" i="129" s="1"/>
  <c r="M16" i="129"/>
  <c r="G16" i="129"/>
  <c r="D16" i="129"/>
  <c r="P15" i="129"/>
  <c r="O15" i="129"/>
  <c r="N15" i="129"/>
  <c r="D15" i="129"/>
  <c r="L14" i="129"/>
  <c r="I14" i="129"/>
  <c r="H14" i="129"/>
  <c r="J14" i="129" s="1"/>
  <c r="C14" i="129"/>
  <c r="O14" i="129" s="1"/>
  <c r="O18" i="129" s="1"/>
  <c r="B14" i="129"/>
  <c r="D14" i="129" s="1"/>
  <c r="D13" i="129"/>
  <c r="O12" i="129"/>
  <c r="N12" i="129"/>
  <c r="P12" i="129" s="1"/>
  <c r="M12" i="129"/>
  <c r="J12" i="129"/>
  <c r="D12" i="129"/>
  <c r="P11" i="129"/>
  <c r="N11" i="129"/>
  <c r="M11" i="129"/>
  <c r="J11" i="129"/>
  <c r="G11" i="129"/>
  <c r="E10" i="129"/>
  <c r="C10" i="129"/>
  <c r="C18" i="129" s="1"/>
  <c r="B10" i="129"/>
  <c r="O28" i="116" l="1"/>
  <c r="O46" i="116" s="1"/>
  <c r="O67" i="116" s="1"/>
  <c r="O69" i="116" s="1"/>
  <c r="P8" i="116"/>
  <c r="L7" i="116"/>
  <c r="L25" i="116" s="1"/>
  <c r="P57" i="116"/>
  <c r="P66" i="116" s="1"/>
  <c r="P68" i="116" s="1"/>
  <c r="K25" i="116"/>
  <c r="J66" i="116"/>
  <c r="J68" i="116" s="1"/>
  <c r="N7" i="116"/>
  <c r="P12" i="116"/>
  <c r="N28" i="116"/>
  <c r="N46" i="116" s="1"/>
  <c r="N67" i="116" s="1"/>
  <c r="N69" i="116" s="1"/>
  <c r="C25" i="116"/>
  <c r="N66" i="116"/>
  <c r="N68" i="116" s="1"/>
  <c r="L13" i="129"/>
  <c r="L10" i="129" s="1"/>
  <c r="L18" i="129" s="1"/>
  <c r="M24" i="129"/>
  <c r="O24" i="129"/>
  <c r="I21" i="129"/>
  <c r="I29" i="129" s="1"/>
  <c r="I40" i="129" s="1"/>
  <c r="I42" i="129" s="1"/>
  <c r="I13" i="129"/>
  <c r="L42" i="129"/>
  <c r="J39" i="129"/>
  <c r="J41" i="129" s="1"/>
  <c r="J42" i="129" s="1"/>
  <c r="K28" i="129"/>
  <c r="K41" i="129"/>
  <c r="H21" i="129"/>
  <c r="N24" i="129"/>
  <c r="P24" i="129" s="1"/>
  <c r="H13" i="129"/>
  <c r="J24" i="129"/>
  <c r="G42" i="129"/>
  <c r="D25" i="129"/>
  <c r="D29" i="129" s="1"/>
  <c r="D40" i="129" s="1"/>
  <c r="D42" i="129" s="1"/>
  <c r="C29" i="129"/>
  <c r="C40" i="129" s="1"/>
  <c r="C42" i="129" s="1"/>
  <c r="N31" i="129"/>
  <c r="B18" i="129"/>
  <c r="K21" i="129"/>
  <c r="O31" i="129"/>
  <c r="O39" i="129" s="1"/>
  <c r="O41" i="129" s="1"/>
  <c r="O42" i="129" s="1"/>
  <c r="D10" i="129"/>
  <c r="D18" i="129" s="1"/>
  <c r="K13" i="129"/>
  <c r="H35" i="103"/>
  <c r="I35" i="103"/>
  <c r="I50" i="103" s="1"/>
  <c r="J35" i="103"/>
  <c r="M23" i="103"/>
  <c r="M35" i="103" s="1"/>
  <c r="M50" i="103" s="1"/>
  <c r="L23" i="103"/>
  <c r="K23" i="103"/>
  <c r="I51" i="103"/>
  <c r="E51" i="103"/>
  <c r="P49" i="103"/>
  <c r="N49" i="103"/>
  <c r="M49" i="103"/>
  <c r="L49" i="103"/>
  <c r="K49" i="103"/>
  <c r="J49" i="103"/>
  <c r="I49" i="103"/>
  <c r="H49" i="103"/>
  <c r="G49" i="103"/>
  <c r="F49" i="103"/>
  <c r="B49" i="103"/>
  <c r="L48" i="103"/>
  <c r="K48" i="103"/>
  <c r="I48" i="103"/>
  <c r="H48" i="103"/>
  <c r="F48" i="103"/>
  <c r="E48" i="103"/>
  <c r="C48" i="103"/>
  <c r="O48" i="103" s="1"/>
  <c r="B48" i="103"/>
  <c r="N48" i="103" s="1"/>
  <c r="D47" i="103"/>
  <c r="C47" i="103"/>
  <c r="B47" i="103"/>
  <c r="L46" i="103"/>
  <c r="K46" i="103"/>
  <c r="I46" i="103"/>
  <c r="H46" i="103"/>
  <c r="F46" i="103"/>
  <c r="E46" i="103"/>
  <c r="G46" i="103" s="1"/>
  <c r="D46" i="103"/>
  <c r="C46" i="103"/>
  <c r="B46" i="103"/>
  <c r="N46" i="103" s="1"/>
  <c r="L45" i="103"/>
  <c r="K45" i="103"/>
  <c r="I45" i="103"/>
  <c r="H45" i="103"/>
  <c r="F45" i="103"/>
  <c r="E45" i="103"/>
  <c r="D45" i="103"/>
  <c r="C45" i="103"/>
  <c r="B45" i="103"/>
  <c r="N45" i="103" s="1"/>
  <c r="L44" i="103"/>
  <c r="K44" i="103"/>
  <c r="I44" i="103"/>
  <c r="H44" i="103"/>
  <c r="F44" i="103"/>
  <c r="E44" i="103"/>
  <c r="D44" i="103"/>
  <c r="C44" i="103"/>
  <c r="B44" i="103"/>
  <c r="N44" i="103" s="1"/>
  <c r="L43" i="103"/>
  <c r="L51" i="103" s="1"/>
  <c r="K43" i="103"/>
  <c r="K51" i="103" s="1"/>
  <c r="I43" i="103"/>
  <c r="H43" i="103"/>
  <c r="H51" i="103" s="1"/>
  <c r="F43" i="103"/>
  <c r="F51" i="103" s="1"/>
  <c r="E43" i="103"/>
  <c r="C43" i="103"/>
  <c r="O43" i="103" s="1"/>
  <c r="P43" i="103" s="1"/>
  <c r="B43" i="103"/>
  <c r="B28" i="103" s="1"/>
  <c r="L42" i="103"/>
  <c r="K42" i="103"/>
  <c r="I42" i="103"/>
  <c r="C42" i="103"/>
  <c r="L41" i="103"/>
  <c r="K41" i="103"/>
  <c r="I41" i="103"/>
  <c r="H41" i="103"/>
  <c r="F41" i="103"/>
  <c r="E41" i="103"/>
  <c r="G41" i="103" s="1"/>
  <c r="C41" i="103"/>
  <c r="B41" i="103"/>
  <c r="N41" i="103" s="1"/>
  <c r="L40" i="103"/>
  <c r="I40" i="103"/>
  <c r="O40" i="103" s="1"/>
  <c r="H40" i="103"/>
  <c r="G40" i="103"/>
  <c r="E40" i="103"/>
  <c r="D40" i="103"/>
  <c r="C40" i="103"/>
  <c r="B40" i="103"/>
  <c r="N40" i="103" s="1"/>
  <c r="P40" i="103" s="1"/>
  <c r="G39" i="103"/>
  <c r="C39" i="103"/>
  <c r="B39" i="103"/>
  <c r="N39" i="103" s="1"/>
  <c r="P39" i="103" s="1"/>
  <c r="L38" i="103"/>
  <c r="K38" i="103"/>
  <c r="I38" i="103"/>
  <c r="H38" i="103"/>
  <c r="G38" i="103"/>
  <c r="C38" i="103"/>
  <c r="O38" i="103" s="1"/>
  <c r="B38" i="103"/>
  <c r="G37" i="103"/>
  <c r="C37" i="103"/>
  <c r="B37" i="103"/>
  <c r="B51" i="103" s="1"/>
  <c r="P35" i="103"/>
  <c r="P50" i="103" s="1"/>
  <c r="P52" i="103" s="1"/>
  <c r="L35" i="103"/>
  <c r="L50" i="103" s="1"/>
  <c r="K35" i="103"/>
  <c r="K50" i="103" s="1"/>
  <c r="H50" i="103"/>
  <c r="F35" i="103"/>
  <c r="F50" i="103" s="1"/>
  <c r="E35" i="103"/>
  <c r="E50" i="103" s="1"/>
  <c r="C35" i="103"/>
  <c r="C50" i="103" s="1"/>
  <c r="B35" i="103"/>
  <c r="B50" i="103" s="1"/>
  <c r="O34" i="103"/>
  <c r="N34" i="103"/>
  <c r="M34" i="103"/>
  <c r="J34" i="103"/>
  <c r="G34" i="103"/>
  <c r="D34" i="103"/>
  <c r="D48" i="103" s="1"/>
  <c r="O33" i="103"/>
  <c r="N33" i="103"/>
  <c r="M33" i="103"/>
  <c r="J33" i="103"/>
  <c r="G33" i="103"/>
  <c r="D33" i="103"/>
  <c r="O32" i="103"/>
  <c r="N32" i="103"/>
  <c r="P32" i="103" s="1"/>
  <c r="O31" i="103"/>
  <c r="N31" i="103"/>
  <c r="P31" i="103" s="1"/>
  <c r="O30" i="103"/>
  <c r="N30" i="103"/>
  <c r="P30" i="103" s="1"/>
  <c r="O29" i="103"/>
  <c r="P29" i="103" s="1"/>
  <c r="N29" i="103"/>
  <c r="M29" i="103"/>
  <c r="J29" i="103"/>
  <c r="D29" i="103"/>
  <c r="D43" i="103" s="1"/>
  <c r="O28" i="103"/>
  <c r="M28" i="103"/>
  <c r="E28" i="103"/>
  <c r="G28" i="103" s="1"/>
  <c r="O27" i="103"/>
  <c r="P27" i="103" s="1"/>
  <c r="N27" i="103"/>
  <c r="M27" i="103"/>
  <c r="G27" i="103"/>
  <c r="D27" i="103"/>
  <c r="D41" i="103" s="1"/>
  <c r="O26" i="103"/>
  <c r="N26" i="103"/>
  <c r="P26" i="103" s="1"/>
  <c r="M26" i="103"/>
  <c r="J26" i="103"/>
  <c r="J40" i="103" s="1"/>
  <c r="O25" i="103"/>
  <c r="N25" i="103"/>
  <c r="M25" i="103"/>
  <c r="J25" i="103"/>
  <c r="G25" i="103"/>
  <c r="D25" i="103"/>
  <c r="D39" i="103" s="1"/>
  <c r="O24" i="103"/>
  <c r="N24" i="103"/>
  <c r="J24" i="103"/>
  <c r="G24" i="103"/>
  <c r="D24" i="103"/>
  <c r="D38" i="103" s="1"/>
  <c r="O23" i="103"/>
  <c r="O35" i="103" s="1"/>
  <c r="O50" i="103" s="1"/>
  <c r="G23" i="103"/>
  <c r="G35" i="103" s="1"/>
  <c r="G50" i="103" s="1"/>
  <c r="D37" i="103"/>
  <c r="O19" i="103"/>
  <c r="N19" i="103"/>
  <c r="P19" i="103" s="1"/>
  <c r="M19" i="103"/>
  <c r="M48" i="103" s="1"/>
  <c r="J19" i="103"/>
  <c r="J48" i="103" s="1"/>
  <c r="G19" i="103"/>
  <c r="D19" i="103"/>
  <c r="L18" i="103"/>
  <c r="L47" i="103" s="1"/>
  <c r="K18" i="103"/>
  <c r="K47" i="103" s="1"/>
  <c r="I18" i="103"/>
  <c r="I47" i="103" s="1"/>
  <c r="H18" i="103"/>
  <c r="J18" i="103" s="1"/>
  <c r="J47" i="103" s="1"/>
  <c r="F18" i="103"/>
  <c r="F47" i="103" s="1"/>
  <c r="E18" i="103"/>
  <c r="E47" i="103" s="1"/>
  <c r="C18" i="103"/>
  <c r="C20" i="103" s="1"/>
  <c r="B18" i="103"/>
  <c r="M17" i="103"/>
  <c r="M46" i="103" s="1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N14" i="103"/>
  <c r="M14" i="103"/>
  <c r="M43" i="103" s="1"/>
  <c r="M51" i="103" s="1"/>
  <c r="J14" i="103"/>
  <c r="J43" i="103" s="1"/>
  <c r="J51" i="103" s="1"/>
  <c r="G14" i="103"/>
  <c r="D14" i="103"/>
  <c r="O13" i="103"/>
  <c r="N13" i="103"/>
  <c r="M13" i="103"/>
  <c r="M42" i="103" s="1"/>
  <c r="J13" i="103"/>
  <c r="G13" i="103"/>
  <c r="D13" i="103"/>
  <c r="O12" i="103"/>
  <c r="N12" i="103"/>
  <c r="N8" i="103" s="1"/>
  <c r="M12" i="103"/>
  <c r="J12" i="103"/>
  <c r="J41" i="103" s="1"/>
  <c r="G12" i="103"/>
  <c r="D12" i="103"/>
  <c r="O11" i="103"/>
  <c r="N11" i="103"/>
  <c r="P11" i="103" s="1"/>
  <c r="M11" i="103"/>
  <c r="D11" i="103"/>
  <c r="O10" i="103"/>
  <c r="P10" i="103" s="1"/>
  <c r="N10" i="103"/>
  <c r="M10" i="103"/>
  <c r="J10" i="103"/>
  <c r="G10" i="103"/>
  <c r="D10" i="103"/>
  <c r="O9" i="103"/>
  <c r="O8" i="103" s="1"/>
  <c r="N9" i="103"/>
  <c r="M9" i="103"/>
  <c r="M38" i="103" s="1"/>
  <c r="J9" i="103"/>
  <c r="G9" i="103"/>
  <c r="D9" i="103"/>
  <c r="L8" i="103"/>
  <c r="L20" i="103" s="1"/>
  <c r="K8" i="103"/>
  <c r="M8" i="103" s="1"/>
  <c r="M20" i="103" s="1"/>
  <c r="I8" i="103"/>
  <c r="J8" i="103" s="1"/>
  <c r="H8" i="103"/>
  <c r="H20" i="103" s="1"/>
  <c r="F8" i="103"/>
  <c r="F20" i="103" s="1"/>
  <c r="E8" i="103"/>
  <c r="D8" i="103"/>
  <c r="I56" i="105"/>
  <c r="H56" i="105"/>
  <c r="D56" i="105"/>
  <c r="C56" i="105"/>
  <c r="L53" i="105"/>
  <c r="K53" i="105"/>
  <c r="I53" i="105"/>
  <c r="H53" i="105"/>
  <c r="L52" i="105"/>
  <c r="L51" i="105"/>
  <c r="K51" i="105"/>
  <c r="B51" i="105"/>
  <c r="L50" i="105"/>
  <c r="K50" i="105"/>
  <c r="I50" i="105"/>
  <c r="H50" i="105"/>
  <c r="B50" i="105"/>
  <c r="L49" i="105"/>
  <c r="K49" i="105"/>
  <c r="I49" i="105"/>
  <c r="C49" i="105"/>
  <c r="I48" i="105"/>
  <c r="H48" i="105"/>
  <c r="C48" i="105"/>
  <c r="B48" i="105"/>
  <c r="K46" i="105"/>
  <c r="I46" i="105"/>
  <c r="H46" i="105"/>
  <c r="C46" i="105"/>
  <c r="B46" i="105"/>
  <c r="L45" i="105"/>
  <c r="K45" i="105"/>
  <c r="C45" i="105"/>
  <c r="B45" i="105"/>
  <c r="L44" i="105"/>
  <c r="K44" i="105"/>
  <c r="I44" i="105"/>
  <c r="H44" i="105"/>
  <c r="C44" i="105"/>
  <c r="B44" i="105"/>
  <c r="L43" i="105"/>
  <c r="K43" i="105"/>
  <c r="I43" i="105"/>
  <c r="C43" i="105"/>
  <c r="B43" i="105"/>
  <c r="L42" i="105"/>
  <c r="K42" i="105"/>
  <c r="I42" i="105"/>
  <c r="H42" i="105"/>
  <c r="C42" i="105"/>
  <c r="B42" i="105"/>
  <c r="L41" i="105"/>
  <c r="K41" i="105"/>
  <c r="I41" i="105"/>
  <c r="H41" i="105"/>
  <c r="C41" i="105"/>
  <c r="B41" i="105"/>
  <c r="O37" i="105"/>
  <c r="N37" i="105"/>
  <c r="P37" i="105" s="1"/>
  <c r="M37" i="105"/>
  <c r="J37" i="105"/>
  <c r="D37" i="105"/>
  <c r="O36" i="105"/>
  <c r="N36" i="105"/>
  <c r="M36" i="105"/>
  <c r="J36" i="105"/>
  <c r="D36" i="105"/>
  <c r="O35" i="105"/>
  <c r="N35" i="105"/>
  <c r="M35" i="105"/>
  <c r="J35" i="105"/>
  <c r="D35" i="105"/>
  <c r="O34" i="105"/>
  <c r="P34" i="105" s="1"/>
  <c r="N34" i="105"/>
  <c r="M34" i="105"/>
  <c r="J34" i="105"/>
  <c r="D34" i="105"/>
  <c r="O33" i="105"/>
  <c r="N33" i="105"/>
  <c r="M33" i="105"/>
  <c r="J33" i="105"/>
  <c r="D33" i="105"/>
  <c r="O32" i="105"/>
  <c r="N32" i="105"/>
  <c r="M32" i="105"/>
  <c r="J32" i="105"/>
  <c r="D32" i="105"/>
  <c r="L31" i="105"/>
  <c r="K31" i="105"/>
  <c r="I31" i="105"/>
  <c r="H31" i="105"/>
  <c r="H38" i="105" s="1"/>
  <c r="H55" i="105" s="1"/>
  <c r="H57" i="105" s="1"/>
  <c r="C31" i="105"/>
  <c r="B31" i="105"/>
  <c r="N30" i="105"/>
  <c r="J30" i="105"/>
  <c r="D30" i="105"/>
  <c r="O29" i="105"/>
  <c r="N29" i="105"/>
  <c r="M29" i="105"/>
  <c r="M45" i="105" s="1"/>
  <c r="J29" i="105"/>
  <c r="D29" i="105"/>
  <c r="O28" i="105"/>
  <c r="N28" i="105"/>
  <c r="M28" i="105"/>
  <c r="M44" i="105" s="1"/>
  <c r="J28" i="105"/>
  <c r="D28" i="105"/>
  <c r="O27" i="105"/>
  <c r="N27" i="105"/>
  <c r="M27" i="105"/>
  <c r="M43" i="105" s="1"/>
  <c r="J27" i="105"/>
  <c r="D27" i="105"/>
  <c r="O26" i="105"/>
  <c r="N26" i="105"/>
  <c r="M26" i="105"/>
  <c r="J26" i="105"/>
  <c r="D26" i="105"/>
  <c r="O25" i="105"/>
  <c r="N25" i="105"/>
  <c r="M25" i="105"/>
  <c r="M41" i="105" s="1"/>
  <c r="J25" i="105"/>
  <c r="D25" i="105"/>
  <c r="K24" i="105"/>
  <c r="K40" i="105" s="1"/>
  <c r="I24" i="105"/>
  <c r="H24" i="105"/>
  <c r="C24" i="105"/>
  <c r="B24" i="105"/>
  <c r="L21" i="105"/>
  <c r="O20" i="105"/>
  <c r="N20" i="105"/>
  <c r="M20" i="105"/>
  <c r="J20" i="105"/>
  <c r="J53" i="105" s="1"/>
  <c r="D20" i="105"/>
  <c r="O19" i="105"/>
  <c r="N19" i="105"/>
  <c r="M19" i="105"/>
  <c r="J19" i="105"/>
  <c r="D19" i="105"/>
  <c r="O18" i="105"/>
  <c r="N18" i="105"/>
  <c r="M18" i="105"/>
  <c r="M51" i="105" s="1"/>
  <c r="J18" i="105"/>
  <c r="D18" i="105"/>
  <c r="O17" i="105"/>
  <c r="N17" i="105"/>
  <c r="M17" i="105"/>
  <c r="J17" i="105"/>
  <c r="D17" i="105"/>
  <c r="O16" i="105"/>
  <c r="N16" i="105"/>
  <c r="M16" i="105"/>
  <c r="J16" i="105"/>
  <c r="J49" i="105" s="1"/>
  <c r="D16" i="105"/>
  <c r="D49" i="105" s="1"/>
  <c r="O15" i="105"/>
  <c r="N15" i="105"/>
  <c r="M15" i="105"/>
  <c r="J15" i="105"/>
  <c r="J48" i="105" s="1"/>
  <c r="D15" i="105"/>
  <c r="L14" i="105"/>
  <c r="K14" i="105"/>
  <c r="K21" i="105" s="1"/>
  <c r="I14" i="105"/>
  <c r="H14" i="105"/>
  <c r="C14" i="105"/>
  <c r="B14" i="105"/>
  <c r="B47" i="105" s="1"/>
  <c r="O13" i="105"/>
  <c r="N13" i="105"/>
  <c r="J13" i="105"/>
  <c r="D13" i="105"/>
  <c r="D46" i="105" s="1"/>
  <c r="O12" i="105"/>
  <c r="O45" i="105" s="1"/>
  <c r="N12" i="105"/>
  <c r="J12" i="105"/>
  <c r="D12" i="105"/>
  <c r="D45" i="105" s="1"/>
  <c r="O11" i="105"/>
  <c r="N11" i="105"/>
  <c r="J11" i="105"/>
  <c r="D11" i="105"/>
  <c r="O10" i="105"/>
  <c r="N10" i="105"/>
  <c r="J10" i="105"/>
  <c r="D10" i="105"/>
  <c r="O9" i="105"/>
  <c r="O42" i="105" s="1"/>
  <c r="N9" i="105"/>
  <c r="J9" i="105"/>
  <c r="D9" i="105"/>
  <c r="O8" i="105"/>
  <c r="N8" i="105"/>
  <c r="J8" i="105"/>
  <c r="D8" i="105"/>
  <c r="I7" i="105"/>
  <c r="I21" i="105" s="1"/>
  <c r="H7" i="105"/>
  <c r="H40" i="105" s="1"/>
  <c r="C7" i="105"/>
  <c r="B7" i="105"/>
  <c r="J41" i="105" l="1"/>
  <c r="J42" i="105"/>
  <c r="J7" i="105"/>
  <c r="J46" i="105"/>
  <c r="L47" i="105"/>
  <c r="L30" i="105" s="1"/>
  <c r="O30" i="105" s="1"/>
  <c r="P30" i="105" s="1"/>
  <c r="J50" i="105"/>
  <c r="D51" i="105"/>
  <c r="P19" i="105"/>
  <c r="M53" i="105"/>
  <c r="B38" i="105"/>
  <c r="B55" i="105" s="1"/>
  <c r="J24" i="105"/>
  <c r="P29" i="105"/>
  <c r="D48" i="105"/>
  <c r="P20" i="105"/>
  <c r="M31" i="105"/>
  <c r="N48" i="105"/>
  <c r="P25" i="105"/>
  <c r="P10" i="105"/>
  <c r="P12" i="105"/>
  <c r="P11" i="105"/>
  <c r="P44" i="105" s="1"/>
  <c r="O43" i="105"/>
  <c r="O48" i="105"/>
  <c r="N49" i="105"/>
  <c r="O44" i="105"/>
  <c r="P27" i="105"/>
  <c r="P18" i="105"/>
  <c r="P28" i="105"/>
  <c r="P36" i="105"/>
  <c r="O7" i="116"/>
  <c r="O25" i="116" s="1"/>
  <c r="P28" i="116"/>
  <c r="P46" i="116" s="1"/>
  <c r="P67" i="116" s="1"/>
  <c r="P69" i="116" s="1"/>
  <c r="N25" i="116"/>
  <c r="P31" i="129"/>
  <c r="P39" i="129" s="1"/>
  <c r="P41" i="129" s="1"/>
  <c r="P42" i="129" s="1"/>
  <c r="N39" i="129"/>
  <c r="N41" i="129" s="1"/>
  <c r="N42" i="129" s="1"/>
  <c r="M21" i="129"/>
  <c r="N13" i="129"/>
  <c r="J13" i="129"/>
  <c r="H10" i="129"/>
  <c r="N28" i="129"/>
  <c r="P28" i="129" s="1"/>
  <c r="K25" i="129"/>
  <c r="K29" i="129" s="1"/>
  <c r="K40" i="129" s="1"/>
  <c r="K42" i="129" s="1"/>
  <c r="K17" i="129"/>
  <c r="M28" i="129"/>
  <c r="O13" i="129"/>
  <c r="I10" i="129"/>
  <c r="I18" i="129" s="1"/>
  <c r="M13" i="129"/>
  <c r="K10" i="129"/>
  <c r="N21" i="129"/>
  <c r="J21" i="129"/>
  <c r="J50" i="103"/>
  <c r="J52" i="103" s="1"/>
  <c r="I52" i="103"/>
  <c r="M52" i="103"/>
  <c r="C40" i="105"/>
  <c r="D42" i="105"/>
  <c r="D41" i="105"/>
  <c r="P17" i="105"/>
  <c r="P8" i="105"/>
  <c r="I20" i="103"/>
  <c r="P41" i="103"/>
  <c r="H52" i="103"/>
  <c r="J38" i="103"/>
  <c r="P14" i="103"/>
  <c r="P20" i="103" s="1"/>
  <c r="G47" i="103"/>
  <c r="D51" i="103"/>
  <c r="P34" i="103"/>
  <c r="N38" i="103"/>
  <c r="P38" i="103" s="1"/>
  <c r="O41" i="103"/>
  <c r="O44" i="103"/>
  <c r="P44" i="103" s="1"/>
  <c r="G45" i="103"/>
  <c r="O46" i="103"/>
  <c r="P46" i="103" s="1"/>
  <c r="H47" i="103"/>
  <c r="G48" i="103"/>
  <c r="P12" i="103"/>
  <c r="O42" i="103"/>
  <c r="G8" i="103"/>
  <c r="G20" i="103" s="1"/>
  <c r="P9" i="103"/>
  <c r="M41" i="103"/>
  <c r="P13" i="103"/>
  <c r="N18" i="103"/>
  <c r="G18" i="103"/>
  <c r="E20" i="103"/>
  <c r="H28" i="103"/>
  <c r="H42" i="103" s="1"/>
  <c r="P33" i="103"/>
  <c r="C51" i="103"/>
  <c r="C52" i="103" s="1"/>
  <c r="E42" i="103"/>
  <c r="G42" i="103" s="1"/>
  <c r="G43" i="103"/>
  <c r="G51" i="103" s="1"/>
  <c r="G52" i="103" s="1"/>
  <c r="L52" i="103"/>
  <c r="G44" i="103"/>
  <c r="O45" i="103"/>
  <c r="O47" i="103"/>
  <c r="P8" i="103"/>
  <c r="O20" i="103"/>
  <c r="B52" i="103"/>
  <c r="F52" i="103"/>
  <c r="K52" i="103"/>
  <c r="P45" i="103"/>
  <c r="N47" i="103"/>
  <c r="E52" i="103"/>
  <c r="P48" i="103"/>
  <c r="O18" i="103"/>
  <c r="P18" i="103" s="1"/>
  <c r="D18" i="103"/>
  <c r="D20" i="103" s="1"/>
  <c r="B20" i="103"/>
  <c r="J20" i="103"/>
  <c r="N20" i="103"/>
  <c r="D28" i="103"/>
  <c r="D42" i="103" s="1"/>
  <c r="D35" i="103"/>
  <c r="B42" i="103"/>
  <c r="C49" i="103"/>
  <c r="M18" i="103"/>
  <c r="M47" i="103" s="1"/>
  <c r="K20" i="103"/>
  <c r="P24" i="103"/>
  <c r="O37" i="103"/>
  <c r="D14" i="105"/>
  <c r="O14" i="105"/>
  <c r="D24" i="105"/>
  <c r="O31" i="105"/>
  <c r="B40" i="105"/>
  <c r="N7" i="105"/>
  <c r="N41" i="105"/>
  <c r="D43" i="105"/>
  <c r="J44" i="105"/>
  <c r="P13" i="105"/>
  <c r="P16" i="105"/>
  <c r="M50" i="105"/>
  <c r="D53" i="105"/>
  <c r="H21" i="105"/>
  <c r="C38" i="105"/>
  <c r="C55" i="105" s="1"/>
  <c r="C57" i="105" s="1"/>
  <c r="I38" i="105"/>
  <c r="I55" i="105" s="1"/>
  <c r="I57" i="105" s="1"/>
  <c r="D31" i="105"/>
  <c r="P32" i="105"/>
  <c r="P35" i="105"/>
  <c r="K38" i="105"/>
  <c r="K55" i="105" s="1"/>
  <c r="K54" i="105"/>
  <c r="K56" i="105" s="1"/>
  <c r="K57" i="105" s="1"/>
  <c r="N14" i="105"/>
  <c r="P14" i="105" s="1"/>
  <c r="J45" i="105"/>
  <c r="P9" i="105"/>
  <c r="D44" i="105"/>
  <c r="P15" i="105"/>
  <c r="M49" i="105"/>
  <c r="B21" i="105"/>
  <c r="B54" i="105" s="1"/>
  <c r="B56" i="105" s="1"/>
  <c r="N24" i="105"/>
  <c r="P26" i="105"/>
  <c r="P33" i="105"/>
  <c r="P49" i="105" s="1"/>
  <c r="J31" i="105"/>
  <c r="J38" i="105" s="1"/>
  <c r="J55" i="105" s="1"/>
  <c r="J40" i="105"/>
  <c r="D52" i="105"/>
  <c r="D7" i="105"/>
  <c r="O7" i="105"/>
  <c r="C21" i="105"/>
  <c r="N31" i="105"/>
  <c r="M42" i="105"/>
  <c r="N44" i="105"/>
  <c r="O49" i="105"/>
  <c r="M14" i="105"/>
  <c r="M21" i="105" s="1"/>
  <c r="I40" i="105"/>
  <c r="N42" i="105"/>
  <c r="J14" i="105"/>
  <c r="J21" i="105" s="1"/>
  <c r="P33" i="128"/>
  <c r="O33" i="128"/>
  <c r="N33" i="128"/>
  <c r="H33" i="128"/>
  <c r="G33" i="128"/>
  <c r="F33" i="128"/>
  <c r="E33" i="128"/>
  <c r="C33" i="128"/>
  <c r="B33" i="128"/>
  <c r="L32" i="128"/>
  <c r="L34" i="128" s="1"/>
  <c r="K32" i="128"/>
  <c r="K34" i="128" s="1"/>
  <c r="I32" i="128"/>
  <c r="I23" i="128" s="1"/>
  <c r="I14" i="128" s="1"/>
  <c r="H32" i="128"/>
  <c r="H34" i="128" s="1"/>
  <c r="H35" i="128" s="1"/>
  <c r="F32" i="128"/>
  <c r="F34" i="128" s="1"/>
  <c r="E32" i="128"/>
  <c r="E23" i="128" s="1"/>
  <c r="E14" i="128" s="1"/>
  <c r="C32" i="128"/>
  <c r="C34" i="128" s="1"/>
  <c r="B32" i="128"/>
  <c r="B34" i="128" s="1"/>
  <c r="P31" i="128"/>
  <c r="O31" i="128"/>
  <c r="N31" i="128"/>
  <c r="M31" i="128"/>
  <c r="J31" i="128"/>
  <c r="G31" i="128"/>
  <c r="D31" i="128"/>
  <c r="O29" i="128"/>
  <c r="N29" i="128"/>
  <c r="M29" i="128"/>
  <c r="J29" i="128"/>
  <c r="G29" i="128"/>
  <c r="G12" i="128" s="1"/>
  <c r="D29" i="128"/>
  <c r="O28" i="128"/>
  <c r="N28" i="128"/>
  <c r="P28" i="128" s="1"/>
  <c r="M28" i="128"/>
  <c r="J28" i="128"/>
  <c r="G28" i="128"/>
  <c r="D28" i="128"/>
  <c r="O26" i="128"/>
  <c r="O32" i="128" s="1"/>
  <c r="O34" i="128" s="1"/>
  <c r="N26" i="128"/>
  <c r="P26" i="128" s="1"/>
  <c r="M26" i="128"/>
  <c r="M32" i="128" s="1"/>
  <c r="J26" i="128"/>
  <c r="G26" i="128"/>
  <c r="G32" i="128" s="1"/>
  <c r="D26" i="128"/>
  <c r="D32" i="128" s="1"/>
  <c r="K23" i="128"/>
  <c r="K14" i="128" s="1"/>
  <c r="H23" i="128"/>
  <c r="H14" i="128" s="1"/>
  <c r="F23" i="128"/>
  <c r="F14" i="128" s="1"/>
  <c r="M21" i="128"/>
  <c r="M12" i="128" s="1"/>
  <c r="M15" i="128" s="1"/>
  <c r="L21" i="128"/>
  <c r="L24" i="128" s="1"/>
  <c r="L33" i="128" s="1"/>
  <c r="L35" i="128" s="1"/>
  <c r="K21" i="128"/>
  <c r="K24" i="128" s="1"/>
  <c r="K33" i="128" s="1"/>
  <c r="K35" i="128" s="1"/>
  <c r="J21" i="128"/>
  <c r="J24" i="128" s="1"/>
  <c r="J33" i="128" s="1"/>
  <c r="I21" i="128"/>
  <c r="I24" i="128" s="1"/>
  <c r="H21" i="128"/>
  <c r="H12" i="128" s="1"/>
  <c r="G21" i="128"/>
  <c r="F21" i="128"/>
  <c r="F12" i="128" s="1"/>
  <c r="E21" i="128"/>
  <c r="E12" i="128" s="1"/>
  <c r="D21" i="128"/>
  <c r="D24" i="128" s="1"/>
  <c r="C21" i="128"/>
  <c r="B21" i="128"/>
  <c r="B12" i="128" s="1"/>
  <c r="M20" i="128"/>
  <c r="L20" i="128"/>
  <c r="L11" i="128" s="1"/>
  <c r="K20" i="128"/>
  <c r="K11" i="128" s="1"/>
  <c r="H20" i="128"/>
  <c r="H11" i="128" s="1"/>
  <c r="E20" i="128"/>
  <c r="E11" i="128" s="1"/>
  <c r="N11" i="128" s="1"/>
  <c r="B20" i="128"/>
  <c r="B11" i="128" s="1"/>
  <c r="K12" i="128"/>
  <c r="K15" i="128" s="1"/>
  <c r="C12" i="128"/>
  <c r="M11" i="128"/>
  <c r="M30" i="105" l="1"/>
  <c r="M46" i="105" s="1"/>
  <c r="O46" i="105"/>
  <c r="L24" i="105"/>
  <c r="N56" i="105"/>
  <c r="L46" i="105"/>
  <c r="P7" i="116"/>
  <c r="P25" i="116" s="1"/>
  <c r="M10" i="129"/>
  <c r="J10" i="129"/>
  <c r="N10" i="129"/>
  <c r="N17" i="129"/>
  <c r="P17" i="129" s="1"/>
  <c r="K14" i="129"/>
  <c r="M17" i="129"/>
  <c r="M29" i="129"/>
  <c r="M40" i="129" s="1"/>
  <c r="M42" i="129" s="1"/>
  <c r="M25" i="129"/>
  <c r="N25" i="129"/>
  <c r="P25" i="129" s="1"/>
  <c r="P13" i="129"/>
  <c r="D38" i="105"/>
  <c r="D55" i="105" s="1"/>
  <c r="D57" i="105" s="1"/>
  <c r="O21" i="105"/>
  <c r="N21" i="105"/>
  <c r="N42" i="103"/>
  <c r="P42" i="103" s="1"/>
  <c r="J28" i="103"/>
  <c r="J42" i="103" s="1"/>
  <c r="P47" i="103"/>
  <c r="N28" i="103"/>
  <c r="O49" i="103"/>
  <c r="O51" i="103"/>
  <c r="O52" i="103" s="1"/>
  <c r="D50" i="103"/>
  <c r="D52" i="103" s="1"/>
  <c r="D49" i="103"/>
  <c r="P42" i="105"/>
  <c r="B57" i="105"/>
  <c r="P48" i="105"/>
  <c r="M24" i="105"/>
  <c r="L38" i="105"/>
  <c r="L40" i="105"/>
  <c r="J54" i="105"/>
  <c r="J56" i="105" s="1"/>
  <c r="J57" i="105" s="1"/>
  <c r="P31" i="105"/>
  <c r="N38" i="105"/>
  <c r="N55" i="105" s="1"/>
  <c r="O24" i="105"/>
  <c r="D40" i="105"/>
  <c r="D21" i="105"/>
  <c r="P7" i="105"/>
  <c r="P21" i="105" s="1"/>
  <c r="L12" i="128"/>
  <c r="L15" i="128" s="1"/>
  <c r="P29" i="128"/>
  <c r="P32" i="128" s="1"/>
  <c r="P34" i="128" s="1"/>
  <c r="D12" i="128"/>
  <c r="D15" i="128" s="1"/>
  <c r="B23" i="128"/>
  <c r="N23" i="128" s="1"/>
  <c r="J32" i="128"/>
  <c r="J34" i="128" s="1"/>
  <c r="O21" i="128"/>
  <c r="C23" i="128"/>
  <c r="C14" i="128" s="1"/>
  <c r="L23" i="128"/>
  <c r="L14" i="128" s="1"/>
  <c r="O14" i="128" s="1"/>
  <c r="O12" i="128"/>
  <c r="G34" i="128"/>
  <c r="G35" i="128" s="1"/>
  <c r="G23" i="128"/>
  <c r="G14" i="128" s="1"/>
  <c r="B35" i="128"/>
  <c r="N12" i="128"/>
  <c r="J23" i="128"/>
  <c r="J14" i="128" s="1"/>
  <c r="M23" i="128"/>
  <c r="M14" i="128" s="1"/>
  <c r="M34" i="128"/>
  <c r="D34" i="128"/>
  <c r="D23" i="128"/>
  <c r="D14" i="128" s="1"/>
  <c r="F35" i="128"/>
  <c r="E34" i="128"/>
  <c r="E35" i="128" s="1"/>
  <c r="I34" i="128"/>
  <c r="I12" i="128"/>
  <c r="I15" i="128" s="1"/>
  <c r="B14" i="128"/>
  <c r="N14" i="128" s="1"/>
  <c r="N21" i="128"/>
  <c r="O23" i="128"/>
  <c r="N32" i="128"/>
  <c r="N34" i="128" s="1"/>
  <c r="N35" i="128" s="1"/>
  <c r="J12" i="128"/>
  <c r="J15" i="128" s="1"/>
  <c r="N20" i="128"/>
  <c r="M24" i="128"/>
  <c r="M33" i="128" s="1"/>
  <c r="L22" i="114"/>
  <c r="K22" i="114"/>
  <c r="M22" i="114" s="1"/>
  <c r="I22" i="114"/>
  <c r="H22" i="114"/>
  <c r="J22" i="114" s="1"/>
  <c r="G22" i="114"/>
  <c r="F22" i="114"/>
  <c r="E22" i="114"/>
  <c r="C22" i="114"/>
  <c r="D22" i="114" s="1"/>
  <c r="B22" i="114"/>
  <c r="N22" i="114" s="1"/>
  <c r="O25" i="114"/>
  <c r="I25" i="114"/>
  <c r="H25" i="114"/>
  <c r="J25" i="114" s="1"/>
  <c r="F25" i="114"/>
  <c r="E25" i="114"/>
  <c r="G25" i="114" s="1"/>
  <c r="D25" i="114"/>
  <c r="C25" i="114"/>
  <c r="B25" i="114"/>
  <c r="N25" i="114" s="1"/>
  <c r="P25" i="114" s="1"/>
  <c r="O24" i="114"/>
  <c r="I24" i="114"/>
  <c r="H24" i="114"/>
  <c r="J24" i="114" s="1"/>
  <c r="F24" i="114"/>
  <c r="E24" i="114"/>
  <c r="G24" i="114" s="1"/>
  <c r="D24" i="114"/>
  <c r="C24" i="114"/>
  <c r="B24" i="114"/>
  <c r="N24" i="114" s="1"/>
  <c r="P24" i="114" s="1"/>
  <c r="O23" i="114"/>
  <c r="I23" i="114"/>
  <c r="H23" i="114"/>
  <c r="J23" i="114" s="1"/>
  <c r="F23" i="114"/>
  <c r="E23" i="114"/>
  <c r="G23" i="114" s="1"/>
  <c r="D23" i="114"/>
  <c r="C23" i="114"/>
  <c r="B23" i="114"/>
  <c r="N23" i="114" s="1"/>
  <c r="P23" i="114" s="1"/>
  <c r="P16" i="114"/>
  <c r="O16" i="114"/>
  <c r="N16" i="114"/>
  <c r="J16" i="114"/>
  <c r="G16" i="114"/>
  <c r="D16" i="114"/>
  <c r="O15" i="114"/>
  <c r="N15" i="114"/>
  <c r="P15" i="114" s="1"/>
  <c r="J15" i="114"/>
  <c r="G15" i="114"/>
  <c r="D15" i="114"/>
  <c r="D13" i="114" s="1"/>
  <c r="P14" i="114"/>
  <c r="O14" i="114"/>
  <c r="N14" i="114"/>
  <c r="J14" i="114"/>
  <c r="G14" i="114"/>
  <c r="G13" i="114" s="1"/>
  <c r="D14" i="114"/>
  <c r="M13" i="114"/>
  <c r="L13" i="114"/>
  <c r="K13" i="114"/>
  <c r="J13" i="114"/>
  <c r="I13" i="114"/>
  <c r="H13" i="114"/>
  <c r="F13" i="114"/>
  <c r="E13" i="114"/>
  <c r="C13" i="114"/>
  <c r="O13" i="114" s="1"/>
  <c r="B13" i="114"/>
  <c r="N13" i="114" s="1"/>
  <c r="M14" i="129" l="1"/>
  <c r="N14" i="129"/>
  <c r="P14" i="129" s="1"/>
  <c r="M18" i="129"/>
  <c r="K18" i="129"/>
  <c r="P28" i="103"/>
  <c r="N23" i="103"/>
  <c r="N35" i="103" s="1"/>
  <c r="N50" i="103" s="1"/>
  <c r="N52" i="103" s="1"/>
  <c r="M40" i="105"/>
  <c r="M38" i="105"/>
  <c r="O38" i="105"/>
  <c r="O55" i="105" s="1"/>
  <c r="P24" i="105"/>
  <c r="P38" i="105" s="1"/>
  <c r="P55" i="105" s="1"/>
  <c r="L55" i="105"/>
  <c r="L54" i="105"/>
  <c r="L56" i="105" s="1"/>
  <c r="O56" i="105" s="1"/>
  <c r="P56" i="105" s="1"/>
  <c r="P23" i="128"/>
  <c r="P21" i="128"/>
  <c r="P14" i="128"/>
  <c r="P12" i="128"/>
  <c r="M35" i="128"/>
  <c r="O22" i="114"/>
  <c r="P22" i="114" s="1"/>
  <c r="P13" i="114"/>
  <c r="P57" i="105" l="1"/>
  <c r="L57" i="105"/>
  <c r="M55" i="105"/>
  <c r="M54" i="105"/>
  <c r="L33" i="107"/>
  <c r="B33" i="107"/>
  <c r="K32" i="107"/>
  <c r="J32" i="107"/>
  <c r="I32" i="107"/>
  <c r="H32" i="107"/>
  <c r="G32" i="107"/>
  <c r="F32" i="107"/>
  <c r="D32" i="107"/>
  <c r="C32" i="107"/>
  <c r="M31" i="107"/>
  <c r="M33" i="107" s="1"/>
  <c r="L31" i="107"/>
  <c r="K31" i="107"/>
  <c r="K33" i="107" s="1"/>
  <c r="K34" i="107" s="1"/>
  <c r="I31" i="107"/>
  <c r="I33" i="107" s="1"/>
  <c r="I34" i="107" s="1"/>
  <c r="H31" i="107"/>
  <c r="H33" i="107" s="1"/>
  <c r="F31" i="107"/>
  <c r="F33" i="107" s="1"/>
  <c r="E31" i="107"/>
  <c r="E33" i="107" s="1"/>
  <c r="C31" i="107"/>
  <c r="C33" i="107" s="1"/>
  <c r="C34" i="107" s="1"/>
  <c r="B31" i="107"/>
  <c r="O30" i="107"/>
  <c r="N30" i="107"/>
  <c r="P30" i="107" s="1"/>
  <c r="M30" i="107"/>
  <c r="J30" i="107"/>
  <c r="G30" i="107"/>
  <c r="G13" i="107" s="1"/>
  <c r="D30" i="107"/>
  <c r="O29" i="107"/>
  <c r="N29" i="107"/>
  <c r="M29" i="107"/>
  <c r="J29" i="107"/>
  <c r="G29" i="107"/>
  <c r="D29" i="107"/>
  <c r="O28" i="107"/>
  <c r="N28" i="107"/>
  <c r="P28" i="107" s="1"/>
  <c r="M28" i="107"/>
  <c r="J28" i="107"/>
  <c r="G28" i="107"/>
  <c r="D28" i="107"/>
  <c r="O27" i="107"/>
  <c r="N27" i="107"/>
  <c r="P27" i="107" s="1"/>
  <c r="M27" i="107"/>
  <c r="J27" i="107"/>
  <c r="G27" i="107"/>
  <c r="D27" i="107"/>
  <c r="O26" i="107"/>
  <c r="P26" i="107" s="1"/>
  <c r="N26" i="107"/>
  <c r="M26" i="107"/>
  <c r="J26" i="107"/>
  <c r="G26" i="107"/>
  <c r="D26" i="107"/>
  <c r="O25" i="107"/>
  <c r="O31" i="107" s="1"/>
  <c r="N25" i="107"/>
  <c r="J25" i="107"/>
  <c r="J31" i="107" s="1"/>
  <c r="J33" i="107" s="1"/>
  <c r="G25" i="107"/>
  <c r="G31" i="107" s="1"/>
  <c r="G33" i="107" s="1"/>
  <c r="G34" i="107" s="1"/>
  <c r="D25" i="107"/>
  <c r="M23" i="107"/>
  <c r="M32" i="107" s="1"/>
  <c r="L23" i="107"/>
  <c r="L32" i="107" s="1"/>
  <c r="H23" i="107"/>
  <c r="E23" i="107"/>
  <c r="E32" i="107" s="1"/>
  <c r="B23" i="107"/>
  <c r="B32" i="107" s="1"/>
  <c r="B34" i="107" s="1"/>
  <c r="P22" i="107"/>
  <c r="O22" i="107"/>
  <c r="N22" i="107"/>
  <c r="M22" i="107"/>
  <c r="J22" i="107"/>
  <c r="J13" i="107" s="1"/>
  <c r="G22" i="107"/>
  <c r="D22" i="107"/>
  <c r="O21" i="107"/>
  <c r="N21" i="107"/>
  <c r="M21" i="107"/>
  <c r="J21" i="107"/>
  <c r="G21" i="107"/>
  <c r="D21" i="107"/>
  <c r="O20" i="107"/>
  <c r="N20" i="107"/>
  <c r="P20" i="107" s="1"/>
  <c r="M20" i="107"/>
  <c r="M11" i="107" s="1"/>
  <c r="J20" i="107"/>
  <c r="J12" i="107" s="1"/>
  <c r="G20" i="107"/>
  <c r="D20" i="107"/>
  <c r="O19" i="107"/>
  <c r="N19" i="107"/>
  <c r="P19" i="107" s="1"/>
  <c r="O18" i="107"/>
  <c r="N18" i="107"/>
  <c r="P18" i="107" s="1"/>
  <c r="O17" i="107"/>
  <c r="P17" i="107" s="1"/>
  <c r="N17" i="107"/>
  <c r="M17" i="107"/>
  <c r="J17" i="107"/>
  <c r="G17" i="107"/>
  <c r="M14" i="107"/>
  <c r="L14" i="107"/>
  <c r="M13" i="107"/>
  <c r="L13" i="107"/>
  <c r="K13" i="107"/>
  <c r="I13" i="107"/>
  <c r="H13" i="107"/>
  <c r="F13" i="107"/>
  <c r="E13" i="107"/>
  <c r="D13" i="107"/>
  <c r="C13" i="107"/>
  <c r="B13" i="107"/>
  <c r="M12" i="107"/>
  <c r="L12" i="107"/>
  <c r="K12" i="107"/>
  <c r="I12" i="107"/>
  <c r="H12" i="107"/>
  <c r="G12" i="107"/>
  <c r="F12" i="107"/>
  <c r="E12" i="107"/>
  <c r="C12" i="107"/>
  <c r="B12" i="107"/>
  <c r="N12" i="107" s="1"/>
  <c r="L11" i="107"/>
  <c r="K11" i="107"/>
  <c r="J11" i="107"/>
  <c r="I11" i="107"/>
  <c r="H11" i="107"/>
  <c r="G11" i="107"/>
  <c r="F11" i="107"/>
  <c r="E11" i="107"/>
  <c r="C11" i="107"/>
  <c r="B11" i="107"/>
  <c r="O10" i="107"/>
  <c r="H10" i="107"/>
  <c r="E10" i="107"/>
  <c r="B10" i="107"/>
  <c r="O9" i="107"/>
  <c r="O14" i="107" s="1"/>
  <c r="K9" i="107"/>
  <c r="H9" i="107"/>
  <c r="E9" i="107"/>
  <c r="B9" i="107"/>
  <c r="N9" i="107" s="1"/>
  <c r="P9" i="107" s="1"/>
  <c r="O8" i="107"/>
  <c r="K8" i="107"/>
  <c r="H8" i="107"/>
  <c r="E8" i="107"/>
  <c r="E14" i="107" s="1"/>
  <c r="B8" i="107"/>
  <c r="M56" i="105" l="1"/>
  <c r="M57" i="105" s="1"/>
  <c r="O11" i="107"/>
  <c r="N13" i="107"/>
  <c r="D11" i="107"/>
  <c r="D31" i="107"/>
  <c r="D33" i="107" s="1"/>
  <c r="D34" i="107" s="1"/>
  <c r="H34" i="107"/>
  <c r="N8" i="107"/>
  <c r="P8" i="107" s="1"/>
  <c r="O13" i="107"/>
  <c r="P29" i="107"/>
  <c r="F34" i="107"/>
  <c r="H14" i="107"/>
  <c r="N10" i="107"/>
  <c r="P10" i="107" s="1"/>
  <c r="P14" i="107" s="1"/>
  <c r="N11" i="107"/>
  <c r="O12" i="107"/>
  <c r="P12" i="107" s="1"/>
  <c r="O23" i="107"/>
  <c r="O32" i="107" s="1"/>
  <c r="P21" i="107"/>
  <c r="J34" i="107"/>
  <c r="E34" i="107"/>
  <c r="O33" i="107"/>
  <c r="O34" i="107" s="1"/>
  <c r="P23" i="107"/>
  <c r="P32" i="107" s="1"/>
  <c r="D12" i="107"/>
  <c r="B14" i="107"/>
  <c r="P25" i="107"/>
  <c r="P31" i="107" s="1"/>
  <c r="P33" i="107" s="1"/>
  <c r="N31" i="107"/>
  <c r="N33" i="107" s="1"/>
  <c r="M23" i="113"/>
  <c r="I23" i="113"/>
  <c r="L22" i="113"/>
  <c r="L24" i="113" s="1"/>
  <c r="K22" i="113"/>
  <c r="K24" i="113" s="1"/>
  <c r="I22" i="113"/>
  <c r="I24" i="113" s="1"/>
  <c r="H22" i="113"/>
  <c r="H24" i="113" s="1"/>
  <c r="F22" i="113"/>
  <c r="F24" i="113" s="1"/>
  <c r="E22" i="113"/>
  <c r="E24" i="113" s="1"/>
  <c r="C22" i="113"/>
  <c r="C24" i="113" s="1"/>
  <c r="B22" i="113"/>
  <c r="B24" i="113" s="1"/>
  <c r="O21" i="113"/>
  <c r="N21" i="113"/>
  <c r="O20" i="113"/>
  <c r="O22" i="113" s="1"/>
  <c r="N20" i="113"/>
  <c r="N22" i="113" s="1"/>
  <c r="N24" i="113" s="1"/>
  <c r="M20" i="113"/>
  <c r="M22" i="113" s="1"/>
  <c r="M24" i="113" s="1"/>
  <c r="J20" i="113"/>
  <c r="J22" i="113" s="1"/>
  <c r="J24" i="113" s="1"/>
  <c r="G20" i="113"/>
  <c r="G22" i="113" s="1"/>
  <c r="G24" i="113" s="1"/>
  <c r="D20" i="113"/>
  <c r="D22" i="113" s="1"/>
  <c r="D24" i="113" s="1"/>
  <c r="O19" i="113"/>
  <c r="N19" i="113"/>
  <c r="P19" i="113" s="1"/>
  <c r="M19" i="113"/>
  <c r="J19" i="113"/>
  <c r="J8" i="113" s="1"/>
  <c r="G19" i="113"/>
  <c r="D19" i="113"/>
  <c r="L17" i="113"/>
  <c r="L23" i="113" s="1"/>
  <c r="K17" i="113"/>
  <c r="K23" i="113" s="1"/>
  <c r="K25" i="113" s="1"/>
  <c r="I17" i="113"/>
  <c r="H17" i="113"/>
  <c r="H23" i="113" s="1"/>
  <c r="F17" i="113"/>
  <c r="F23" i="113" s="1"/>
  <c r="E17" i="113"/>
  <c r="E23" i="113" s="1"/>
  <c r="E25" i="113" s="1"/>
  <c r="C17" i="113"/>
  <c r="C23" i="113" s="1"/>
  <c r="B17" i="113"/>
  <c r="B23" i="113" s="1"/>
  <c r="O16" i="113"/>
  <c r="N16" i="113"/>
  <c r="P16" i="113" s="1"/>
  <c r="J16" i="113"/>
  <c r="G16" i="113"/>
  <c r="D16" i="113"/>
  <c r="P15" i="113"/>
  <c r="O15" i="113"/>
  <c r="N15" i="113"/>
  <c r="J15" i="113"/>
  <c r="J17" i="113" s="1"/>
  <c r="J23" i="113" s="1"/>
  <c r="J25" i="113" s="1"/>
  <c r="G15" i="113"/>
  <c r="G17" i="113" s="1"/>
  <c r="G23" i="113" s="1"/>
  <c r="G25" i="113" s="1"/>
  <c r="D15" i="113"/>
  <c r="O14" i="113"/>
  <c r="N14" i="113"/>
  <c r="P14" i="113" s="1"/>
  <c r="M14" i="113"/>
  <c r="J14" i="113"/>
  <c r="G14" i="113"/>
  <c r="G8" i="113" s="1"/>
  <c r="D14" i="113"/>
  <c r="D8" i="113" s="1"/>
  <c r="L11" i="113"/>
  <c r="K11" i="113"/>
  <c r="I11" i="113"/>
  <c r="H11" i="113"/>
  <c r="F11" i="113"/>
  <c r="E11" i="113"/>
  <c r="C11" i="113"/>
  <c r="B11" i="113"/>
  <c r="O10" i="113"/>
  <c r="N10" i="113"/>
  <c r="M10" i="113"/>
  <c r="J10" i="113"/>
  <c r="G10" i="113"/>
  <c r="D10" i="113"/>
  <c r="O9" i="113"/>
  <c r="N9" i="113"/>
  <c r="M9" i="113"/>
  <c r="J9" i="113"/>
  <c r="G9" i="113"/>
  <c r="D9" i="113"/>
  <c r="L8" i="113"/>
  <c r="K8" i="113"/>
  <c r="I8" i="113"/>
  <c r="H8" i="113"/>
  <c r="F8" i="113"/>
  <c r="E8" i="113"/>
  <c r="C8" i="113"/>
  <c r="B8" i="113"/>
  <c r="P11" i="107" l="1"/>
  <c r="P13" i="107"/>
  <c r="P34" i="107"/>
  <c r="G11" i="113"/>
  <c r="O11" i="113"/>
  <c r="M11" i="113"/>
  <c r="N8" i="113"/>
  <c r="J11" i="113"/>
  <c r="P10" i="113"/>
  <c r="P17" i="113"/>
  <c r="P23" i="113" s="1"/>
  <c r="F25" i="113"/>
  <c r="O8" i="113"/>
  <c r="N17" i="113"/>
  <c r="N23" i="113" s="1"/>
  <c r="B25" i="113"/>
  <c r="D11" i="113"/>
  <c r="N11" i="113"/>
  <c r="D17" i="113"/>
  <c r="D23" i="113" s="1"/>
  <c r="O17" i="113"/>
  <c r="O23" i="113" s="1"/>
  <c r="P21" i="113"/>
  <c r="P22" i="113" s="1"/>
  <c r="P24" i="113" s="1"/>
  <c r="P8" i="113"/>
  <c r="M8" i="113"/>
  <c r="O24" i="113"/>
  <c r="O25" i="113" s="1"/>
  <c r="N25" i="113"/>
  <c r="H25" i="113"/>
  <c r="I25" i="113"/>
  <c r="D25" i="113"/>
  <c r="C25" i="113"/>
  <c r="P9" i="113"/>
  <c r="P11" i="113" s="1"/>
  <c r="P20" i="113"/>
  <c r="P25" i="113" l="1"/>
  <c r="M28" i="130"/>
  <c r="L28" i="130"/>
  <c r="K28" i="130"/>
  <c r="J28" i="130"/>
  <c r="I28" i="130"/>
  <c r="H28" i="130"/>
  <c r="G28" i="130"/>
  <c r="F28" i="130"/>
  <c r="E28" i="130"/>
  <c r="D28" i="130"/>
  <c r="C28" i="130"/>
  <c r="B28" i="130"/>
  <c r="P27" i="130"/>
  <c r="O27" i="130"/>
  <c r="N27" i="130"/>
  <c r="P26" i="130"/>
  <c r="O26" i="130"/>
  <c r="N26" i="130"/>
  <c r="P25" i="130"/>
  <c r="O25" i="130"/>
  <c r="N25" i="130"/>
  <c r="P24" i="130"/>
  <c r="O24" i="130"/>
  <c r="N24" i="130"/>
  <c r="P23" i="130"/>
  <c r="O23" i="130"/>
  <c r="N23" i="130"/>
  <c r="P14" i="130"/>
  <c r="O14" i="130"/>
  <c r="N14" i="130"/>
  <c r="P13" i="130"/>
  <c r="O13" i="130"/>
  <c r="N13" i="130"/>
  <c r="P12" i="130"/>
  <c r="O12" i="130"/>
  <c r="N12" i="130"/>
  <c r="P11" i="130"/>
  <c r="O11" i="130"/>
  <c r="N11" i="130"/>
  <c r="P10" i="130"/>
  <c r="O10" i="130"/>
  <c r="N10" i="130"/>
  <c r="P9" i="130"/>
  <c r="O9" i="130"/>
  <c r="N9" i="130"/>
  <c r="P8" i="130"/>
  <c r="O8" i="130"/>
  <c r="N8" i="130"/>
  <c r="P28" i="130" l="1"/>
  <c r="O28" i="130"/>
  <c r="N28" i="130"/>
  <c r="I34" i="114" l="1"/>
  <c r="H34" i="114"/>
  <c r="F34" i="114"/>
  <c r="E34" i="114"/>
  <c r="J31" i="114"/>
  <c r="J34" i="114" s="1"/>
  <c r="G31" i="114"/>
  <c r="G34" i="114" s="1"/>
  <c r="J30" i="114"/>
  <c r="G30" i="114"/>
  <c r="J29" i="114"/>
  <c r="G29" i="114"/>
  <c r="J28" i="114"/>
  <c r="G28" i="114"/>
  <c r="I26" i="114"/>
  <c r="I35" i="114" s="1"/>
  <c r="I37" i="114" s="1"/>
  <c r="F26" i="114"/>
  <c r="F35" i="114" s="1"/>
  <c r="J21" i="114"/>
  <c r="G21" i="114"/>
  <c r="I20" i="114"/>
  <c r="J20" i="114" s="1"/>
  <c r="H20" i="114"/>
  <c r="F20" i="114"/>
  <c r="E20" i="114"/>
  <c r="G20" i="114" s="1"/>
  <c r="J17" i="114"/>
  <c r="I17" i="114"/>
  <c r="H17" i="114"/>
  <c r="G17" i="114"/>
  <c r="F17" i="114"/>
  <c r="E17" i="114"/>
  <c r="G26" i="114" l="1"/>
  <c r="G35" i="114" s="1"/>
  <c r="E26" i="114"/>
  <c r="E35" i="114" s="1"/>
  <c r="E37" i="114" s="1"/>
  <c r="F37" i="114"/>
  <c r="H26" i="114" l="1"/>
  <c r="H35" i="114" s="1"/>
  <c r="H37" i="114" s="1"/>
  <c r="J26" i="114"/>
  <c r="J35" i="114" s="1"/>
  <c r="J37" i="114" s="1"/>
  <c r="G37" i="114"/>
  <c r="E21" i="131" l="1"/>
  <c r="F21" i="131"/>
  <c r="G21" i="131"/>
  <c r="H21" i="131"/>
  <c r="I21" i="131"/>
  <c r="J21" i="131"/>
  <c r="K21" i="131"/>
  <c r="L21" i="131"/>
  <c r="M21" i="131"/>
  <c r="N21" i="131"/>
  <c r="B21" i="131"/>
  <c r="H17" i="131"/>
  <c r="K17" i="131"/>
  <c r="O16" i="131"/>
  <c r="N16" i="131"/>
  <c r="M16" i="131"/>
  <c r="J16" i="131"/>
  <c r="G16" i="131"/>
  <c r="D16" i="131"/>
  <c r="L15" i="131"/>
  <c r="L17" i="131" s="1"/>
  <c r="K15" i="131"/>
  <c r="I15" i="131"/>
  <c r="I17" i="131" s="1"/>
  <c r="H15" i="131"/>
  <c r="F15" i="131"/>
  <c r="F17" i="131" s="1"/>
  <c r="E15" i="131"/>
  <c r="E17" i="131" s="1"/>
  <c r="C15" i="131"/>
  <c r="C17" i="131" s="1"/>
  <c r="C21" i="131" s="1"/>
  <c r="B15" i="131"/>
  <c r="O11" i="131"/>
  <c r="N11" i="131"/>
  <c r="M11" i="131"/>
  <c r="J11" i="131"/>
  <c r="G11" i="131"/>
  <c r="D11" i="131"/>
  <c r="L10" i="131"/>
  <c r="L12" i="131" s="1"/>
  <c r="K10" i="131"/>
  <c r="K12" i="131" s="1"/>
  <c r="I10" i="131"/>
  <c r="I12" i="131" s="1"/>
  <c r="H10" i="131"/>
  <c r="H12" i="131" s="1"/>
  <c r="F10" i="131"/>
  <c r="F12" i="131" s="1"/>
  <c r="E10" i="131"/>
  <c r="E12" i="131" s="1"/>
  <c r="C10" i="131"/>
  <c r="C12" i="131" s="1"/>
  <c r="B10" i="131"/>
  <c r="D15" i="131" l="1"/>
  <c r="D17" i="131" s="1"/>
  <c r="D21" i="131" s="1"/>
  <c r="B17" i="131"/>
  <c r="D10" i="131"/>
  <c r="D12" i="131" s="1"/>
  <c r="J10" i="131"/>
  <c r="J12" i="131" s="1"/>
  <c r="G15" i="131"/>
  <c r="G17" i="131" s="1"/>
  <c r="M15" i="131"/>
  <c r="M17" i="131" s="1"/>
  <c r="B12" i="131"/>
  <c r="O10" i="131"/>
  <c r="O12" i="131" s="1"/>
  <c r="P11" i="131"/>
  <c r="G10" i="131"/>
  <c r="G12" i="131" s="1"/>
  <c r="M10" i="131"/>
  <c r="M12" i="131" s="1"/>
  <c r="O15" i="131"/>
  <c r="O17" i="131" s="1"/>
  <c r="O21" i="131" s="1"/>
  <c r="J15" i="131"/>
  <c r="J17" i="131" s="1"/>
  <c r="P16" i="131"/>
  <c r="N15" i="131"/>
  <c r="N17" i="131" s="1"/>
  <c r="N10" i="131"/>
  <c r="O33" i="114"/>
  <c r="P33" i="114" s="1"/>
  <c r="N33" i="114"/>
  <c r="D33" i="114"/>
  <c r="O32" i="114"/>
  <c r="N32" i="114"/>
  <c r="D32" i="114"/>
  <c r="O31" i="114"/>
  <c r="N31" i="114"/>
  <c r="M31" i="114"/>
  <c r="D31" i="114"/>
  <c r="P32" i="114" l="1"/>
  <c r="P31" i="114"/>
  <c r="P15" i="131"/>
  <c r="P17" i="131" s="1"/>
  <c r="P21" i="131" s="1"/>
  <c r="P10" i="131"/>
  <c r="P12" i="131" s="1"/>
  <c r="N12" i="131"/>
  <c r="O20" i="131" l="1"/>
  <c r="N20" i="131"/>
  <c r="P20" i="131" s="1"/>
  <c r="M20" i="131"/>
  <c r="J20" i="131"/>
  <c r="G20" i="131"/>
  <c r="D20" i="131"/>
  <c r="O19" i="131"/>
  <c r="N19" i="131"/>
  <c r="P19" i="131" s="1"/>
  <c r="M19" i="131"/>
  <c r="J19" i="131"/>
  <c r="G19" i="131"/>
  <c r="D19" i="131"/>
  <c r="D26" i="132" l="1"/>
  <c r="C26" i="132"/>
  <c r="O24" i="132"/>
  <c r="P24" i="132" s="1"/>
  <c r="N24" i="132"/>
  <c r="M24" i="132"/>
  <c r="J24" i="132"/>
  <c r="G24" i="132"/>
  <c r="D24" i="132"/>
  <c r="L23" i="132"/>
  <c r="K23" i="132"/>
  <c r="I23" i="132"/>
  <c r="H23" i="132"/>
  <c r="G23" i="132"/>
  <c r="F23" i="132"/>
  <c r="E23" i="132"/>
  <c r="C23" i="132"/>
  <c r="C25" i="132" s="1"/>
  <c r="C27" i="132" s="1"/>
  <c r="B23" i="132"/>
  <c r="O22" i="132"/>
  <c r="N22" i="132"/>
  <c r="P22" i="132" s="1"/>
  <c r="M21" i="132"/>
  <c r="L21" i="132"/>
  <c r="K21" i="132"/>
  <c r="I21" i="132"/>
  <c r="I25" i="132" s="1"/>
  <c r="I27" i="132" s="1"/>
  <c r="H21" i="132"/>
  <c r="J21" i="132" s="1"/>
  <c r="F21" i="132"/>
  <c r="E21" i="132"/>
  <c r="C21" i="132"/>
  <c r="B21" i="132"/>
  <c r="N21" i="132" s="1"/>
  <c r="N19" i="132"/>
  <c r="N26" i="132" s="1"/>
  <c r="M19" i="132"/>
  <c r="M26" i="132" s="1"/>
  <c r="L19" i="132"/>
  <c r="L26" i="132" s="1"/>
  <c r="K19" i="132"/>
  <c r="K26" i="132" s="1"/>
  <c r="J19" i="132"/>
  <c r="J26" i="132" s="1"/>
  <c r="I19" i="132"/>
  <c r="I26" i="132" s="1"/>
  <c r="H19" i="132"/>
  <c r="H26" i="132" s="1"/>
  <c r="F19" i="132"/>
  <c r="F26" i="132" s="1"/>
  <c r="E19" i="132"/>
  <c r="E26" i="132" s="1"/>
  <c r="B19" i="132"/>
  <c r="B26" i="132" s="1"/>
  <c r="O18" i="132"/>
  <c r="P18" i="132" s="1"/>
  <c r="P17" i="132" s="1"/>
  <c r="O16" i="132"/>
  <c r="P16" i="132" s="1"/>
  <c r="G16" i="132"/>
  <c r="O15" i="132"/>
  <c r="G15" i="132"/>
  <c r="G19" i="132" s="1"/>
  <c r="G26" i="132" s="1"/>
  <c r="F15" i="132"/>
  <c r="D15" i="132"/>
  <c r="C15" i="132"/>
  <c r="M12" i="132"/>
  <c r="L12" i="132"/>
  <c r="K12" i="132"/>
  <c r="J12" i="132"/>
  <c r="I12" i="132"/>
  <c r="H10" i="132"/>
  <c r="H12" i="132" s="1"/>
  <c r="E9" i="132"/>
  <c r="E8" i="132" s="1"/>
  <c r="E12" i="132" s="1"/>
  <c r="D9" i="132"/>
  <c r="D8" i="132" s="1"/>
  <c r="C9" i="132"/>
  <c r="O9" i="132" s="1"/>
  <c r="P9" i="132" s="1"/>
  <c r="B9" i="132"/>
  <c r="B8" i="132" s="1"/>
  <c r="G8" i="132"/>
  <c r="G12" i="132" s="1"/>
  <c r="F8" i="132"/>
  <c r="F12" i="132" s="1"/>
  <c r="C8" i="132"/>
  <c r="O8" i="132" s="1"/>
  <c r="C28" i="132" l="1"/>
  <c r="O17" i="132"/>
  <c r="O19" i="132" s="1"/>
  <c r="O26" i="132" s="1"/>
  <c r="K28" i="132"/>
  <c r="H25" i="132"/>
  <c r="H27" i="132" s="1"/>
  <c r="H28" i="132" s="1"/>
  <c r="N8" i="132"/>
  <c r="P15" i="132"/>
  <c r="P19" i="132" s="1"/>
  <c r="P26" i="132" s="1"/>
  <c r="D21" i="132"/>
  <c r="J23" i="132"/>
  <c r="I28" i="132"/>
  <c r="E25" i="132"/>
  <c r="E27" i="132" s="1"/>
  <c r="F25" i="132"/>
  <c r="F27" i="132" s="1"/>
  <c r="K25" i="132"/>
  <c r="K27" i="132" s="1"/>
  <c r="N23" i="132"/>
  <c r="L25" i="132"/>
  <c r="L27" i="132" s="1"/>
  <c r="L28" i="132" s="1"/>
  <c r="N12" i="132"/>
  <c r="P8" i="132"/>
  <c r="J25" i="132"/>
  <c r="J27" i="132" s="1"/>
  <c r="J28" i="132" s="1"/>
  <c r="F28" i="132"/>
  <c r="E28" i="132"/>
  <c r="N25" i="132"/>
  <c r="N27" i="132" s="1"/>
  <c r="N28" i="132" s="1"/>
  <c r="O23" i="132"/>
  <c r="D23" i="132"/>
  <c r="B25" i="132"/>
  <c r="B27" i="132" s="1"/>
  <c r="B28" i="132" s="1"/>
  <c r="G21" i="132"/>
  <c r="G25" i="132" s="1"/>
  <c r="G27" i="132" s="1"/>
  <c r="G28" i="132" s="1"/>
  <c r="O21" i="132"/>
  <c r="P21" i="132" s="1"/>
  <c r="M23" i="132"/>
  <c r="M25" i="132" s="1"/>
  <c r="M27" i="132" s="1"/>
  <c r="M28" i="132" s="1"/>
  <c r="D25" i="132" l="1"/>
  <c r="D27" i="132" s="1"/>
  <c r="D28" i="132" s="1"/>
  <c r="O25" i="132"/>
  <c r="O27" i="132" s="1"/>
  <c r="O28" i="132" s="1"/>
  <c r="P23" i="132"/>
  <c r="P25" i="132" s="1"/>
  <c r="P27" i="132" s="1"/>
  <c r="P28" i="132" s="1"/>
  <c r="C26" i="114" l="1"/>
  <c r="C35" i="114" s="1"/>
  <c r="C37" i="114" s="1"/>
  <c r="D26" i="114"/>
  <c r="D35" i="114" s="1"/>
  <c r="D37" i="114" s="1"/>
  <c r="K26" i="114"/>
  <c r="K35" i="114" s="1"/>
  <c r="K37" i="114" s="1"/>
  <c r="L26" i="114"/>
  <c r="L35" i="114" s="1"/>
  <c r="L37" i="114" s="1"/>
  <c r="M26" i="114"/>
  <c r="M35" i="114" s="1"/>
  <c r="M37" i="114" s="1"/>
  <c r="N26" i="114"/>
  <c r="N35" i="114" s="1"/>
  <c r="N37" i="114" s="1"/>
  <c r="O26" i="114"/>
  <c r="O35" i="114" s="1"/>
  <c r="O37" i="114" s="1"/>
  <c r="P26" i="114"/>
  <c r="P35" i="114" s="1"/>
  <c r="P37" i="114" s="1"/>
  <c r="B26" i="114"/>
  <c r="B35" i="114" s="1"/>
  <c r="B37" i="114" s="1"/>
  <c r="C17" i="114"/>
  <c r="D17" i="114"/>
  <c r="K17" i="114"/>
  <c r="L17" i="114"/>
  <c r="M17" i="114"/>
  <c r="N17" i="114"/>
  <c r="O17" i="114"/>
  <c r="P17" i="114"/>
  <c r="B17" i="114"/>
  <c r="N36" i="130" l="1"/>
  <c r="O36" i="130"/>
  <c r="P36" i="130"/>
  <c r="B15" i="130" l="1"/>
  <c r="C15" i="130"/>
  <c r="D15" i="130"/>
  <c r="E15" i="130"/>
  <c r="F15" i="130"/>
  <c r="G15" i="130"/>
  <c r="H15" i="130"/>
  <c r="I15" i="130"/>
  <c r="J15" i="130"/>
  <c r="K15" i="130"/>
  <c r="L15" i="130"/>
  <c r="M15" i="130"/>
  <c r="O15" i="130" l="1"/>
  <c r="P15" i="130"/>
  <c r="N15" i="130"/>
  <c r="B38" i="130" l="1"/>
  <c r="D38" i="130"/>
  <c r="C38" i="130"/>
</calcChain>
</file>

<file path=xl/sharedStrings.xml><?xml version="1.0" encoding="utf-8"?>
<sst xmlns="http://schemas.openxmlformats.org/spreadsheetml/2006/main" count="851" uniqueCount="97">
  <si>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</si>
  <si>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</si>
  <si>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</si>
  <si>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</si>
  <si>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</si>
  <si>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</si>
  <si>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</si>
  <si>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</si>
  <si>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</si>
  <si>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</si>
  <si>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</si>
  <si>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</si>
  <si>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</si>
  <si>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</si>
  <si>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</si>
  <si>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</si>
  <si>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</si>
  <si>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</si>
  <si>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</si>
  <si>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</si>
  <si>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</si>
  <si>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</si>
  <si>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</si>
  <si>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</si>
  <si>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</si>
  <si>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</si>
  <si>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</si>
  <si>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</si>
  <si>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</si>
  <si>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</si>
  <si>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</si>
  <si>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</si>
  <si>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</si>
  <si>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</si>
  <si>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</si>
  <si>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</si>
  <si>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</si>
  <si>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</si>
  <si>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</si>
  <si>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</si>
  <si>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</si>
  <si>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</si>
  <si>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</si>
  <si>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</si>
  <si>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</si>
  <si>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</si>
  <si>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</si>
  <si>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</si>
  <si>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</si>
  <si>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</si>
  <si>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</si>
  <si>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</si>
  <si>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</si>
  <si>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</si>
  <si>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</si>
  <si>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</si>
  <si>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</si>
  <si>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</si>
  <si>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</si>
  <si>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</si>
  <si>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</si>
  <si>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</si>
  <si>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</si>
  <si>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</si>
  <si>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</si>
  <si>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</si>
  <si>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</si>
  <si>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</si>
  <si>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</si>
  <si>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</si>
  <si>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</si>
  <si>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</si>
  <si>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</si>
  <si>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</si>
  <si>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</si>
  <si>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</si>
  <si>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</si>
  <si>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</si>
  <si>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</si>
  <si>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</si>
  <si>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</si>
  <si>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</si>
  <si>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</si>
  <si>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</si>
  <si>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</si>
  <si>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</si>
  <si>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</si>
  <si>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Техникум гидромелиорации  и механизации с/х ФГАОУ ВО "КФУ им. В.И.Вернадского"</t>
  </si>
  <si>
    <t>Контингент заочной формы обучения на 01.07.2022 г. (Специалисты среднего звена)</t>
  </si>
  <si>
    <t>Контингент заочной формы обучения на 01.07.2022г. (Специалисты среднего звена)</t>
  </si>
  <si>
    <t>на 01.08.2022 года</t>
  </si>
  <si>
    <t>Контингент очной формы обучения на 01.08.2022г. (Специалисты среднего звена)</t>
  </si>
  <si>
    <t>Контингент заочной формы обучения на 01.08.2022г. (Специалисты среднего звена)</t>
  </si>
  <si>
    <t>Контингент очной формы обучения на 01.08.2022 г. (Специалисты среднего звена)</t>
  </si>
  <si>
    <t>Контингент очно-заочной  формы обучения на 01.08.2022 г. (Специалисты среднего звена)</t>
  </si>
  <si>
    <t>Наименование структурного подразделения (филиал) ФГАОУ ВО "КФУ им. В.И.Вернадского"</t>
  </si>
  <si>
    <t>Контингент заочной формы обучения на 01.08.2022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</si>
</sst>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0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4"/>
      <color theme="1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8"/>
      <name val="Arial Cyr"/>
      <charset val="204"/>
    </font>
    <font>
      <b/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name val="Arial Cyr"/>
      <family val="2"/>
      <charset val="204"/>
    </font>
    <font>
      <b/>
      <sz val="28"/>
      <name val="Times New Roman"/>
      <family val="1"/>
      <charset val="204"/>
    </font>
    <font>
      <b/>
      <i/>
      <sz val="28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4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1" applyNumberFormat="0" applyFont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14" borderId="0" applyNumberFormat="0" applyBorder="0" applyAlignment="0" applyProtection="0"/>
    <xf numFmtId="0" fontId="81" fillId="14" borderId="122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294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1" xfId="6" quotePrefix="1" applyFont="1" applyFill="1" applyBorder="1" applyAlignment="1">
      <alignment horizontal="center"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4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2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69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4" fillId="6" borderId="8" xfId="8" applyFont="1" applyFill="1" applyBorder="1" applyAlignment="1">
      <alignment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14" xfId="6" applyFont="1" applyFill="1" applyBorder="1" applyAlignment="1">
      <alignment vertical="center" wrapText="1"/>
    </xf>
    <xf numFmtId="0" fontId="14" fillId="6" borderId="115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44" fillId="0" borderId="21" xfId="0" applyFont="1" applyFill="1" applyBorder="1" applyAlignment="1">
      <alignment horizontal="justify"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38" fillId="6" borderId="23" xfId="3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3" xfId="6" applyFont="1" applyFill="1" applyBorder="1" applyAlignment="1">
      <alignment horizontal="center" vertical="center" wrapText="1"/>
    </xf>
    <xf numFmtId="0" fontId="62" fillId="6" borderId="16" xfId="8" applyFont="1" applyFill="1" applyBorder="1" applyAlignment="1">
      <alignment horizontal="center" vertical="center" wrapText="1"/>
    </xf>
    <xf numFmtId="0" fontId="62" fillId="6" borderId="27" xfId="8" applyFont="1" applyFill="1" applyBorder="1" applyAlignment="1">
      <alignment horizontal="center" vertical="center" wrapText="1"/>
    </xf>
    <xf numFmtId="0" fontId="62" fillId="6" borderId="25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62" fillId="6" borderId="113" xfId="8" applyFont="1" applyFill="1" applyBorder="1" applyAlignment="1">
      <alignment horizontal="center" vertical="center" wrapText="1"/>
    </xf>
    <xf numFmtId="0" fontId="62" fillId="6" borderId="102" xfId="6" applyFont="1" applyFill="1" applyBorder="1" applyAlignment="1">
      <alignment horizontal="center" vertical="center" wrapText="1"/>
    </xf>
    <xf numFmtId="0" fontId="65" fillId="6" borderId="14" xfId="8" applyFont="1" applyFill="1" applyBorder="1" applyAlignment="1">
      <alignment horizontal="center" vertical="center" wrapText="1"/>
    </xf>
    <xf numFmtId="0" fontId="65" fillId="6" borderId="9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65" fillId="6" borderId="17" xfId="8" applyFont="1" applyFill="1" applyBorder="1" applyAlignment="1">
      <alignment horizontal="center" vertical="center" wrapText="1"/>
    </xf>
    <xf numFmtId="0" fontId="62" fillId="6" borderId="18" xfId="8" applyFont="1" applyFill="1" applyBorder="1" applyAlignment="1">
      <alignment horizontal="center" vertical="center" wrapText="1"/>
    </xf>
    <xf numFmtId="0" fontId="62" fillId="6" borderId="9" xfId="8" applyFont="1" applyFill="1" applyBorder="1" applyAlignment="1">
      <alignment horizontal="center" vertical="center" wrapText="1"/>
    </xf>
    <xf numFmtId="0" fontId="62" fillId="6" borderId="120" xfId="6" applyFont="1" applyFill="1" applyBorder="1" applyAlignment="1">
      <alignment horizontal="center" vertical="center" wrapText="1"/>
    </xf>
    <xf numFmtId="0" fontId="65" fillId="6" borderId="22" xfId="8" applyFont="1" applyFill="1" applyBorder="1" applyAlignment="1">
      <alignment horizontal="center" vertical="center" wrapText="1"/>
    </xf>
    <xf numFmtId="0" fontId="65" fillId="6" borderId="23" xfId="8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5" fillId="6" borderId="24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62" fillId="6" borderId="23" xfId="8" applyFont="1" applyFill="1" applyBorder="1" applyAlignment="1">
      <alignment horizontal="center" vertical="center" wrapText="1"/>
    </xf>
    <xf numFmtId="0" fontId="65" fillId="6" borderId="33" xfId="8" applyFont="1" applyFill="1" applyBorder="1" applyAlignment="1">
      <alignment horizontal="center" vertical="center" wrapText="1"/>
    </xf>
    <xf numFmtId="0" fontId="65" fillId="6" borderId="34" xfId="8" applyFont="1" applyFill="1" applyBorder="1" applyAlignment="1">
      <alignment horizontal="center" vertical="center" wrapText="1"/>
    </xf>
    <xf numFmtId="0" fontId="65" fillId="6" borderId="37" xfId="8" applyFont="1" applyFill="1" applyBorder="1" applyAlignment="1">
      <alignment horizontal="center" vertical="center" wrapText="1"/>
    </xf>
    <xf numFmtId="0" fontId="62" fillId="6" borderId="35" xfId="8" applyFont="1" applyFill="1" applyBorder="1" applyAlignment="1">
      <alignment horizontal="center" vertical="center" wrapText="1"/>
    </xf>
    <xf numFmtId="0" fontId="62" fillId="6" borderId="36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62" fillId="6" borderId="52" xfId="8" applyFont="1" applyFill="1" applyBorder="1" applyAlignment="1">
      <alignment horizontal="center" vertical="center" wrapText="1"/>
    </xf>
    <xf numFmtId="0" fontId="62" fillId="6" borderId="56" xfId="8" applyFont="1" applyFill="1" applyBorder="1" applyAlignment="1">
      <alignment horizontal="center" vertical="center" wrapText="1"/>
    </xf>
    <xf numFmtId="0" fontId="62" fillId="6" borderId="53" xfId="8" applyFont="1" applyFill="1" applyBorder="1" applyAlignment="1">
      <alignment horizontal="center" vertical="center" wrapText="1"/>
    </xf>
    <xf numFmtId="0" fontId="62" fillId="6" borderId="17" xfId="8" applyFont="1" applyFill="1" applyBorder="1" applyAlignment="1">
      <alignment horizontal="center" vertical="center" wrapText="1"/>
    </xf>
    <xf numFmtId="0" fontId="62" fillId="6" borderId="32" xfId="3" applyFont="1" applyFill="1" applyBorder="1" applyAlignment="1">
      <alignment horizontal="center" vertical="center" textRotation="255" wrapText="1"/>
    </xf>
    <xf numFmtId="0" fontId="65" fillId="6" borderId="48" xfId="6" applyFont="1" applyFill="1" applyBorder="1" applyAlignment="1">
      <alignment vertical="center" wrapText="1"/>
    </xf>
    <xf numFmtId="0" fontId="65" fillId="6" borderId="114" xfId="6" applyFont="1" applyFill="1" applyBorder="1" applyAlignment="1">
      <alignment vertical="center" wrapText="1"/>
    </xf>
    <xf numFmtId="0" fontId="62" fillId="6" borderId="115" xfId="6" applyFont="1" applyFill="1" applyBorder="1" applyAlignment="1">
      <alignment vertical="center" wrapText="1"/>
    </xf>
    <xf numFmtId="0" fontId="65" fillId="6" borderId="114" xfId="6" quotePrefix="1" applyFont="1" applyFill="1" applyBorder="1" applyAlignment="1">
      <alignment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25" xfId="8" applyFont="1" applyFill="1" applyBorder="1" applyAlignment="1">
      <alignment horizontal="center" vertical="center" wrapText="1"/>
    </xf>
    <xf numFmtId="0" fontId="15" fillId="6" borderId="54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49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4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28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38" fillId="0" borderId="16" xfId="3" quotePrefix="1" applyFont="1" applyFill="1" applyBorder="1" applyAlignment="1">
      <alignment horizontal="center" vertical="center" wrapText="1"/>
    </xf>
    <xf numFmtId="0" fontId="38" fillId="0" borderId="1" xfId="3" quotePrefix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>
      <alignment vertical="center" wrapText="1"/>
    </xf>
    <xf numFmtId="0" fontId="34" fillId="0" borderId="1" xfId="8" quotePrefix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2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42" applyFont="1" applyFill="1" applyBorder="1" applyAlignment="1">
      <alignment vertical="center" wrapText="1"/>
    </xf>
    <xf numFmtId="0" fontId="44" fillId="0" borderId="119" xfId="0" applyFont="1" applyFill="1" applyBorder="1" applyAlignment="1">
      <alignment horizontal="justify" vertical="center" wrapText="1"/>
    </xf>
    <xf numFmtId="0" fontId="14" fillId="0" borderId="89" xfId="42" applyNumberFormat="1" applyFont="1" applyFill="1" applyBorder="1" applyAlignment="1">
      <alignment horizontal="center" vertical="center" wrapText="1"/>
    </xf>
    <xf numFmtId="0" fontId="14" fillId="0" borderId="81" xfId="40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14" fillId="0" borderId="117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81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17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horizontal="center" vertical="center" wrapText="1"/>
    </xf>
    <xf numFmtId="0" fontId="44" fillId="0" borderId="119" xfId="0" applyFont="1" applyFill="1" applyBorder="1" applyAlignment="1">
      <alignment horizontal="left" vertical="center" wrapText="1"/>
    </xf>
    <xf numFmtId="0" fontId="45" fillId="0" borderId="119" xfId="0" applyFont="1" applyFill="1" applyBorder="1" applyAlignment="1">
      <alignment horizontal="left" vertical="center" wrapText="1"/>
    </xf>
    <xf numFmtId="0" fontId="15" fillId="0" borderId="67" xfId="42" applyFont="1" applyFill="1" applyBorder="1" applyAlignment="1">
      <alignment horizontal="center" vertical="center" wrapText="1"/>
    </xf>
    <xf numFmtId="0" fontId="15" fillId="0" borderId="65" xfId="42" applyFont="1" applyFill="1" applyBorder="1" applyAlignment="1">
      <alignment horizontal="center" vertical="center" wrapText="1"/>
    </xf>
    <xf numFmtId="0" fontId="15" fillId="0" borderId="89" xfId="42" applyFont="1" applyFill="1" applyBorder="1" applyAlignment="1">
      <alignment horizontal="center" vertical="center" wrapText="1"/>
    </xf>
    <xf numFmtId="0" fontId="46" fillId="0" borderId="67" xfId="42" applyFont="1" applyFill="1" applyBorder="1" applyAlignment="1">
      <alignment horizontal="center" vertical="center" wrapText="1"/>
    </xf>
    <xf numFmtId="0" fontId="46" fillId="0" borderId="65" xfId="42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6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4" fillId="0" borderId="87" xfId="40" applyFont="1" applyFill="1" applyBorder="1" applyAlignment="1">
      <alignment vertical="center" wrapText="1"/>
    </xf>
    <xf numFmtId="0" fontId="14" fillId="0" borderId="64" xfId="40" applyFont="1" applyFill="1" applyBorder="1" applyAlignment="1">
      <alignment horizontal="center" vertical="center" wrapText="1"/>
    </xf>
    <xf numFmtId="0" fontId="14" fillId="0" borderId="79" xfId="40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horizontal="center" vertical="center" wrapText="1"/>
    </xf>
    <xf numFmtId="0" fontId="15" fillId="0" borderId="104" xfId="42" applyFont="1" applyFill="1" applyBorder="1" applyAlignment="1">
      <alignment horizontal="center" vertical="center" wrapText="1"/>
    </xf>
    <xf numFmtId="0" fontId="17" fillId="0" borderId="68" xfId="42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17" fillId="0" borderId="71" xfId="42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5" fillId="0" borderId="76" xfId="40" applyFont="1" applyFill="1" applyBorder="1" applyAlignment="1">
      <alignment vertical="center" wrapText="1"/>
    </xf>
    <xf numFmtId="0" fontId="15" fillId="0" borderId="77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93" xfId="40" applyFont="1" applyFill="1" applyBorder="1" applyAlignment="1">
      <alignment vertical="center" wrapText="1"/>
    </xf>
    <xf numFmtId="0" fontId="15" fillId="0" borderId="96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horizontal="center" vertical="center" wrapText="1"/>
    </xf>
    <xf numFmtId="0" fontId="15" fillId="0" borderId="88" xfId="40" applyFont="1" applyFill="1" applyBorder="1" applyAlignment="1">
      <alignment horizontal="center" vertical="center" wrapText="1"/>
    </xf>
    <xf numFmtId="0" fontId="15" fillId="0" borderId="93" xfId="40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90" xfId="42" applyNumberFormat="1" applyFont="1" applyFill="1" applyBorder="1" applyAlignment="1">
      <alignment horizontal="center" vertical="center" wrapText="1"/>
    </xf>
    <xf numFmtId="0" fontId="14" fillId="0" borderId="104" xfId="42" applyFont="1" applyFill="1" applyBorder="1" applyAlignment="1">
      <alignment horizontal="center" vertical="center" wrapText="1"/>
    </xf>
    <xf numFmtId="0" fontId="14" fillId="0" borderId="81" xfId="42" applyFont="1" applyFill="1" applyBorder="1" applyAlignment="1">
      <alignment horizontal="center" vertical="center" wrapText="1"/>
    </xf>
    <xf numFmtId="0" fontId="14" fillId="0" borderId="117" xfId="42" applyNumberFormat="1" applyFont="1" applyFill="1" applyBorder="1" applyAlignment="1">
      <alignment horizontal="center" vertical="center" wrapText="1"/>
    </xf>
    <xf numFmtId="0" fontId="14" fillId="0" borderId="67" xfId="42" applyNumberFormat="1" applyFont="1" applyFill="1" applyBorder="1" applyAlignment="1">
      <alignment horizontal="center" vertical="center" wrapText="1"/>
    </xf>
    <xf numFmtId="0" fontId="15" fillId="0" borderId="81" xfId="42" applyFont="1" applyFill="1" applyBorder="1" applyAlignment="1">
      <alignment horizontal="center" vertical="center" wrapText="1"/>
    </xf>
    <xf numFmtId="0" fontId="34" fillId="0" borderId="68" xfId="42" applyFont="1" applyFill="1" applyBorder="1" applyAlignment="1">
      <alignment vertical="center" wrapText="1"/>
    </xf>
    <xf numFmtId="0" fontId="14" fillId="0" borderId="68" xfId="42" applyNumberFormat="1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4" fillId="0" borderId="71" xfId="42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58" fillId="0" borderId="69" xfId="0" applyNumberFormat="1" applyFont="1" applyFill="1" applyBorder="1" applyAlignment="1">
      <alignment horizontal="center" vertical="center"/>
    </xf>
    <xf numFmtId="0" fontId="65" fillId="6" borderId="49" xfId="8" applyFont="1" applyFill="1" applyBorder="1" applyAlignment="1">
      <alignment horizontal="center" vertical="center" wrapText="1"/>
    </xf>
    <xf numFmtId="0" fontId="65" fillId="6" borderId="38" xfId="8" applyFont="1" applyFill="1" applyBorder="1" applyAlignment="1">
      <alignment horizontal="center" vertical="center" wrapText="1"/>
    </xf>
    <xf numFmtId="0" fontId="62" fillId="6" borderId="39" xfId="8" applyFont="1" applyFill="1" applyBorder="1" applyAlignment="1">
      <alignment horizontal="center" vertical="center" wrapText="1"/>
    </xf>
    <xf numFmtId="0" fontId="65" fillId="6" borderId="121" xfId="8" applyFont="1" applyFill="1" applyBorder="1" applyAlignment="1">
      <alignment horizontal="center" vertical="center" wrapText="1"/>
    </xf>
    <xf numFmtId="0" fontId="62" fillId="6" borderId="97" xfId="8" applyFont="1" applyFill="1" applyBorder="1" applyAlignment="1">
      <alignment horizontal="center" vertical="center" wrapText="1"/>
    </xf>
    <xf numFmtId="0" fontId="62" fillId="6" borderId="38" xfId="8" applyFont="1" applyFill="1" applyBorder="1" applyAlignment="1">
      <alignment horizontal="center" vertical="center" wrapText="1"/>
    </xf>
    <xf numFmtId="0" fontId="62" fillId="6" borderId="28" xfId="8" applyFont="1" applyFill="1" applyBorder="1" applyAlignment="1">
      <alignment horizontal="center" vertical="center" wrapText="1"/>
    </xf>
    <xf numFmtId="0" fontId="62" fillId="6" borderId="102" xfId="8" applyFont="1" applyFill="1" applyBorder="1" applyAlignment="1">
      <alignment horizontal="center" vertical="center" wrapText="1"/>
    </xf>
    <xf numFmtId="0" fontId="62" fillId="6" borderId="27" xfId="6" applyFont="1" applyFill="1" applyBorder="1" applyAlignment="1">
      <alignment horizontal="center" vertical="center" wrapText="1"/>
    </xf>
    <xf numFmtId="0" fontId="62" fillId="6" borderId="9" xfId="6" applyFont="1" applyFill="1" applyBorder="1" applyAlignment="1">
      <alignment horizontal="center" vertical="center" wrapText="1"/>
    </xf>
    <xf numFmtId="0" fontId="62" fillId="6" borderId="23" xfId="6" applyFont="1" applyFill="1" applyBorder="1" applyAlignment="1">
      <alignment horizontal="center" vertical="center" wrapText="1"/>
    </xf>
    <xf numFmtId="0" fontId="62" fillId="6" borderId="34" xfId="6" applyFont="1" applyFill="1" applyBorder="1" applyAlignment="1">
      <alignment horizontal="center" vertical="center" wrapText="1"/>
    </xf>
    <xf numFmtId="0" fontId="61" fillId="6" borderId="1" xfId="8" quotePrefix="1" applyFont="1" applyFill="1" applyBorder="1" applyAlignment="1">
      <alignment vertical="center" wrapText="1"/>
    </xf>
    <xf numFmtId="0" fontId="61" fillId="6" borderId="12" xfId="8" applyFont="1" applyFill="1" applyBorder="1" applyAlignment="1">
      <alignment vertical="center" wrapText="1"/>
    </xf>
    <xf numFmtId="0" fontId="65" fillId="6" borderId="115" xfId="6" applyFont="1" applyFill="1" applyBorder="1" applyAlignment="1">
      <alignment vertical="center" wrapText="1"/>
    </xf>
    <xf numFmtId="0" fontId="65" fillId="6" borderId="31" xfId="6" applyFont="1" applyFill="1" applyBorder="1" applyAlignment="1">
      <alignment vertical="center" wrapText="1"/>
    </xf>
    <xf numFmtId="0" fontId="65" fillId="6" borderId="94" xfId="6" applyFont="1" applyFill="1" applyBorder="1" applyAlignment="1">
      <alignment vertical="center" wrapText="1"/>
    </xf>
    <xf numFmtId="0" fontId="65" fillId="6" borderId="114" xfId="6" applyFont="1" applyFill="1" applyBorder="1" applyAlignment="1">
      <alignment horizontal="center" vertical="center" wrapText="1"/>
    </xf>
    <xf numFmtId="0" fontId="62" fillId="6" borderId="38" xfId="6" applyFont="1" applyFill="1" applyBorder="1" applyAlignment="1">
      <alignment horizontal="center" vertical="center" wrapText="1"/>
    </xf>
    <xf numFmtId="0" fontId="64" fillId="6" borderId="12" xfId="8" applyFont="1" applyFill="1" applyBorder="1" applyAlignment="1">
      <alignment vertical="center" wrapText="1"/>
    </xf>
    <xf numFmtId="0" fontId="64" fillId="6" borderId="59" xfId="8" applyFont="1" applyFill="1" applyBorder="1" applyAlignment="1">
      <alignment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6" borderId="58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4" fillId="6" borderId="123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20" xfId="6" applyFont="1" applyFill="1" applyBorder="1" applyAlignment="1">
      <alignment horizontal="center" vertical="center" wrapText="1"/>
    </xf>
    <xf numFmtId="0" fontId="15" fillId="6" borderId="24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15" fillId="6" borderId="121" xfId="8" applyFont="1" applyFill="1" applyBorder="1" applyAlignment="1">
      <alignment horizontal="center" vertical="center" wrapText="1"/>
    </xf>
    <xf numFmtId="0" fontId="14" fillId="0" borderId="124" xfId="8" quotePrefix="1" applyFont="1" applyFill="1" applyBorder="1" applyAlignment="1">
      <alignment vertical="center" wrapText="1"/>
    </xf>
    <xf numFmtId="0" fontId="15" fillId="0" borderId="71" xfId="42" applyFont="1" applyFill="1" applyBorder="1" applyAlignment="1">
      <alignment vertical="center" wrapText="1"/>
    </xf>
    <xf numFmtId="0" fontId="21" fillId="0" borderId="74" xfId="42" applyFont="1" applyFill="1" applyBorder="1" applyAlignment="1">
      <alignment horizontal="center" vertical="center" wrapText="1"/>
    </xf>
    <xf numFmtId="0" fontId="21" fillId="0" borderId="75" xfId="42" applyFont="1" applyFill="1" applyBorder="1" applyAlignment="1">
      <alignment horizontal="center" vertical="center" wrapText="1"/>
    </xf>
    <xf numFmtId="0" fontId="15" fillId="0" borderId="66" xfId="42" applyFont="1" applyFill="1" applyBorder="1" applyAlignment="1">
      <alignment vertical="center" wrapText="1"/>
    </xf>
    <xf numFmtId="0" fontId="21" fillId="0" borderId="89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21" fillId="0" borderId="105" xfId="42" applyFont="1" applyFill="1" applyBorder="1" applyAlignment="1">
      <alignment horizontal="center" vertical="center" wrapText="1"/>
    </xf>
    <xf numFmtId="0" fontId="21" fillId="0" borderId="106" xfId="42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119" xfId="0" applyFont="1" applyFill="1" applyBorder="1" applyAlignment="1">
      <alignment horizontal="center"/>
    </xf>
    <xf numFmtId="0" fontId="20" fillId="0" borderId="74" xfId="42" applyFont="1" applyFill="1" applyBorder="1" applyAlignment="1">
      <alignment horizontal="center" vertical="center" wrapText="1"/>
    </xf>
    <xf numFmtId="0" fontId="20" fillId="0" borderId="75" xfId="42" applyFont="1" applyFill="1" applyBorder="1" applyAlignment="1">
      <alignment horizontal="center" vertical="center" wrapText="1"/>
    </xf>
    <xf numFmtId="0" fontId="20" fillId="0" borderId="76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0" fillId="0" borderId="78" xfId="42" applyFont="1" applyFill="1" applyBorder="1" applyAlignment="1">
      <alignment horizontal="center" vertical="center" wrapText="1"/>
    </xf>
    <xf numFmtId="0" fontId="21" fillId="0" borderId="81" xfId="42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21" fillId="0" borderId="72" xfId="40" applyFont="1" applyFill="1" applyBorder="1" applyAlignment="1">
      <alignment vertical="center" wrapText="1"/>
    </xf>
    <xf numFmtId="0" fontId="21" fillId="0" borderId="109" xfId="40" applyFont="1" applyFill="1" applyBorder="1" applyAlignment="1">
      <alignment vertical="center" wrapText="1"/>
    </xf>
    <xf numFmtId="0" fontId="21" fillId="0" borderId="85" xfId="40" applyFont="1" applyFill="1" applyBorder="1" applyAlignment="1">
      <alignment vertical="center" wrapText="1"/>
    </xf>
    <xf numFmtId="0" fontId="21" fillId="0" borderId="109" xfId="40" applyFont="1" applyFill="1" applyBorder="1" applyAlignment="1">
      <alignment horizontal="center" vertical="center" wrapText="1"/>
    </xf>
    <xf numFmtId="0" fontId="21" fillId="0" borderId="104" xfId="42" applyFont="1" applyFill="1" applyBorder="1" applyAlignment="1">
      <alignment horizontal="center" vertical="center" wrapText="1"/>
    </xf>
    <xf numFmtId="0" fontId="21" fillId="0" borderId="67" xfId="42" applyFont="1" applyFill="1" applyBorder="1" applyAlignment="1">
      <alignment horizontal="center" vertical="center" wrapText="1"/>
    </xf>
    <xf numFmtId="0" fontId="21" fillId="0" borderId="112" xfId="4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68" xfId="40" applyNumberFormat="1" applyFont="1" applyFill="1" applyBorder="1" applyAlignment="1">
      <alignment horizontal="center" vertical="center" wrapText="1"/>
    </xf>
    <xf numFmtId="0" fontId="14" fillId="0" borderId="107" xfId="40" applyNumberFormat="1" applyFont="1" applyFill="1" applyBorder="1" applyAlignment="1">
      <alignment horizontal="center"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64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40" xfId="8" applyFont="1" applyFill="1" applyBorder="1" applyAlignment="1">
      <alignment horizontal="center"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83" fillId="6" borderId="10" xfId="6" applyFont="1" applyFill="1" applyBorder="1" applyAlignment="1">
      <alignment horizontal="center" vertical="center" wrapText="1"/>
    </xf>
    <xf numFmtId="0" fontId="83" fillId="6" borderId="47" xfId="6" applyFont="1" applyFill="1" applyBorder="1" applyAlignment="1">
      <alignment horizontal="center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horizontal="center" vertical="center" wrapText="1"/>
    </xf>
    <xf numFmtId="0" fontId="17" fillId="6" borderId="11" xfId="8" applyFont="1" applyFill="1" applyBorder="1" applyAlignment="1">
      <alignment horizontal="center" vertical="center" wrapText="1"/>
    </xf>
    <xf numFmtId="0" fontId="17" fillId="6" borderId="1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4" fillId="6" borderId="54" xfId="6" applyFont="1" applyFill="1" applyBorder="1" applyAlignment="1">
      <alignment horizontal="center"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/>
    <xf numFmtId="0" fontId="42" fillId="6" borderId="22" xfId="0" applyFont="1" applyFill="1" applyBorder="1" applyAlignment="1">
      <alignment horizontal="left" vertical="center" wrapText="1"/>
    </xf>
    <xf numFmtId="0" fontId="42" fillId="6" borderId="54" xfId="0" applyFont="1" applyFill="1" applyBorder="1" applyAlignment="1">
      <alignment horizontal="justify"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20" fillId="6" borderId="10" xfId="8" quotePrefix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left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39" xfId="8" quotePrefix="1" applyFont="1" applyFill="1" applyBorder="1" applyAlignment="1">
      <alignment horizontal="center" vertical="center" wrapText="1"/>
    </xf>
    <xf numFmtId="0" fontId="21" fillId="6" borderId="19" xfId="6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left" vertical="center" wrapText="1"/>
    </xf>
    <xf numFmtId="0" fontId="16" fillId="6" borderId="56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20" fillId="6" borderId="19" xfId="6" applyFont="1" applyFill="1" applyBorder="1" applyAlignment="1">
      <alignment horizontal="center" vertical="center" wrapText="1"/>
    </xf>
    <xf numFmtId="0" fontId="14" fillId="4" borderId="33" xfId="13" quotePrefix="1" applyFont="1" applyFill="1" applyBorder="1" applyAlignment="1">
      <alignment horizontal="center" vertical="center" wrapText="1"/>
    </xf>
    <xf numFmtId="0" fontId="8" fillId="4" borderId="34" xfId="3" quotePrefix="1" applyFont="1" applyFill="1" applyBorder="1" applyAlignment="1">
      <alignment horizontal="center" vertical="center" wrapText="1"/>
    </xf>
    <xf numFmtId="0" fontId="9" fillId="4" borderId="34" xfId="3" quotePrefix="1" applyFont="1" applyFill="1" applyBorder="1" applyAlignment="1">
      <alignment horizontal="center" vertical="center" wrapText="1"/>
    </xf>
    <xf numFmtId="0" fontId="2" fillId="4" borderId="34" xfId="3" quotePrefix="1" applyFont="1" applyFill="1" applyBorder="1" applyAlignment="1">
      <alignment horizontal="center" vertical="center" wrapText="1"/>
    </xf>
    <xf numFmtId="0" fontId="8" fillId="6" borderId="34" xfId="3" quotePrefix="1" applyFont="1" applyFill="1" applyBorder="1" applyAlignment="1">
      <alignment horizontal="center" vertical="center" wrapText="1"/>
    </xf>
    <xf numFmtId="0" fontId="9" fillId="6" borderId="34" xfId="3" quotePrefix="1" applyFont="1" applyFill="1" applyBorder="1" applyAlignment="1">
      <alignment horizontal="center" vertical="center" wrapText="1"/>
    </xf>
    <xf numFmtId="0" fontId="2" fillId="6" borderId="34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24" fillId="6" borderId="49" xfId="0" applyFont="1" applyFill="1" applyBorder="1"/>
    <xf numFmtId="0" fontId="21" fillId="6" borderId="38" xfId="8" quotePrefix="1" applyFont="1" applyFill="1" applyBorder="1" applyAlignment="1">
      <alignment horizontal="center" vertical="center" wrapText="1"/>
    </xf>
    <xf numFmtId="0" fontId="21" fillId="6" borderId="38" xfId="6" applyFont="1" applyFill="1" applyBorder="1" applyAlignment="1">
      <alignment horizontal="center" vertical="center" wrapText="1"/>
    </xf>
    <xf numFmtId="0" fontId="21" fillId="6" borderId="39" xfId="6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left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34" fillId="6" borderId="52" xfId="8" quotePrefix="1" applyFont="1" applyFill="1" applyBorder="1" applyAlignment="1">
      <alignment vertical="center" wrapText="1"/>
    </xf>
    <xf numFmtId="0" fontId="20" fillId="6" borderId="56" xfId="8" quotePrefix="1" applyFont="1" applyFill="1" applyBorder="1" applyAlignment="1">
      <alignment horizontal="center" vertical="center" wrapText="1"/>
    </xf>
    <xf numFmtId="0" fontId="20" fillId="6" borderId="53" xfId="8" quotePrefix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20" fillId="6" borderId="2" xfId="3" quotePrefix="1" applyFont="1" applyFill="1" applyBorder="1" applyAlignment="1">
      <alignment horizontal="center" vertical="center" textRotation="255" wrapText="1"/>
    </xf>
    <xf numFmtId="0" fontId="20" fillId="6" borderId="3" xfId="3" quotePrefix="1" applyFont="1" applyFill="1" applyBorder="1" applyAlignment="1">
      <alignment horizontal="center" vertical="center" textRotation="255" wrapText="1"/>
    </xf>
    <xf numFmtId="0" fontId="21" fillId="6" borderId="10" xfId="6" quotePrefix="1" applyFont="1" applyFill="1" applyBorder="1" applyAlignment="1">
      <alignment vertical="center" wrapText="1"/>
    </xf>
    <xf numFmtId="0" fontId="20" fillId="6" borderId="10" xfId="6" quotePrefix="1" applyFont="1" applyFill="1" applyBorder="1" applyAlignment="1">
      <alignment vertical="center" wrapText="1"/>
    </xf>
    <xf numFmtId="0" fontId="20" fillId="6" borderId="10" xfId="6" applyFont="1" applyFill="1" applyBorder="1" applyAlignment="1">
      <alignment horizontal="center" vertical="center" wrapText="1"/>
    </xf>
    <xf numFmtId="0" fontId="20" fillId="6" borderId="47" xfId="6" applyFont="1" applyFill="1" applyBorder="1" applyAlignment="1">
      <alignment horizontal="center" vertical="center" wrapText="1"/>
    </xf>
    <xf numFmtId="0" fontId="17" fillId="6" borderId="5" xfId="8" quotePrefix="1" applyFont="1" applyFill="1" applyBorder="1" applyAlignment="1">
      <alignment vertical="center" wrapText="1"/>
    </xf>
    <xf numFmtId="0" fontId="14" fillId="6" borderId="2" xfId="8" quotePrefix="1" applyFont="1" applyFill="1" applyBorder="1" applyAlignment="1">
      <alignment vertical="center" wrapText="1"/>
    </xf>
    <xf numFmtId="0" fontId="14" fillId="6" borderId="3" xfId="8" quotePrefix="1" applyFont="1" applyFill="1" applyBorder="1" applyAlignment="1">
      <alignment vertical="center" wrapText="1"/>
    </xf>
    <xf numFmtId="0" fontId="20" fillId="6" borderId="47" xfId="8" quotePrefix="1" applyFont="1" applyFill="1" applyBorder="1" applyAlignment="1">
      <alignment horizontal="center" vertical="center" wrapText="1"/>
    </xf>
    <xf numFmtId="0" fontId="17" fillId="6" borderId="49" xfId="8" quotePrefix="1" applyFont="1" applyFill="1" applyBorder="1" applyAlignment="1">
      <alignment vertical="center" wrapText="1"/>
    </xf>
    <xf numFmtId="0" fontId="17" fillId="6" borderId="48" xfId="8" applyFont="1" applyFill="1" applyBorder="1" applyAlignment="1">
      <alignment vertical="center" wrapText="1"/>
    </xf>
    <xf numFmtId="0" fontId="21" fillId="6" borderId="114" xfId="6" quotePrefix="1" applyFont="1" applyFill="1" applyBorder="1" applyAlignment="1">
      <alignment vertical="center" wrapText="1"/>
    </xf>
    <xf numFmtId="0" fontId="21" fillId="6" borderId="114" xfId="6" quotePrefix="1" applyFont="1" applyFill="1" applyBorder="1" applyAlignment="1">
      <alignment horizontal="center" vertical="center" wrapText="1"/>
    </xf>
    <xf numFmtId="0" fontId="21" fillId="6" borderId="115" xfId="6" quotePrefix="1" applyFont="1" applyFill="1" applyBorder="1" applyAlignment="1">
      <alignment horizontal="center" vertical="center" wrapText="1"/>
    </xf>
    <xf numFmtId="0" fontId="34" fillId="6" borderId="52" xfId="8" applyFont="1" applyFill="1" applyBorder="1" applyAlignment="1">
      <alignment vertical="center" wrapText="1"/>
    </xf>
    <xf numFmtId="0" fontId="14" fillId="6" borderId="56" xfId="6" quotePrefix="1" applyFont="1" applyFill="1" applyBorder="1" applyAlignment="1">
      <alignment horizontal="center" vertical="center" wrapText="1"/>
    </xf>
    <xf numFmtId="0" fontId="14" fillId="6" borderId="53" xfId="6" quotePrefix="1" applyFont="1" applyFill="1" applyBorder="1" applyAlignment="1">
      <alignment horizontal="center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44" fillId="0" borderId="116" xfId="0" applyFont="1" applyFill="1" applyBorder="1" applyAlignment="1">
      <alignment horizontal="justify" vertical="center" wrapText="1"/>
    </xf>
    <xf numFmtId="0" fontId="14" fillId="0" borderId="116" xfId="40" applyNumberFormat="1" applyFont="1" applyFill="1" applyBorder="1" applyAlignment="1">
      <alignment horizontal="center" vertical="center" wrapText="1"/>
    </xf>
    <xf numFmtId="0" fontId="14" fillId="0" borderId="88" xfId="40" applyNumberFormat="1" applyFont="1" applyFill="1" applyBorder="1" applyAlignment="1">
      <alignment horizontal="center" vertical="center" wrapText="1"/>
    </xf>
    <xf numFmtId="0" fontId="14" fillId="0" borderId="118" xfId="40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26" xfId="42" applyFont="1" applyFill="1" applyBorder="1" applyAlignment="1">
      <alignment vertical="center" wrapText="1"/>
    </xf>
    <xf numFmtId="0" fontId="14" fillId="0" borderId="116" xfId="42" applyNumberFormat="1" applyFont="1" applyFill="1" applyBorder="1" applyAlignment="1">
      <alignment horizontal="center" vertical="center" wrapText="1"/>
    </xf>
    <xf numFmtId="0" fontId="15" fillId="0" borderId="104" xfId="42" applyNumberFormat="1" applyFont="1" applyFill="1" applyBorder="1" applyAlignment="1">
      <alignment horizontal="center" vertical="center" wrapText="1"/>
    </xf>
    <xf numFmtId="0" fontId="15" fillId="0" borderId="126" xfId="40" applyFont="1" applyFill="1" applyBorder="1" applyAlignment="1">
      <alignment vertical="center" wrapText="1"/>
    </xf>
    <xf numFmtId="0" fontId="14" fillId="0" borderId="81" xfId="42" applyNumberFormat="1" applyFont="1" applyFill="1" applyBorder="1" applyAlignment="1">
      <alignment horizontal="center" vertical="center" wrapText="1"/>
    </xf>
    <xf numFmtId="0" fontId="15" fillId="0" borderId="127" xfId="40" applyFont="1" applyFill="1" applyBorder="1" applyAlignment="1">
      <alignment vertical="center" wrapText="1"/>
    </xf>
    <xf numFmtId="0" fontId="38" fillId="0" borderId="128" xfId="4" applyFont="1" applyFill="1" applyBorder="1" applyAlignment="1">
      <alignment horizontal="center" vertical="center" wrapText="1"/>
    </xf>
    <xf numFmtId="0" fontId="14" fillId="0" borderId="96" xfId="42" applyNumberFormat="1" applyFont="1" applyFill="1" applyBorder="1" applyAlignment="1">
      <alignment horizontal="center" vertical="center" wrapText="1"/>
    </xf>
    <xf numFmtId="0" fontId="14" fillId="0" borderId="70" xfId="40" applyNumberFormat="1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vertical="center" wrapText="1"/>
    </xf>
    <xf numFmtId="0" fontId="14" fillId="0" borderId="70" xfId="42" applyNumberFormat="1" applyFont="1" applyFill="1" applyBorder="1" applyAlignment="1">
      <alignment horizontal="center" vertical="center" wrapText="1"/>
    </xf>
    <xf numFmtId="0" fontId="38" fillId="0" borderId="107" xfId="4" applyFont="1" applyFill="1" applyBorder="1" applyAlignment="1">
      <alignment horizontal="center" vertical="center" wrapText="1"/>
    </xf>
    <xf numFmtId="0" fontId="9" fillId="0" borderId="109" xfId="4" applyFont="1" applyFill="1" applyBorder="1" applyAlignment="1">
      <alignment horizontal="center" vertical="center" wrapText="1"/>
    </xf>
    <xf numFmtId="0" fontId="14" fillId="0" borderId="88" xfId="42" applyNumberFormat="1" applyFont="1" applyFill="1" applyBorder="1" applyAlignment="1">
      <alignment horizontal="center" vertical="center" wrapText="1"/>
    </xf>
    <xf numFmtId="0" fontId="14" fillId="0" borderId="109" xfId="4" applyFont="1" applyFill="1" applyBorder="1" applyAlignment="1">
      <alignment horizontal="center" vertical="center" textRotation="255" wrapText="1"/>
    </xf>
    <xf numFmtId="0" fontId="14" fillId="0" borderId="107" xfId="42" applyNumberFormat="1" applyFont="1" applyFill="1" applyBorder="1" applyAlignment="1">
      <alignment horizontal="center" vertical="center" wrapText="1"/>
    </xf>
    <xf numFmtId="0" fontId="15" fillId="0" borderId="81" xfId="42" applyNumberFormat="1" applyFont="1" applyFill="1" applyBorder="1" applyAlignment="1">
      <alignment horizontal="center" vertical="center" wrapText="1"/>
    </xf>
    <xf numFmtId="0" fontId="15" fillId="0" borderId="64" xfId="40" applyFont="1" applyFill="1" applyBorder="1" applyAlignment="1">
      <alignment vertical="center" wrapText="1"/>
    </xf>
    <xf numFmtId="0" fontId="15" fillId="0" borderId="117" xfId="42" applyNumberFormat="1" applyFont="1" applyFill="1" applyBorder="1" applyAlignment="1">
      <alignment horizontal="center" vertical="center" wrapText="1"/>
    </xf>
    <xf numFmtId="0" fontId="14" fillId="0" borderId="64" xfId="4" applyFont="1" applyFill="1" applyBorder="1" applyAlignment="1">
      <alignment horizontal="center" vertical="center" textRotation="255" wrapText="1"/>
    </xf>
    <xf numFmtId="0" fontId="15" fillId="0" borderId="108" xfId="40" applyFont="1" applyFill="1" applyBorder="1" applyAlignment="1">
      <alignment vertical="center" wrapText="1"/>
    </xf>
    <xf numFmtId="0" fontId="15" fillId="0" borderId="125" xfId="40" applyFont="1" applyFill="1" applyBorder="1" applyAlignment="1">
      <alignment vertical="center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14" fillId="0" borderId="91" xfId="42" applyFont="1" applyFill="1" applyBorder="1" applyAlignment="1">
      <alignment vertical="center" wrapText="1"/>
    </xf>
    <xf numFmtId="0" fontId="14" fillId="0" borderId="88" xfId="42" applyFont="1" applyFill="1" applyBorder="1" applyAlignment="1">
      <alignment vertical="center" wrapText="1"/>
    </xf>
    <xf numFmtId="0" fontId="14" fillId="0" borderId="93" xfId="42" applyFont="1" applyFill="1" applyBorder="1" applyAlignment="1">
      <alignment vertical="center" wrapText="1"/>
    </xf>
    <xf numFmtId="0" fontId="14" fillId="0" borderId="96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116" xfId="42" applyFont="1" applyFill="1" applyBorder="1" applyAlignment="1">
      <alignment vertical="center" wrapText="1"/>
    </xf>
    <xf numFmtId="0" fontId="14" fillId="0" borderId="118" xfId="42" applyFont="1" applyFill="1" applyBorder="1" applyAlignment="1">
      <alignment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24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left" vertical="center" wrapText="1"/>
    </xf>
    <xf numFmtId="0" fontId="63" fillId="6" borderId="25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17" fillId="0" borderId="1" xfId="8" quotePrefix="1" applyFont="1" applyFill="1" applyBorder="1" applyAlignment="1">
      <alignment vertical="center" wrapText="1"/>
    </xf>
    <xf numFmtId="0" fontId="17" fillId="0" borderId="12" xfId="8" applyFont="1" applyFill="1" applyBorder="1" applyAlignment="1">
      <alignment vertical="center" wrapText="1"/>
    </xf>
    <xf numFmtId="0" fontId="14" fillId="0" borderId="12" xfId="13" quotePrefix="1" applyFont="1" applyFill="1" applyBorder="1" applyAlignment="1">
      <alignment horizontal="center" vertical="center" wrapText="1"/>
    </xf>
    <xf numFmtId="0" fontId="8" fillId="0" borderId="48" xfId="3" quotePrefix="1" applyFont="1" applyFill="1" applyBorder="1" applyAlignment="1">
      <alignment horizontal="center" vertical="center" wrapText="1"/>
    </xf>
    <xf numFmtId="0" fontId="9" fillId="0" borderId="31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31" xfId="3" quotePrefix="1" applyFont="1" applyFill="1" applyBorder="1" applyAlignment="1">
      <alignment horizontal="center" vertical="center" wrapText="1"/>
    </xf>
    <xf numFmtId="0" fontId="8" fillId="0" borderId="12" xfId="3" quotePrefix="1" applyFont="1" applyFill="1" applyBorder="1" applyAlignment="1">
      <alignment horizontal="center" vertical="center" wrapText="1"/>
    </xf>
    <xf numFmtId="0" fontId="2" fillId="0" borderId="32" xfId="3" quotePrefix="1" applyFont="1" applyFill="1" applyBorder="1" applyAlignment="1">
      <alignment horizontal="center" vertical="center" wrapText="1"/>
    </xf>
    <xf numFmtId="0" fontId="14" fillId="0" borderId="46" xfId="8" quotePrefix="1" applyFont="1" applyFill="1" applyBorder="1" applyAlignment="1">
      <alignment vertical="center" wrapText="1"/>
    </xf>
    <xf numFmtId="0" fontId="50" fillId="0" borderId="73" xfId="0" applyFont="1" applyFill="1" applyBorder="1" applyAlignment="1">
      <alignment horizontal="justify" vertical="center" wrapText="1"/>
    </xf>
    <xf numFmtId="0" fontId="50" fillId="0" borderId="7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19" fillId="0" borderId="21" xfId="0" applyFont="1" applyFill="1" applyBorder="1" applyAlignment="1">
      <alignment horizontal="left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7" fillId="6" borderId="23" xfId="6" applyFont="1" applyFill="1" applyBorder="1" applyAlignment="1">
      <alignment horizontal="center" vertical="center" wrapText="1"/>
    </xf>
    <xf numFmtId="0" fontId="17" fillId="6" borderId="40" xfId="6" applyFont="1" applyFill="1" applyBorder="1" applyAlignment="1">
      <alignment horizontal="center" vertical="center" wrapText="1"/>
    </xf>
    <xf numFmtId="0" fontId="17" fillId="6" borderId="32" xfId="3" applyFont="1" applyFill="1" applyBorder="1" applyAlignment="1">
      <alignment horizontal="center" vertical="center" textRotation="255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54" fillId="0" borderId="0" xfId="0" applyFont="1" applyFill="1" applyBorder="1"/>
    <xf numFmtId="0" fontId="21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84" fillId="6" borderId="1" xfId="0" applyFont="1" applyFill="1" applyBorder="1" applyAlignment="1">
      <alignment horizontal="left" vertical="center" wrapText="1"/>
    </xf>
    <xf numFmtId="0" fontId="43" fillId="6" borderId="23" xfId="8" quotePrefix="1" applyFont="1" applyFill="1" applyBorder="1" applyAlignment="1">
      <alignment horizontal="center" vertical="center" wrapText="1"/>
    </xf>
    <xf numFmtId="0" fontId="43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85" fillId="0" borderId="69" xfId="0" applyNumberFormat="1" applyFont="1" applyFill="1" applyBorder="1" applyAlignment="1">
      <alignment horizontal="center" vertical="center"/>
    </xf>
    <xf numFmtId="0" fontId="85" fillId="0" borderId="63" xfId="0" applyNumberFormat="1" applyFont="1" applyFill="1" applyBorder="1" applyAlignment="1">
      <alignment horizontal="center" vertical="center"/>
    </xf>
    <xf numFmtId="0" fontId="85" fillId="6" borderId="16" xfId="0" applyFont="1" applyFill="1" applyBorder="1" applyAlignment="1">
      <alignment horizontal="center" vertical="center"/>
    </xf>
    <xf numFmtId="0" fontId="85" fillId="6" borderId="20" xfId="0" applyFont="1" applyFill="1" applyBorder="1" applyAlignment="1">
      <alignment horizontal="center" vertical="center"/>
    </xf>
    <xf numFmtId="0" fontId="43" fillId="4" borderId="50" xfId="8" quotePrefix="1" applyFont="1" applyFill="1" applyBorder="1" applyAlignment="1">
      <alignment horizontal="center" vertical="center" wrapText="1"/>
    </xf>
    <xf numFmtId="0" fontId="43" fillId="6" borderId="50" xfId="6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left" vertical="center" wrapText="1"/>
    </xf>
    <xf numFmtId="0" fontId="10" fillId="0" borderId="129" xfId="42" applyFont="1" applyFill="1" applyBorder="1" applyAlignment="1">
      <alignment vertical="center" wrapText="1"/>
    </xf>
    <xf numFmtId="0" fontId="58" fillId="0" borderId="63" xfId="0" applyNumberFormat="1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wrapText="1"/>
    </xf>
    <xf numFmtId="0" fontId="54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3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60" fillId="6" borderId="11" xfId="3" quotePrefix="1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4" fillId="6" borderId="0" xfId="0" applyFont="1" applyFill="1" applyBorder="1"/>
    <xf numFmtId="0" fontId="29" fillId="6" borderId="0" xfId="0" applyFont="1" applyFill="1" applyAlignment="1">
      <alignment wrapText="1"/>
    </xf>
    <xf numFmtId="0" fontId="9" fillId="6" borderId="16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87" fillId="6" borderId="11" xfId="8" applyFont="1" applyFill="1" applyBorder="1" applyAlignment="1">
      <alignment horizontal="center" vertical="center" wrapText="1"/>
    </xf>
    <xf numFmtId="0" fontId="20" fillId="0" borderId="105" xfId="42" applyFont="1" applyFill="1" applyBorder="1" applyAlignment="1">
      <alignment horizontal="center" vertical="center" wrapText="1"/>
    </xf>
    <xf numFmtId="0" fontId="20" fillId="0" borderId="106" xfId="42" applyFont="1" applyFill="1" applyBorder="1" applyAlignment="1">
      <alignment horizontal="center" vertical="center" wrapText="1"/>
    </xf>
    <xf numFmtId="0" fontId="20" fillId="0" borderId="111" xfId="42" applyFont="1" applyFill="1" applyBorder="1" applyAlignment="1">
      <alignment horizontal="center" vertical="center" wrapText="1"/>
    </xf>
    <xf numFmtId="0" fontId="85" fillId="6" borderId="11" xfId="0" applyFont="1" applyFill="1" applyBorder="1" applyAlignment="1">
      <alignment horizontal="center" vertical="center"/>
    </xf>
    <xf numFmtId="0" fontId="14" fillId="6" borderId="9" xfId="8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14" fillId="6" borderId="102" xfId="8" applyFont="1" applyFill="1" applyBorder="1" applyAlignment="1">
      <alignment horizontal="center" vertical="center" wrapText="1"/>
    </xf>
    <xf numFmtId="0" fontId="14" fillId="6" borderId="113" xfId="8" applyFont="1" applyFill="1" applyBorder="1" applyAlignment="1">
      <alignment horizontal="center" vertical="center" wrapText="1"/>
    </xf>
    <xf numFmtId="0" fontId="15" fillId="6" borderId="99" xfId="8" applyFont="1" applyFill="1" applyBorder="1" applyAlignment="1">
      <alignment horizontal="center" vertical="center" wrapText="1"/>
    </xf>
    <xf numFmtId="0" fontId="14" fillId="6" borderId="99" xfId="8" applyFont="1" applyFill="1" applyBorder="1" applyAlignment="1">
      <alignment horizontal="center" vertical="center" wrapText="1"/>
    </xf>
    <xf numFmtId="0" fontId="15" fillId="6" borderId="123" xfId="8" applyFont="1" applyFill="1" applyBorder="1" applyAlignment="1">
      <alignment horizontal="center" vertical="center" wrapText="1"/>
    </xf>
    <xf numFmtId="0" fontId="14" fillId="6" borderId="120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27" fillId="6" borderId="132" xfId="22" applyFont="1" applyFill="1" applyBorder="1" applyAlignment="1">
      <alignment horizontal="center" vertical="center" wrapText="1"/>
    </xf>
    <xf numFmtId="0" fontId="27" fillId="6" borderId="133" xfId="2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 wrapText="1"/>
    </xf>
    <xf numFmtId="0" fontId="17" fillId="4" borderId="135" xfId="8" quotePrefix="1" applyFont="1" applyFill="1" applyBorder="1" applyAlignment="1">
      <alignment vertical="center" wrapText="1"/>
    </xf>
    <xf numFmtId="0" fontId="19" fillId="4" borderId="135" xfId="0" applyFont="1" applyFill="1" applyBorder="1" applyAlignment="1">
      <alignment horizontal="left" vertical="center" wrapText="1"/>
    </xf>
    <xf numFmtId="0" fontId="14" fillId="4" borderId="139" xfId="3" quotePrefix="1" applyFont="1" applyFill="1" applyBorder="1" applyAlignment="1">
      <alignment horizontal="center" vertical="center" textRotation="255" wrapText="1"/>
    </xf>
    <xf numFmtId="0" fontId="14" fillId="4" borderId="138" xfId="3" quotePrefix="1" applyFont="1" applyFill="1" applyBorder="1" applyAlignment="1">
      <alignment horizontal="center" vertical="center" textRotation="255" wrapText="1"/>
    </xf>
    <xf numFmtId="0" fontId="14" fillId="4" borderId="137" xfId="3" quotePrefix="1" applyFont="1" applyFill="1" applyBorder="1" applyAlignment="1">
      <alignment horizontal="center" vertical="center" textRotation="255" wrapText="1"/>
    </xf>
    <xf numFmtId="0" fontId="15" fillId="4" borderId="139" xfId="6" quotePrefix="1" applyFont="1" applyFill="1" applyBorder="1" applyAlignment="1">
      <alignment vertical="center" wrapText="1"/>
    </xf>
    <xf numFmtId="0" fontId="15" fillId="4" borderId="140" xfId="6" quotePrefix="1" applyFont="1" applyFill="1" applyBorder="1" applyAlignment="1">
      <alignment vertical="center" wrapText="1"/>
    </xf>
    <xf numFmtId="0" fontId="14" fillId="4" borderId="141" xfId="6" quotePrefix="1" applyFont="1" applyFill="1" applyBorder="1" applyAlignment="1">
      <alignment vertical="center" wrapText="1"/>
    </xf>
    <xf numFmtId="0" fontId="15" fillId="4" borderId="138" xfId="6" quotePrefix="1" applyFont="1" applyFill="1" applyBorder="1" applyAlignment="1">
      <alignment vertical="center" wrapText="1"/>
    </xf>
    <xf numFmtId="0" fontId="14" fillId="4" borderId="142" xfId="6" quotePrefix="1" applyFont="1" applyFill="1" applyBorder="1" applyAlignment="1">
      <alignment vertical="center" wrapText="1"/>
    </xf>
    <xf numFmtId="0" fontId="14" fillId="4" borderId="135" xfId="6" applyFont="1" applyFill="1" applyBorder="1" applyAlignment="1">
      <alignment horizontal="center" vertical="center" wrapText="1"/>
    </xf>
    <xf numFmtId="0" fontId="14" fillId="4" borderId="140" xfId="6" applyFont="1" applyFill="1" applyBorder="1" applyAlignment="1">
      <alignment horizontal="center" vertical="center" wrapText="1"/>
    </xf>
    <xf numFmtId="0" fontId="14" fillId="4" borderId="137" xfId="6" applyFont="1" applyFill="1" applyBorder="1" applyAlignment="1">
      <alignment horizontal="center" vertical="center" wrapText="1"/>
    </xf>
    <xf numFmtId="0" fontId="85" fillId="4" borderId="16" xfId="0" applyFont="1" applyFill="1" applyBorder="1" applyAlignment="1">
      <alignment horizontal="center" vertical="center"/>
    </xf>
    <xf numFmtId="0" fontId="85" fillId="4" borderId="11" xfId="0" applyFont="1" applyFill="1" applyBorder="1" applyAlignment="1">
      <alignment horizontal="center" vertical="center"/>
    </xf>
    <xf numFmtId="0" fontId="85" fillId="4" borderId="20" xfId="0" applyFont="1" applyFill="1" applyBorder="1" applyAlignment="1">
      <alignment horizontal="center" vertical="center"/>
    </xf>
    <xf numFmtId="0" fontId="30" fillId="4" borderId="135" xfId="8" quotePrefix="1" applyFont="1" applyFill="1" applyBorder="1" applyAlignment="1">
      <alignment vertical="center" wrapText="1"/>
    </xf>
    <xf numFmtId="0" fontId="88" fillId="6" borderId="21" xfId="0" applyFont="1" applyFill="1" applyBorder="1" applyAlignment="1">
      <alignment horizontal="left" vertical="center" wrapText="1"/>
    </xf>
    <xf numFmtId="0" fontId="30" fillId="4" borderId="1" xfId="8" quotePrefix="1" applyFont="1" applyFill="1" applyBorder="1" applyAlignment="1">
      <alignment vertical="center" wrapText="1"/>
    </xf>
    <xf numFmtId="0" fontId="85" fillId="4" borderId="16" xfId="6" applyFont="1" applyFill="1" applyBorder="1" applyAlignment="1">
      <alignment horizontal="center" vertical="center" wrapText="1"/>
    </xf>
    <xf numFmtId="0" fontId="85" fillId="4" borderId="11" xfId="6" applyFont="1" applyFill="1" applyBorder="1" applyAlignment="1">
      <alignment horizontal="center" vertical="center" wrapText="1"/>
    </xf>
    <xf numFmtId="0" fontId="85" fillId="4" borderId="20" xfId="6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88" fillId="7" borderId="21" xfId="0" applyFont="1" applyFill="1" applyBorder="1" applyAlignment="1">
      <alignment horizontal="justify" vertical="center" wrapText="1"/>
    </xf>
    <xf numFmtId="0" fontId="89" fillId="7" borderId="8" xfId="8" applyFont="1" applyFill="1" applyBorder="1" applyAlignment="1">
      <alignment vertical="center" wrapText="1"/>
    </xf>
    <xf numFmtId="0" fontId="89" fillId="6" borderId="8" xfId="8" applyFont="1" applyFill="1" applyBorder="1" applyAlignment="1">
      <alignment vertical="center" wrapText="1"/>
    </xf>
    <xf numFmtId="0" fontId="52" fillId="7" borderId="135" xfId="0" applyFont="1" applyFill="1" applyBorder="1" applyAlignment="1">
      <alignment horizontal="left" vertical="center" wrapText="1"/>
    </xf>
    <xf numFmtId="0" fontId="14" fillId="6" borderId="139" xfId="3" applyFont="1" applyFill="1" applyBorder="1" applyAlignment="1">
      <alignment horizontal="center" vertical="center" textRotation="255" wrapText="1"/>
    </xf>
    <xf numFmtId="0" fontId="14" fillId="6" borderId="138" xfId="3" applyFont="1" applyFill="1" applyBorder="1" applyAlignment="1">
      <alignment horizontal="center" vertical="center" textRotation="255" wrapText="1"/>
    </xf>
    <xf numFmtId="0" fontId="14" fillId="6" borderId="137" xfId="3" applyFont="1" applyFill="1" applyBorder="1" applyAlignment="1">
      <alignment horizontal="center" vertical="center" textRotation="255" wrapText="1"/>
    </xf>
    <xf numFmtId="0" fontId="17" fillId="6" borderId="138" xfId="3" applyFont="1" applyFill="1" applyBorder="1" applyAlignment="1">
      <alignment horizontal="center" vertical="center" textRotation="255" wrapText="1"/>
    </xf>
    <xf numFmtId="0" fontId="14" fillId="6" borderId="139" xfId="6" applyFont="1" applyFill="1" applyBorder="1" applyAlignment="1">
      <alignment vertical="center" wrapText="1"/>
    </xf>
    <xf numFmtId="0" fontId="14" fillId="6" borderId="140" xfId="6" applyFont="1" applyFill="1" applyBorder="1" applyAlignment="1">
      <alignment vertical="center" wrapText="1"/>
    </xf>
    <xf numFmtId="0" fontId="14" fillId="6" borderId="141" xfId="6" applyFont="1" applyFill="1" applyBorder="1" applyAlignment="1">
      <alignment vertical="center" wrapText="1"/>
    </xf>
    <xf numFmtId="0" fontId="14" fillId="6" borderId="138" xfId="6" applyFont="1" applyFill="1" applyBorder="1" applyAlignment="1">
      <alignment vertical="center" wrapText="1"/>
    </xf>
    <xf numFmtId="0" fontId="14" fillId="6" borderId="142" xfId="6" applyFont="1" applyFill="1" applyBorder="1" applyAlignment="1">
      <alignment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7" fillId="6" borderId="140" xfId="6" applyFont="1" applyFill="1" applyBorder="1" applyAlignment="1">
      <alignment horizontal="center" vertical="center" wrapText="1"/>
    </xf>
    <xf numFmtId="0" fontId="17" fillId="6" borderId="137" xfId="6" applyFont="1" applyFill="1" applyBorder="1" applyAlignment="1">
      <alignment horizontal="center" vertical="center" wrapText="1"/>
    </xf>
    <xf numFmtId="0" fontId="30" fillId="7" borderId="12" xfId="8" applyFont="1" applyFill="1" applyBorder="1" applyAlignment="1">
      <alignment vertical="center" wrapText="1"/>
    </xf>
    <xf numFmtId="0" fontId="52" fillId="7" borderId="1" xfId="0" applyFont="1" applyFill="1" applyBorder="1" applyAlignment="1">
      <alignment horizontal="left" vertical="center" wrapText="1"/>
    </xf>
    <xf numFmtId="0" fontId="2" fillId="4" borderId="16" xfId="3" quotePrefix="1" applyFont="1" applyFill="1" applyBorder="1" applyAlignment="1">
      <alignment horizontal="center" vertical="center" wrapText="1"/>
    </xf>
    <xf numFmtId="0" fontId="2" fillId="4" borderId="1" xfId="3" quotePrefix="1" applyFont="1" applyFill="1" applyBorder="1" applyAlignment="1">
      <alignment horizontal="center" vertical="center" wrapText="1"/>
    </xf>
    <xf numFmtId="0" fontId="14" fillId="6" borderId="140" xfId="6" quotePrefix="1" applyFont="1" applyFill="1" applyBorder="1" applyAlignment="1">
      <alignment vertical="center" wrapText="1"/>
    </xf>
    <xf numFmtId="0" fontId="86" fillId="6" borderId="16" xfId="6" applyFont="1" applyFill="1" applyBorder="1" applyAlignment="1">
      <alignment horizontal="center" vertical="center" wrapText="1"/>
    </xf>
    <xf numFmtId="0" fontId="86" fillId="6" borderId="11" xfId="6" applyFont="1" applyFill="1" applyBorder="1" applyAlignment="1">
      <alignment horizontal="center" vertical="center" wrapText="1"/>
    </xf>
    <xf numFmtId="0" fontId="86" fillId="6" borderId="20" xfId="6" applyFont="1" applyFill="1" applyBorder="1" applyAlignment="1">
      <alignment horizontal="center" vertical="center" wrapText="1"/>
    </xf>
    <xf numFmtId="0" fontId="3" fillId="0" borderId="147" xfId="4" applyFont="1" applyFill="1" applyBorder="1" applyAlignment="1">
      <alignment horizontal="center" vertical="center" wrapText="1"/>
    </xf>
    <xf numFmtId="0" fontId="3" fillId="0" borderId="148" xfId="4" applyFont="1" applyFill="1" applyBorder="1" applyAlignment="1">
      <alignment horizontal="center" vertical="center" wrapText="1"/>
    </xf>
    <xf numFmtId="0" fontId="9" fillId="0" borderId="149" xfId="4" applyFont="1" applyFill="1" applyBorder="1" applyAlignment="1">
      <alignment horizontal="center" vertical="center" wrapText="1"/>
    </xf>
    <xf numFmtId="0" fontId="17" fillId="0" borderId="146" xfId="42" applyFont="1" applyFill="1" applyBorder="1" applyAlignment="1">
      <alignment vertical="center" wrapText="1"/>
    </xf>
    <xf numFmtId="0" fontId="20" fillId="0" borderId="150" xfId="42" applyFont="1" applyFill="1" applyBorder="1" applyAlignment="1">
      <alignment vertical="center" wrapText="1"/>
    </xf>
    <xf numFmtId="0" fontId="20" fillId="0" borderId="151" xfId="42" applyFont="1" applyFill="1" applyBorder="1" applyAlignment="1">
      <alignment vertical="center" wrapText="1"/>
    </xf>
    <xf numFmtId="0" fontId="20" fillId="0" borderId="152" xfId="42" applyFont="1" applyFill="1" applyBorder="1" applyAlignment="1">
      <alignment vertical="center" wrapText="1"/>
    </xf>
    <xf numFmtId="0" fontId="20" fillId="0" borderId="149" xfId="42" applyFont="1" applyFill="1" applyBorder="1" applyAlignment="1">
      <alignment vertical="center" wrapText="1"/>
    </xf>
    <xf numFmtId="0" fontId="20" fillId="0" borderId="153" xfId="42" applyFont="1" applyFill="1" applyBorder="1" applyAlignment="1">
      <alignment vertical="center" wrapText="1"/>
    </xf>
    <xf numFmtId="0" fontId="20" fillId="0" borderId="146" xfId="42" applyFont="1" applyFill="1" applyBorder="1" applyAlignment="1">
      <alignment vertical="center" wrapText="1"/>
    </xf>
    <xf numFmtId="0" fontId="59" fillId="0" borderId="148" xfId="0" applyFont="1" applyFill="1" applyBorder="1" applyAlignment="1">
      <alignment horizontal="justify" vertical="center" wrapText="1"/>
    </xf>
    <xf numFmtId="0" fontId="20" fillId="0" borderId="147" xfId="42" applyFont="1" applyFill="1" applyBorder="1" applyAlignment="1">
      <alignment horizontal="center" vertical="center" wrapText="1"/>
    </xf>
    <xf numFmtId="0" fontId="20" fillId="0" borderId="148" xfId="42" applyFont="1" applyFill="1" applyBorder="1" applyAlignment="1">
      <alignment horizontal="center" vertical="center" wrapText="1"/>
    </xf>
    <xf numFmtId="0" fontId="59" fillId="0" borderId="148" xfId="0" applyFont="1" applyFill="1" applyBorder="1" applyAlignment="1">
      <alignment horizontal="left" vertical="center" wrapText="1"/>
    </xf>
    <xf numFmtId="0" fontId="20" fillId="0" borderId="154" xfId="42" applyFont="1" applyFill="1" applyBorder="1" applyAlignment="1">
      <alignment horizontal="center" vertical="center" wrapText="1"/>
    </xf>
    <xf numFmtId="0" fontId="19" fillId="0" borderId="146" xfId="0" applyFont="1" applyFill="1" applyBorder="1" applyAlignment="1">
      <alignment horizontal="left" vertical="center" wrapText="1"/>
    </xf>
    <xf numFmtId="0" fontId="20" fillId="0" borderId="155" xfId="42" applyFont="1" applyFill="1" applyBorder="1" applyAlignment="1">
      <alignment horizontal="center" vertical="center" wrapText="1"/>
    </xf>
    <xf numFmtId="0" fontId="20" fillId="0" borderId="156" xfId="42" applyFont="1" applyFill="1" applyBorder="1" applyAlignment="1">
      <alignment horizontal="center" vertical="center" wrapText="1"/>
    </xf>
    <xf numFmtId="0" fontId="20" fillId="0" borderId="149" xfId="4" applyFont="1" applyFill="1" applyBorder="1" applyAlignment="1">
      <alignment horizontal="center" vertical="center" textRotation="255" wrapText="1"/>
    </xf>
    <xf numFmtId="0" fontId="21" fillId="0" borderId="150" xfId="40" applyFont="1" applyFill="1" applyBorder="1" applyAlignment="1">
      <alignment vertical="center" wrapText="1"/>
    </xf>
    <xf numFmtId="0" fontId="21" fillId="0" borderId="151" xfId="40" applyFont="1" applyFill="1" applyBorder="1" applyAlignment="1">
      <alignment vertical="center" wrapText="1"/>
    </xf>
    <xf numFmtId="0" fontId="20" fillId="0" borderId="152" xfId="40" applyFont="1" applyFill="1" applyBorder="1" applyAlignment="1">
      <alignment vertical="center" wrapText="1"/>
    </xf>
    <xf numFmtId="0" fontId="21" fillId="0" borderId="149" xfId="40" applyFont="1" applyFill="1" applyBorder="1" applyAlignment="1">
      <alignment vertical="center" wrapText="1"/>
    </xf>
    <xf numFmtId="0" fontId="20" fillId="0" borderId="153" xfId="40" applyFont="1" applyFill="1" applyBorder="1" applyAlignment="1">
      <alignment vertical="center" wrapText="1"/>
    </xf>
    <xf numFmtId="0" fontId="20" fillId="0" borderId="151" xfId="40" applyFont="1" applyFill="1" applyBorder="1" applyAlignment="1">
      <alignment horizontal="center" vertical="center" wrapText="1"/>
    </xf>
    <xf numFmtId="0" fontId="20" fillId="0" borderId="157" xfId="40" applyFont="1" applyFill="1" applyBorder="1" applyAlignment="1">
      <alignment horizontal="center" vertical="center" wrapText="1"/>
    </xf>
    <xf numFmtId="0" fontId="17" fillId="0" borderId="148" xfId="42" applyFont="1" applyFill="1" applyBorder="1" applyAlignment="1">
      <alignment vertical="center" wrapText="1"/>
    </xf>
    <xf numFmtId="0" fontId="21" fillId="0" borderId="154" xfId="42" applyFont="1" applyFill="1" applyBorder="1" applyAlignment="1">
      <alignment horizontal="center" vertical="center" wrapText="1"/>
    </xf>
    <xf numFmtId="0" fontId="21" fillId="0" borderId="147" xfId="42" applyFont="1" applyFill="1" applyBorder="1" applyAlignment="1">
      <alignment horizontal="center" vertical="center" wrapText="1"/>
    </xf>
    <xf numFmtId="0" fontId="20" fillId="0" borderId="147" xfId="40" applyFont="1" applyFill="1" applyBorder="1" applyAlignment="1">
      <alignment horizontal="center" vertical="center" wrapText="1"/>
    </xf>
    <xf numFmtId="0" fontId="3" fillId="0" borderId="144" xfId="4" applyFont="1" applyFill="1" applyBorder="1" applyAlignment="1">
      <alignment horizontal="center" vertical="center" wrapText="1"/>
    </xf>
    <xf numFmtId="0" fontId="20" fillId="0" borderId="158" xfId="42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53" fillId="6" borderId="0" xfId="0" applyFont="1" applyFill="1" applyBorder="1" applyAlignment="1">
      <alignment horizontal="center" wrapText="1"/>
    </xf>
    <xf numFmtId="0" fontId="14" fillId="0" borderId="132" xfId="11" quotePrefix="1" applyFont="1" applyFill="1" applyBorder="1" applyAlignment="1">
      <alignment vertical="center" wrapText="1"/>
    </xf>
    <xf numFmtId="0" fontId="14" fillId="0" borderId="133" xfId="11" quotePrefix="1" applyFont="1" applyFill="1" applyBorder="1" applyAlignment="1">
      <alignment vertical="center" wrapText="1"/>
    </xf>
    <xf numFmtId="0" fontId="14" fillId="0" borderId="60" xfId="11" quotePrefix="1" applyFont="1" applyFill="1" applyBorder="1" applyAlignment="1">
      <alignment vertical="center" wrapText="1"/>
    </xf>
    <xf numFmtId="0" fontId="9" fillId="0" borderId="136" xfId="3" quotePrefix="1" applyFont="1" applyFill="1" applyBorder="1" applyAlignment="1">
      <alignment horizontal="center" vertical="center" wrapText="1"/>
    </xf>
    <xf numFmtId="0" fontId="2" fillId="0" borderId="61" xfId="3" quotePrefix="1" applyFont="1" applyFill="1" applyBorder="1" applyAlignment="1">
      <alignment horizontal="center" vertical="center" wrapText="1"/>
    </xf>
    <xf numFmtId="0" fontId="17" fillId="0" borderId="135" xfId="8" quotePrefix="1" applyFont="1" applyFill="1" applyBorder="1" applyAlignment="1">
      <alignment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21" xfId="6" applyFont="1" applyFill="1" applyBorder="1" applyAlignment="1">
      <alignment horizontal="center" vertical="center" wrapText="1"/>
    </xf>
    <xf numFmtId="0" fontId="14" fillId="0" borderId="50" xfId="6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19" fillId="0" borderId="135" xfId="0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1" xfId="6" applyFont="1" applyFill="1" applyBorder="1" applyAlignment="1">
      <alignment horizontal="center" vertical="center" wrapText="1"/>
    </xf>
    <xf numFmtId="0" fontId="14" fillId="0" borderId="138" xfId="3" quotePrefix="1" applyFont="1" applyFill="1" applyBorder="1" applyAlignment="1">
      <alignment horizontal="center" vertical="center" textRotation="255" wrapText="1"/>
    </xf>
    <xf numFmtId="0" fontId="14" fillId="0" borderId="31" xfId="3" quotePrefix="1" applyFont="1" applyFill="1" applyBorder="1" applyAlignment="1">
      <alignment horizontal="center" vertical="center" textRotation="255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8" xfId="3" quotePrefix="1" applyFont="1" applyFill="1" applyBorder="1" applyAlignment="1">
      <alignment horizontal="center" vertical="center" textRotation="255" wrapText="1"/>
    </xf>
    <xf numFmtId="0" fontId="14" fillId="0" borderId="32" xfId="3" quotePrefix="1" applyFont="1" applyFill="1" applyBorder="1" applyAlignment="1">
      <alignment horizontal="center" vertical="center" textRotation="255" wrapText="1"/>
    </xf>
    <xf numFmtId="0" fontId="14" fillId="0" borderId="52" xfId="3" quotePrefix="1" applyFont="1" applyFill="1" applyBorder="1" applyAlignment="1">
      <alignment horizontal="center" vertical="center" textRotation="255" wrapText="1"/>
    </xf>
    <xf numFmtId="0" fontId="14" fillId="0" borderId="61" xfId="3" quotePrefix="1" applyFont="1" applyFill="1" applyBorder="1" applyAlignment="1">
      <alignment horizontal="center" vertical="center" textRotation="255" wrapText="1"/>
    </xf>
    <xf numFmtId="0" fontId="15" fillId="0" borderId="140" xfId="6" quotePrefix="1" applyFont="1" applyFill="1" applyBorder="1" applyAlignment="1">
      <alignment vertical="center" wrapText="1"/>
    </xf>
    <xf numFmtId="0" fontId="14" fillId="0" borderId="141" xfId="6" quotePrefix="1" applyFont="1" applyFill="1" applyBorder="1" applyAlignment="1">
      <alignment vertical="center" wrapText="1"/>
    </xf>
    <xf numFmtId="0" fontId="15" fillId="0" borderId="138" xfId="6" quotePrefix="1" applyFont="1" applyFill="1" applyBorder="1" applyAlignment="1">
      <alignment vertical="center" wrapText="1"/>
    </xf>
    <xf numFmtId="0" fontId="14" fillId="0" borderId="142" xfId="6" quotePrefix="1" applyFont="1" applyFill="1" applyBorder="1" applyAlignment="1">
      <alignment vertical="center" wrapText="1"/>
    </xf>
    <xf numFmtId="0" fontId="14" fillId="0" borderId="135" xfId="6" applyFont="1" applyFill="1" applyBorder="1" applyAlignment="1">
      <alignment horizontal="center" vertical="center" wrapText="1"/>
    </xf>
    <xf numFmtId="0" fontId="14" fillId="0" borderId="142" xfId="6" applyFont="1" applyFill="1" applyBorder="1" applyAlignment="1">
      <alignment horizontal="center" vertical="center" wrapText="1"/>
    </xf>
    <xf numFmtId="0" fontId="15" fillId="0" borderId="14" xfId="6" quotePrefix="1" applyFont="1" applyFill="1" applyBorder="1" applyAlignment="1">
      <alignment vertical="center" wrapText="1"/>
    </xf>
    <xf numFmtId="0" fontId="15" fillId="0" borderId="9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vertical="center" wrapText="1"/>
    </xf>
    <xf numFmtId="0" fontId="15" fillId="0" borderId="17" xfId="6" quotePrefix="1" applyFont="1" applyFill="1" applyBorder="1" applyAlignment="1">
      <alignment vertical="center" wrapText="1"/>
    </xf>
    <xf numFmtId="0" fontId="15" fillId="0" borderId="18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10" xfId="6" quotePrefix="1" applyFont="1" applyFill="1" applyBorder="1" applyAlignment="1">
      <alignment vertical="center" wrapText="1"/>
    </xf>
    <xf numFmtId="0" fontId="15" fillId="0" borderId="47" xfId="6" quotePrefix="1" applyFont="1" applyFill="1" applyBorder="1" applyAlignment="1">
      <alignment vertical="center" wrapText="1"/>
    </xf>
    <xf numFmtId="0" fontId="15" fillId="0" borderId="62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horizontal="center" vertical="center" wrapText="1"/>
    </xf>
    <xf numFmtId="0" fontId="15" fillId="0" borderId="55" xfId="6" quotePrefix="1" applyFont="1" applyFill="1" applyBorder="1" applyAlignment="1">
      <alignment horizontal="center" vertical="center" wrapText="1"/>
    </xf>
    <xf numFmtId="0" fontId="15" fillId="0" borderId="124" xfId="6" quotePrefix="1" applyFont="1" applyFill="1" applyBorder="1" applyAlignment="1">
      <alignment horizontal="center"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41" xfId="8" quotePrefix="1" applyFont="1" applyFill="1" applyBorder="1" applyAlignment="1">
      <alignment horizontal="center" vertical="center" wrapText="1"/>
    </xf>
    <xf numFmtId="0" fontId="14" fillId="0" borderId="30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4" fillId="0" borderId="11" xfId="8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4" fillId="0" borderId="11" xfId="6" quotePrefix="1" applyFont="1" applyFill="1" applyBorder="1" applyAlignment="1">
      <alignment horizontal="center" vertical="center" wrapText="1"/>
    </xf>
    <xf numFmtId="0" fontId="14" fillId="0" borderId="136" xfId="3" quotePrefix="1" applyFont="1" applyFill="1" applyBorder="1" applyAlignment="1">
      <alignment horizontal="center" vertical="center" textRotation="255" wrapText="1"/>
    </xf>
    <xf numFmtId="0" fontId="38" fillId="0" borderId="20" xfId="3" quotePrefix="1" applyFont="1" applyFill="1" applyBorder="1" applyAlignment="1">
      <alignment horizontal="center" vertical="center" wrapText="1"/>
    </xf>
    <xf numFmtId="0" fontId="14" fillId="0" borderId="113" xfId="6" applyFont="1" applyFill="1" applyBorder="1" applyAlignment="1">
      <alignment horizontal="center" vertical="center" wrapText="1"/>
    </xf>
    <xf numFmtId="0" fontId="14" fillId="0" borderId="113" xfId="8" quotePrefix="1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38" fillId="0" borderId="11" xfId="3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38" fillId="0" borderId="25" xfId="3" quotePrefix="1" applyFont="1" applyFill="1" applyBorder="1" applyAlignment="1">
      <alignment horizontal="center" vertical="center" wrapText="1"/>
    </xf>
    <xf numFmtId="0" fontId="2" fillId="0" borderId="115" xfId="3" quotePrefix="1" applyFont="1" applyFill="1" applyBorder="1" applyAlignment="1">
      <alignment horizontal="center" vertical="center" wrapText="1"/>
    </xf>
    <xf numFmtId="0" fontId="14" fillId="0" borderId="25" xfId="6" applyFont="1" applyFill="1" applyBorder="1" applyAlignment="1">
      <alignment horizontal="center" vertical="center" wrapText="1"/>
    </xf>
    <xf numFmtId="0" fontId="14" fillId="0" borderId="16" xfId="6" applyFont="1" applyFill="1" applyBorder="1" applyAlignment="1">
      <alignment horizontal="center" vertical="center" wrapText="1"/>
    </xf>
    <xf numFmtId="0" fontId="14" fillId="0" borderId="115" xfId="3" quotePrefix="1" applyFont="1" applyFill="1" applyBorder="1" applyAlignment="1">
      <alignment horizontal="center" vertical="center" textRotation="255" wrapText="1"/>
    </xf>
    <xf numFmtId="0" fontId="14" fillId="0" borderId="25" xfId="6" quotePrefix="1" applyFont="1" applyFill="1" applyBorder="1" applyAlignment="1">
      <alignment horizontal="center" vertical="center" wrapText="1"/>
    </xf>
    <xf numFmtId="0" fontId="9" fillId="0" borderId="138" xfId="3" quotePrefix="1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95" xfId="6" applyFont="1" applyFill="1" applyBorder="1" applyAlignment="1">
      <alignment horizontal="center" vertical="center" wrapText="1"/>
    </xf>
    <xf numFmtId="0" fontId="14" fillId="0" borderId="23" xfId="6" quotePrefix="1" applyFont="1" applyFill="1" applyBorder="1" applyAlignment="1">
      <alignment horizontal="center" vertical="center" wrapText="1"/>
    </xf>
    <xf numFmtId="0" fontId="14" fillId="0" borderId="23" xfId="3" quotePrefix="1" applyFont="1" applyFill="1" applyBorder="1" applyAlignment="1">
      <alignment horizontal="center" vertical="center" textRotation="255" wrapText="1"/>
    </xf>
    <xf numFmtId="0" fontId="19" fillId="0" borderId="12" xfId="0" applyFont="1" applyFill="1" applyBorder="1" applyAlignment="1">
      <alignment horizontal="left" vertical="center" wrapText="1"/>
    </xf>
    <xf numFmtId="0" fontId="14" fillId="0" borderId="24" xfId="6" quotePrefix="1" applyFont="1" applyFill="1" applyBorder="1" applyAlignment="1">
      <alignment horizontal="center" vertical="center" wrapText="1"/>
    </xf>
    <xf numFmtId="0" fontId="14" fillId="0" borderId="24" xfId="3" quotePrefix="1" applyFont="1" applyFill="1" applyBorder="1" applyAlignment="1">
      <alignment horizontal="center" vertical="center" textRotation="255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4" fillId="0" borderId="22" xfId="6" quotePrefix="1" applyFont="1" applyFill="1" applyBorder="1" applyAlignment="1">
      <alignment horizontal="center" vertical="center" wrapText="1"/>
    </xf>
    <xf numFmtId="0" fontId="14" fillId="0" borderId="19" xfId="6" quotePrefix="1" applyFont="1" applyFill="1" applyBorder="1" applyAlignment="1">
      <alignment horizontal="center" vertical="center" wrapText="1"/>
    </xf>
    <xf numFmtId="0" fontId="14" fillId="0" borderId="22" xfId="3" quotePrefix="1" applyFont="1" applyFill="1" applyBorder="1" applyAlignment="1">
      <alignment horizontal="center" vertical="center" textRotation="255" wrapText="1"/>
    </xf>
    <xf numFmtId="0" fontId="14" fillId="0" borderId="19" xfId="3" quotePrefix="1" applyFont="1" applyFill="1" applyBorder="1" applyAlignment="1">
      <alignment horizontal="center" vertical="center" textRotation="255" wrapText="1"/>
    </xf>
    <xf numFmtId="0" fontId="15" fillId="0" borderId="73" xfId="8" quotePrefix="1" applyFont="1" applyFill="1" applyBorder="1" applyAlignment="1">
      <alignment horizontal="center" vertical="center" wrapText="1"/>
    </xf>
    <xf numFmtId="0" fontId="14" fillId="0" borderId="21" xfId="6" quotePrefix="1" applyFont="1" applyFill="1" applyBorder="1" applyAlignment="1">
      <alignment horizontal="center" vertical="center" wrapText="1"/>
    </xf>
    <xf numFmtId="0" fontId="14" fillId="0" borderId="21" xfId="3" quotePrefix="1" applyFont="1" applyFill="1" applyBorder="1" applyAlignment="1">
      <alignment horizontal="center" vertical="center" textRotation="255" wrapText="1"/>
    </xf>
    <xf numFmtId="0" fontId="15" fillId="0" borderId="143" xfId="8" quotePrefix="1" applyFont="1" applyFill="1" applyBorder="1" applyAlignment="1">
      <alignment horizontal="center"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15" fillId="0" borderId="130" xfId="8" quotePrefix="1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15" fillId="0" borderId="14" xfId="6" quotePrefix="1" applyFont="1" applyFill="1" applyBorder="1" applyAlignment="1">
      <alignment horizontal="center" vertical="center" wrapText="1"/>
    </xf>
    <xf numFmtId="0" fontId="15" fillId="0" borderId="9" xfId="6" quotePrefix="1" applyFont="1" applyFill="1" applyBorder="1" applyAlignment="1">
      <alignment horizontal="center" vertical="center" wrapText="1"/>
    </xf>
    <xf numFmtId="0" fontId="15" fillId="0" borderId="15" xfId="6" quotePrefix="1" applyFont="1" applyFill="1" applyBorder="1" applyAlignment="1">
      <alignment horizontal="center" vertical="center" wrapText="1"/>
    </xf>
    <xf numFmtId="0" fontId="14" fillId="0" borderId="27" xfId="6" quotePrefix="1" applyFont="1" applyFill="1" applyBorder="1" applyAlignment="1">
      <alignment horizontal="center" vertical="center" wrapText="1"/>
    </xf>
    <xf numFmtId="0" fontId="14" fillId="0" borderId="28" xfId="6" quotePrefix="1" applyFont="1" applyFill="1" applyBorder="1" applyAlignment="1">
      <alignment horizontal="center" vertical="center" wrapText="1"/>
    </xf>
    <xf numFmtId="0" fontId="43" fillId="6" borderId="9" xfId="8" quotePrefix="1" applyFont="1" applyFill="1" applyBorder="1" applyAlignment="1">
      <alignment horizontal="center" vertical="center" wrapText="1"/>
    </xf>
    <xf numFmtId="0" fontId="43" fillId="6" borderId="9" xfId="6" applyFont="1" applyFill="1" applyBorder="1" applyAlignment="1">
      <alignment horizontal="center" vertical="center" wrapText="1"/>
    </xf>
    <xf numFmtId="0" fontId="43" fillId="6" borderId="19" xfId="8" quotePrefix="1" applyFont="1" applyFill="1" applyBorder="1" applyAlignment="1">
      <alignment horizontal="center" vertical="center" wrapText="1"/>
    </xf>
    <xf numFmtId="0" fontId="14" fillId="6" borderId="34" xfId="8" quotePrefix="1" applyFont="1" applyFill="1" applyBorder="1" applyAlignment="1">
      <alignment vertical="center" wrapText="1"/>
    </xf>
    <xf numFmtId="0" fontId="14" fillId="6" borderId="36" xfId="8" quotePrefix="1" applyFont="1" applyFill="1" applyBorder="1" applyAlignment="1">
      <alignment vertical="center" wrapText="1"/>
    </xf>
    <xf numFmtId="0" fontId="14" fillId="6" borderId="9" xfId="3" quotePrefix="1" applyFont="1" applyFill="1" applyBorder="1" applyAlignment="1">
      <alignment horizontal="center" vertical="center" textRotation="255" wrapText="1"/>
    </xf>
    <xf numFmtId="0" fontId="14" fillId="6" borderId="15" xfId="3" quotePrefix="1" applyFont="1" applyFill="1" applyBorder="1" applyAlignment="1">
      <alignment horizontal="center" vertical="center" textRotation="255" wrapText="1"/>
    </xf>
    <xf numFmtId="0" fontId="43" fillId="6" borderId="10" xfId="8" quotePrefix="1" applyFont="1" applyFill="1" applyBorder="1" applyAlignment="1">
      <alignment horizontal="center" vertical="center" wrapText="1"/>
    </xf>
    <xf numFmtId="0" fontId="43" fillId="6" borderId="47" xfId="8" quotePrefix="1" applyFont="1" applyFill="1" applyBorder="1" applyAlignment="1">
      <alignment horizontal="center"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vertical="center" wrapText="1"/>
    </xf>
    <xf numFmtId="0" fontId="14" fillId="6" borderId="114" xfId="8" quotePrefix="1" applyFont="1" applyFill="1" applyBorder="1" applyAlignment="1">
      <alignment horizontal="center" vertical="center" wrapText="1"/>
    </xf>
    <xf numFmtId="0" fontId="43" fillId="6" borderId="15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43" fillId="6" borderId="19" xfId="6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61" fillId="6" borderId="135" xfId="8" quotePrefix="1" applyFont="1" applyFill="1" applyBorder="1" applyAlignment="1">
      <alignment vertical="center" wrapText="1"/>
    </xf>
    <xf numFmtId="0" fontId="62" fillId="6" borderId="139" xfId="8" applyFont="1" applyFill="1" applyBorder="1" applyAlignment="1">
      <alignment vertical="center" wrapText="1"/>
    </xf>
    <xf numFmtId="0" fontId="62" fillId="6" borderId="140" xfId="8" applyFont="1" applyFill="1" applyBorder="1" applyAlignment="1">
      <alignment vertical="center" wrapText="1"/>
    </xf>
    <xf numFmtId="0" fontId="62" fillId="6" borderId="141" xfId="8" applyFont="1" applyFill="1" applyBorder="1" applyAlignment="1">
      <alignment vertical="center" wrapText="1"/>
    </xf>
    <xf numFmtId="0" fontId="62" fillId="6" borderId="138" xfId="8" applyFont="1" applyFill="1" applyBorder="1" applyAlignment="1">
      <alignment vertical="center" wrapText="1"/>
    </xf>
    <xf numFmtId="0" fontId="62" fillId="6" borderId="142" xfId="8" applyFont="1" applyFill="1" applyBorder="1" applyAlignment="1">
      <alignment vertical="center" wrapText="1"/>
    </xf>
    <xf numFmtId="0" fontId="62" fillId="6" borderId="135" xfId="8" applyFont="1" applyFill="1" applyBorder="1" applyAlignment="1">
      <alignment vertical="center" wrapText="1"/>
    </xf>
    <xf numFmtId="0" fontId="62" fillId="6" borderId="137" xfId="8" applyFont="1" applyFill="1" applyBorder="1" applyAlignment="1">
      <alignment vertical="center" wrapText="1"/>
    </xf>
    <xf numFmtId="0" fontId="63" fillId="6" borderId="44" xfId="0" applyFont="1" applyFill="1" applyBorder="1" applyAlignment="1">
      <alignment horizontal="justify" vertical="center" wrapText="1"/>
    </xf>
    <xf numFmtId="0" fontId="64" fillId="6" borderId="143" xfId="8" applyFont="1" applyFill="1" applyBorder="1" applyAlignment="1">
      <alignment vertical="center" wrapText="1"/>
    </xf>
    <xf numFmtId="0" fontId="65" fillId="6" borderId="138" xfId="6" applyFont="1" applyFill="1" applyBorder="1" applyAlignment="1">
      <alignment vertical="center" wrapText="1"/>
    </xf>
    <xf numFmtId="0" fontId="65" fillId="6" borderId="140" xfId="6" applyFont="1" applyFill="1" applyBorder="1" applyAlignment="1">
      <alignment vertical="center" wrapText="1"/>
    </xf>
    <xf numFmtId="0" fontId="62" fillId="6" borderId="142" xfId="6" applyFont="1" applyFill="1" applyBorder="1" applyAlignment="1">
      <alignment vertical="center" wrapText="1"/>
    </xf>
    <xf numFmtId="0" fontId="62" fillId="6" borderId="141" xfId="6" applyFont="1" applyFill="1" applyBorder="1" applyAlignment="1">
      <alignment vertical="center" wrapText="1"/>
    </xf>
    <xf numFmtId="0" fontId="62" fillId="6" borderId="137" xfId="6" applyFont="1" applyFill="1" applyBorder="1" applyAlignment="1">
      <alignment horizontal="center" vertical="center" wrapText="1"/>
    </xf>
    <xf numFmtId="0" fontId="65" fillId="6" borderId="139" xfId="6" applyFont="1" applyFill="1" applyBorder="1" applyAlignment="1">
      <alignment vertical="center" wrapText="1"/>
    </xf>
    <xf numFmtId="0" fontId="65" fillId="6" borderId="141" xfId="6" applyFont="1" applyFill="1" applyBorder="1" applyAlignment="1">
      <alignment vertical="center" wrapText="1"/>
    </xf>
    <xf numFmtId="0" fontId="65" fillId="6" borderId="142" xfId="6" applyFont="1" applyFill="1" applyBorder="1" applyAlignment="1">
      <alignment vertical="center" wrapText="1"/>
    </xf>
    <xf numFmtId="0" fontId="2" fillId="6" borderId="16" xfId="3" quotePrefix="1" applyFont="1" applyFill="1" applyBorder="1" applyAlignment="1">
      <alignment horizontal="center" vertical="center" wrapText="1"/>
    </xf>
    <xf numFmtId="0" fontId="2" fillId="6" borderId="1" xfId="3" quotePrefix="1" applyFont="1" applyFill="1" applyBorder="1" applyAlignment="1">
      <alignment horizontal="center" vertical="center" wrapText="1"/>
    </xf>
    <xf numFmtId="0" fontId="63" fillId="6" borderId="11" xfId="0" applyFont="1" applyFill="1" applyBorder="1" applyAlignment="1">
      <alignment horizontal="justify" vertical="center" wrapText="1"/>
    </xf>
    <xf numFmtId="0" fontId="61" fillId="6" borderId="11" xfId="8" applyFont="1" applyFill="1" applyBorder="1" applyAlignment="1">
      <alignment vertical="center" wrapText="1"/>
    </xf>
    <xf numFmtId="0" fontId="63" fillId="6" borderId="11" xfId="0" applyFont="1" applyFill="1" applyBorder="1" applyAlignment="1">
      <alignment horizontal="left" vertical="center" wrapText="1"/>
    </xf>
    <xf numFmtId="0" fontId="90" fillId="6" borderId="16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30" fillId="6" borderId="135" xfId="8" quotePrefix="1" applyFont="1" applyFill="1" applyBorder="1" applyAlignment="1">
      <alignment vertical="center" wrapText="1"/>
    </xf>
    <xf numFmtId="0" fontId="14" fillId="6" borderId="139" xfId="8" applyFont="1" applyFill="1" applyBorder="1" applyAlignment="1">
      <alignment vertical="center" wrapText="1"/>
    </xf>
    <xf numFmtId="0" fontId="14" fillId="6" borderId="140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38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35" xfId="8" applyFont="1" applyFill="1" applyBorder="1" applyAlignment="1">
      <alignment vertical="center" wrapText="1"/>
    </xf>
    <xf numFmtId="0" fontId="14" fillId="6" borderId="137" xfId="8" applyFont="1" applyFill="1" applyBorder="1" applyAlignment="1">
      <alignment vertical="center" wrapText="1"/>
    </xf>
    <xf numFmtId="0" fontId="68" fillId="6" borderId="21" xfId="0" applyFont="1" applyFill="1" applyBorder="1" applyAlignment="1">
      <alignment horizontal="justify" vertical="center" wrapText="1"/>
    </xf>
    <xf numFmtId="0" fontId="68" fillId="6" borderId="21" xfId="0" applyFont="1" applyFill="1" applyBorder="1" applyAlignment="1">
      <alignment horizontal="left" vertical="center" wrapText="1"/>
    </xf>
    <xf numFmtId="0" fontId="52" fillId="6" borderId="135" xfId="0" applyFont="1" applyFill="1" applyBorder="1" applyAlignment="1">
      <alignment horizontal="left" vertical="center" wrapText="1"/>
    </xf>
    <xf numFmtId="0" fontId="14" fillId="6" borderId="140" xfId="6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5" fillId="6" borderId="139" xfId="6" applyFont="1" applyFill="1" applyBorder="1" applyAlignment="1">
      <alignment horizontal="center" vertical="center" wrapText="1"/>
    </xf>
    <xf numFmtId="0" fontId="15" fillId="6" borderId="140" xfId="6" applyFont="1" applyFill="1" applyBorder="1" applyAlignment="1">
      <alignment horizontal="center" vertical="center" wrapText="1"/>
    </xf>
    <xf numFmtId="0" fontId="15" fillId="6" borderId="141" xfId="6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68" fillId="6" borderId="35" xfId="0" applyFont="1" applyFill="1" applyBorder="1" applyAlignment="1">
      <alignment horizontal="justify" vertical="center" wrapText="1"/>
    </xf>
    <xf numFmtId="0" fontId="64" fillId="6" borderId="134" xfId="8" applyFont="1" applyFill="1" applyBorder="1" applyAlignment="1">
      <alignment vertical="center" wrapText="1"/>
    </xf>
    <xf numFmtId="0" fontId="68" fillId="6" borderId="51" xfId="0" applyFont="1" applyFill="1" applyBorder="1" applyAlignment="1">
      <alignment horizontal="left" vertical="center" wrapText="1"/>
    </xf>
    <xf numFmtId="0" fontId="68" fillId="6" borderId="11" xfId="0" applyFont="1" applyFill="1" applyBorder="1" applyAlignment="1">
      <alignment horizontal="justify" vertical="center" wrapText="1"/>
    </xf>
    <xf numFmtId="0" fontId="68" fillId="6" borderId="11" xfId="0" applyFont="1" applyFill="1" applyBorder="1" applyAlignment="1">
      <alignment horizontal="left" vertical="center" wrapText="1"/>
    </xf>
    <xf numFmtId="0" fontId="20" fillId="6" borderId="27" xfId="8" quotePrefix="1" applyFont="1" applyFill="1" applyBorder="1" applyAlignment="1">
      <alignment horizontal="center" vertical="center" wrapText="1"/>
    </xf>
    <xf numFmtId="0" fontId="20" fillId="6" borderId="25" xfId="8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0" borderId="139" xfId="3" quotePrefix="1" applyFont="1" applyFill="1" applyBorder="1" applyAlignment="1">
      <alignment horizontal="center" vertical="center" textRotation="255" wrapText="1"/>
    </xf>
    <xf numFmtId="0" fontId="15" fillId="0" borderId="139" xfId="6" quotePrefix="1" applyFont="1" applyFill="1" applyBorder="1" applyAlignment="1">
      <alignment vertical="center" wrapText="1"/>
    </xf>
    <xf numFmtId="0" fontId="14" fillId="0" borderId="134" xfId="6" applyFont="1" applyFill="1" applyBorder="1" applyAlignment="1">
      <alignment horizontal="center" vertical="center" wrapText="1"/>
    </xf>
    <xf numFmtId="0" fontId="38" fillId="0" borderId="27" xfId="3" quotePrefix="1" applyFont="1" applyFill="1" applyBorder="1" applyAlignment="1">
      <alignment horizontal="center" vertical="center" wrapText="1"/>
    </xf>
    <xf numFmtId="0" fontId="9" fillId="0" borderId="114" xfId="3" quotePrefix="1" applyFont="1" applyFill="1" applyBorder="1" applyAlignment="1">
      <alignment horizontal="center" vertical="center" wrapText="1"/>
    </xf>
    <xf numFmtId="0" fontId="14" fillId="0" borderId="27" xfId="6" applyFont="1" applyFill="1" applyBorder="1" applyAlignment="1">
      <alignment horizontal="center" vertical="center" wrapText="1"/>
    </xf>
    <xf numFmtId="0" fontId="14" fillId="0" borderId="114" xfId="3" quotePrefix="1" applyFont="1" applyFill="1" applyBorder="1" applyAlignment="1">
      <alignment horizontal="center" vertical="center" textRotation="255" wrapText="1"/>
    </xf>
    <xf numFmtId="0" fontId="15" fillId="0" borderId="49" xfId="8" quotePrefix="1" applyFont="1" applyFill="1" applyBorder="1" applyAlignment="1">
      <alignment horizontal="center" vertical="center" wrapText="1"/>
    </xf>
    <xf numFmtId="0" fontId="14" fillId="0" borderId="39" xfId="8" quotePrefix="1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/>
    </xf>
    <xf numFmtId="0" fontId="91" fillId="0" borderId="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21" fillId="0" borderId="0" xfId="3" quotePrefix="1" applyFont="1" applyFill="1" applyBorder="1" applyAlignment="1">
      <alignment horizontal="center" vertical="center" wrapText="1"/>
    </xf>
    <xf numFmtId="0" fontId="33" fillId="6" borderId="54" xfId="0" applyFont="1" applyFill="1" applyBorder="1" applyAlignment="1">
      <alignment horizontal="left" vertical="center" wrapText="1"/>
    </xf>
    <xf numFmtId="0" fontId="34" fillId="6" borderId="22" xfId="8" applyFont="1" applyFill="1" applyBorder="1" applyAlignment="1">
      <alignment vertical="center" wrapText="1"/>
    </xf>
    <xf numFmtId="0" fontId="16" fillId="6" borderId="49" xfId="0" applyFont="1" applyFill="1" applyBorder="1" applyAlignment="1">
      <alignment horizontal="left" vertical="center" wrapText="1"/>
    </xf>
    <xf numFmtId="0" fontId="86" fillId="6" borderId="10" xfId="6" quotePrefix="1" applyFont="1" applyFill="1" applyBorder="1" applyAlignment="1">
      <alignment horizontal="center" vertical="center" wrapText="1"/>
    </xf>
    <xf numFmtId="0" fontId="86" fillId="6" borderId="47" xfId="6" quotePrefix="1" applyFont="1" applyFill="1" applyBorder="1" applyAlignment="1">
      <alignment horizontal="center" vertical="center" wrapText="1"/>
    </xf>
    <xf numFmtId="0" fontId="86" fillId="6" borderId="23" xfId="6" quotePrefix="1" applyFont="1" applyFill="1" applyBorder="1" applyAlignment="1">
      <alignment horizontal="center" vertical="center" wrapText="1"/>
    </xf>
    <xf numFmtId="0" fontId="86" fillId="6" borderId="19" xfId="6" quotePrefix="1" applyFont="1" applyFill="1" applyBorder="1" applyAlignment="1">
      <alignment horizontal="center" vertical="center" wrapText="1"/>
    </xf>
    <xf numFmtId="0" fontId="85" fillId="6" borderId="38" xfId="0" applyFont="1" applyFill="1" applyBorder="1" applyAlignment="1">
      <alignment horizontal="center" vertical="center"/>
    </xf>
    <xf numFmtId="0" fontId="85" fillId="6" borderId="39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vertical="top" wrapText="1"/>
    </xf>
    <xf numFmtId="0" fontId="10" fillId="6" borderId="22" xfId="8" quotePrefix="1" applyFont="1" applyFill="1" applyBorder="1" applyAlignment="1">
      <alignment vertical="center" wrapText="1"/>
    </xf>
    <xf numFmtId="0" fontId="50" fillId="6" borderId="22" xfId="0" applyFont="1" applyFill="1" applyBorder="1" applyAlignment="1">
      <alignment vertical="top" wrapText="1"/>
    </xf>
    <xf numFmtId="0" fontId="17" fillId="6" borderId="33" xfId="8" quotePrefix="1" applyFont="1" applyFill="1" applyBorder="1" applyAlignment="1">
      <alignment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0" fillId="6" borderId="33" xfId="8" quotePrefix="1" applyFont="1" applyFill="1" applyBorder="1" applyAlignment="1">
      <alignment vertical="center" wrapText="1"/>
    </xf>
    <xf numFmtId="0" fontId="34" fillId="6" borderId="48" xfId="8" quotePrefix="1" applyFont="1" applyFill="1" applyBorder="1" applyAlignment="1">
      <alignment vertical="center" wrapText="1"/>
    </xf>
    <xf numFmtId="0" fontId="14" fillId="6" borderId="115" xfId="8" quotePrefix="1" applyFont="1" applyFill="1" applyBorder="1" applyAlignment="1">
      <alignment horizontal="center" vertical="center" wrapText="1"/>
    </xf>
    <xf numFmtId="0" fontId="17" fillId="6" borderId="16" xfId="8" quotePrefix="1" applyFont="1" applyFill="1" applyBorder="1" applyAlignment="1">
      <alignment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10" fillId="6" borderId="49" xfId="8" quotePrefix="1" applyFont="1" applyFill="1" applyBorder="1" applyAlignment="1">
      <alignment vertical="center" wrapText="1"/>
    </xf>
    <xf numFmtId="0" fontId="42" fillId="6" borderId="14" xfId="0" applyFont="1" applyFill="1" applyBorder="1" applyAlignment="1">
      <alignment horizontal="justify" vertical="center" wrapText="1"/>
    </xf>
    <xf numFmtId="0" fontId="19" fillId="6" borderId="16" xfId="0" applyFont="1" applyFill="1" applyBorder="1" applyAlignment="1">
      <alignment horizontal="left" vertical="center" wrapText="1"/>
    </xf>
    <xf numFmtId="0" fontId="17" fillId="6" borderId="52" xfId="8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horizontal="center" vertical="center" wrapText="1"/>
    </xf>
    <xf numFmtId="0" fontId="15" fillId="6" borderId="53" xfId="6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4" borderId="132" xfId="11" applyFont="1" applyFill="1" applyBorder="1" applyAlignment="1">
      <alignment vertical="center" wrapText="1"/>
    </xf>
    <xf numFmtId="0" fontId="14" fillId="4" borderId="133" xfId="11" applyFont="1" applyFill="1" applyBorder="1" applyAlignment="1">
      <alignment vertical="center" wrapText="1"/>
    </xf>
    <xf numFmtId="0" fontId="14" fillId="4" borderId="60" xfId="11" applyFont="1" applyFill="1" applyBorder="1" applyAlignment="1">
      <alignment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138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30" xfId="6" applyFont="1" applyFill="1" applyBorder="1" applyAlignment="1">
      <alignment horizontal="center" vertical="center" wrapText="1"/>
    </xf>
    <xf numFmtId="0" fontId="21" fillId="4" borderId="23" xfId="6" applyFont="1" applyFill="1" applyBorder="1" applyAlignment="1">
      <alignment horizontal="center" vertical="center" wrapText="1"/>
    </xf>
    <xf numFmtId="0" fontId="21" fillId="4" borderId="40" xfId="6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140" xfId="6" applyFont="1" applyFill="1" applyBorder="1" applyAlignment="1">
      <alignment vertical="center" wrapText="1"/>
    </xf>
    <xf numFmtId="0" fontId="20" fillId="4" borderId="141" xfId="6" applyFont="1" applyFill="1" applyBorder="1" applyAlignment="1">
      <alignment vertical="center" wrapText="1"/>
    </xf>
    <xf numFmtId="0" fontId="21" fillId="4" borderId="138" xfId="6" applyFont="1" applyFill="1" applyBorder="1" applyAlignment="1">
      <alignment vertical="center" wrapText="1"/>
    </xf>
    <xf numFmtId="0" fontId="20" fillId="4" borderId="142" xfId="6" applyFont="1" applyFill="1" applyBorder="1" applyAlignment="1">
      <alignment vertical="center" wrapText="1"/>
    </xf>
    <xf numFmtId="0" fontId="21" fillId="4" borderId="140" xfId="6" quotePrefix="1" applyFont="1" applyFill="1" applyBorder="1" applyAlignment="1">
      <alignment vertical="center" wrapText="1"/>
    </xf>
    <xf numFmtId="0" fontId="20" fillId="4" borderId="135" xfId="6" applyFont="1" applyFill="1" applyBorder="1" applyAlignment="1">
      <alignment horizontal="center" vertical="center" wrapText="1"/>
    </xf>
    <xf numFmtId="0" fontId="20" fillId="4" borderId="140" xfId="6" applyFont="1" applyFill="1" applyBorder="1" applyAlignment="1">
      <alignment horizontal="center" vertical="center" wrapText="1"/>
    </xf>
    <xf numFmtId="0" fontId="20" fillId="4" borderId="137" xfId="6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20" fillId="4" borderId="34" xfId="6" applyFont="1" applyFill="1" applyBorder="1" applyAlignment="1">
      <alignment horizontal="center" vertical="center" wrapText="1"/>
    </xf>
    <xf numFmtId="0" fontId="20" fillId="4" borderId="95" xfId="6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horizontal="center" vertical="center" wrapText="1"/>
    </xf>
    <xf numFmtId="0" fontId="21" fillId="4" borderId="9" xfId="6" applyFont="1" applyFill="1" applyBorder="1" applyAlignment="1">
      <alignment horizontal="center" vertical="center" wrapText="1"/>
    </xf>
    <xf numFmtId="0" fontId="21" fillId="4" borderId="15" xfId="6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52" xfId="3" applyFont="1" applyFill="1" applyBorder="1" applyAlignment="1">
      <alignment horizontal="center" vertical="center" textRotation="255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92" fillId="6" borderId="21" xfId="0" applyFont="1" applyFill="1" applyBorder="1" applyAlignment="1">
      <alignment horizontal="justify" vertical="center" wrapText="1"/>
    </xf>
    <xf numFmtId="0" fontId="46" fillId="4" borderId="8" xfId="8" applyFont="1" applyFill="1" applyBorder="1" applyAlignment="1">
      <alignment vertical="center" wrapText="1"/>
    </xf>
    <xf numFmtId="0" fontId="92" fillId="6" borderId="21" xfId="0" applyFont="1" applyFill="1" applyBorder="1" applyAlignment="1">
      <alignment horizontal="left" vertical="center" wrapText="1"/>
    </xf>
    <xf numFmtId="0" fontId="93" fillId="4" borderId="135" xfId="0" applyFont="1" applyFill="1" applyBorder="1" applyAlignment="1">
      <alignment horizontal="left" vertical="center" wrapText="1"/>
    </xf>
    <xf numFmtId="0" fontId="94" fillId="4" borderId="1" xfId="8" quotePrefix="1" applyFont="1" applyFill="1" applyBorder="1" applyAlignment="1">
      <alignment vertical="center" wrapText="1"/>
    </xf>
    <xf numFmtId="0" fontId="94" fillId="4" borderId="12" xfId="8" applyFont="1" applyFill="1" applyBorder="1" applyAlignment="1">
      <alignment vertical="center" wrapText="1"/>
    </xf>
    <xf numFmtId="0" fontId="20" fillId="0" borderId="154" xfId="40" applyFont="1" applyFill="1" applyBorder="1" applyAlignment="1">
      <alignment horizontal="center" vertical="center" wrapText="1"/>
    </xf>
    <xf numFmtId="0" fontId="21" fillId="0" borderId="74" xfId="40" applyFont="1" applyFill="1" applyBorder="1" applyAlignment="1">
      <alignment horizontal="center" vertical="center" wrapText="1"/>
    </xf>
    <xf numFmtId="0" fontId="21" fillId="0" borderId="75" xfId="40" applyFont="1" applyFill="1" applyBorder="1" applyAlignment="1">
      <alignment horizontal="center" vertical="center" wrapText="1"/>
    </xf>
    <xf numFmtId="0" fontId="20" fillId="0" borderId="90" xfId="42" applyFont="1" applyFill="1" applyBorder="1" applyAlignment="1">
      <alignment horizontal="center" vertical="center" wrapText="1"/>
    </xf>
    <xf numFmtId="0" fontId="21" fillId="0" borderId="89" xfId="40" applyFont="1" applyFill="1" applyBorder="1" applyAlignment="1">
      <alignment horizontal="center" vertical="center" wrapText="1"/>
    </xf>
    <xf numFmtId="0" fontId="21" fillId="0" borderId="65" xfId="40" applyFont="1" applyFill="1" applyBorder="1" applyAlignment="1">
      <alignment horizontal="center" vertical="center" wrapText="1"/>
    </xf>
    <xf numFmtId="0" fontId="21" fillId="0" borderId="105" xfId="40" applyFont="1" applyFill="1" applyBorder="1" applyAlignment="1">
      <alignment horizontal="center" vertical="center" wrapText="1"/>
    </xf>
    <xf numFmtId="0" fontId="21" fillId="0" borderId="106" xfId="40" applyFont="1" applyFill="1" applyBorder="1" applyAlignment="1">
      <alignment horizontal="center" vertical="center" wrapText="1"/>
    </xf>
    <xf numFmtId="0" fontId="20" fillId="0" borderId="144" xfId="42" applyFont="1" applyFill="1" applyBorder="1" applyAlignment="1">
      <alignment horizontal="center" vertical="center" wrapText="1"/>
    </xf>
    <xf numFmtId="0" fontId="20" fillId="0" borderId="148" xfId="40" applyFont="1" applyFill="1" applyBorder="1" applyAlignment="1">
      <alignment horizontal="center" vertical="center" wrapText="1"/>
    </xf>
    <xf numFmtId="0" fontId="20" fillId="0" borderId="161" xfId="4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/>
    </xf>
    <xf numFmtId="0" fontId="15" fillId="0" borderId="89" xfId="0" applyFont="1" applyFill="1" applyBorder="1" applyAlignment="1">
      <alignment horizontal="center"/>
    </xf>
    <xf numFmtId="0" fontId="20" fillId="0" borderId="65" xfId="42" applyFont="1" applyFill="1" applyBorder="1" applyAlignment="1">
      <alignment horizontal="center" vertical="center" wrapText="1"/>
    </xf>
    <xf numFmtId="0" fontId="15" fillId="0" borderId="159" xfId="0" applyFont="1" applyFill="1" applyBorder="1" applyAlignment="1">
      <alignment horizontal="center"/>
    </xf>
    <xf numFmtId="0" fontId="15" fillId="0" borderId="160" xfId="0" applyFont="1" applyFill="1" applyBorder="1" applyAlignment="1">
      <alignment horizontal="center"/>
    </xf>
    <xf numFmtId="0" fontId="20" fillId="0" borderId="147" xfId="4" applyFont="1" applyFill="1" applyBorder="1" applyAlignment="1">
      <alignment horizontal="center" vertical="center" textRotation="255" wrapText="1"/>
    </xf>
    <xf numFmtId="0" fontId="20" fillId="0" borderId="80" xfId="4" applyFont="1" applyFill="1" applyBorder="1" applyAlignment="1">
      <alignment horizontal="center" vertical="center" textRotation="255" wrapText="1"/>
    </xf>
    <xf numFmtId="0" fontId="20" fillId="0" borderId="146" xfId="40" applyFont="1" applyFill="1" applyBorder="1" applyAlignment="1">
      <alignment horizontal="center" vertical="center" wrapText="1"/>
    </xf>
    <xf numFmtId="0" fontId="20" fillId="0" borderId="158" xfId="40" applyFont="1" applyFill="1" applyBorder="1" applyAlignment="1">
      <alignment horizontal="center" vertical="center" wrapText="1"/>
    </xf>
    <xf numFmtId="0" fontId="20" fillId="0" borderId="108" xfId="42" applyFont="1" applyFill="1" applyBorder="1" applyAlignment="1">
      <alignment horizontal="center" vertical="center" wrapText="1"/>
    </xf>
    <xf numFmtId="0" fontId="20" fillId="0" borderId="76" xfId="40" applyFont="1" applyFill="1" applyBorder="1" applyAlignment="1">
      <alignment horizontal="center" vertical="center" wrapText="1"/>
    </xf>
    <xf numFmtId="0" fontId="20" fillId="0" borderId="89" xfId="42" applyFont="1" applyFill="1" applyBorder="1" applyAlignment="1">
      <alignment horizontal="center" vertical="center" wrapText="1"/>
    </xf>
    <xf numFmtId="0" fontId="20" fillId="0" borderId="81" xfId="42" applyFont="1" applyFill="1" applyBorder="1" applyAlignment="1">
      <alignment horizontal="center" vertical="center" wrapText="1"/>
    </xf>
    <xf numFmtId="0" fontId="20" fillId="0" borderId="90" xfId="40" applyFont="1" applyFill="1" applyBorder="1" applyAlignment="1">
      <alignment horizontal="center" vertical="center" wrapText="1"/>
    </xf>
    <xf numFmtId="0" fontId="20" fillId="0" borderId="66" xfId="42" applyFont="1" applyFill="1" applyBorder="1" applyAlignment="1">
      <alignment horizontal="center" vertical="center" wrapText="1"/>
    </xf>
    <xf numFmtId="0" fontId="20" fillId="0" borderId="111" xfId="40" applyFont="1" applyFill="1" applyBorder="1" applyAlignment="1">
      <alignment horizontal="center" vertical="center" wrapText="1"/>
    </xf>
    <xf numFmtId="0" fontId="20" fillId="0" borderId="110" xfId="40" applyFont="1" applyFill="1" applyBorder="1" applyAlignment="1">
      <alignment vertical="center" wrapText="1"/>
    </xf>
    <xf numFmtId="0" fontId="20" fillId="0" borderId="98" xfId="40" applyFont="1" applyFill="1" applyBorder="1" applyAlignment="1">
      <alignment vertical="center" wrapText="1"/>
    </xf>
    <xf numFmtId="0" fontId="21" fillId="0" borderId="72" xfId="40" applyFont="1" applyFill="1" applyBorder="1" applyAlignment="1">
      <alignment horizontal="center" vertical="center" wrapText="1"/>
    </xf>
    <xf numFmtId="0" fontId="20" fillId="0" borderId="110" xfId="40" applyFont="1" applyFill="1" applyBorder="1" applyAlignment="1">
      <alignment horizontal="center" vertical="center" wrapText="1"/>
    </xf>
    <xf numFmtId="0" fontId="59" fillId="0" borderId="144" xfId="0" applyFont="1" applyFill="1" applyBorder="1" applyAlignment="1">
      <alignment horizontal="left" vertical="center" wrapText="1"/>
    </xf>
    <xf numFmtId="0" fontId="95" fillId="0" borderId="148" xfId="42" applyFont="1" applyFill="1" applyBorder="1" applyAlignment="1">
      <alignment vertical="center" wrapText="1"/>
    </xf>
    <xf numFmtId="0" fontId="96" fillId="0" borderId="148" xfId="0" applyFont="1" applyFill="1" applyBorder="1" applyAlignment="1">
      <alignment horizontal="left" vertical="center" wrapText="1"/>
    </xf>
    <xf numFmtId="0" fontId="95" fillId="0" borderId="71" xfId="42" applyFont="1" applyFill="1" applyBorder="1" applyAlignment="1">
      <alignment vertical="center" wrapText="1"/>
    </xf>
    <xf numFmtId="0" fontId="97" fillId="0" borderId="148" xfId="0" applyFont="1" applyFill="1" applyBorder="1" applyAlignment="1">
      <alignment horizontal="left" vertical="center" wrapText="1"/>
    </xf>
    <xf numFmtId="0" fontId="62" fillId="0" borderId="148" xfId="42" applyFont="1" applyFill="1" applyBorder="1" applyAlignment="1">
      <alignment horizontal="center" vertical="center" wrapText="1"/>
    </xf>
    <xf numFmtId="0" fontId="62" fillId="0" borderId="144" xfId="42" applyFont="1" applyFill="1" applyBorder="1" applyAlignment="1">
      <alignment horizontal="center" vertical="center" wrapText="1"/>
    </xf>
    <xf numFmtId="0" fontId="98" fillId="0" borderId="147" xfId="40" applyFont="1" applyFill="1" applyBorder="1" applyAlignment="1">
      <alignment horizontal="center" vertical="center" wrapText="1"/>
    </xf>
    <xf numFmtId="0" fontId="98" fillId="0" borderId="144" xfId="40" applyFont="1" applyFill="1" applyBorder="1" applyAlignment="1">
      <alignment horizontal="center" vertical="center" wrapText="1"/>
    </xf>
    <xf numFmtId="0" fontId="98" fillId="0" borderId="147" xfId="0" applyFont="1" applyFill="1" applyBorder="1" applyAlignment="1">
      <alignment horizontal="center" vertical="center"/>
    </xf>
    <xf numFmtId="0" fontId="98" fillId="0" borderId="14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62" fillId="6" borderId="1" xfId="6" applyFont="1" applyFill="1" applyBorder="1" applyAlignment="1">
      <alignment horizontal="center" vertical="center" wrapText="1"/>
    </xf>
    <xf numFmtId="0" fontId="62" fillId="6" borderId="123" xfId="6" applyFont="1" applyFill="1" applyBorder="1" applyAlignment="1">
      <alignment horizontal="center" vertical="center" wrapText="1"/>
    </xf>
    <xf numFmtId="0" fontId="62" fillId="6" borderId="30" xfId="6" applyFont="1" applyFill="1" applyBorder="1" applyAlignment="1">
      <alignment horizontal="center" vertical="center" wrapText="1"/>
    </xf>
    <xf numFmtId="0" fontId="62" fillId="6" borderId="132" xfId="6" applyFont="1" applyFill="1" applyBorder="1" applyAlignment="1">
      <alignment horizontal="center" vertical="center" wrapText="1"/>
    </xf>
    <xf numFmtId="0" fontId="62" fillId="6" borderId="1" xfId="3" applyFont="1" applyFill="1" applyBorder="1" applyAlignment="1">
      <alignment horizontal="center" vertical="center" textRotation="255" wrapText="1"/>
    </xf>
    <xf numFmtId="0" fontId="62" fillId="6" borderId="4" xfId="6" applyFont="1" applyFill="1" applyBorder="1" applyAlignment="1">
      <alignment horizontal="center" vertical="center" wrapText="1"/>
    </xf>
    <xf numFmtId="0" fontId="62" fillId="6" borderId="8" xfId="6" applyFont="1" applyFill="1" applyBorder="1" applyAlignment="1">
      <alignment horizontal="center" vertical="center" wrapText="1"/>
    </xf>
    <xf numFmtId="0" fontId="62" fillId="6" borderId="1" xfId="8" applyFont="1" applyFill="1" applyBorder="1" applyAlignment="1">
      <alignment horizontal="center" vertical="center" wrapText="1"/>
    </xf>
    <xf numFmtId="0" fontId="65" fillId="6" borderId="12" xfId="6" applyFont="1" applyFill="1" applyBorder="1" applyAlignment="1">
      <alignment horizontal="center" vertical="center" wrapText="1"/>
    </xf>
    <xf numFmtId="0" fontId="62" fillId="6" borderId="143" xfId="6" applyFont="1" applyFill="1" applyBorder="1" applyAlignment="1">
      <alignment horizontal="center" vertical="center" wrapText="1"/>
    </xf>
    <xf numFmtId="0" fontId="90" fillId="6" borderId="1" xfId="0" applyFont="1" applyFill="1" applyBorder="1" applyAlignment="1">
      <alignment horizontal="center" vertical="center"/>
    </xf>
    <xf numFmtId="0" fontId="62" fillId="6" borderId="40" xfId="6" applyFont="1" applyFill="1" applyBorder="1" applyAlignment="1">
      <alignment horizontal="center" vertical="center" wrapText="1"/>
    </xf>
    <xf numFmtId="0" fontId="62" fillId="6" borderId="60" xfId="6" applyFont="1" applyFill="1" applyBorder="1" applyAlignment="1">
      <alignment horizontal="center" vertical="center" wrapText="1"/>
    </xf>
    <xf numFmtId="0" fontId="62" fillId="6" borderId="20" xfId="6" applyFont="1" applyFill="1" applyBorder="1" applyAlignment="1">
      <alignment horizontal="center" vertical="center" wrapText="1"/>
    </xf>
    <xf numFmtId="0" fontId="62" fillId="6" borderId="95" xfId="6" applyFont="1" applyFill="1" applyBorder="1" applyAlignment="1">
      <alignment horizontal="center" vertical="center" wrapText="1"/>
    </xf>
    <xf numFmtId="0" fontId="65" fillId="6" borderId="32" xfId="6" applyFont="1" applyFill="1" applyBorder="1" applyAlignment="1">
      <alignment horizontal="center" vertical="center" wrapText="1"/>
    </xf>
    <xf numFmtId="0" fontId="62" fillId="6" borderId="130" xfId="6" applyFont="1" applyFill="1" applyBorder="1" applyAlignment="1">
      <alignment horizontal="center" vertical="center" wrapText="1"/>
    </xf>
    <xf numFmtId="0" fontId="90" fillId="6" borderId="102" xfId="0" applyFont="1" applyFill="1" applyBorder="1" applyAlignment="1">
      <alignment horizontal="center" vertical="center"/>
    </xf>
    <xf numFmtId="0" fontId="62" fillId="6" borderId="56" xfId="6" applyFont="1" applyFill="1" applyBorder="1" applyAlignment="1">
      <alignment horizontal="center" vertical="center" wrapText="1"/>
    </xf>
    <xf numFmtId="0" fontId="62" fillId="6" borderId="2" xfId="3" applyFont="1" applyFill="1" applyBorder="1" applyAlignment="1">
      <alignment horizontal="center" vertical="center" textRotation="255" wrapText="1"/>
    </xf>
    <xf numFmtId="0" fontId="62" fillId="6" borderId="2" xfId="6" applyFont="1" applyFill="1" applyBorder="1" applyAlignment="1">
      <alignment horizontal="center" vertical="center" wrapText="1"/>
    </xf>
    <xf numFmtId="0" fontId="90" fillId="6" borderId="27" xfId="0" applyFont="1" applyFill="1" applyBorder="1" applyAlignment="1">
      <alignment horizontal="center" vertical="center"/>
    </xf>
    <xf numFmtId="0" fontId="98" fillId="6" borderId="52" xfId="6" applyFont="1" applyFill="1" applyBorder="1" applyAlignment="1">
      <alignment horizontal="center" vertical="center" wrapText="1"/>
    </xf>
    <xf numFmtId="0" fontId="98" fillId="6" borderId="16" xfId="6" applyFont="1" applyFill="1" applyBorder="1" applyAlignment="1">
      <alignment horizontal="center" vertical="center" wrapText="1"/>
    </xf>
    <xf numFmtId="0" fontId="98" fillId="6" borderId="132" xfId="6" applyFont="1" applyFill="1" applyBorder="1" applyAlignment="1">
      <alignment horizontal="center" vertical="center" wrapText="1"/>
    </xf>
    <xf numFmtId="0" fontId="98" fillId="6" borderId="56" xfId="6" applyFont="1" applyFill="1" applyBorder="1" applyAlignment="1">
      <alignment horizontal="center" vertical="center" wrapText="1"/>
    </xf>
    <xf numFmtId="0" fontId="98" fillId="6" borderId="60" xfId="6" applyFont="1" applyFill="1" applyBorder="1" applyAlignment="1">
      <alignment horizontal="center" vertical="center" wrapText="1"/>
    </xf>
    <xf numFmtId="0" fontId="98" fillId="6" borderId="1" xfId="6" applyFont="1" applyFill="1" applyBorder="1" applyAlignment="1">
      <alignment horizontal="center" vertical="center" wrapText="1"/>
    </xf>
    <xf numFmtId="0" fontId="98" fillId="6" borderId="27" xfId="6" applyFont="1" applyFill="1" applyBorder="1" applyAlignment="1">
      <alignment horizontal="center" vertical="center" wrapText="1"/>
    </xf>
    <xf numFmtId="0" fontId="98" fillId="6" borderId="102" xfId="6" applyFont="1" applyFill="1" applyBorder="1" applyAlignment="1">
      <alignment horizontal="center" vertical="center" wrapText="1"/>
    </xf>
    <xf numFmtId="0" fontId="99" fillId="6" borderId="20" xfId="0" applyFont="1" applyFill="1" applyBorder="1" applyAlignment="1">
      <alignment horizontal="center" vertical="center"/>
    </xf>
    <xf numFmtId="0" fontId="99" fillId="6" borderId="16" xfId="0" applyFont="1" applyFill="1" applyBorder="1" applyAlignment="1">
      <alignment horizontal="center" vertical="center"/>
    </xf>
    <xf numFmtId="0" fontId="98" fillId="6" borderId="11" xfId="8" applyFont="1" applyFill="1" applyBorder="1" applyAlignment="1">
      <alignment horizontal="center" vertical="center" wrapText="1"/>
    </xf>
    <xf numFmtId="0" fontId="63" fillId="6" borderId="94" xfId="0" applyFont="1" applyFill="1" applyBorder="1" applyAlignment="1">
      <alignment horizontal="left" vertical="center" wrapText="1"/>
    </xf>
    <xf numFmtId="0" fontId="64" fillId="6" borderId="13" xfId="8" applyFont="1" applyFill="1" applyBorder="1" applyAlignment="1">
      <alignment vertical="center" wrapText="1"/>
    </xf>
    <xf numFmtId="0" fontId="66" fillId="6" borderId="13" xfId="0" applyFont="1" applyFill="1" applyBorder="1" applyAlignment="1">
      <alignment horizontal="left" vertical="center" wrapText="1"/>
    </xf>
    <xf numFmtId="0" fontId="64" fillId="6" borderId="61" xfId="8" applyFont="1" applyFill="1" applyBorder="1" applyAlignment="1">
      <alignment vertical="center" wrapText="1"/>
    </xf>
    <xf numFmtId="0" fontId="61" fillId="6" borderId="11" xfId="8" quotePrefix="1" applyFont="1" applyFill="1" applyBorder="1" applyAlignment="1">
      <alignment vertical="center" wrapText="1"/>
    </xf>
    <xf numFmtId="0" fontId="63" fillId="6" borderId="53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0" borderId="135" xfId="11" quotePrefix="1" applyFont="1" applyFill="1" applyBorder="1" applyAlignment="1">
      <alignment horizontal="center" vertical="center" wrapText="1"/>
    </xf>
    <xf numFmtId="0" fontId="2" fillId="0" borderId="136" xfId="11" quotePrefix="1" applyFont="1" applyFill="1" applyBorder="1" applyAlignment="1">
      <alignment horizontal="center" vertical="center" wrapText="1"/>
    </xf>
    <xf numFmtId="0" fontId="2" fillId="0" borderId="137" xfId="11" quotePrefix="1" applyFont="1" applyFill="1" applyBorder="1" applyAlignment="1">
      <alignment horizontal="center" vertical="center" wrapText="1"/>
    </xf>
    <xf numFmtId="0" fontId="59" fillId="0" borderId="135" xfId="1" applyFont="1" applyFill="1" applyBorder="1" applyAlignment="1">
      <alignment horizontal="center" vertical="center" wrapText="1"/>
    </xf>
    <xf numFmtId="0" fontId="59" fillId="0" borderId="136" xfId="1" quotePrefix="1" applyFont="1" applyFill="1" applyBorder="1" applyAlignment="1">
      <alignment horizontal="center" vertical="center" wrapText="1"/>
    </xf>
    <xf numFmtId="0" fontId="59" fillId="0" borderId="137" xfId="1" quotePrefix="1" applyFont="1" applyFill="1" applyBorder="1" applyAlignment="1">
      <alignment horizontal="center" vertical="center" wrapText="1"/>
    </xf>
    <xf numFmtId="0" fontId="59" fillId="0" borderId="135" xfId="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center" vertical="distributed" wrapText="1"/>
    </xf>
    <xf numFmtId="0" fontId="40" fillId="0" borderId="0" xfId="0" applyFont="1" applyFill="1" applyAlignment="1">
      <alignment horizontal="center" vertical="distributed" wrapText="1"/>
    </xf>
    <xf numFmtId="0" fontId="41" fillId="0" borderId="0" xfId="0" applyFont="1" applyFill="1" applyBorder="1" applyAlignment="1">
      <alignment horizontal="center" wrapText="1"/>
    </xf>
    <xf numFmtId="0" fontId="14" fillId="0" borderId="134" xfId="13" quotePrefix="1" applyFont="1" applyFill="1" applyBorder="1" applyAlignment="1">
      <alignment horizontal="center" vertical="center" wrapText="1"/>
    </xf>
    <xf numFmtId="0" fontId="14" fillId="0" borderId="61" xfId="13" quotePrefix="1" applyFont="1" applyFill="1" applyBorder="1" applyAlignment="1">
      <alignment horizontal="center" vertical="center" wrapText="1"/>
    </xf>
    <xf numFmtId="0" fontId="14" fillId="0" borderId="132" xfId="13" quotePrefix="1" applyFont="1" applyFill="1" applyBorder="1" applyAlignment="1">
      <alignment horizontal="center" vertical="center" wrapText="1"/>
    </xf>
    <xf numFmtId="0" fontId="14" fillId="0" borderId="135" xfId="1" quotePrefix="1" applyFont="1" applyFill="1" applyBorder="1" applyAlignment="1">
      <alignment horizontal="center" vertical="center" wrapText="1"/>
    </xf>
    <xf numFmtId="0" fontId="14" fillId="0" borderId="136" xfId="1" quotePrefix="1" applyFont="1" applyFill="1" applyBorder="1" applyAlignment="1">
      <alignment horizontal="center" vertical="center" wrapText="1"/>
    </xf>
    <xf numFmtId="0" fontId="14" fillId="0" borderId="137" xfId="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35" xfId="11" quotePrefix="1" applyFont="1" applyFill="1" applyBorder="1" applyAlignment="1">
      <alignment horizontal="center" vertical="center" wrapText="1"/>
    </xf>
    <xf numFmtId="0" fontId="9" fillId="0" borderId="136" xfId="11" quotePrefix="1" applyFont="1" applyFill="1" applyBorder="1" applyAlignment="1">
      <alignment horizontal="center" vertical="center" wrapText="1"/>
    </xf>
    <xf numFmtId="0" fontId="9" fillId="0" borderId="137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35" xfId="13" quotePrefix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56" fillId="6" borderId="0" xfId="0" applyFont="1" applyFill="1" applyAlignment="1">
      <alignment horizontal="center" vertical="distributed" wrapText="1"/>
    </xf>
    <xf numFmtId="0" fontId="55" fillId="6" borderId="0" xfId="0" applyFont="1" applyFill="1" applyBorder="1" applyAlignment="1">
      <alignment horizontal="center" wrapText="1"/>
    </xf>
    <xf numFmtId="0" fontId="60" fillId="6" borderId="134" xfId="13" quotePrefix="1" applyFont="1" applyFill="1" applyBorder="1" applyAlignment="1">
      <alignment horizontal="center" vertical="center" wrapText="1"/>
    </xf>
    <xf numFmtId="0" fontId="60" fillId="6" borderId="132" xfId="13" applyFont="1" applyFill="1" applyBorder="1" applyAlignment="1">
      <alignment horizontal="center" vertical="center" wrapText="1"/>
    </xf>
    <xf numFmtId="0" fontId="60" fillId="6" borderId="135" xfId="1" quotePrefix="1" applyFont="1" applyFill="1" applyBorder="1" applyAlignment="1">
      <alignment horizontal="center" vertical="center" wrapText="1"/>
    </xf>
    <xf numFmtId="0" fontId="60" fillId="6" borderId="136" xfId="1" applyFont="1" applyFill="1" applyBorder="1" applyAlignment="1">
      <alignment horizontal="center" vertical="center" wrapText="1"/>
    </xf>
    <xf numFmtId="0" fontId="60" fillId="6" borderId="137" xfId="1" applyFont="1" applyFill="1" applyBorder="1" applyAlignment="1">
      <alignment horizontal="center" vertical="center" wrapText="1"/>
    </xf>
    <xf numFmtId="0" fontId="60" fillId="6" borderId="135" xfId="11" quotePrefix="1" applyFont="1" applyFill="1" applyBorder="1" applyAlignment="1">
      <alignment horizontal="center" vertical="center" wrapText="1"/>
    </xf>
    <xf numFmtId="0" fontId="60" fillId="6" borderId="136" xfId="11" applyFont="1" applyFill="1" applyBorder="1" applyAlignment="1">
      <alignment horizontal="center" vertical="center" wrapText="1"/>
    </xf>
    <xf numFmtId="0" fontId="60" fillId="6" borderId="137" xfId="11" applyFon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center" wrapText="1"/>
    </xf>
    <xf numFmtId="49" fontId="57" fillId="6" borderId="0" xfId="0" applyNumberFormat="1" applyFont="1" applyFill="1" applyAlignment="1">
      <alignment horizontal="center" vertical="distributed" wrapText="1"/>
    </xf>
    <xf numFmtId="0" fontId="67" fillId="6" borderId="0" xfId="0" applyFont="1" applyFill="1" applyAlignment="1">
      <alignment horizontal="center" vertical="distributed" wrapText="1"/>
    </xf>
    <xf numFmtId="0" fontId="14" fillId="6" borderId="135" xfId="1" quotePrefix="1" applyFont="1" applyFill="1" applyBorder="1" applyAlignment="1">
      <alignment horizontal="center" vertical="center" wrapText="1"/>
    </xf>
    <xf numFmtId="0" fontId="14" fillId="6" borderId="136" xfId="1" applyFont="1" applyFill="1" applyBorder="1" applyAlignment="1">
      <alignment horizontal="center" vertical="center" wrapText="1"/>
    </xf>
    <xf numFmtId="0" fontId="14" fillId="6" borderId="137" xfId="1" applyFont="1" applyFill="1" applyBorder="1" applyAlignment="1">
      <alignment horizontal="center" vertical="center" wrapText="1"/>
    </xf>
    <xf numFmtId="0" fontId="51" fillId="6" borderId="135" xfId="11" quotePrefix="1" applyFont="1" applyFill="1" applyBorder="1" applyAlignment="1">
      <alignment horizontal="center" vertical="center" wrapText="1"/>
    </xf>
    <xf numFmtId="0" fontId="51" fillId="6" borderId="136" xfId="11" applyFont="1" applyFill="1" applyBorder="1" applyAlignment="1">
      <alignment horizontal="center" vertical="center" wrapText="1"/>
    </xf>
    <xf numFmtId="0" fontId="51" fillId="6" borderId="137" xfId="11" applyFont="1" applyFill="1" applyBorder="1" applyAlignment="1">
      <alignment horizontal="center" vertical="center" wrapText="1"/>
    </xf>
    <xf numFmtId="0" fontId="14" fillId="6" borderId="134" xfId="13" quotePrefix="1" applyFont="1" applyFill="1" applyBorder="1" applyAlignment="1">
      <alignment horizontal="center" vertical="center" wrapText="1"/>
    </xf>
    <xf numFmtId="0" fontId="14" fillId="6" borderId="132" xfId="13" applyFont="1" applyFill="1" applyBorder="1" applyAlignment="1">
      <alignment horizontal="center" vertical="center" wrapText="1"/>
    </xf>
    <xf numFmtId="0" fontId="2" fillId="4" borderId="135" xfId="11" quotePrefix="1" applyFont="1" applyFill="1" applyBorder="1" applyAlignment="1">
      <alignment horizontal="center" vertical="center" wrapText="1"/>
    </xf>
    <xf numFmtId="0" fontId="2" fillId="4" borderId="136" xfId="11" applyFont="1" applyFill="1" applyBorder="1" applyAlignment="1">
      <alignment horizontal="center" vertical="center" wrapText="1"/>
    </xf>
    <xf numFmtId="0" fontId="2" fillId="4" borderId="137" xfId="1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14" fillId="4" borderId="135" xfId="1" quotePrefix="1" applyFont="1" applyFill="1" applyBorder="1" applyAlignment="1">
      <alignment horizontal="center" vertical="center" wrapText="1"/>
    </xf>
    <xf numFmtId="0" fontId="14" fillId="7" borderId="136" xfId="1" applyFont="1" applyFill="1" applyBorder="1" applyAlignment="1">
      <alignment horizontal="center" vertical="center" wrapText="1"/>
    </xf>
    <xf numFmtId="0" fontId="14" fillId="7" borderId="137" xfId="1" applyFont="1" applyFill="1" applyBorder="1" applyAlignment="1">
      <alignment horizontal="center" vertical="center" wrapText="1"/>
    </xf>
    <xf numFmtId="0" fontId="14" fillId="4" borderId="134" xfId="13" quotePrefix="1" applyFont="1" applyFill="1" applyBorder="1" applyAlignment="1">
      <alignment horizontal="center" vertical="center" wrapText="1"/>
    </xf>
    <xf numFmtId="0" fontId="14" fillId="7" borderId="61" xfId="13" applyFont="1" applyFill="1" applyBorder="1" applyAlignment="1">
      <alignment horizontal="center" vertical="center" wrapText="1"/>
    </xf>
    <xf numFmtId="0" fontId="14" fillId="7" borderId="132" xfId="13" applyFont="1" applyFill="1" applyBorder="1" applyAlignment="1">
      <alignment horizontal="center" vertical="center" wrapText="1"/>
    </xf>
    <xf numFmtId="0" fontId="43" fillId="4" borderId="132" xfId="1" applyFont="1" applyFill="1" applyBorder="1" applyAlignment="1">
      <alignment horizontal="center" vertical="center" wrapText="1"/>
    </xf>
    <xf numFmtId="0" fontId="43" fillId="4" borderId="133" xfId="1" applyFont="1" applyFill="1" applyBorder="1" applyAlignment="1">
      <alignment horizontal="center" vertical="center" wrapText="1"/>
    </xf>
    <xf numFmtId="0" fontId="43" fillId="4" borderId="60" xfId="1" applyFont="1" applyFill="1" applyBorder="1" applyAlignment="1">
      <alignment horizontal="center" vertical="center" wrapText="1"/>
    </xf>
    <xf numFmtId="0" fontId="51" fillId="4" borderId="135" xfId="11" quotePrefix="1" applyFont="1" applyFill="1" applyBorder="1" applyAlignment="1">
      <alignment horizontal="center" vertical="center" wrapText="1"/>
    </xf>
    <xf numFmtId="0" fontId="51" fillId="7" borderId="136" xfId="11" applyFont="1" applyFill="1" applyBorder="1" applyAlignment="1">
      <alignment horizontal="center" vertical="center" wrapText="1"/>
    </xf>
    <xf numFmtId="0" fontId="51" fillId="7" borderId="137" xfId="11" applyFont="1" applyFill="1" applyBorder="1" applyAlignment="1">
      <alignment horizontal="center" vertical="center" wrapText="1"/>
    </xf>
    <xf numFmtId="49" fontId="57" fillId="4" borderId="0" xfId="0" applyNumberFormat="1" applyFont="1" applyFill="1" applyAlignment="1">
      <alignment horizontal="center" vertical="distributed" wrapText="1"/>
    </xf>
    <xf numFmtId="0" fontId="67" fillId="0" borderId="0" xfId="0" applyFont="1" applyAlignment="1">
      <alignment horizontal="center" vertical="distributed" wrapText="1"/>
    </xf>
    <xf numFmtId="0" fontId="57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41" fillId="4" borderId="0" xfId="0" applyFont="1" applyFill="1" applyBorder="1" applyAlignment="1">
      <alignment horizontal="center" wrapText="1"/>
    </xf>
    <xf numFmtId="0" fontId="14" fillId="6" borderId="10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14" fillId="4" borderId="54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9" fillId="4" borderId="135" xfId="11" quotePrefix="1" applyFont="1" applyFill="1" applyBorder="1" applyAlignment="1">
      <alignment horizontal="center" vertical="center" wrapText="1"/>
    </xf>
    <xf numFmtId="0" fontId="9" fillId="4" borderId="136" xfId="11" quotePrefix="1" applyFont="1" applyFill="1" applyBorder="1" applyAlignment="1">
      <alignment horizontal="center" vertical="center" wrapText="1"/>
    </xf>
    <xf numFmtId="0" fontId="9" fillId="4" borderId="137" xfId="11" quotePrefix="1" applyFont="1" applyFill="1" applyBorder="1" applyAlignment="1">
      <alignment horizontal="center" vertical="center" wrapText="1"/>
    </xf>
    <xf numFmtId="0" fontId="14" fillId="4" borderId="136" xfId="1" quotePrefix="1" applyFont="1" applyFill="1" applyBorder="1" applyAlignment="1">
      <alignment horizontal="center" vertical="center" wrapText="1"/>
    </xf>
    <xf numFmtId="0" fontId="14" fillId="4" borderId="137" xfId="1" quotePrefix="1" applyFont="1" applyFill="1" applyBorder="1" applyAlignment="1">
      <alignment horizontal="center" vertical="center" wrapText="1"/>
    </xf>
    <xf numFmtId="0" fontId="14" fillId="4" borderId="132" xfId="13" quotePrefix="1" applyFont="1" applyFill="1" applyBorder="1" applyAlignment="1">
      <alignment horizontal="center" vertical="center" wrapText="1"/>
    </xf>
    <xf numFmtId="0" fontId="14" fillId="0" borderId="100" xfId="2" applyFont="1" applyFill="1" applyBorder="1" applyAlignment="1">
      <alignment horizontal="center" vertical="center" wrapText="1"/>
    </xf>
    <xf numFmtId="0" fontId="2" fillId="0" borderId="100" xfId="12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2" fillId="0" borderId="146" xfId="12" applyFont="1" applyFill="1" applyBorder="1" applyAlignment="1">
      <alignment horizontal="center" vertical="center" wrapText="1"/>
    </xf>
    <xf numFmtId="0" fontId="2" fillId="0" borderId="145" xfId="12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14" fillId="0" borderId="144" xfId="14" applyFont="1" applyFill="1" applyBorder="1" applyAlignment="1">
      <alignment horizontal="center" vertical="center" wrapText="1"/>
    </xf>
    <xf numFmtId="0" fontId="14" fillId="0" borderId="145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2" fillId="4" borderId="136" xfId="11" quotePrefix="1" applyFont="1" applyFill="1" applyBorder="1" applyAlignment="1">
      <alignment horizontal="center" vertical="center" wrapText="1"/>
    </xf>
    <xf numFmtId="0" fontId="2" fillId="4" borderId="137" xfId="11" quotePrefix="1" applyFont="1" applyFill="1" applyBorder="1" applyAlignment="1">
      <alignment horizontal="center" vertical="center" wrapText="1"/>
    </xf>
    <xf numFmtId="0" fontId="14" fillId="4" borderId="162" xfId="13" quotePrefix="1" applyFont="1" applyFill="1" applyBorder="1" applyAlignment="1">
      <alignment horizontal="center" vertical="center" wrapText="1"/>
    </xf>
    <xf numFmtId="0" fontId="9" fillId="4" borderId="138" xfId="3" quotePrefix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5" fillId="4" borderId="5" xfId="6" quotePrefix="1" applyFont="1" applyFill="1" applyBorder="1" applyAlignment="1">
      <alignment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43" fillId="6" borderId="41" xfId="6" applyFont="1" applyFill="1" applyBorder="1" applyAlignment="1">
      <alignment horizontal="center" vertical="center" wrapText="1"/>
    </xf>
    <xf numFmtId="0" fontId="60" fillId="6" borderId="16" xfId="6" quotePrefix="1" applyFont="1" applyFill="1" applyBorder="1" applyAlignment="1">
      <alignment horizontal="center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131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99" xfId="6" quotePrefix="1" applyFont="1" applyFill="1" applyBorder="1" applyAlignment="1">
      <alignment horizontal="center" vertical="center" wrapText="1"/>
    </xf>
    <xf numFmtId="0" fontId="10" fillId="6" borderId="103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31" fillId="6" borderId="94" xfId="21" applyFont="1" applyFill="1" applyBorder="1" applyAlignment="1">
      <alignment vertical="center" wrapText="1"/>
    </xf>
    <xf numFmtId="0" fontId="82" fillId="6" borderId="5" xfId="23" applyFont="1" applyFill="1" applyBorder="1" applyAlignment="1">
      <alignment horizontal="center" vertical="center" wrapText="1"/>
    </xf>
    <xf numFmtId="0" fontId="82" fillId="6" borderId="2" xfId="23" applyFont="1" applyFill="1" applyBorder="1" applyAlignment="1">
      <alignment horizontal="center" vertical="center" wrapText="1"/>
    </xf>
    <xf numFmtId="0" fontId="82" fillId="6" borderId="6" xfId="23" applyFont="1" applyFill="1" applyBorder="1" applyAlignment="1">
      <alignment horizontal="center" vertical="center" wrapText="1"/>
    </xf>
    <xf numFmtId="0" fontId="82" fillId="6" borderId="3" xfId="23" applyFont="1" applyFill="1" applyBorder="1" applyAlignment="1">
      <alignment horizontal="center" vertical="center" wrapText="1"/>
    </xf>
    <xf numFmtId="0" fontId="10" fillId="6" borderId="7" xfId="6" quotePrefix="1" applyFont="1" applyFill="1" applyBorder="1" applyAlignment="1">
      <alignment horizontal="center" vertical="center" wrapText="1"/>
    </xf>
    <xf numFmtId="0" fontId="10" fillId="6" borderId="3" xfId="6" quotePrefix="1" applyFont="1" applyFill="1" applyBorder="1" applyAlignment="1">
      <alignment horizontal="center" vertical="center" wrapText="1"/>
    </xf>
    <xf numFmtId="0" fontId="10" fillId="6" borderId="95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23" fillId="6" borderId="28" xfId="22" applyFont="1" applyFill="1" applyBorder="1" applyAlignment="1">
      <alignment vertical="center" wrapText="1"/>
    </xf>
    <xf numFmtId="0" fontId="26" fillId="6" borderId="27" xfId="21" applyFont="1" applyFill="1" applyBorder="1" applyAlignment="1">
      <alignment horizontal="center" vertical="center" wrapText="1"/>
    </xf>
    <xf numFmtId="0" fontId="26" fillId="6" borderId="25" xfId="21" applyFont="1" applyFill="1" applyBorder="1" applyAlignment="1">
      <alignment horizontal="center" vertical="center" wrapText="1"/>
    </xf>
    <xf numFmtId="0" fontId="3" fillId="6" borderId="20" xfId="6" quotePrefix="1" applyFont="1" applyFill="1" applyBorder="1" applyAlignment="1">
      <alignment horizontal="center" vertical="center" wrapText="1"/>
    </xf>
    <xf numFmtId="0" fontId="3" fillId="6" borderId="113" xfId="6" quotePrefix="1" applyFont="1" applyFill="1" applyBorder="1" applyAlignment="1">
      <alignment horizontal="center" vertical="center" wrapText="1"/>
    </xf>
    <xf numFmtId="0" fontId="3" fillId="6" borderId="11" xfId="6" quotePrefix="1" applyFont="1" applyFill="1" applyBorder="1" applyAlignment="1">
      <alignment horizontal="center" vertical="center" wrapText="1"/>
    </xf>
  </cellXfs>
  <cellStyles count="54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7"/>
  <sheetViews>
    <sheetView topLeftCell="A10" zoomScale="50" zoomScaleNormal="50" zoomScaleSheetLayoutView="40" workbookViewId="0">
      <selection activeCell="L14" sqref="L14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15.85546875" style="3" customWidth="1"/>
    <col min="5" max="5" width="13" style="3" customWidth="1"/>
    <col min="6" max="6" width="11" style="3" customWidth="1"/>
    <col min="7" max="7" width="13.28515625" style="3" customWidth="1"/>
    <col min="8" max="8" width="12.5703125" style="3" customWidth="1"/>
    <col min="9" max="9" width="10.42578125" style="3" customWidth="1"/>
    <col min="10" max="10" width="14" style="3" customWidth="1"/>
    <col min="11" max="11" width="12.7109375" style="3" customWidth="1"/>
    <col min="12" max="12" width="9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4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45.75" customHeight="1" x14ac:dyDescent="0.35">
      <c r="A1" s="1119"/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8"/>
      <c r="R1" s="8"/>
      <c r="S1" s="8"/>
      <c r="T1" s="8"/>
    </row>
    <row r="2" spans="1:42" ht="60" customHeight="1" x14ac:dyDescent="0.35">
      <c r="A2" s="1120" t="s">
        <v>82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6.25" customHeight="1" x14ac:dyDescent="0.35">
      <c r="A3" s="1122" t="s">
        <v>91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845"/>
      <c r="R3" s="845"/>
    </row>
    <row r="4" spans="1:42" ht="33" customHeight="1" thickBot="1" x14ac:dyDescent="0.4">
      <c r="A4" s="180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42" ht="33" customHeight="1" thickBot="1" x14ac:dyDescent="0.4">
      <c r="A5" s="1123" t="s">
        <v>7</v>
      </c>
      <c r="B5" s="1126" t="s">
        <v>0</v>
      </c>
      <c r="C5" s="1127"/>
      <c r="D5" s="1128"/>
      <c r="E5" s="1126" t="s">
        <v>1</v>
      </c>
      <c r="F5" s="1127"/>
      <c r="G5" s="1128"/>
      <c r="H5" s="1126" t="s">
        <v>2</v>
      </c>
      <c r="I5" s="1127"/>
      <c r="J5" s="1128"/>
      <c r="K5" s="1126" t="s">
        <v>3</v>
      </c>
      <c r="L5" s="1127"/>
      <c r="M5" s="1128"/>
      <c r="N5" s="1112" t="s">
        <v>22</v>
      </c>
      <c r="O5" s="1113"/>
      <c r="P5" s="1114"/>
      <c r="Q5" s="9"/>
      <c r="R5" s="9"/>
    </row>
    <row r="6" spans="1:42" ht="25.5" customHeight="1" thickBot="1" x14ac:dyDescent="0.4">
      <c r="A6" s="1124"/>
      <c r="B6" s="1115"/>
      <c r="C6" s="1116"/>
      <c r="D6" s="1117"/>
      <c r="E6" s="1115"/>
      <c r="F6" s="1116"/>
      <c r="G6" s="1117"/>
      <c r="H6" s="1115"/>
      <c r="I6" s="1116"/>
      <c r="J6" s="1117"/>
      <c r="K6" s="1118"/>
      <c r="L6" s="1116"/>
      <c r="M6" s="1117"/>
      <c r="N6" s="713"/>
      <c r="O6" s="714"/>
      <c r="P6" s="715"/>
      <c r="Q6" s="9"/>
      <c r="R6" s="9"/>
    </row>
    <row r="7" spans="1:42" ht="68.25" customHeight="1" thickBot="1" x14ac:dyDescent="0.4">
      <c r="A7" s="1125"/>
      <c r="B7" s="276" t="s">
        <v>16</v>
      </c>
      <c r="C7" s="276" t="s">
        <v>17</v>
      </c>
      <c r="D7" s="277" t="s">
        <v>4</v>
      </c>
      <c r="E7" s="276" t="s">
        <v>16</v>
      </c>
      <c r="F7" s="899" t="s">
        <v>17</v>
      </c>
      <c r="G7" s="780" t="s">
        <v>4</v>
      </c>
      <c r="H7" s="276" t="s">
        <v>16</v>
      </c>
      <c r="I7" s="276" t="s">
        <v>17</v>
      </c>
      <c r="J7" s="277" t="s">
        <v>4</v>
      </c>
      <c r="K7" s="276" t="s">
        <v>16</v>
      </c>
      <c r="L7" s="276" t="s">
        <v>17</v>
      </c>
      <c r="M7" s="277" t="s">
        <v>4</v>
      </c>
      <c r="N7" s="276" t="s">
        <v>16</v>
      </c>
      <c r="O7" s="277" t="s">
        <v>17</v>
      </c>
      <c r="P7" s="278" t="s">
        <v>4</v>
      </c>
      <c r="Q7" s="9"/>
      <c r="R7" s="9"/>
    </row>
    <row r="8" spans="1:42" ht="21.75" customHeight="1" thickBot="1" x14ac:dyDescent="0.4">
      <c r="A8" s="550"/>
      <c r="B8" s="551"/>
      <c r="C8" s="552"/>
      <c r="D8" s="553"/>
      <c r="E8" s="551"/>
      <c r="F8" s="900"/>
      <c r="G8" s="781"/>
      <c r="H8" s="551"/>
      <c r="I8" s="552"/>
      <c r="J8" s="553"/>
      <c r="K8" s="554"/>
      <c r="L8" s="552"/>
      <c r="M8" s="553"/>
      <c r="N8" s="555"/>
      <c r="O8" s="716"/>
      <c r="P8" s="717"/>
      <c r="Q8" s="9"/>
      <c r="R8" s="9"/>
    </row>
    <row r="9" spans="1:42" ht="27" customHeight="1" x14ac:dyDescent="0.35">
      <c r="A9" s="718" t="s">
        <v>13</v>
      </c>
      <c r="B9" s="208"/>
      <c r="C9" s="209"/>
      <c r="D9" s="212"/>
      <c r="E9" s="208"/>
      <c r="F9" s="209"/>
      <c r="G9" s="210"/>
      <c r="H9" s="208"/>
      <c r="I9" s="209"/>
      <c r="J9" s="210"/>
      <c r="K9" s="211"/>
      <c r="L9" s="209"/>
      <c r="M9" s="212"/>
      <c r="N9" s="213"/>
      <c r="O9" s="212"/>
      <c r="P9" s="393"/>
      <c r="Q9" s="9"/>
      <c r="R9" s="9"/>
    </row>
    <row r="10" spans="1:42" ht="27" customHeight="1" x14ac:dyDescent="0.35">
      <c r="A10" s="215" t="s">
        <v>51</v>
      </c>
      <c r="B10" s="719">
        <f>SUM(B11:B13)</f>
        <v>29</v>
      </c>
      <c r="C10" s="719">
        <f>SUM(C11:C13)</f>
        <v>20</v>
      </c>
      <c r="D10" s="764">
        <f>SUM(B10:C10)</f>
        <v>49</v>
      </c>
      <c r="E10" s="719">
        <f>SUM(E11:E13)</f>
        <v>13</v>
      </c>
      <c r="F10" s="724">
        <v>5</v>
      </c>
      <c r="G10" s="762">
        <v>18</v>
      </c>
      <c r="H10" s="719">
        <f>SUM(H11:H13)</f>
        <v>1</v>
      </c>
      <c r="I10" s="724">
        <f>SUM(I11:I13)</f>
        <v>0</v>
      </c>
      <c r="J10" s="762">
        <f>SUM(H10:I10)</f>
        <v>1</v>
      </c>
      <c r="K10" s="725">
        <f>SUM(K11:K13)</f>
        <v>0</v>
      </c>
      <c r="L10" s="719">
        <f>SUM(L11:L13)</f>
        <v>0</v>
      </c>
      <c r="M10" s="719">
        <f>SUM(K10:L10)</f>
        <v>0</v>
      </c>
      <c r="N10" s="720">
        <f>B10+E10+H10+K10</f>
        <v>43</v>
      </c>
      <c r="O10" s="721">
        <v>25</v>
      </c>
      <c r="P10" s="722">
        <v>68</v>
      </c>
      <c r="Q10" s="9"/>
      <c r="R10" s="9"/>
    </row>
    <row r="11" spans="1:42" ht="27" customHeight="1" x14ac:dyDescent="0.35">
      <c r="A11" s="723" t="s">
        <v>18</v>
      </c>
      <c r="B11" s="719">
        <v>14</v>
      </c>
      <c r="C11" s="724">
        <v>3</v>
      </c>
      <c r="D11" s="764">
        <v>17</v>
      </c>
      <c r="E11" s="719">
        <v>13</v>
      </c>
      <c r="F11" s="724">
        <v>5</v>
      </c>
      <c r="G11" s="762">
        <f t="shared" ref="G11:G17" si="0">SUM(E11:F11)</f>
        <v>18</v>
      </c>
      <c r="H11" s="719">
        <v>1</v>
      </c>
      <c r="I11" s="724">
        <v>0</v>
      </c>
      <c r="J11" s="762">
        <f>SUM(H11:I11)</f>
        <v>1</v>
      </c>
      <c r="K11" s="725">
        <v>0</v>
      </c>
      <c r="L11" s="724">
        <v>0</v>
      </c>
      <c r="M11" s="719">
        <f t="shared" ref="M11:M17" si="1">SUM(K11:L11)</f>
        <v>0</v>
      </c>
      <c r="N11" s="720">
        <f t="shared" ref="N11:O17" si="2">B11+E11+H11+K11</f>
        <v>28</v>
      </c>
      <c r="O11" s="721">
        <v>8</v>
      </c>
      <c r="P11" s="722">
        <f t="shared" ref="P11:P17" si="3">SUM(N11:O11)</f>
        <v>36</v>
      </c>
      <c r="Q11" s="9"/>
      <c r="R11" s="9"/>
    </row>
    <row r="12" spans="1:42" s="124" customFormat="1" ht="27" customHeight="1" x14ac:dyDescent="0.35">
      <c r="A12" s="726" t="s">
        <v>66</v>
      </c>
      <c r="B12" s="719">
        <v>15</v>
      </c>
      <c r="C12" s="724">
        <v>15</v>
      </c>
      <c r="D12" s="764">
        <f t="shared" ref="D12:D17" si="4">SUM(B12:C12)</f>
        <v>30</v>
      </c>
      <c r="E12" s="719">
        <v>0</v>
      </c>
      <c r="F12" s="724">
        <v>0</v>
      </c>
      <c r="G12" s="762">
        <v>0</v>
      </c>
      <c r="H12" s="719">
        <v>0</v>
      </c>
      <c r="I12" s="724">
        <v>0</v>
      </c>
      <c r="J12" s="762">
        <f>SUM(H12:I12)</f>
        <v>0</v>
      </c>
      <c r="K12" s="725">
        <v>0</v>
      </c>
      <c r="L12" s="724">
        <v>0</v>
      </c>
      <c r="M12" s="719">
        <f t="shared" si="1"/>
        <v>0</v>
      </c>
      <c r="N12" s="720">
        <f t="shared" si="2"/>
        <v>15</v>
      </c>
      <c r="O12" s="721">
        <f t="shared" si="2"/>
        <v>15</v>
      </c>
      <c r="P12" s="722">
        <f t="shared" si="3"/>
        <v>30</v>
      </c>
      <c r="Q12" s="123"/>
      <c r="R12" s="123"/>
    </row>
    <row r="13" spans="1:42" ht="27" customHeight="1" x14ac:dyDescent="0.35">
      <c r="A13" s="727" t="s">
        <v>59</v>
      </c>
      <c r="B13" s="728">
        <v>0</v>
      </c>
      <c r="C13" s="729">
        <v>2</v>
      </c>
      <c r="D13" s="764">
        <f t="shared" si="4"/>
        <v>2</v>
      </c>
      <c r="E13" s="728">
        <v>0</v>
      </c>
      <c r="F13" s="729">
        <v>0</v>
      </c>
      <c r="G13" s="762">
        <v>0</v>
      </c>
      <c r="H13" s="728">
        <f>H24+H34</f>
        <v>0</v>
      </c>
      <c r="I13" s="729">
        <f>I24++I34</f>
        <v>0</v>
      </c>
      <c r="J13" s="762">
        <f>SUM(H13:I13)</f>
        <v>0</v>
      </c>
      <c r="K13" s="730">
        <f>K24+K34</f>
        <v>0</v>
      </c>
      <c r="L13" s="729">
        <f>L24++L34</f>
        <v>0</v>
      </c>
      <c r="M13" s="719">
        <f t="shared" si="1"/>
        <v>0</v>
      </c>
      <c r="N13" s="720">
        <f t="shared" si="2"/>
        <v>0</v>
      </c>
      <c r="O13" s="721">
        <f t="shared" si="2"/>
        <v>2</v>
      </c>
      <c r="P13" s="722">
        <f t="shared" si="3"/>
        <v>2</v>
      </c>
      <c r="Q13" s="9"/>
      <c r="R13" s="9"/>
    </row>
    <row r="14" spans="1:42" ht="27" customHeight="1" x14ac:dyDescent="0.35">
      <c r="A14" s="547" t="s">
        <v>52</v>
      </c>
      <c r="B14" s="719">
        <f>SUM(B15:B17)</f>
        <v>78</v>
      </c>
      <c r="C14" s="719">
        <f t="shared" ref="C14:L14" si="5">SUM(C15:C17)</f>
        <v>37</v>
      </c>
      <c r="D14" s="764">
        <f t="shared" si="4"/>
        <v>115</v>
      </c>
      <c r="E14" s="719">
        <v>64</v>
      </c>
      <c r="F14" s="724">
        <v>46</v>
      </c>
      <c r="G14" s="762">
        <v>110</v>
      </c>
      <c r="H14" s="719">
        <f t="shared" si="5"/>
        <v>32</v>
      </c>
      <c r="I14" s="724">
        <f t="shared" si="5"/>
        <v>1</v>
      </c>
      <c r="J14" s="762">
        <f>SUM(H14:I14)</f>
        <v>33</v>
      </c>
      <c r="K14" s="725">
        <f t="shared" si="5"/>
        <v>0</v>
      </c>
      <c r="L14" s="719">
        <f t="shared" si="5"/>
        <v>0</v>
      </c>
      <c r="M14" s="719">
        <f t="shared" si="1"/>
        <v>0</v>
      </c>
      <c r="N14" s="720">
        <f t="shared" si="2"/>
        <v>174</v>
      </c>
      <c r="O14" s="721">
        <f>C14+F14+I14+L14</f>
        <v>84</v>
      </c>
      <c r="P14" s="722">
        <f t="shared" si="3"/>
        <v>258</v>
      </c>
      <c r="Q14" s="9"/>
      <c r="R14" s="9"/>
    </row>
    <row r="15" spans="1:42" s="124" customFormat="1" ht="27" customHeight="1" x14ac:dyDescent="0.35">
      <c r="A15" s="731" t="s">
        <v>18</v>
      </c>
      <c r="B15" s="719">
        <v>35</v>
      </c>
      <c r="C15" s="724">
        <v>15</v>
      </c>
      <c r="D15" s="764">
        <f t="shared" si="4"/>
        <v>50</v>
      </c>
      <c r="E15" s="719">
        <v>32</v>
      </c>
      <c r="F15" s="724">
        <v>15</v>
      </c>
      <c r="G15" s="762">
        <v>47</v>
      </c>
      <c r="H15" s="719">
        <v>32</v>
      </c>
      <c r="I15" s="724">
        <v>1</v>
      </c>
      <c r="J15" s="762">
        <v>33</v>
      </c>
      <c r="K15" s="725">
        <v>0</v>
      </c>
      <c r="L15" s="724">
        <v>0</v>
      </c>
      <c r="M15" s="719">
        <v>0</v>
      </c>
      <c r="N15" s="720">
        <f t="shared" si="2"/>
        <v>99</v>
      </c>
      <c r="O15" s="721">
        <f t="shared" si="2"/>
        <v>31</v>
      </c>
      <c r="P15" s="722">
        <f t="shared" si="3"/>
        <v>130</v>
      </c>
      <c r="Q15" s="123"/>
      <c r="R15" s="123"/>
    </row>
    <row r="16" spans="1:42" ht="27" customHeight="1" x14ac:dyDescent="0.35">
      <c r="A16" s="732" t="s">
        <v>66</v>
      </c>
      <c r="B16" s="719">
        <v>34</v>
      </c>
      <c r="C16" s="724">
        <v>14</v>
      </c>
      <c r="D16" s="764">
        <f t="shared" si="4"/>
        <v>48</v>
      </c>
      <c r="E16" s="719">
        <v>24</v>
      </c>
      <c r="F16" s="724">
        <v>23</v>
      </c>
      <c r="G16" s="762">
        <f t="shared" si="0"/>
        <v>47</v>
      </c>
      <c r="H16" s="719">
        <v>0</v>
      </c>
      <c r="I16" s="724">
        <v>0</v>
      </c>
      <c r="J16" s="762">
        <v>0</v>
      </c>
      <c r="K16" s="725">
        <v>0</v>
      </c>
      <c r="L16" s="724">
        <v>0</v>
      </c>
      <c r="M16" s="719">
        <f t="shared" si="1"/>
        <v>0</v>
      </c>
      <c r="N16" s="720">
        <f t="shared" si="2"/>
        <v>58</v>
      </c>
      <c r="O16" s="721">
        <f t="shared" si="2"/>
        <v>37</v>
      </c>
      <c r="P16" s="722">
        <f t="shared" si="3"/>
        <v>95</v>
      </c>
      <c r="Q16" s="9"/>
      <c r="R16" s="9"/>
    </row>
    <row r="17" spans="1:18" ht="27" customHeight="1" thickBot="1" x14ac:dyDescent="0.4">
      <c r="A17" s="727" t="s">
        <v>59</v>
      </c>
      <c r="B17" s="728">
        <v>9</v>
      </c>
      <c r="C17" s="729">
        <v>8</v>
      </c>
      <c r="D17" s="764">
        <f t="shared" si="4"/>
        <v>17</v>
      </c>
      <c r="E17" s="728">
        <v>8</v>
      </c>
      <c r="F17" s="729">
        <v>8</v>
      </c>
      <c r="G17" s="762">
        <f t="shared" si="0"/>
        <v>16</v>
      </c>
      <c r="H17" s="728">
        <v>0</v>
      </c>
      <c r="I17" s="729">
        <v>0</v>
      </c>
      <c r="J17" s="762">
        <v>0</v>
      </c>
      <c r="K17" s="730">
        <f>K28+K38</f>
        <v>0</v>
      </c>
      <c r="L17" s="729">
        <v>0</v>
      </c>
      <c r="M17" s="719">
        <f t="shared" si="1"/>
        <v>0</v>
      </c>
      <c r="N17" s="720">
        <f t="shared" si="2"/>
        <v>17</v>
      </c>
      <c r="O17" s="721">
        <f t="shared" si="2"/>
        <v>16</v>
      </c>
      <c r="P17" s="722">
        <f t="shared" si="3"/>
        <v>33</v>
      </c>
      <c r="Q17" s="9"/>
      <c r="R17" s="9"/>
    </row>
    <row r="18" spans="1:18" ht="27" customHeight="1" thickBot="1" x14ac:dyDescent="0.4">
      <c r="A18" s="733" t="s">
        <v>10</v>
      </c>
      <c r="B18" s="734">
        <f t="shared" ref="B18:M18" si="6">SUM(B10,B14)</f>
        <v>107</v>
      </c>
      <c r="C18" s="734">
        <f t="shared" si="6"/>
        <v>57</v>
      </c>
      <c r="D18" s="734">
        <f t="shared" si="6"/>
        <v>164</v>
      </c>
      <c r="E18" s="783">
        <v>77</v>
      </c>
      <c r="F18" s="901">
        <v>51</v>
      </c>
      <c r="G18" s="782">
        <f>G10+G14</f>
        <v>128</v>
      </c>
      <c r="H18" s="783">
        <v>33</v>
      </c>
      <c r="I18" s="901">
        <f t="shared" si="6"/>
        <v>1</v>
      </c>
      <c r="J18" s="782">
        <v>34</v>
      </c>
      <c r="K18" s="775">
        <f t="shared" si="6"/>
        <v>0</v>
      </c>
      <c r="L18" s="734">
        <f t="shared" si="6"/>
        <v>0</v>
      </c>
      <c r="M18" s="734">
        <f t="shared" si="6"/>
        <v>0</v>
      </c>
      <c r="N18" s="734">
        <v>217</v>
      </c>
      <c r="O18" s="734">
        <f>SUM(O10,O14)</f>
        <v>109</v>
      </c>
      <c r="P18" s="735">
        <v>326</v>
      </c>
      <c r="Q18" s="9"/>
      <c r="R18" s="9"/>
    </row>
    <row r="19" spans="1:18" ht="27" customHeight="1" thickBot="1" x14ac:dyDescent="0.4">
      <c r="A19" s="733" t="s">
        <v>14</v>
      </c>
      <c r="B19" s="896"/>
      <c r="C19" s="736"/>
      <c r="D19" s="773"/>
      <c r="E19" s="739"/>
      <c r="F19" s="902"/>
      <c r="G19" s="784"/>
      <c r="H19" s="739"/>
      <c r="I19" s="902"/>
      <c r="J19" s="784"/>
      <c r="K19" s="737"/>
      <c r="L19" s="737"/>
      <c r="M19" s="740"/>
      <c r="N19" s="741"/>
      <c r="O19" s="738"/>
      <c r="P19" s="742"/>
      <c r="Q19" s="9"/>
      <c r="R19" s="9"/>
    </row>
    <row r="20" spans="1:18" ht="25.5" customHeight="1" x14ac:dyDescent="0.35">
      <c r="A20" s="733" t="s">
        <v>9</v>
      </c>
      <c r="B20" s="897"/>
      <c r="C20" s="743"/>
      <c r="D20" s="746"/>
      <c r="E20" s="897"/>
      <c r="F20" s="743"/>
      <c r="G20" s="744"/>
      <c r="H20" s="897"/>
      <c r="I20" s="743" t="s">
        <v>5</v>
      </c>
      <c r="J20" s="744"/>
      <c r="K20" s="745"/>
      <c r="L20" s="743"/>
      <c r="M20" s="744"/>
      <c r="N20" s="747"/>
      <c r="O20" s="748"/>
      <c r="P20" s="898"/>
      <c r="Q20" s="6"/>
      <c r="R20" s="6"/>
    </row>
    <row r="21" spans="1:18" ht="24.95" customHeight="1" x14ac:dyDescent="0.35">
      <c r="A21" s="215" t="s">
        <v>51</v>
      </c>
      <c r="B21" s="719">
        <f>SUM(B22:B24)</f>
        <v>29</v>
      </c>
      <c r="C21" s="719">
        <f>SUM(C22:C24)</f>
        <v>20</v>
      </c>
      <c r="D21" s="764">
        <f>SUM(B21:C21)</f>
        <v>49</v>
      </c>
      <c r="E21" s="719">
        <f>SUM(E22:E24)</f>
        <v>13</v>
      </c>
      <c r="F21" s="724">
        <v>5</v>
      </c>
      <c r="G21" s="762">
        <v>18</v>
      </c>
      <c r="H21" s="719">
        <f>SUM(H22:H24)</f>
        <v>1</v>
      </c>
      <c r="I21" s="724">
        <f>SUM(I22:I24)</f>
        <v>0</v>
      </c>
      <c r="J21" s="762">
        <f>SUM(H21:I21)</f>
        <v>1</v>
      </c>
      <c r="K21" s="725">
        <f>SUM(K22:K24)</f>
        <v>0</v>
      </c>
      <c r="L21" s="719">
        <f>SUM(L22:L24)</f>
        <v>0</v>
      </c>
      <c r="M21" s="719">
        <f>SUM(K21:L21)</f>
        <v>0</v>
      </c>
      <c r="N21" s="720">
        <f>B21+E21+H21+K21</f>
        <v>43</v>
      </c>
      <c r="O21" s="721">
        <v>25</v>
      </c>
      <c r="P21" s="722">
        <v>68</v>
      </c>
      <c r="Q21" s="128"/>
      <c r="R21" s="128"/>
    </row>
    <row r="22" spans="1:18" ht="24.95" customHeight="1" x14ac:dyDescent="0.35">
      <c r="A22" s="723" t="s">
        <v>18</v>
      </c>
      <c r="B22" s="719">
        <v>14</v>
      </c>
      <c r="C22" s="724">
        <v>3</v>
      </c>
      <c r="D22" s="764">
        <v>17</v>
      </c>
      <c r="E22" s="719">
        <v>13</v>
      </c>
      <c r="F22" s="724">
        <v>5</v>
      </c>
      <c r="G22" s="762">
        <f>SUM(E22:F22)</f>
        <v>18</v>
      </c>
      <c r="H22" s="719">
        <v>1</v>
      </c>
      <c r="I22" s="724">
        <v>0</v>
      </c>
      <c r="J22" s="762">
        <f>SUM(H22:I22)</f>
        <v>1</v>
      </c>
      <c r="K22" s="725">
        <v>0</v>
      </c>
      <c r="L22" s="724">
        <v>0</v>
      </c>
      <c r="M22" s="719">
        <f t="shared" ref="M22:M25" si="7">SUM(K22:L22)</f>
        <v>0</v>
      </c>
      <c r="N22" s="720">
        <f t="shared" ref="N22:O28" si="8">B22+E22+H22+K22</f>
        <v>28</v>
      </c>
      <c r="O22" s="721">
        <v>8</v>
      </c>
      <c r="P22" s="722">
        <f t="shared" ref="P22:P28" si="9">SUM(N22:O22)</f>
        <v>36</v>
      </c>
      <c r="Q22" s="128"/>
      <c r="R22" s="128"/>
    </row>
    <row r="23" spans="1:18" ht="24.95" customHeight="1" x14ac:dyDescent="0.35">
      <c r="A23" s="726" t="s">
        <v>66</v>
      </c>
      <c r="B23" s="719">
        <v>15</v>
      </c>
      <c r="C23" s="724">
        <v>15</v>
      </c>
      <c r="D23" s="764">
        <f t="shared" ref="D23:D28" si="10">SUM(B23:C23)</f>
        <v>30</v>
      </c>
      <c r="E23" s="719">
        <v>0</v>
      </c>
      <c r="F23" s="724">
        <v>0</v>
      </c>
      <c r="G23" s="762">
        <v>0</v>
      </c>
      <c r="H23" s="719">
        <v>0</v>
      </c>
      <c r="I23" s="724">
        <v>0</v>
      </c>
      <c r="J23" s="762">
        <f>SUM(H23:I23)</f>
        <v>0</v>
      </c>
      <c r="K23" s="725">
        <v>0</v>
      </c>
      <c r="L23" s="724">
        <v>0</v>
      </c>
      <c r="M23" s="719">
        <f t="shared" si="7"/>
        <v>0</v>
      </c>
      <c r="N23" s="720">
        <f t="shared" si="8"/>
        <v>15</v>
      </c>
      <c r="O23" s="721">
        <f t="shared" si="8"/>
        <v>15</v>
      </c>
      <c r="P23" s="722">
        <f t="shared" si="9"/>
        <v>30</v>
      </c>
      <c r="Q23" s="128"/>
      <c r="R23" s="128"/>
    </row>
    <row r="24" spans="1:18" ht="24.95" customHeight="1" x14ac:dyDescent="0.35">
      <c r="A24" s="727" t="s">
        <v>59</v>
      </c>
      <c r="B24" s="728">
        <v>0</v>
      </c>
      <c r="C24" s="729">
        <v>2</v>
      </c>
      <c r="D24" s="764">
        <f t="shared" si="10"/>
        <v>2</v>
      </c>
      <c r="E24" s="728">
        <v>0</v>
      </c>
      <c r="F24" s="729">
        <v>0</v>
      </c>
      <c r="G24" s="762">
        <v>0</v>
      </c>
      <c r="H24" s="728">
        <f>H35+H45</f>
        <v>0</v>
      </c>
      <c r="I24" s="729">
        <f>I35++I45</f>
        <v>0</v>
      </c>
      <c r="J24" s="762">
        <f>SUM(H24:I24)</f>
        <v>0</v>
      </c>
      <c r="K24" s="730">
        <f>K35+K45</f>
        <v>0</v>
      </c>
      <c r="L24" s="729">
        <f>L35++L45</f>
        <v>0</v>
      </c>
      <c r="M24" s="719">
        <f t="shared" si="7"/>
        <v>0</v>
      </c>
      <c r="N24" s="720">
        <f t="shared" si="8"/>
        <v>0</v>
      </c>
      <c r="O24" s="721">
        <f t="shared" si="8"/>
        <v>2</v>
      </c>
      <c r="P24" s="722">
        <f t="shared" si="9"/>
        <v>2</v>
      </c>
      <c r="Q24" s="128"/>
      <c r="R24" s="128"/>
    </row>
    <row r="25" spans="1:18" ht="24.95" customHeight="1" x14ac:dyDescent="0.35">
      <c r="A25" s="547" t="s">
        <v>52</v>
      </c>
      <c r="B25" s="719">
        <f>SUM(B26:B28)</f>
        <v>78</v>
      </c>
      <c r="C25" s="719">
        <f>SUM(C26:C28)</f>
        <v>37</v>
      </c>
      <c r="D25" s="764">
        <f t="shared" si="10"/>
        <v>115</v>
      </c>
      <c r="E25" s="719">
        <v>64</v>
      </c>
      <c r="F25" s="724">
        <v>46</v>
      </c>
      <c r="G25" s="762">
        <v>110</v>
      </c>
      <c r="H25" s="719">
        <f>SUM(H26:H28)</f>
        <v>32</v>
      </c>
      <c r="I25" s="724">
        <f>SUM(I26:I28)</f>
        <v>1</v>
      </c>
      <c r="J25" s="762">
        <f>SUM(H25:I25)</f>
        <v>33</v>
      </c>
      <c r="K25" s="725">
        <f>SUM(K26:K28)</f>
        <v>0</v>
      </c>
      <c r="L25" s="719">
        <f>SUM(L26:L28)</f>
        <v>0</v>
      </c>
      <c r="M25" s="719">
        <f t="shared" si="7"/>
        <v>0</v>
      </c>
      <c r="N25" s="720">
        <f t="shared" si="8"/>
        <v>174</v>
      </c>
      <c r="O25" s="721">
        <f t="shared" si="8"/>
        <v>84</v>
      </c>
      <c r="P25" s="722">
        <f t="shared" si="9"/>
        <v>258</v>
      </c>
      <c r="Q25" s="128"/>
      <c r="R25" s="128"/>
    </row>
    <row r="26" spans="1:18" ht="24.95" customHeight="1" x14ac:dyDescent="0.35">
      <c r="A26" s="731" t="s">
        <v>18</v>
      </c>
      <c r="B26" s="719">
        <v>35</v>
      </c>
      <c r="C26" s="724">
        <v>15</v>
      </c>
      <c r="D26" s="764">
        <f t="shared" si="10"/>
        <v>50</v>
      </c>
      <c r="E26" s="719">
        <v>32</v>
      </c>
      <c r="F26" s="724">
        <v>15</v>
      </c>
      <c r="G26" s="762">
        <v>47</v>
      </c>
      <c r="H26" s="719">
        <v>32</v>
      </c>
      <c r="I26" s="724">
        <v>1</v>
      </c>
      <c r="J26" s="762">
        <v>33</v>
      </c>
      <c r="K26" s="725">
        <v>0</v>
      </c>
      <c r="L26" s="724">
        <v>0</v>
      </c>
      <c r="M26" s="719">
        <v>0</v>
      </c>
      <c r="N26" s="720">
        <f t="shared" si="8"/>
        <v>99</v>
      </c>
      <c r="O26" s="721">
        <f t="shared" si="8"/>
        <v>31</v>
      </c>
      <c r="P26" s="722">
        <f t="shared" si="9"/>
        <v>130</v>
      </c>
      <c r="Q26" s="128"/>
      <c r="R26" s="128"/>
    </row>
    <row r="27" spans="1:18" ht="24.95" customHeight="1" x14ac:dyDescent="0.35">
      <c r="A27" s="726" t="s">
        <v>66</v>
      </c>
      <c r="B27" s="719">
        <v>34</v>
      </c>
      <c r="C27" s="724">
        <v>14</v>
      </c>
      <c r="D27" s="764">
        <f t="shared" si="10"/>
        <v>48</v>
      </c>
      <c r="E27" s="719">
        <v>24</v>
      </c>
      <c r="F27" s="724">
        <v>23</v>
      </c>
      <c r="G27" s="762">
        <f>SUM(E27:F27)</f>
        <v>47</v>
      </c>
      <c r="H27" s="719">
        <v>0</v>
      </c>
      <c r="I27" s="724">
        <v>0</v>
      </c>
      <c r="J27" s="762">
        <v>0</v>
      </c>
      <c r="K27" s="725">
        <v>0</v>
      </c>
      <c r="L27" s="724">
        <v>0</v>
      </c>
      <c r="M27" s="719">
        <f>SUM(K27:L27)</f>
        <v>0</v>
      </c>
      <c r="N27" s="720">
        <f t="shared" si="8"/>
        <v>58</v>
      </c>
      <c r="O27" s="721">
        <f t="shared" si="8"/>
        <v>37</v>
      </c>
      <c r="P27" s="722">
        <f t="shared" si="9"/>
        <v>95</v>
      </c>
      <c r="Q27" s="128"/>
      <c r="R27" s="128"/>
    </row>
    <row r="28" spans="1:18" ht="24.95" customHeight="1" thickBot="1" x14ac:dyDescent="0.4">
      <c r="A28" s="727" t="s">
        <v>59</v>
      </c>
      <c r="B28" s="728">
        <v>9</v>
      </c>
      <c r="C28" s="729">
        <v>8</v>
      </c>
      <c r="D28" s="764">
        <f t="shared" si="10"/>
        <v>17</v>
      </c>
      <c r="E28" s="903">
        <v>8</v>
      </c>
      <c r="F28" s="809">
        <v>8</v>
      </c>
      <c r="G28" s="904">
        <f>SUM(E28:F28)</f>
        <v>16</v>
      </c>
      <c r="H28" s="728">
        <v>0</v>
      </c>
      <c r="I28" s="729">
        <v>0</v>
      </c>
      <c r="J28" s="762">
        <v>0</v>
      </c>
      <c r="K28" s="730">
        <f>K39+K49</f>
        <v>0</v>
      </c>
      <c r="L28" s="729">
        <v>0</v>
      </c>
      <c r="M28" s="719">
        <f>SUM(K28:L28)</f>
        <v>0</v>
      </c>
      <c r="N28" s="720">
        <f t="shared" si="8"/>
        <v>17</v>
      </c>
      <c r="O28" s="721">
        <f t="shared" si="8"/>
        <v>16</v>
      </c>
      <c r="P28" s="722">
        <f t="shared" si="9"/>
        <v>33</v>
      </c>
      <c r="Q28" s="128"/>
      <c r="R28" s="128"/>
    </row>
    <row r="29" spans="1:18" ht="24.95" customHeight="1" thickBot="1" x14ac:dyDescent="0.4">
      <c r="A29" s="548" t="s">
        <v>6</v>
      </c>
      <c r="B29" s="734">
        <f>SUM(B21,B25)</f>
        <v>107</v>
      </c>
      <c r="C29" s="734">
        <f>SUM(C21,C25)</f>
        <v>57</v>
      </c>
      <c r="D29" s="734">
        <f>SUM(D21,D25)</f>
        <v>164</v>
      </c>
      <c r="E29" s="734">
        <v>77</v>
      </c>
      <c r="F29" s="734">
        <v>51</v>
      </c>
      <c r="G29" s="734">
        <f>G21+G25</f>
        <v>128</v>
      </c>
      <c r="H29" s="783">
        <v>33</v>
      </c>
      <c r="I29" s="901">
        <f>SUM(I21,I25)</f>
        <v>1</v>
      </c>
      <c r="J29" s="782">
        <v>34</v>
      </c>
      <c r="K29" s="775">
        <f t="shared" ref="K29:M29" si="11">SUM(K21,K25)</f>
        <v>0</v>
      </c>
      <c r="L29" s="734">
        <f t="shared" si="11"/>
        <v>0</v>
      </c>
      <c r="M29" s="734">
        <f t="shared" si="11"/>
        <v>0</v>
      </c>
      <c r="N29" s="734">
        <v>217</v>
      </c>
      <c r="O29" s="734">
        <f>SUM(O21,O25)</f>
        <v>109</v>
      </c>
      <c r="P29" s="735">
        <v>326</v>
      </c>
      <c r="Q29" s="128"/>
      <c r="R29" s="128"/>
    </row>
    <row r="30" spans="1:18" ht="24.95" customHeight="1" x14ac:dyDescent="0.35">
      <c r="A30" s="549" t="s">
        <v>15</v>
      </c>
      <c r="B30" s="749"/>
      <c r="C30" s="750"/>
      <c r="D30" s="751"/>
      <c r="E30" s="752"/>
      <c r="F30" s="750"/>
      <c r="G30" s="753"/>
      <c r="H30" s="754"/>
      <c r="I30" s="755"/>
      <c r="J30" s="756"/>
      <c r="K30" s="757"/>
      <c r="L30" s="755"/>
      <c r="M30" s="758"/>
      <c r="N30" s="759"/>
      <c r="O30" s="760"/>
      <c r="P30" s="761"/>
      <c r="Q30" s="10"/>
      <c r="R30" s="10"/>
    </row>
    <row r="31" spans="1:18" ht="32.25" customHeight="1" x14ac:dyDescent="0.35">
      <c r="A31" s="215" t="s">
        <v>51</v>
      </c>
      <c r="B31" s="719">
        <f>SUM(B32:B34)</f>
        <v>0</v>
      </c>
      <c r="C31" s="719">
        <f t="shared" ref="C31:M31" si="12">SUM(C32:C34)</f>
        <v>0</v>
      </c>
      <c r="D31" s="719">
        <f t="shared" si="12"/>
        <v>0</v>
      </c>
      <c r="E31" s="719">
        <f t="shared" si="12"/>
        <v>0</v>
      </c>
      <c r="F31" s="719">
        <f t="shared" si="12"/>
        <v>0</v>
      </c>
      <c r="G31" s="719">
        <f t="shared" si="12"/>
        <v>0</v>
      </c>
      <c r="H31" s="719">
        <f t="shared" si="12"/>
        <v>0</v>
      </c>
      <c r="I31" s="724">
        <f t="shared" si="12"/>
        <v>0</v>
      </c>
      <c r="J31" s="762">
        <f t="shared" si="12"/>
        <v>0</v>
      </c>
      <c r="K31" s="725">
        <f t="shared" si="12"/>
        <v>0</v>
      </c>
      <c r="L31" s="719">
        <f t="shared" si="12"/>
        <v>0</v>
      </c>
      <c r="M31" s="719">
        <f t="shared" si="12"/>
        <v>0</v>
      </c>
      <c r="N31" s="720">
        <f>B31+E31+H31+K31</f>
        <v>0</v>
      </c>
      <c r="O31" s="721">
        <f>C31+F31+I31+L31</f>
        <v>0</v>
      </c>
      <c r="P31" s="722">
        <f>SUM(N31:O31)</f>
        <v>0</v>
      </c>
      <c r="Q31" s="11"/>
      <c r="R31" s="11"/>
    </row>
    <row r="32" spans="1:18" ht="32.25" customHeight="1" x14ac:dyDescent="0.35">
      <c r="A32" s="723" t="s">
        <v>18</v>
      </c>
      <c r="B32" s="719">
        <v>0</v>
      </c>
      <c r="C32" s="724">
        <v>0</v>
      </c>
      <c r="D32" s="762">
        <v>0</v>
      </c>
      <c r="E32" s="763">
        <v>0</v>
      </c>
      <c r="F32" s="724">
        <v>0</v>
      </c>
      <c r="G32" s="763">
        <v>0</v>
      </c>
      <c r="H32" s="719">
        <v>0</v>
      </c>
      <c r="I32" s="724">
        <v>0</v>
      </c>
      <c r="J32" s="762">
        <v>0</v>
      </c>
      <c r="K32" s="763">
        <v>0</v>
      </c>
      <c r="L32" s="724">
        <v>0</v>
      </c>
      <c r="M32" s="725">
        <v>0</v>
      </c>
      <c r="N32" s="720">
        <f t="shared" ref="N32:O38" si="13">B32+E32+H32+K32</f>
        <v>0</v>
      </c>
      <c r="O32" s="721">
        <f t="shared" si="13"/>
        <v>0</v>
      </c>
      <c r="P32" s="722">
        <f t="shared" ref="P32:P38" si="14">SUM(N32:O32)</f>
        <v>0</v>
      </c>
      <c r="Q32" s="11"/>
      <c r="R32" s="11"/>
    </row>
    <row r="33" spans="1:18" ht="32.25" customHeight="1" x14ac:dyDescent="0.35">
      <c r="A33" s="726" t="s">
        <v>66</v>
      </c>
      <c r="B33" s="719">
        <v>0</v>
      </c>
      <c r="C33" s="724">
        <v>0</v>
      </c>
      <c r="D33" s="762">
        <v>0</v>
      </c>
      <c r="E33" s="763">
        <v>0</v>
      </c>
      <c r="F33" s="724">
        <v>0</v>
      </c>
      <c r="G33" s="763">
        <v>0</v>
      </c>
      <c r="H33" s="719">
        <v>0</v>
      </c>
      <c r="I33" s="724">
        <v>0</v>
      </c>
      <c r="J33" s="762">
        <f>H33+I33</f>
        <v>0</v>
      </c>
      <c r="K33" s="763">
        <v>0</v>
      </c>
      <c r="L33" s="724">
        <v>0</v>
      </c>
      <c r="M33" s="725">
        <v>0</v>
      </c>
      <c r="N33" s="720">
        <f t="shared" si="13"/>
        <v>0</v>
      </c>
      <c r="O33" s="721">
        <f t="shared" si="13"/>
        <v>0</v>
      </c>
      <c r="P33" s="722">
        <f t="shared" si="14"/>
        <v>0</v>
      </c>
      <c r="Q33" s="11"/>
      <c r="R33" s="11"/>
    </row>
    <row r="34" spans="1:18" ht="26.25" customHeight="1" x14ac:dyDescent="0.35">
      <c r="A34" s="727" t="s">
        <v>59</v>
      </c>
      <c r="B34" s="728">
        <v>0</v>
      </c>
      <c r="C34" s="729">
        <v>0</v>
      </c>
      <c r="D34" s="765">
        <f>C34+B34</f>
        <v>0</v>
      </c>
      <c r="E34" s="766">
        <v>0</v>
      </c>
      <c r="F34" s="729">
        <v>0</v>
      </c>
      <c r="G34" s="730">
        <f>SUM(E34:F34)</f>
        <v>0</v>
      </c>
      <c r="H34" s="728">
        <v>0</v>
      </c>
      <c r="I34" s="729">
        <v>0</v>
      </c>
      <c r="J34" s="765">
        <f>H34+I34</f>
        <v>0</v>
      </c>
      <c r="K34" s="766">
        <v>0</v>
      </c>
      <c r="L34" s="729">
        <v>0</v>
      </c>
      <c r="M34" s="730">
        <f>SUM(K34:L34)</f>
        <v>0</v>
      </c>
      <c r="N34" s="720">
        <f t="shared" si="13"/>
        <v>0</v>
      </c>
      <c r="O34" s="721">
        <f t="shared" si="13"/>
        <v>0</v>
      </c>
      <c r="P34" s="722">
        <f t="shared" si="14"/>
        <v>0</v>
      </c>
      <c r="Q34" s="10"/>
      <c r="R34" s="10"/>
    </row>
    <row r="35" spans="1:18" ht="30.6" customHeight="1" x14ac:dyDescent="0.35">
      <c r="A35" s="547" t="s">
        <v>52</v>
      </c>
      <c r="B35" s="719">
        <v>0</v>
      </c>
      <c r="C35" s="719">
        <f t="shared" ref="C35:J35" si="15">SUM(C36:C38)</f>
        <v>0</v>
      </c>
      <c r="D35" s="719">
        <v>0</v>
      </c>
      <c r="E35" s="719">
        <f t="shared" si="15"/>
        <v>0</v>
      </c>
      <c r="F35" s="719">
        <v>0</v>
      </c>
      <c r="G35" s="719">
        <v>0</v>
      </c>
      <c r="H35" s="719">
        <f t="shared" si="15"/>
        <v>0</v>
      </c>
      <c r="I35" s="724">
        <f t="shared" si="15"/>
        <v>0</v>
      </c>
      <c r="J35" s="762">
        <f t="shared" si="15"/>
        <v>0</v>
      </c>
      <c r="K35" s="725">
        <v>0</v>
      </c>
      <c r="L35" s="719">
        <f>SUM(L36:L38)</f>
        <v>0</v>
      </c>
      <c r="M35" s="719">
        <v>0</v>
      </c>
      <c r="N35" s="720">
        <v>0</v>
      </c>
      <c r="O35" s="721">
        <f t="shared" si="13"/>
        <v>0</v>
      </c>
      <c r="P35" s="722">
        <f t="shared" si="14"/>
        <v>0</v>
      </c>
      <c r="Q35" s="10"/>
      <c r="R35" s="10"/>
    </row>
    <row r="36" spans="1:18" ht="30.6" customHeight="1" x14ac:dyDescent="0.35">
      <c r="A36" s="731" t="s">
        <v>18</v>
      </c>
      <c r="B36" s="719">
        <v>0</v>
      </c>
      <c r="C36" s="724">
        <v>0</v>
      </c>
      <c r="D36" s="762">
        <v>0</v>
      </c>
      <c r="E36" s="763">
        <v>0</v>
      </c>
      <c r="F36" s="724">
        <v>0</v>
      </c>
      <c r="G36" s="725">
        <v>0</v>
      </c>
      <c r="H36" s="719">
        <v>0</v>
      </c>
      <c r="I36" s="724">
        <v>0</v>
      </c>
      <c r="J36" s="762">
        <v>0</v>
      </c>
      <c r="K36" s="763">
        <v>0</v>
      </c>
      <c r="L36" s="724">
        <v>0</v>
      </c>
      <c r="M36" s="725">
        <v>0</v>
      </c>
      <c r="N36" s="720">
        <v>0</v>
      </c>
      <c r="O36" s="721">
        <f t="shared" si="13"/>
        <v>0</v>
      </c>
      <c r="P36" s="722">
        <v>0</v>
      </c>
      <c r="Q36" s="10"/>
      <c r="R36" s="10"/>
    </row>
    <row r="37" spans="1:18" ht="30.75" customHeight="1" x14ac:dyDescent="0.35">
      <c r="A37" s="726" t="s">
        <v>66</v>
      </c>
      <c r="B37" s="719">
        <v>0</v>
      </c>
      <c r="C37" s="724">
        <v>0</v>
      </c>
      <c r="D37" s="762">
        <v>0</v>
      </c>
      <c r="E37" s="763">
        <v>0</v>
      </c>
      <c r="F37" s="724">
        <v>0</v>
      </c>
      <c r="G37" s="725">
        <v>0</v>
      </c>
      <c r="H37" s="719">
        <v>0</v>
      </c>
      <c r="I37" s="724">
        <v>0</v>
      </c>
      <c r="J37" s="762">
        <v>0</v>
      </c>
      <c r="K37" s="763">
        <v>0</v>
      </c>
      <c r="L37" s="724">
        <v>0</v>
      </c>
      <c r="M37" s="725">
        <v>0</v>
      </c>
      <c r="N37" s="720">
        <f t="shared" si="13"/>
        <v>0</v>
      </c>
      <c r="O37" s="721">
        <f t="shared" si="13"/>
        <v>0</v>
      </c>
      <c r="P37" s="722">
        <f t="shared" si="14"/>
        <v>0</v>
      </c>
      <c r="Q37" s="10"/>
      <c r="R37" s="10"/>
    </row>
    <row r="38" spans="1:18" ht="24.95" customHeight="1" thickBot="1" x14ac:dyDescent="0.4">
      <c r="A38" s="727" t="s">
        <v>59</v>
      </c>
      <c r="B38" s="728">
        <v>0</v>
      </c>
      <c r="C38" s="729">
        <v>0</v>
      </c>
      <c r="D38" s="765">
        <f>C38+B38</f>
        <v>0</v>
      </c>
      <c r="E38" s="766">
        <v>0</v>
      </c>
      <c r="F38" s="729">
        <v>0</v>
      </c>
      <c r="G38" s="730">
        <f>SUM(E38:F38)</f>
        <v>0</v>
      </c>
      <c r="H38" s="767">
        <v>0</v>
      </c>
      <c r="I38" s="729">
        <v>0</v>
      </c>
      <c r="J38" s="730">
        <f>H38+I38</f>
        <v>0</v>
      </c>
      <c r="K38" s="767">
        <v>0</v>
      </c>
      <c r="L38" s="729">
        <v>0</v>
      </c>
      <c r="M38" s="730">
        <f>SUM(K38:L38)</f>
        <v>0</v>
      </c>
      <c r="N38" s="720">
        <f t="shared" si="13"/>
        <v>0</v>
      </c>
      <c r="O38" s="721">
        <f t="shared" si="13"/>
        <v>0</v>
      </c>
      <c r="P38" s="722">
        <f t="shared" si="14"/>
        <v>0</v>
      </c>
      <c r="Q38" s="128"/>
      <c r="R38" s="128"/>
    </row>
    <row r="39" spans="1:18" ht="30" customHeight="1" thickBot="1" x14ac:dyDescent="0.4">
      <c r="A39" s="280" t="s">
        <v>11</v>
      </c>
      <c r="B39" s="768">
        <f>B31+B35</f>
        <v>0</v>
      </c>
      <c r="C39" s="768">
        <f t="shared" ref="C39:P39" si="16">C31+C35</f>
        <v>0</v>
      </c>
      <c r="D39" s="768">
        <f t="shared" si="16"/>
        <v>0</v>
      </c>
      <c r="E39" s="768">
        <f t="shared" si="16"/>
        <v>0</v>
      </c>
      <c r="F39" s="768">
        <f t="shared" si="16"/>
        <v>0</v>
      </c>
      <c r="G39" s="768">
        <f t="shared" si="16"/>
        <v>0</v>
      </c>
      <c r="H39" s="768">
        <f t="shared" si="16"/>
        <v>0</v>
      </c>
      <c r="I39" s="768">
        <f t="shared" si="16"/>
        <v>0</v>
      </c>
      <c r="J39" s="768">
        <f t="shared" si="16"/>
        <v>0</v>
      </c>
      <c r="K39" s="768">
        <f t="shared" si="16"/>
        <v>0</v>
      </c>
      <c r="L39" s="768">
        <f t="shared" si="16"/>
        <v>0</v>
      </c>
      <c r="M39" s="768">
        <f t="shared" si="16"/>
        <v>0</v>
      </c>
      <c r="N39" s="768">
        <f t="shared" si="16"/>
        <v>0</v>
      </c>
      <c r="O39" s="768">
        <f t="shared" si="16"/>
        <v>0</v>
      </c>
      <c r="P39" s="769">
        <f t="shared" si="16"/>
        <v>0</v>
      </c>
      <c r="Q39" s="12"/>
      <c r="R39" s="12"/>
    </row>
    <row r="40" spans="1:18" ht="26.25" thickBot="1" x14ac:dyDescent="0.4">
      <c r="A40" s="281" t="s">
        <v>8</v>
      </c>
      <c r="B40" s="770">
        <f>B29</f>
        <v>107</v>
      </c>
      <c r="C40" s="770">
        <f t="shared" ref="C40:P40" si="17">C29</f>
        <v>57</v>
      </c>
      <c r="D40" s="770">
        <f t="shared" si="17"/>
        <v>164</v>
      </c>
      <c r="E40" s="770">
        <f t="shared" si="17"/>
        <v>77</v>
      </c>
      <c r="F40" s="770">
        <f t="shared" si="17"/>
        <v>51</v>
      </c>
      <c r="G40" s="770">
        <f t="shared" si="17"/>
        <v>128</v>
      </c>
      <c r="H40" s="770">
        <f t="shared" si="17"/>
        <v>33</v>
      </c>
      <c r="I40" s="770">
        <f t="shared" si="17"/>
        <v>1</v>
      </c>
      <c r="J40" s="770">
        <f t="shared" si="17"/>
        <v>34</v>
      </c>
      <c r="K40" s="770">
        <f t="shared" si="17"/>
        <v>0</v>
      </c>
      <c r="L40" s="770">
        <f t="shared" si="17"/>
        <v>0</v>
      </c>
      <c r="M40" s="770">
        <f t="shared" si="17"/>
        <v>0</v>
      </c>
      <c r="N40" s="770">
        <f t="shared" si="17"/>
        <v>217</v>
      </c>
      <c r="O40" s="771">
        <f t="shared" si="17"/>
        <v>109</v>
      </c>
      <c r="P40" s="772">
        <f t="shared" si="17"/>
        <v>326</v>
      </c>
      <c r="Q40" s="5"/>
      <c r="R40" s="5"/>
    </row>
    <row r="41" spans="1:18" ht="29.25" customHeight="1" thickBot="1" x14ac:dyDescent="0.4">
      <c r="A41" s="282" t="s">
        <v>15</v>
      </c>
      <c r="B41" s="770">
        <f t="shared" ref="B41:P41" si="18">B39</f>
        <v>0</v>
      </c>
      <c r="C41" s="770">
        <f t="shared" si="18"/>
        <v>0</v>
      </c>
      <c r="D41" s="770">
        <f t="shared" si="18"/>
        <v>0</v>
      </c>
      <c r="E41" s="770">
        <f t="shared" si="18"/>
        <v>0</v>
      </c>
      <c r="F41" s="770">
        <f t="shared" si="18"/>
        <v>0</v>
      </c>
      <c r="G41" s="770">
        <f t="shared" si="18"/>
        <v>0</v>
      </c>
      <c r="H41" s="770">
        <f t="shared" si="18"/>
        <v>0</v>
      </c>
      <c r="I41" s="770">
        <f t="shared" si="18"/>
        <v>0</v>
      </c>
      <c r="J41" s="770">
        <f t="shared" si="18"/>
        <v>0</v>
      </c>
      <c r="K41" s="770">
        <f t="shared" si="18"/>
        <v>0</v>
      </c>
      <c r="L41" s="770">
        <f t="shared" si="18"/>
        <v>0</v>
      </c>
      <c r="M41" s="770">
        <f t="shared" si="18"/>
        <v>0</v>
      </c>
      <c r="N41" s="770">
        <f t="shared" si="18"/>
        <v>0</v>
      </c>
      <c r="O41" s="771">
        <f t="shared" si="18"/>
        <v>0</v>
      </c>
      <c r="P41" s="772">
        <f t="shared" si="18"/>
        <v>0</v>
      </c>
      <c r="Q41" s="5"/>
      <c r="R41" s="5"/>
    </row>
    <row r="42" spans="1:18" ht="36.75" customHeight="1" thickBot="1" x14ac:dyDescent="0.4">
      <c r="A42" s="283" t="s">
        <v>12</v>
      </c>
      <c r="B42" s="905">
        <f>SUM(B40:B41)</f>
        <v>107</v>
      </c>
      <c r="C42" s="905">
        <f t="shared" ref="C42:P42" si="19">SUM(C40:C41)</f>
        <v>57</v>
      </c>
      <c r="D42" s="905">
        <f t="shared" si="19"/>
        <v>164</v>
      </c>
      <c r="E42" s="905">
        <f t="shared" si="19"/>
        <v>77</v>
      </c>
      <c r="F42" s="905">
        <f t="shared" si="19"/>
        <v>51</v>
      </c>
      <c r="G42" s="905">
        <f t="shared" si="19"/>
        <v>128</v>
      </c>
      <c r="H42" s="905">
        <f t="shared" si="19"/>
        <v>33</v>
      </c>
      <c r="I42" s="905">
        <f t="shared" si="19"/>
        <v>1</v>
      </c>
      <c r="J42" s="905">
        <f t="shared" si="19"/>
        <v>34</v>
      </c>
      <c r="K42" s="905">
        <f t="shared" si="19"/>
        <v>0</v>
      </c>
      <c r="L42" s="905">
        <f t="shared" si="19"/>
        <v>0</v>
      </c>
      <c r="M42" s="905">
        <f t="shared" si="19"/>
        <v>0</v>
      </c>
      <c r="N42" s="905">
        <f t="shared" si="19"/>
        <v>217</v>
      </c>
      <c r="O42" s="906">
        <f t="shared" si="19"/>
        <v>109</v>
      </c>
      <c r="P42" s="907">
        <f t="shared" si="19"/>
        <v>326</v>
      </c>
      <c r="Q42" s="5"/>
      <c r="R42" s="5"/>
    </row>
    <row r="43" spans="1:18" ht="9.75" customHeight="1" x14ac:dyDescent="0.35">
      <c r="A43" s="171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7"/>
    </row>
    <row r="44" spans="1:18" ht="45" customHeight="1" x14ac:dyDescent="0.35">
      <c r="A44" s="1110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</row>
    <row r="45" spans="1:18" x14ac:dyDescent="0.35">
      <c r="A45" s="1111"/>
      <c r="B45" s="1111"/>
      <c r="C45" s="1111"/>
      <c r="D45" s="1111"/>
      <c r="E45" s="1111"/>
      <c r="F45" s="1111"/>
      <c r="G45" s="1111"/>
      <c r="H45" s="1111"/>
      <c r="I45" s="1111"/>
      <c r="J45" s="1111"/>
      <c r="K45" s="1111"/>
      <c r="L45" s="1111"/>
      <c r="M45" s="1111"/>
      <c r="N45" s="1111"/>
      <c r="O45" s="1111"/>
      <c r="P45" s="1111"/>
    </row>
    <row r="46" spans="1:18" ht="45" customHeight="1" x14ac:dyDescent="0.3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8" x14ac:dyDescent="0.35">
      <c r="A47" s="4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15">
    <mergeCell ref="A1:P1"/>
    <mergeCell ref="A2:P2"/>
    <mergeCell ref="A3:P3"/>
    <mergeCell ref="A5:A7"/>
    <mergeCell ref="B5:D5"/>
    <mergeCell ref="E5:G5"/>
    <mergeCell ref="H5:J5"/>
    <mergeCell ref="K5:M5"/>
    <mergeCell ref="A44:P44"/>
    <mergeCell ref="A45:P45"/>
    <mergeCell ref="N5:P5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31"/>
  <sheetViews>
    <sheetView zoomScale="50" zoomScaleNormal="50" workbookViewId="0">
      <selection activeCell="J17" sqref="J17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1" style="3" customWidth="1"/>
    <col min="7" max="7" width="9.85546875" style="3" customWidth="1"/>
    <col min="8" max="8" width="12.5703125" style="3" customWidth="1"/>
    <col min="9" max="9" width="10.42578125" style="3" customWidth="1"/>
    <col min="10" max="10" width="10.85546875" style="3" customWidth="1"/>
    <col min="11" max="11" width="12.7109375" style="3" customWidth="1"/>
    <col min="12" max="12" width="11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0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23.25" customHeight="1" x14ac:dyDescent="0.35">
      <c r="A1" s="1119"/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8"/>
      <c r="R1" s="8"/>
      <c r="S1" s="8"/>
      <c r="T1" s="8"/>
    </row>
    <row r="2" spans="1:42" ht="35.25" customHeight="1" x14ac:dyDescent="0.35">
      <c r="A2" s="1182" t="s">
        <v>87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7.75" customHeight="1" x14ac:dyDescent="0.35">
      <c r="A3" s="1184" t="s">
        <v>96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630"/>
      <c r="R3" s="630"/>
    </row>
    <row r="4" spans="1:42" ht="21" customHeight="1" thickBot="1" x14ac:dyDescent="0.4">
      <c r="A4" s="4"/>
    </row>
    <row r="5" spans="1:42" ht="45" customHeight="1" thickBot="1" x14ac:dyDescent="0.4">
      <c r="A5" s="1170" t="s">
        <v>7</v>
      </c>
      <c r="B5" s="1167" t="s">
        <v>0</v>
      </c>
      <c r="C5" s="1193"/>
      <c r="D5" s="1194"/>
      <c r="E5" s="1167" t="s">
        <v>1</v>
      </c>
      <c r="F5" s="1193"/>
      <c r="G5" s="1194"/>
      <c r="H5" s="1167" t="s">
        <v>2</v>
      </c>
      <c r="I5" s="1193"/>
      <c r="J5" s="1194"/>
      <c r="K5" s="1167" t="s">
        <v>3</v>
      </c>
      <c r="L5" s="1193"/>
      <c r="M5" s="1194"/>
      <c r="N5" s="1190" t="s">
        <v>22</v>
      </c>
      <c r="O5" s="1191"/>
      <c r="P5" s="1192"/>
      <c r="Q5" s="9"/>
      <c r="R5" s="9"/>
    </row>
    <row r="6" spans="1:42" ht="69.75" customHeight="1" thickBot="1" x14ac:dyDescent="0.4">
      <c r="A6" s="1195"/>
      <c r="B6" s="82" t="s">
        <v>16</v>
      </c>
      <c r="C6" s="82" t="s">
        <v>17</v>
      </c>
      <c r="D6" s="83" t="s">
        <v>4</v>
      </c>
      <c r="E6" s="82" t="s">
        <v>16</v>
      </c>
      <c r="F6" s="82" t="s">
        <v>17</v>
      </c>
      <c r="G6" s="83" t="s">
        <v>4</v>
      </c>
      <c r="H6" s="82" t="s">
        <v>16</v>
      </c>
      <c r="I6" s="82" t="s">
        <v>17</v>
      </c>
      <c r="J6" s="83" t="s">
        <v>4</v>
      </c>
      <c r="K6" s="82" t="s">
        <v>16</v>
      </c>
      <c r="L6" s="82" t="s">
        <v>17</v>
      </c>
      <c r="M6" s="83" t="s">
        <v>4</v>
      </c>
      <c r="N6" s="82" t="s">
        <v>16</v>
      </c>
      <c r="O6" s="82" t="s">
        <v>17</v>
      </c>
      <c r="P6" s="23" t="s">
        <v>4</v>
      </c>
      <c r="Q6" s="9"/>
      <c r="R6" s="9"/>
    </row>
    <row r="7" spans="1:42" ht="30" customHeight="1" x14ac:dyDescent="0.35">
      <c r="A7" s="632" t="s">
        <v>13</v>
      </c>
      <c r="B7" s="91"/>
      <c r="C7" s="92"/>
      <c r="D7" s="93"/>
      <c r="E7" s="94"/>
      <c r="F7" s="92"/>
      <c r="G7" s="95"/>
      <c r="H7" s="91"/>
      <c r="I7" s="92"/>
      <c r="J7" s="93"/>
      <c r="K7" s="94"/>
      <c r="L7" s="92"/>
      <c r="M7" s="95"/>
      <c r="N7" s="96"/>
      <c r="O7" s="92"/>
      <c r="P7" s="97"/>
      <c r="Q7" s="9"/>
      <c r="R7" s="9"/>
    </row>
    <row r="8" spans="1:42" ht="24.95" customHeight="1" x14ac:dyDescent="0.35">
      <c r="A8" s="98" t="s">
        <v>51</v>
      </c>
      <c r="B8" s="42">
        <f t="shared" ref="B8:M8" si="0">B14++B19</f>
        <v>0</v>
      </c>
      <c r="C8" s="21">
        <f t="shared" si="0"/>
        <v>0</v>
      </c>
      <c r="D8" s="19">
        <f t="shared" si="0"/>
        <v>0</v>
      </c>
      <c r="E8" s="22">
        <f t="shared" si="0"/>
        <v>0</v>
      </c>
      <c r="F8" s="21">
        <f t="shared" si="0"/>
        <v>0</v>
      </c>
      <c r="G8" s="18">
        <f t="shared" si="0"/>
        <v>0</v>
      </c>
      <c r="H8" s="42">
        <f t="shared" si="0"/>
        <v>0</v>
      </c>
      <c r="I8" s="21">
        <f t="shared" si="0"/>
        <v>0</v>
      </c>
      <c r="J8" s="19">
        <f t="shared" si="0"/>
        <v>0</v>
      </c>
      <c r="K8" s="22">
        <f t="shared" si="0"/>
        <v>0</v>
      </c>
      <c r="L8" s="21">
        <f t="shared" si="0"/>
        <v>0</v>
      </c>
      <c r="M8" s="21">
        <f t="shared" si="0"/>
        <v>0</v>
      </c>
      <c r="N8" s="43">
        <f t="shared" ref="N8:O10" si="1">B8+E8+H8+K8</f>
        <v>0</v>
      </c>
      <c r="O8" s="20">
        <f t="shared" si="1"/>
        <v>0</v>
      </c>
      <c r="P8" s="45">
        <f>SUM(N8:O8)</f>
        <v>0</v>
      </c>
      <c r="Q8" s="9"/>
      <c r="R8" s="9"/>
    </row>
    <row r="9" spans="1:42" ht="30" customHeight="1" x14ac:dyDescent="0.35">
      <c r="A9" s="63" t="s">
        <v>19</v>
      </c>
      <c r="B9" s="42">
        <v>0</v>
      </c>
      <c r="C9" s="21">
        <v>0</v>
      </c>
      <c r="D9" s="19">
        <f>B9+C9</f>
        <v>0</v>
      </c>
      <c r="E9" s="22">
        <v>13</v>
      </c>
      <c r="F9" s="21">
        <v>25</v>
      </c>
      <c r="G9" s="18">
        <f>E9+F9</f>
        <v>38</v>
      </c>
      <c r="H9" s="42">
        <v>14</v>
      </c>
      <c r="I9" s="21">
        <v>8</v>
      </c>
      <c r="J9" s="19">
        <f>H9+I9</f>
        <v>22</v>
      </c>
      <c r="K9" s="22">
        <v>0</v>
      </c>
      <c r="L9" s="21">
        <v>0</v>
      </c>
      <c r="M9" s="21">
        <f>K9+L9</f>
        <v>0</v>
      </c>
      <c r="N9" s="43">
        <f t="shared" si="1"/>
        <v>27</v>
      </c>
      <c r="O9" s="20">
        <f t="shared" si="1"/>
        <v>33</v>
      </c>
      <c r="P9" s="45">
        <f>N9+O9</f>
        <v>60</v>
      </c>
      <c r="Q9" s="9"/>
      <c r="R9" s="9"/>
    </row>
    <row r="10" spans="1:42" ht="27.75" customHeight="1" thickBot="1" x14ac:dyDescent="0.4">
      <c r="A10" s="63" t="s">
        <v>28</v>
      </c>
      <c r="B10" s="42">
        <v>0</v>
      </c>
      <c r="C10" s="21">
        <v>10</v>
      </c>
      <c r="D10" s="19">
        <f>B10+C10</f>
        <v>10</v>
      </c>
      <c r="E10" s="22">
        <v>0</v>
      </c>
      <c r="F10" s="21">
        <v>8</v>
      </c>
      <c r="G10" s="18">
        <f>E10+F10</f>
        <v>8</v>
      </c>
      <c r="H10" s="42">
        <v>0</v>
      </c>
      <c r="I10" s="21">
        <v>0</v>
      </c>
      <c r="J10" s="19">
        <f>H10+I10</f>
        <v>0</v>
      </c>
      <c r="K10" s="22">
        <v>0</v>
      </c>
      <c r="L10" s="21">
        <v>0</v>
      </c>
      <c r="M10" s="21">
        <f>K10+L10</f>
        <v>0</v>
      </c>
      <c r="N10" s="43">
        <f t="shared" si="1"/>
        <v>0</v>
      </c>
      <c r="O10" s="20">
        <f t="shared" si="1"/>
        <v>18</v>
      </c>
      <c r="P10" s="45">
        <f>N10+O10</f>
        <v>18</v>
      </c>
      <c r="Q10" s="9"/>
      <c r="R10" s="9"/>
    </row>
    <row r="11" spans="1:42" ht="28.5" customHeight="1" thickBot="1" x14ac:dyDescent="0.4">
      <c r="A11" s="633" t="s">
        <v>10</v>
      </c>
      <c r="B11" s="14">
        <f t="shared" ref="B11:P11" si="2">B9+B10</f>
        <v>0</v>
      </c>
      <c r="C11" s="14">
        <f t="shared" si="2"/>
        <v>10</v>
      </c>
      <c r="D11" s="16">
        <f t="shared" si="2"/>
        <v>10</v>
      </c>
      <c r="E11" s="17">
        <f t="shared" si="2"/>
        <v>13</v>
      </c>
      <c r="F11" s="14">
        <f t="shared" si="2"/>
        <v>33</v>
      </c>
      <c r="G11" s="15">
        <f t="shared" si="2"/>
        <v>46</v>
      </c>
      <c r="H11" s="14">
        <f t="shared" si="2"/>
        <v>14</v>
      </c>
      <c r="I11" s="14">
        <f t="shared" si="2"/>
        <v>8</v>
      </c>
      <c r="J11" s="16">
        <f t="shared" si="2"/>
        <v>22</v>
      </c>
      <c r="K11" s="17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27</v>
      </c>
      <c r="O11" s="14">
        <f t="shared" si="2"/>
        <v>51</v>
      </c>
      <c r="P11" s="16">
        <f t="shared" si="2"/>
        <v>78</v>
      </c>
      <c r="Q11" s="9"/>
      <c r="R11" s="9"/>
    </row>
    <row r="12" spans="1:42" ht="32.25" customHeight="1" thickBot="1" x14ac:dyDescent="0.4">
      <c r="A12" s="633" t="s">
        <v>14</v>
      </c>
      <c r="B12" s="634"/>
      <c r="C12" s="635"/>
      <c r="D12" s="636"/>
      <c r="E12" s="25"/>
      <c r="F12" s="25"/>
      <c r="G12" s="29"/>
      <c r="H12" s="52"/>
      <c r="I12" s="25"/>
      <c r="J12" s="26"/>
      <c r="K12" s="25"/>
      <c r="L12" s="25"/>
      <c r="M12" s="26"/>
      <c r="N12" s="49"/>
      <c r="O12" s="635"/>
      <c r="P12" s="26"/>
      <c r="Q12" s="9"/>
      <c r="R12" s="9"/>
    </row>
    <row r="13" spans="1:42" ht="30.75" customHeight="1" x14ac:dyDescent="0.35">
      <c r="A13" s="633" t="s">
        <v>9</v>
      </c>
      <c r="B13" s="637"/>
      <c r="C13" s="638"/>
      <c r="D13" s="639"/>
      <c r="E13" s="640"/>
      <c r="F13" s="638"/>
      <c r="G13" s="641"/>
      <c r="H13" s="637"/>
      <c r="I13" s="638" t="s">
        <v>5</v>
      </c>
      <c r="J13" s="639"/>
      <c r="K13" s="640"/>
      <c r="L13" s="638"/>
      <c r="M13" s="639"/>
      <c r="N13" s="642"/>
      <c r="O13" s="643"/>
      <c r="P13" s="644"/>
      <c r="Q13" s="6"/>
      <c r="R13" s="6"/>
    </row>
    <row r="14" spans="1:42" ht="27" customHeight="1" x14ac:dyDescent="0.35">
      <c r="A14" s="98" t="s">
        <v>51</v>
      </c>
      <c r="B14" s="42">
        <v>0</v>
      </c>
      <c r="C14" s="21">
        <v>0</v>
      </c>
      <c r="D14" s="19">
        <f>C14+B14</f>
        <v>0</v>
      </c>
      <c r="E14" s="46">
        <v>0</v>
      </c>
      <c r="F14" s="21">
        <v>0</v>
      </c>
      <c r="G14" s="46">
        <f>SUM(E14:F14)</f>
        <v>0</v>
      </c>
      <c r="H14" s="24">
        <v>0</v>
      </c>
      <c r="I14" s="21">
        <v>0</v>
      </c>
      <c r="J14" s="53">
        <f>H14+I14</f>
        <v>0</v>
      </c>
      <c r="K14" s="46">
        <v>0</v>
      </c>
      <c r="L14" s="21">
        <v>0</v>
      </c>
      <c r="M14" s="22">
        <f>SUM(K14:L14)</f>
        <v>0</v>
      </c>
      <c r="N14" s="43">
        <f t="shared" ref="N14:O16" si="3">B14+E14+H14+K14</f>
        <v>0</v>
      </c>
      <c r="O14" s="20">
        <f t="shared" si="3"/>
        <v>0</v>
      </c>
      <c r="P14" s="45">
        <f>SUM(N14:O14)</f>
        <v>0</v>
      </c>
      <c r="Q14" s="128"/>
      <c r="R14" s="128"/>
    </row>
    <row r="15" spans="1:42" ht="45" customHeight="1" x14ac:dyDescent="0.35">
      <c r="A15" s="63" t="s">
        <v>19</v>
      </c>
      <c r="B15" s="42">
        <v>0</v>
      </c>
      <c r="C15" s="21">
        <v>0</v>
      </c>
      <c r="D15" s="19">
        <f>B15+C15</f>
        <v>0</v>
      </c>
      <c r="E15" s="22">
        <v>13</v>
      </c>
      <c r="F15" s="21">
        <v>25</v>
      </c>
      <c r="G15" s="18">
        <f>E15+F15</f>
        <v>38</v>
      </c>
      <c r="H15" s="42">
        <v>14</v>
      </c>
      <c r="I15" s="21">
        <v>8</v>
      </c>
      <c r="J15" s="19">
        <f>H15+I15</f>
        <v>22</v>
      </c>
      <c r="K15" s="22">
        <v>0</v>
      </c>
      <c r="L15" s="21">
        <v>0</v>
      </c>
      <c r="M15" s="21">
        <v>0</v>
      </c>
      <c r="N15" s="43">
        <f t="shared" si="3"/>
        <v>27</v>
      </c>
      <c r="O15" s="20">
        <f t="shared" si="3"/>
        <v>33</v>
      </c>
      <c r="P15" s="45">
        <f>SUM(N15:O15)</f>
        <v>60</v>
      </c>
      <c r="Q15" s="9"/>
      <c r="R15" s="9"/>
    </row>
    <row r="16" spans="1:42" ht="27" customHeight="1" thickBot="1" x14ac:dyDescent="0.4">
      <c r="A16" s="63" t="s">
        <v>28</v>
      </c>
      <c r="B16" s="42">
        <v>0</v>
      </c>
      <c r="C16" s="21">
        <v>10</v>
      </c>
      <c r="D16" s="19">
        <f>B16+C16</f>
        <v>10</v>
      </c>
      <c r="E16" s="22">
        <v>0</v>
      </c>
      <c r="F16" s="21">
        <v>8</v>
      </c>
      <c r="G16" s="18">
        <f>E16+F16</f>
        <v>8</v>
      </c>
      <c r="H16" s="42">
        <v>0</v>
      </c>
      <c r="I16" s="21">
        <v>0</v>
      </c>
      <c r="J16" s="19">
        <f>H16+I16</f>
        <v>0</v>
      </c>
      <c r="K16" s="22">
        <v>0</v>
      </c>
      <c r="L16" s="21">
        <v>0</v>
      </c>
      <c r="M16" s="21">
        <v>0</v>
      </c>
      <c r="N16" s="43">
        <f t="shared" si="3"/>
        <v>0</v>
      </c>
      <c r="O16" s="20">
        <f t="shared" si="3"/>
        <v>18</v>
      </c>
      <c r="P16" s="45">
        <f>SUM(N16:O16)</f>
        <v>18</v>
      </c>
      <c r="Q16" s="9"/>
      <c r="R16" s="9"/>
    </row>
    <row r="17" spans="1:18" ht="27" customHeight="1" thickBot="1" x14ac:dyDescent="0.4">
      <c r="A17" s="1" t="s">
        <v>6</v>
      </c>
      <c r="B17" s="44">
        <f>B15+B16</f>
        <v>0</v>
      </c>
      <c r="C17" s="44">
        <f t="shared" ref="C17:P17" si="4">C15+C16</f>
        <v>10</v>
      </c>
      <c r="D17" s="44">
        <f t="shared" si="4"/>
        <v>10</v>
      </c>
      <c r="E17" s="44">
        <f t="shared" si="4"/>
        <v>13</v>
      </c>
      <c r="F17" s="44">
        <f t="shared" si="4"/>
        <v>33</v>
      </c>
      <c r="G17" s="44">
        <f t="shared" si="4"/>
        <v>46</v>
      </c>
      <c r="H17" s="44">
        <f t="shared" si="4"/>
        <v>14</v>
      </c>
      <c r="I17" s="44">
        <f t="shared" si="4"/>
        <v>8</v>
      </c>
      <c r="J17" s="44">
        <f t="shared" si="4"/>
        <v>22</v>
      </c>
      <c r="K17" s="44">
        <f t="shared" si="4"/>
        <v>0</v>
      </c>
      <c r="L17" s="44">
        <f t="shared" si="4"/>
        <v>0</v>
      </c>
      <c r="M17" s="44">
        <v>0</v>
      </c>
      <c r="N17" s="44">
        <f t="shared" si="4"/>
        <v>27</v>
      </c>
      <c r="O17" s="44">
        <f t="shared" si="4"/>
        <v>51</v>
      </c>
      <c r="P17" s="28">
        <f t="shared" si="4"/>
        <v>78</v>
      </c>
      <c r="Q17" s="128"/>
      <c r="R17" s="128"/>
    </row>
    <row r="18" spans="1:18" ht="27" customHeight="1" x14ac:dyDescent="0.35">
      <c r="A18" s="13" t="s">
        <v>15</v>
      </c>
      <c r="B18" s="70"/>
      <c r="C18" s="71"/>
      <c r="D18" s="72"/>
      <c r="E18" s="73"/>
      <c r="F18" s="71"/>
      <c r="G18" s="74"/>
      <c r="H18" s="75"/>
      <c r="I18" s="76"/>
      <c r="J18" s="119"/>
      <c r="K18" s="120"/>
      <c r="L18" s="76"/>
      <c r="M18" s="77"/>
      <c r="N18" s="78"/>
      <c r="O18" s="79"/>
      <c r="P18" s="80"/>
      <c r="Q18" s="10"/>
      <c r="R18" s="10"/>
    </row>
    <row r="19" spans="1:18" ht="27" customHeight="1" x14ac:dyDescent="0.35">
      <c r="A19" s="98" t="s">
        <v>51</v>
      </c>
      <c r="B19" s="42">
        <v>0</v>
      </c>
      <c r="C19" s="21">
        <v>0</v>
      </c>
      <c r="D19" s="19">
        <f>C19+B19</f>
        <v>0</v>
      </c>
      <c r="E19" s="46">
        <v>0</v>
      </c>
      <c r="F19" s="21">
        <v>0</v>
      </c>
      <c r="G19" s="46">
        <f>SUM(E19:F19)</f>
        <v>0</v>
      </c>
      <c r="H19" s="24">
        <v>0</v>
      </c>
      <c r="I19" s="21">
        <v>0</v>
      </c>
      <c r="J19" s="53">
        <f>H19+I19</f>
        <v>0</v>
      </c>
      <c r="K19" s="46">
        <v>0</v>
      </c>
      <c r="L19" s="21">
        <v>0</v>
      </c>
      <c r="M19" s="22">
        <f>SUM(K19:L19)</f>
        <v>0</v>
      </c>
      <c r="N19" s="43">
        <f t="shared" ref="N19:O21" si="5">B19+E19+H19+K19</f>
        <v>0</v>
      </c>
      <c r="O19" s="20">
        <f t="shared" si="5"/>
        <v>0</v>
      </c>
      <c r="P19" s="45">
        <f>SUM(N19:O19)</f>
        <v>0</v>
      </c>
      <c r="Q19" s="11"/>
      <c r="R19" s="11"/>
    </row>
    <row r="20" spans="1:18" ht="35.25" customHeight="1" x14ac:dyDescent="0.35">
      <c r="A20" s="63" t="s">
        <v>19</v>
      </c>
      <c r="B20" s="42">
        <v>0</v>
      </c>
      <c r="C20" s="21">
        <v>0</v>
      </c>
      <c r="D20" s="19">
        <f>C20+B20</f>
        <v>0</v>
      </c>
      <c r="E20" s="46">
        <v>0</v>
      </c>
      <c r="F20" s="21">
        <v>0</v>
      </c>
      <c r="G20" s="22">
        <f>SUM(E20:F20)</f>
        <v>0</v>
      </c>
      <c r="H20" s="24">
        <v>0</v>
      </c>
      <c r="I20" s="21">
        <v>0</v>
      </c>
      <c r="J20" s="22">
        <f>H20+I20</f>
        <v>0</v>
      </c>
      <c r="K20" s="24">
        <v>0</v>
      </c>
      <c r="L20" s="21">
        <v>0</v>
      </c>
      <c r="M20" s="22">
        <f>SUM(K20:L20)</f>
        <v>0</v>
      </c>
      <c r="N20" s="43">
        <f t="shared" si="5"/>
        <v>0</v>
      </c>
      <c r="O20" s="20">
        <f t="shared" si="5"/>
        <v>0</v>
      </c>
      <c r="P20" s="45">
        <f>SUM(N20:O20)</f>
        <v>0</v>
      </c>
      <c r="Q20" s="10"/>
      <c r="R20" s="10"/>
    </row>
    <row r="21" spans="1:18" ht="27" customHeight="1" thickBot="1" x14ac:dyDescent="0.4">
      <c r="A21" s="63" t="s">
        <v>28</v>
      </c>
      <c r="B21" s="42">
        <v>0</v>
      </c>
      <c r="C21" s="21">
        <v>0</v>
      </c>
      <c r="D21" s="19">
        <v>0</v>
      </c>
      <c r="E21" s="22">
        <v>0</v>
      </c>
      <c r="F21" s="21">
        <v>0</v>
      </c>
      <c r="G21" s="18">
        <v>0</v>
      </c>
      <c r="H21" s="42">
        <v>0</v>
      </c>
      <c r="I21" s="21">
        <v>0</v>
      </c>
      <c r="J21" s="19">
        <v>0</v>
      </c>
      <c r="K21" s="22">
        <v>0</v>
      </c>
      <c r="L21" s="21">
        <v>0</v>
      </c>
      <c r="M21" s="21">
        <v>0</v>
      </c>
      <c r="N21" s="43">
        <f t="shared" si="5"/>
        <v>0</v>
      </c>
      <c r="O21" s="20">
        <f t="shared" si="5"/>
        <v>0</v>
      </c>
      <c r="P21" s="45">
        <f>SUM(N21:O21)</f>
        <v>0</v>
      </c>
      <c r="Q21" s="9"/>
      <c r="R21" s="9"/>
    </row>
    <row r="22" spans="1:18" ht="33.75" customHeight="1" thickBot="1" x14ac:dyDescent="0.4">
      <c r="A22" s="116" t="s">
        <v>11</v>
      </c>
      <c r="B22" s="27">
        <f t="shared" ref="B22:O22" si="6">B20+B21</f>
        <v>0</v>
      </c>
      <c r="C22" s="27">
        <f t="shared" si="6"/>
        <v>0</v>
      </c>
      <c r="D22" s="27">
        <f t="shared" si="6"/>
        <v>0</v>
      </c>
      <c r="E22" s="27">
        <f t="shared" si="6"/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0</v>
      </c>
      <c r="N22" s="27">
        <f t="shared" si="6"/>
        <v>0</v>
      </c>
      <c r="O22" s="27">
        <f t="shared" si="6"/>
        <v>0</v>
      </c>
      <c r="P22" s="28">
        <f>P21</f>
        <v>0</v>
      </c>
      <c r="Q22" s="12"/>
      <c r="R22" s="12"/>
    </row>
    <row r="23" spans="1:18" ht="26.25" thickBot="1" x14ac:dyDescent="0.4">
      <c r="A23" s="117" t="s">
        <v>8</v>
      </c>
      <c r="B23" s="14">
        <f t="shared" ref="B23:P23" si="7">B17</f>
        <v>0</v>
      </c>
      <c r="C23" s="14">
        <f t="shared" si="7"/>
        <v>10</v>
      </c>
      <c r="D23" s="14">
        <f t="shared" si="7"/>
        <v>10</v>
      </c>
      <c r="E23" s="14">
        <f t="shared" si="7"/>
        <v>13</v>
      </c>
      <c r="F23" s="14">
        <f t="shared" si="7"/>
        <v>33</v>
      </c>
      <c r="G23" s="14">
        <f t="shared" si="7"/>
        <v>46</v>
      </c>
      <c r="H23" s="14">
        <f t="shared" si="7"/>
        <v>14</v>
      </c>
      <c r="I23" s="14">
        <f t="shared" si="7"/>
        <v>8</v>
      </c>
      <c r="J23" s="14">
        <f t="shared" si="7"/>
        <v>22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27</v>
      </c>
      <c r="O23" s="14">
        <f t="shared" si="7"/>
        <v>51</v>
      </c>
      <c r="P23" s="16">
        <f t="shared" si="7"/>
        <v>78</v>
      </c>
      <c r="Q23" s="5"/>
      <c r="R23" s="5"/>
    </row>
    <row r="24" spans="1:18" ht="38.25" customHeight="1" thickBot="1" x14ac:dyDescent="0.4">
      <c r="A24" s="118" t="s">
        <v>15</v>
      </c>
      <c r="B24" s="14">
        <f t="shared" ref="B24:P24" si="8">B22</f>
        <v>0</v>
      </c>
      <c r="C24" s="14">
        <f t="shared" si="8"/>
        <v>0</v>
      </c>
      <c r="D24" s="16">
        <f t="shared" si="8"/>
        <v>0</v>
      </c>
      <c r="E24" s="17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6">
        <f t="shared" si="8"/>
        <v>0</v>
      </c>
      <c r="Q24" s="5"/>
      <c r="R24" s="5"/>
    </row>
    <row r="25" spans="1:18" ht="35.25" customHeight="1" thickBot="1" x14ac:dyDescent="0.4">
      <c r="A25" s="2" t="s">
        <v>12</v>
      </c>
      <c r="B25" s="645">
        <f t="shared" ref="B25:N25" si="9">SUM(B23:B24)</f>
        <v>0</v>
      </c>
      <c r="C25" s="645">
        <f t="shared" si="9"/>
        <v>10</v>
      </c>
      <c r="D25" s="646">
        <f t="shared" si="9"/>
        <v>10</v>
      </c>
      <c r="E25" s="647">
        <f t="shared" si="9"/>
        <v>13</v>
      </c>
      <c r="F25" s="645">
        <f t="shared" si="9"/>
        <v>33</v>
      </c>
      <c r="G25" s="645">
        <f t="shared" si="9"/>
        <v>46</v>
      </c>
      <c r="H25" s="645">
        <f t="shared" si="9"/>
        <v>14</v>
      </c>
      <c r="I25" s="645">
        <f t="shared" si="9"/>
        <v>8</v>
      </c>
      <c r="J25" s="645">
        <f t="shared" si="9"/>
        <v>22</v>
      </c>
      <c r="K25" s="645">
        <f>SUM(K23:K24)</f>
        <v>0</v>
      </c>
      <c r="L25" s="645">
        <v>0</v>
      </c>
      <c r="M25" s="645">
        <v>0</v>
      </c>
      <c r="N25" s="645">
        <f t="shared" si="9"/>
        <v>27</v>
      </c>
      <c r="O25" s="645">
        <f>O22+O23+O24</f>
        <v>51</v>
      </c>
      <c r="P25" s="646">
        <f>P20+P21+P23</f>
        <v>78</v>
      </c>
      <c r="Q25" s="5"/>
      <c r="R25" s="5"/>
    </row>
    <row r="26" spans="1:18" x14ac:dyDescent="0.35">
      <c r="A26" s="12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8" x14ac:dyDescent="0.35">
      <c r="A27" s="1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28"/>
      <c r="R27" s="128"/>
    </row>
    <row r="28" spans="1:18" x14ac:dyDescent="0.35">
      <c r="A28" s="1110"/>
      <c r="B28" s="1110"/>
      <c r="C28" s="1110"/>
      <c r="D28" s="1110"/>
      <c r="E28" s="1110"/>
      <c r="F28" s="1110"/>
      <c r="G28" s="1110"/>
      <c r="H28" s="1110"/>
      <c r="I28" s="1110"/>
      <c r="J28" s="1110"/>
      <c r="K28" s="1110"/>
      <c r="L28" s="1110"/>
      <c r="M28" s="1110"/>
      <c r="N28" s="1110"/>
      <c r="O28" s="1110"/>
      <c r="P28" s="1110"/>
    </row>
    <row r="29" spans="1:18" x14ac:dyDescent="0.35">
      <c r="A29" s="1111"/>
      <c r="B29" s="1111"/>
      <c r="C29" s="1111"/>
      <c r="D29" s="1111"/>
      <c r="E29" s="1111"/>
      <c r="F29" s="1111"/>
      <c r="G29" s="1111"/>
      <c r="H29" s="1111"/>
      <c r="I29" s="1111"/>
      <c r="J29" s="1111"/>
      <c r="K29" s="1111"/>
      <c r="L29" s="1111"/>
      <c r="M29" s="1111"/>
      <c r="N29" s="1111"/>
      <c r="O29" s="1111"/>
      <c r="P29" s="1111"/>
    </row>
    <row r="30" spans="1:18" x14ac:dyDescent="0.35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8" x14ac:dyDescent="0.35">
      <c r="A31" s="4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11">
    <mergeCell ref="A29:P29"/>
    <mergeCell ref="A28:P2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topLeftCell="A4" zoomScale="50" zoomScaleNormal="50" workbookViewId="0">
      <selection activeCell="A4" sqref="A4:P4"/>
    </sheetView>
  </sheetViews>
  <sheetFormatPr defaultColWidth="9" defaultRowHeight="25.5" x14ac:dyDescent="0.35"/>
  <cols>
    <col min="1" max="1" width="88.85546875" style="124" customWidth="1"/>
    <col min="2" max="2" width="12.5703125" style="124" customWidth="1"/>
    <col min="3" max="3" width="12.7109375" style="124" customWidth="1"/>
    <col min="4" max="4" width="9.7109375" style="124" customWidth="1"/>
    <col min="5" max="5" width="12.85546875" style="124" customWidth="1"/>
    <col min="6" max="6" width="12.5703125" style="124" customWidth="1"/>
    <col min="7" max="7" width="12" style="124" customWidth="1"/>
    <col min="8" max="8" width="12.42578125" style="124" customWidth="1"/>
    <col min="9" max="9" width="12.85546875" style="124" customWidth="1"/>
    <col min="10" max="10" width="11.5703125" style="124" customWidth="1"/>
    <col min="11" max="11" width="12.5703125" style="124" customWidth="1"/>
    <col min="12" max="12" width="13.7109375" style="124" customWidth="1"/>
    <col min="13" max="13" width="10" style="124" customWidth="1"/>
    <col min="14" max="14" width="14.140625" style="124" customWidth="1"/>
    <col min="15" max="15" width="13.140625" style="124" customWidth="1"/>
    <col min="16" max="16" width="15.7109375" style="124" customWidth="1"/>
    <col min="17" max="18" width="10.5703125" style="124" customWidth="1"/>
    <col min="19" max="19" width="9" style="124" customWidth="1"/>
    <col min="20" max="20" width="12.7109375" style="124" customWidth="1"/>
    <col min="21" max="21" width="23.28515625" style="124" customWidth="1"/>
    <col min="22" max="23" width="9" style="124" customWidth="1"/>
    <col min="24" max="24" width="10.42578125" style="124" customWidth="1"/>
    <col min="25" max="25" width="11.140625" style="124" customWidth="1"/>
    <col min="26" max="256" width="9" style="124"/>
    <col min="257" max="257" width="88.85546875" style="124" customWidth="1"/>
    <col min="258" max="258" width="12.5703125" style="124" customWidth="1"/>
    <col min="259" max="259" width="12.7109375" style="124" customWidth="1"/>
    <col min="260" max="260" width="9.7109375" style="124" customWidth="1"/>
    <col min="261" max="261" width="12" style="124" customWidth="1"/>
    <col min="262" max="262" width="10.85546875" style="124" customWidth="1"/>
    <col min="263" max="263" width="9.7109375" style="124" customWidth="1"/>
    <col min="264" max="264" width="12.42578125" style="124" customWidth="1"/>
    <col min="265" max="265" width="10.28515625" style="124" customWidth="1"/>
    <col min="266" max="266" width="10.7109375" style="124" customWidth="1"/>
    <col min="267" max="267" width="12.5703125" style="124" customWidth="1"/>
    <col min="268" max="268" width="9.42578125" style="124" customWidth="1"/>
    <col min="269" max="269" width="10" style="124" customWidth="1"/>
    <col min="270" max="270" width="12.42578125" style="124" customWidth="1"/>
    <col min="271" max="271" width="10.85546875" style="124" customWidth="1"/>
    <col min="272" max="272" width="10" style="124" customWidth="1"/>
    <col min="273" max="274" width="10.5703125" style="124" customWidth="1"/>
    <col min="275" max="275" width="9" style="124" customWidth="1"/>
    <col min="276" max="276" width="12.7109375" style="124" customWidth="1"/>
    <col min="277" max="277" width="23.28515625" style="124" customWidth="1"/>
    <col min="278" max="279" width="9" style="124" customWidth="1"/>
    <col min="280" max="280" width="10.42578125" style="124" customWidth="1"/>
    <col min="281" max="281" width="11.140625" style="124" customWidth="1"/>
    <col min="282" max="512" width="9" style="124"/>
    <col min="513" max="513" width="88.85546875" style="124" customWidth="1"/>
    <col min="514" max="514" width="12.5703125" style="124" customWidth="1"/>
    <col min="515" max="515" width="12.7109375" style="124" customWidth="1"/>
    <col min="516" max="516" width="9.7109375" style="124" customWidth="1"/>
    <col min="517" max="517" width="12" style="124" customWidth="1"/>
    <col min="518" max="518" width="10.85546875" style="124" customWidth="1"/>
    <col min="519" max="519" width="9.7109375" style="124" customWidth="1"/>
    <col min="520" max="520" width="12.42578125" style="124" customWidth="1"/>
    <col min="521" max="521" width="10.28515625" style="124" customWidth="1"/>
    <col min="522" max="522" width="10.7109375" style="124" customWidth="1"/>
    <col min="523" max="523" width="12.5703125" style="124" customWidth="1"/>
    <col min="524" max="524" width="9.42578125" style="124" customWidth="1"/>
    <col min="525" max="525" width="10" style="124" customWidth="1"/>
    <col min="526" max="526" width="12.42578125" style="124" customWidth="1"/>
    <col min="527" max="527" width="10.85546875" style="124" customWidth="1"/>
    <col min="528" max="528" width="10" style="124" customWidth="1"/>
    <col min="529" max="530" width="10.5703125" style="124" customWidth="1"/>
    <col min="531" max="531" width="9" style="124" customWidth="1"/>
    <col min="532" max="532" width="12.7109375" style="124" customWidth="1"/>
    <col min="533" max="533" width="23.28515625" style="124" customWidth="1"/>
    <col min="534" max="535" width="9" style="124" customWidth="1"/>
    <col min="536" max="536" width="10.42578125" style="124" customWidth="1"/>
    <col min="537" max="537" width="11.140625" style="124" customWidth="1"/>
    <col min="538" max="768" width="9" style="124"/>
    <col min="769" max="769" width="88.85546875" style="124" customWidth="1"/>
    <col min="770" max="770" width="12.5703125" style="124" customWidth="1"/>
    <col min="771" max="771" width="12.7109375" style="124" customWidth="1"/>
    <col min="772" max="772" width="9.7109375" style="124" customWidth="1"/>
    <col min="773" max="773" width="12" style="124" customWidth="1"/>
    <col min="774" max="774" width="10.85546875" style="124" customWidth="1"/>
    <col min="775" max="775" width="9.7109375" style="124" customWidth="1"/>
    <col min="776" max="776" width="12.42578125" style="124" customWidth="1"/>
    <col min="777" max="777" width="10.28515625" style="124" customWidth="1"/>
    <col min="778" max="778" width="10.7109375" style="124" customWidth="1"/>
    <col min="779" max="779" width="12.5703125" style="124" customWidth="1"/>
    <col min="780" max="780" width="9.42578125" style="124" customWidth="1"/>
    <col min="781" max="781" width="10" style="124" customWidth="1"/>
    <col min="782" max="782" width="12.42578125" style="124" customWidth="1"/>
    <col min="783" max="783" width="10.85546875" style="124" customWidth="1"/>
    <col min="784" max="784" width="10" style="124" customWidth="1"/>
    <col min="785" max="786" width="10.5703125" style="124" customWidth="1"/>
    <col min="787" max="787" width="9" style="124" customWidth="1"/>
    <col min="788" max="788" width="12.7109375" style="124" customWidth="1"/>
    <col min="789" max="789" width="23.28515625" style="124" customWidth="1"/>
    <col min="790" max="791" width="9" style="124" customWidth="1"/>
    <col min="792" max="792" width="10.42578125" style="124" customWidth="1"/>
    <col min="793" max="793" width="11.140625" style="124" customWidth="1"/>
    <col min="794" max="1024" width="9" style="124"/>
    <col min="1025" max="1025" width="88.85546875" style="124" customWidth="1"/>
    <col min="1026" max="1026" width="12.5703125" style="124" customWidth="1"/>
    <col min="1027" max="1027" width="12.7109375" style="124" customWidth="1"/>
    <col min="1028" max="1028" width="9.7109375" style="124" customWidth="1"/>
    <col min="1029" max="1029" width="12" style="124" customWidth="1"/>
    <col min="1030" max="1030" width="10.85546875" style="124" customWidth="1"/>
    <col min="1031" max="1031" width="9.7109375" style="124" customWidth="1"/>
    <col min="1032" max="1032" width="12.42578125" style="124" customWidth="1"/>
    <col min="1033" max="1033" width="10.28515625" style="124" customWidth="1"/>
    <col min="1034" max="1034" width="10.7109375" style="124" customWidth="1"/>
    <col min="1035" max="1035" width="12.5703125" style="124" customWidth="1"/>
    <col min="1036" max="1036" width="9.42578125" style="124" customWidth="1"/>
    <col min="1037" max="1037" width="10" style="124" customWidth="1"/>
    <col min="1038" max="1038" width="12.42578125" style="124" customWidth="1"/>
    <col min="1039" max="1039" width="10.85546875" style="124" customWidth="1"/>
    <col min="1040" max="1040" width="10" style="124" customWidth="1"/>
    <col min="1041" max="1042" width="10.5703125" style="124" customWidth="1"/>
    <col min="1043" max="1043" width="9" style="124" customWidth="1"/>
    <col min="1044" max="1044" width="12.7109375" style="124" customWidth="1"/>
    <col min="1045" max="1045" width="23.28515625" style="124" customWidth="1"/>
    <col min="1046" max="1047" width="9" style="124" customWidth="1"/>
    <col min="1048" max="1048" width="10.42578125" style="124" customWidth="1"/>
    <col min="1049" max="1049" width="11.140625" style="124" customWidth="1"/>
    <col min="1050" max="1280" width="9" style="124"/>
    <col min="1281" max="1281" width="88.85546875" style="124" customWidth="1"/>
    <col min="1282" max="1282" width="12.5703125" style="124" customWidth="1"/>
    <col min="1283" max="1283" width="12.7109375" style="124" customWidth="1"/>
    <col min="1284" max="1284" width="9.7109375" style="124" customWidth="1"/>
    <col min="1285" max="1285" width="12" style="124" customWidth="1"/>
    <col min="1286" max="1286" width="10.85546875" style="124" customWidth="1"/>
    <col min="1287" max="1287" width="9.7109375" style="124" customWidth="1"/>
    <col min="1288" max="1288" width="12.42578125" style="124" customWidth="1"/>
    <col min="1289" max="1289" width="10.28515625" style="124" customWidth="1"/>
    <col min="1290" max="1290" width="10.7109375" style="124" customWidth="1"/>
    <col min="1291" max="1291" width="12.5703125" style="124" customWidth="1"/>
    <col min="1292" max="1292" width="9.42578125" style="124" customWidth="1"/>
    <col min="1293" max="1293" width="10" style="124" customWidth="1"/>
    <col min="1294" max="1294" width="12.42578125" style="124" customWidth="1"/>
    <col min="1295" max="1295" width="10.85546875" style="124" customWidth="1"/>
    <col min="1296" max="1296" width="10" style="124" customWidth="1"/>
    <col min="1297" max="1298" width="10.5703125" style="124" customWidth="1"/>
    <col min="1299" max="1299" width="9" style="124" customWidth="1"/>
    <col min="1300" max="1300" width="12.7109375" style="124" customWidth="1"/>
    <col min="1301" max="1301" width="23.28515625" style="124" customWidth="1"/>
    <col min="1302" max="1303" width="9" style="124" customWidth="1"/>
    <col min="1304" max="1304" width="10.42578125" style="124" customWidth="1"/>
    <col min="1305" max="1305" width="11.140625" style="124" customWidth="1"/>
    <col min="1306" max="1536" width="9" style="124"/>
    <col min="1537" max="1537" width="88.85546875" style="124" customWidth="1"/>
    <col min="1538" max="1538" width="12.5703125" style="124" customWidth="1"/>
    <col min="1539" max="1539" width="12.7109375" style="124" customWidth="1"/>
    <col min="1540" max="1540" width="9.7109375" style="124" customWidth="1"/>
    <col min="1541" max="1541" width="12" style="124" customWidth="1"/>
    <col min="1542" max="1542" width="10.85546875" style="124" customWidth="1"/>
    <col min="1543" max="1543" width="9.7109375" style="124" customWidth="1"/>
    <col min="1544" max="1544" width="12.42578125" style="124" customWidth="1"/>
    <col min="1545" max="1545" width="10.28515625" style="124" customWidth="1"/>
    <col min="1546" max="1546" width="10.7109375" style="124" customWidth="1"/>
    <col min="1547" max="1547" width="12.5703125" style="124" customWidth="1"/>
    <col min="1548" max="1548" width="9.42578125" style="124" customWidth="1"/>
    <col min="1549" max="1549" width="10" style="124" customWidth="1"/>
    <col min="1550" max="1550" width="12.42578125" style="124" customWidth="1"/>
    <col min="1551" max="1551" width="10.85546875" style="124" customWidth="1"/>
    <col min="1552" max="1552" width="10" style="124" customWidth="1"/>
    <col min="1553" max="1554" width="10.5703125" style="124" customWidth="1"/>
    <col min="1555" max="1555" width="9" style="124" customWidth="1"/>
    <col min="1556" max="1556" width="12.7109375" style="124" customWidth="1"/>
    <col min="1557" max="1557" width="23.28515625" style="124" customWidth="1"/>
    <col min="1558" max="1559" width="9" style="124" customWidth="1"/>
    <col min="1560" max="1560" width="10.42578125" style="124" customWidth="1"/>
    <col min="1561" max="1561" width="11.140625" style="124" customWidth="1"/>
    <col min="1562" max="1792" width="9" style="124"/>
    <col min="1793" max="1793" width="88.85546875" style="124" customWidth="1"/>
    <col min="1794" max="1794" width="12.5703125" style="124" customWidth="1"/>
    <col min="1795" max="1795" width="12.7109375" style="124" customWidth="1"/>
    <col min="1796" max="1796" width="9.7109375" style="124" customWidth="1"/>
    <col min="1797" max="1797" width="12" style="124" customWidth="1"/>
    <col min="1798" max="1798" width="10.85546875" style="124" customWidth="1"/>
    <col min="1799" max="1799" width="9.7109375" style="124" customWidth="1"/>
    <col min="1800" max="1800" width="12.42578125" style="124" customWidth="1"/>
    <col min="1801" max="1801" width="10.28515625" style="124" customWidth="1"/>
    <col min="1802" max="1802" width="10.7109375" style="124" customWidth="1"/>
    <col min="1803" max="1803" width="12.5703125" style="124" customWidth="1"/>
    <col min="1804" max="1804" width="9.42578125" style="124" customWidth="1"/>
    <col min="1805" max="1805" width="10" style="124" customWidth="1"/>
    <col min="1806" max="1806" width="12.42578125" style="124" customWidth="1"/>
    <col min="1807" max="1807" width="10.85546875" style="124" customWidth="1"/>
    <col min="1808" max="1808" width="10" style="124" customWidth="1"/>
    <col min="1809" max="1810" width="10.5703125" style="124" customWidth="1"/>
    <col min="1811" max="1811" width="9" style="124" customWidth="1"/>
    <col min="1812" max="1812" width="12.7109375" style="124" customWidth="1"/>
    <col min="1813" max="1813" width="23.28515625" style="124" customWidth="1"/>
    <col min="1814" max="1815" width="9" style="124" customWidth="1"/>
    <col min="1816" max="1816" width="10.42578125" style="124" customWidth="1"/>
    <col min="1817" max="1817" width="11.140625" style="124" customWidth="1"/>
    <col min="1818" max="2048" width="9" style="124"/>
    <col min="2049" max="2049" width="88.85546875" style="124" customWidth="1"/>
    <col min="2050" max="2050" width="12.5703125" style="124" customWidth="1"/>
    <col min="2051" max="2051" width="12.7109375" style="124" customWidth="1"/>
    <col min="2052" max="2052" width="9.7109375" style="124" customWidth="1"/>
    <col min="2053" max="2053" width="12" style="124" customWidth="1"/>
    <col min="2054" max="2054" width="10.85546875" style="124" customWidth="1"/>
    <col min="2055" max="2055" width="9.7109375" style="124" customWidth="1"/>
    <col min="2056" max="2056" width="12.42578125" style="124" customWidth="1"/>
    <col min="2057" max="2057" width="10.28515625" style="124" customWidth="1"/>
    <col min="2058" max="2058" width="10.7109375" style="124" customWidth="1"/>
    <col min="2059" max="2059" width="12.5703125" style="124" customWidth="1"/>
    <col min="2060" max="2060" width="9.42578125" style="124" customWidth="1"/>
    <col min="2061" max="2061" width="10" style="124" customWidth="1"/>
    <col min="2062" max="2062" width="12.42578125" style="124" customWidth="1"/>
    <col min="2063" max="2063" width="10.85546875" style="124" customWidth="1"/>
    <col min="2064" max="2064" width="10" style="124" customWidth="1"/>
    <col min="2065" max="2066" width="10.5703125" style="124" customWidth="1"/>
    <col min="2067" max="2067" width="9" style="124" customWidth="1"/>
    <col min="2068" max="2068" width="12.7109375" style="124" customWidth="1"/>
    <col min="2069" max="2069" width="23.28515625" style="124" customWidth="1"/>
    <col min="2070" max="2071" width="9" style="124" customWidth="1"/>
    <col min="2072" max="2072" width="10.42578125" style="124" customWidth="1"/>
    <col min="2073" max="2073" width="11.140625" style="124" customWidth="1"/>
    <col min="2074" max="2304" width="9" style="124"/>
    <col min="2305" max="2305" width="88.85546875" style="124" customWidth="1"/>
    <col min="2306" max="2306" width="12.5703125" style="124" customWidth="1"/>
    <col min="2307" max="2307" width="12.7109375" style="124" customWidth="1"/>
    <col min="2308" max="2308" width="9.7109375" style="124" customWidth="1"/>
    <col min="2309" max="2309" width="12" style="124" customWidth="1"/>
    <col min="2310" max="2310" width="10.85546875" style="124" customWidth="1"/>
    <col min="2311" max="2311" width="9.7109375" style="124" customWidth="1"/>
    <col min="2312" max="2312" width="12.42578125" style="124" customWidth="1"/>
    <col min="2313" max="2313" width="10.28515625" style="124" customWidth="1"/>
    <col min="2314" max="2314" width="10.7109375" style="124" customWidth="1"/>
    <col min="2315" max="2315" width="12.5703125" style="124" customWidth="1"/>
    <col min="2316" max="2316" width="9.42578125" style="124" customWidth="1"/>
    <col min="2317" max="2317" width="10" style="124" customWidth="1"/>
    <col min="2318" max="2318" width="12.42578125" style="124" customWidth="1"/>
    <col min="2319" max="2319" width="10.85546875" style="124" customWidth="1"/>
    <col min="2320" max="2320" width="10" style="124" customWidth="1"/>
    <col min="2321" max="2322" width="10.5703125" style="124" customWidth="1"/>
    <col min="2323" max="2323" width="9" style="124" customWidth="1"/>
    <col min="2324" max="2324" width="12.7109375" style="124" customWidth="1"/>
    <col min="2325" max="2325" width="23.28515625" style="124" customWidth="1"/>
    <col min="2326" max="2327" width="9" style="124" customWidth="1"/>
    <col min="2328" max="2328" width="10.42578125" style="124" customWidth="1"/>
    <col min="2329" max="2329" width="11.140625" style="124" customWidth="1"/>
    <col min="2330" max="2560" width="9" style="124"/>
    <col min="2561" max="2561" width="88.85546875" style="124" customWidth="1"/>
    <col min="2562" max="2562" width="12.5703125" style="124" customWidth="1"/>
    <col min="2563" max="2563" width="12.7109375" style="124" customWidth="1"/>
    <col min="2564" max="2564" width="9.7109375" style="124" customWidth="1"/>
    <col min="2565" max="2565" width="12" style="124" customWidth="1"/>
    <col min="2566" max="2566" width="10.85546875" style="124" customWidth="1"/>
    <col min="2567" max="2567" width="9.7109375" style="124" customWidth="1"/>
    <col min="2568" max="2568" width="12.42578125" style="124" customWidth="1"/>
    <col min="2569" max="2569" width="10.28515625" style="124" customWidth="1"/>
    <col min="2570" max="2570" width="10.7109375" style="124" customWidth="1"/>
    <col min="2571" max="2571" width="12.5703125" style="124" customWidth="1"/>
    <col min="2572" max="2572" width="9.42578125" style="124" customWidth="1"/>
    <col min="2573" max="2573" width="10" style="124" customWidth="1"/>
    <col min="2574" max="2574" width="12.42578125" style="124" customWidth="1"/>
    <col min="2575" max="2575" width="10.85546875" style="124" customWidth="1"/>
    <col min="2576" max="2576" width="10" style="124" customWidth="1"/>
    <col min="2577" max="2578" width="10.5703125" style="124" customWidth="1"/>
    <col min="2579" max="2579" width="9" style="124" customWidth="1"/>
    <col min="2580" max="2580" width="12.7109375" style="124" customWidth="1"/>
    <col min="2581" max="2581" width="23.28515625" style="124" customWidth="1"/>
    <col min="2582" max="2583" width="9" style="124" customWidth="1"/>
    <col min="2584" max="2584" width="10.42578125" style="124" customWidth="1"/>
    <col min="2585" max="2585" width="11.140625" style="124" customWidth="1"/>
    <col min="2586" max="2816" width="9" style="124"/>
    <col min="2817" max="2817" width="88.85546875" style="124" customWidth="1"/>
    <col min="2818" max="2818" width="12.5703125" style="124" customWidth="1"/>
    <col min="2819" max="2819" width="12.7109375" style="124" customWidth="1"/>
    <col min="2820" max="2820" width="9.7109375" style="124" customWidth="1"/>
    <col min="2821" max="2821" width="12" style="124" customWidth="1"/>
    <col min="2822" max="2822" width="10.85546875" style="124" customWidth="1"/>
    <col min="2823" max="2823" width="9.7109375" style="124" customWidth="1"/>
    <col min="2824" max="2824" width="12.42578125" style="124" customWidth="1"/>
    <col min="2825" max="2825" width="10.28515625" style="124" customWidth="1"/>
    <col min="2826" max="2826" width="10.7109375" style="124" customWidth="1"/>
    <col min="2827" max="2827" width="12.5703125" style="124" customWidth="1"/>
    <col min="2828" max="2828" width="9.42578125" style="124" customWidth="1"/>
    <col min="2829" max="2829" width="10" style="124" customWidth="1"/>
    <col min="2830" max="2830" width="12.42578125" style="124" customWidth="1"/>
    <col min="2831" max="2831" width="10.85546875" style="124" customWidth="1"/>
    <col min="2832" max="2832" width="10" style="124" customWidth="1"/>
    <col min="2833" max="2834" width="10.5703125" style="124" customWidth="1"/>
    <col min="2835" max="2835" width="9" style="124" customWidth="1"/>
    <col min="2836" max="2836" width="12.7109375" style="124" customWidth="1"/>
    <col min="2837" max="2837" width="23.28515625" style="124" customWidth="1"/>
    <col min="2838" max="2839" width="9" style="124" customWidth="1"/>
    <col min="2840" max="2840" width="10.42578125" style="124" customWidth="1"/>
    <col min="2841" max="2841" width="11.140625" style="124" customWidth="1"/>
    <col min="2842" max="3072" width="9" style="124"/>
    <col min="3073" max="3073" width="88.85546875" style="124" customWidth="1"/>
    <col min="3074" max="3074" width="12.5703125" style="124" customWidth="1"/>
    <col min="3075" max="3075" width="12.7109375" style="124" customWidth="1"/>
    <col min="3076" max="3076" width="9.7109375" style="124" customWidth="1"/>
    <col min="3077" max="3077" width="12" style="124" customWidth="1"/>
    <col min="3078" max="3078" width="10.85546875" style="124" customWidth="1"/>
    <col min="3079" max="3079" width="9.7109375" style="124" customWidth="1"/>
    <col min="3080" max="3080" width="12.42578125" style="124" customWidth="1"/>
    <col min="3081" max="3081" width="10.28515625" style="124" customWidth="1"/>
    <col min="3082" max="3082" width="10.7109375" style="124" customWidth="1"/>
    <col min="3083" max="3083" width="12.5703125" style="124" customWidth="1"/>
    <col min="3084" max="3084" width="9.42578125" style="124" customWidth="1"/>
    <col min="3085" max="3085" width="10" style="124" customWidth="1"/>
    <col min="3086" max="3086" width="12.42578125" style="124" customWidth="1"/>
    <col min="3087" max="3087" width="10.85546875" style="124" customWidth="1"/>
    <col min="3088" max="3088" width="10" style="124" customWidth="1"/>
    <col min="3089" max="3090" width="10.5703125" style="124" customWidth="1"/>
    <col min="3091" max="3091" width="9" style="124" customWidth="1"/>
    <col min="3092" max="3092" width="12.7109375" style="124" customWidth="1"/>
    <col min="3093" max="3093" width="23.28515625" style="124" customWidth="1"/>
    <col min="3094" max="3095" width="9" style="124" customWidth="1"/>
    <col min="3096" max="3096" width="10.42578125" style="124" customWidth="1"/>
    <col min="3097" max="3097" width="11.140625" style="124" customWidth="1"/>
    <col min="3098" max="3328" width="9" style="124"/>
    <col min="3329" max="3329" width="88.85546875" style="124" customWidth="1"/>
    <col min="3330" max="3330" width="12.5703125" style="124" customWidth="1"/>
    <col min="3331" max="3331" width="12.7109375" style="124" customWidth="1"/>
    <col min="3332" max="3332" width="9.7109375" style="124" customWidth="1"/>
    <col min="3333" max="3333" width="12" style="124" customWidth="1"/>
    <col min="3334" max="3334" width="10.85546875" style="124" customWidth="1"/>
    <col min="3335" max="3335" width="9.7109375" style="124" customWidth="1"/>
    <col min="3336" max="3336" width="12.42578125" style="124" customWidth="1"/>
    <col min="3337" max="3337" width="10.28515625" style="124" customWidth="1"/>
    <col min="3338" max="3338" width="10.7109375" style="124" customWidth="1"/>
    <col min="3339" max="3339" width="12.5703125" style="124" customWidth="1"/>
    <col min="3340" max="3340" width="9.42578125" style="124" customWidth="1"/>
    <col min="3341" max="3341" width="10" style="124" customWidth="1"/>
    <col min="3342" max="3342" width="12.42578125" style="124" customWidth="1"/>
    <col min="3343" max="3343" width="10.85546875" style="124" customWidth="1"/>
    <col min="3344" max="3344" width="10" style="124" customWidth="1"/>
    <col min="3345" max="3346" width="10.5703125" style="124" customWidth="1"/>
    <col min="3347" max="3347" width="9" style="124" customWidth="1"/>
    <col min="3348" max="3348" width="12.7109375" style="124" customWidth="1"/>
    <col min="3349" max="3349" width="23.28515625" style="124" customWidth="1"/>
    <col min="3350" max="3351" width="9" style="124" customWidth="1"/>
    <col min="3352" max="3352" width="10.42578125" style="124" customWidth="1"/>
    <col min="3353" max="3353" width="11.140625" style="124" customWidth="1"/>
    <col min="3354" max="3584" width="9" style="124"/>
    <col min="3585" max="3585" width="88.85546875" style="124" customWidth="1"/>
    <col min="3586" max="3586" width="12.5703125" style="124" customWidth="1"/>
    <col min="3587" max="3587" width="12.7109375" style="124" customWidth="1"/>
    <col min="3588" max="3588" width="9.7109375" style="124" customWidth="1"/>
    <col min="3589" max="3589" width="12" style="124" customWidth="1"/>
    <col min="3590" max="3590" width="10.85546875" style="124" customWidth="1"/>
    <col min="3591" max="3591" width="9.7109375" style="124" customWidth="1"/>
    <col min="3592" max="3592" width="12.42578125" style="124" customWidth="1"/>
    <col min="3593" max="3593" width="10.28515625" style="124" customWidth="1"/>
    <col min="3594" max="3594" width="10.7109375" style="124" customWidth="1"/>
    <col min="3595" max="3595" width="12.5703125" style="124" customWidth="1"/>
    <col min="3596" max="3596" width="9.42578125" style="124" customWidth="1"/>
    <col min="3597" max="3597" width="10" style="124" customWidth="1"/>
    <col min="3598" max="3598" width="12.42578125" style="124" customWidth="1"/>
    <col min="3599" max="3599" width="10.85546875" style="124" customWidth="1"/>
    <col min="3600" max="3600" width="10" style="124" customWidth="1"/>
    <col min="3601" max="3602" width="10.5703125" style="124" customWidth="1"/>
    <col min="3603" max="3603" width="9" style="124" customWidth="1"/>
    <col min="3604" max="3604" width="12.7109375" style="124" customWidth="1"/>
    <col min="3605" max="3605" width="23.28515625" style="124" customWidth="1"/>
    <col min="3606" max="3607" width="9" style="124" customWidth="1"/>
    <col min="3608" max="3608" width="10.42578125" style="124" customWidth="1"/>
    <col min="3609" max="3609" width="11.140625" style="124" customWidth="1"/>
    <col min="3610" max="3840" width="9" style="124"/>
    <col min="3841" max="3841" width="88.85546875" style="124" customWidth="1"/>
    <col min="3842" max="3842" width="12.5703125" style="124" customWidth="1"/>
    <col min="3843" max="3843" width="12.7109375" style="124" customWidth="1"/>
    <col min="3844" max="3844" width="9.7109375" style="124" customWidth="1"/>
    <col min="3845" max="3845" width="12" style="124" customWidth="1"/>
    <col min="3846" max="3846" width="10.85546875" style="124" customWidth="1"/>
    <col min="3847" max="3847" width="9.7109375" style="124" customWidth="1"/>
    <col min="3848" max="3848" width="12.42578125" style="124" customWidth="1"/>
    <col min="3849" max="3849" width="10.28515625" style="124" customWidth="1"/>
    <col min="3850" max="3850" width="10.7109375" style="124" customWidth="1"/>
    <col min="3851" max="3851" width="12.5703125" style="124" customWidth="1"/>
    <col min="3852" max="3852" width="9.42578125" style="124" customWidth="1"/>
    <col min="3853" max="3853" width="10" style="124" customWidth="1"/>
    <col min="3854" max="3854" width="12.42578125" style="124" customWidth="1"/>
    <col min="3855" max="3855" width="10.85546875" style="124" customWidth="1"/>
    <col min="3856" max="3856" width="10" style="124" customWidth="1"/>
    <col min="3857" max="3858" width="10.5703125" style="124" customWidth="1"/>
    <col min="3859" max="3859" width="9" style="124" customWidth="1"/>
    <col min="3860" max="3860" width="12.7109375" style="124" customWidth="1"/>
    <col min="3861" max="3861" width="23.28515625" style="124" customWidth="1"/>
    <col min="3862" max="3863" width="9" style="124" customWidth="1"/>
    <col min="3864" max="3864" width="10.42578125" style="124" customWidth="1"/>
    <col min="3865" max="3865" width="11.140625" style="124" customWidth="1"/>
    <col min="3866" max="4096" width="9" style="124"/>
    <col min="4097" max="4097" width="88.85546875" style="124" customWidth="1"/>
    <col min="4098" max="4098" width="12.5703125" style="124" customWidth="1"/>
    <col min="4099" max="4099" width="12.7109375" style="124" customWidth="1"/>
    <col min="4100" max="4100" width="9.7109375" style="124" customWidth="1"/>
    <col min="4101" max="4101" width="12" style="124" customWidth="1"/>
    <col min="4102" max="4102" width="10.85546875" style="124" customWidth="1"/>
    <col min="4103" max="4103" width="9.7109375" style="124" customWidth="1"/>
    <col min="4104" max="4104" width="12.42578125" style="124" customWidth="1"/>
    <col min="4105" max="4105" width="10.28515625" style="124" customWidth="1"/>
    <col min="4106" max="4106" width="10.7109375" style="124" customWidth="1"/>
    <col min="4107" max="4107" width="12.5703125" style="124" customWidth="1"/>
    <col min="4108" max="4108" width="9.42578125" style="124" customWidth="1"/>
    <col min="4109" max="4109" width="10" style="124" customWidth="1"/>
    <col min="4110" max="4110" width="12.42578125" style="124" customWidth="1"/>
    <col min="4111" max="4111" width="10.85546875" style="124" customWidth="1"/>
    <col min="4112" max="4112" width="10" style="124" customWidth="1"/>
    <col min="4113" max="4114" width="10.5703125" style="124" customWidth="1"/>
    <col min="4115" max="4115" width="9" style="124" customWidth="1"/>
    <col min="4116" max="4116" width="12.7109375" style="124" customWidth="1"/>
    <col min="4117" max="4117" width="23.28515625" style="124" customWidth="1"/>
    <col min="4118" max="4119" width="9" style="124" customWidth="1"/>
    <col min="4120" max="4120" width="10.42578125" style="124" customWidth="1"/>
    <col min="4121" max="4121" width="11.140625" style="124" customWidth="1"/>
    <col min="4122" max="4352" width="9" style="124"/>
    <col min="4353" max="4353" width="88.85546875" style="124" customWidth="1"/>
    <col min="4354" max="4354" width="12.5703125" style="124" customWidth="1"/>
    <col min="4355" max="4355" width="12.7109375" style="124" customWidth="1"/>
    <col min="4356" max="4356" width="9.7109375" style="124" customWidth="1"/>
    <col min="4357" max="4357" width="12" style="124" customWidth="1"/>
    <col min="4358" max="4358" width="10.85546875" style="124" customWidth="1"/>
    <col min="4359" max="4359" width="9.7109375" style="124" customWidth="1"/>
    <col min="4360" max="4360" width="12.42578125" style="124" customWidth="1"/>
    <col min="4361" max="4361" width="10.28515625" style="124" customWidth="1"/>
    <col min="4362" max="4362" width="10.7109375" style="124" customWidth="1"/>
    <col min="4363" max="4363" width="12.5703125" style="124" customWidth="1"/>
    <col min="4364" max="4364" width="9.42578125" style="124" customWidth="1"/>
    <col min="4365" max="4365" width="10" style="124" customWidth="1"/>
    <col min="4366" max="4366" width="12.42578125" style="124" customWidth="1"/>
    <col min="4367" max="4367" width="10.85546875" style="124" customWidth="1"/>
    <col min="4368" max="4368" width="10" style="124" customWidth="1"/>
    <col min="4369" max="4370" width="10.5703125" style="124" customWidth="1"/>
    <col min="4371" max="4371" width="9" style="124" customWidth="1"/>
    <col min="4372" max="4372" width="12.7109375" style="124" customWidth="1"/>
    <col min="4373" max="4373" width="23.28515625" style="124" customWidth="1"/>
    <col min="4374" max="4375" width="9" style="124" customWidth="1"/>
    <col min="4376" max="4376" width="10.42578125" style="124" customWidth="1"/>
    <col min="4377" max="4377" width="11.140625" style="124" customWidth="1"/>
    <col min="4378" max="4608" width="9" style="124"/>
    <col min="4609" max="4609" width="88.85546875" style="124" customWidth="1"/>
    <col min="4610" max="4610" width="12.5703125" style="124" customWidth="1"/>
    <col min="4611" max="4611" width="12.7109375" style="124" customWidth="1"/>
    <col min="4612" max="4612" width="9.7109375" style="124" customWidth="1"/>
    <col min="4613" max="4613" width="12" style="124" customWidth="1"/>
    <col min="4614" max="4614" width="10.85546875" style="124" customWidth="1"/>
    <col min="4615" max="4615" width="9.7109375" style="124" customWidth="1"/>
    <col min="4616" max="4616" width="12.42578125" style="124" customWidth="1"/>
    <col min="4617" max="4617" width="10.28515625" style="124" customWidth="1"/>
    <col min="4618" max="4618" width="10.7109375" style="124" customWidth="1"/>
    <col min="4619" max="4619" width="12.5703125" style="124" customWidth="1"/>
    <col min="4620" max="4620" width="9.42578125" style="124" customWidth="1"/>
    <col min="4621" max="4621" width="10" style="124" customWidth="1"/>
    <col min="4622" max="4622" width="12.42578125" style="124" customWidth="1"/>
    <col min="4623" max="4623" width="10.85546875" style="124" customWidth="1"/>
    <col min="4624" max="4624" width="10" style="124" customWidth="1"/>
    <col min="4625" max="4626" width="10.5703125" style="124" customWidth="1"/>
    <col min="4627" max="4627" width="9" style="124" customWidth="1"/>
    <col min="4628" max="4628" width="12.7109375" style="124" customWidth="1"/>
    <col min="4629" max="4629" width="23.28515625" style="124" customWidth="1"/>
    <col min="4630" max="4631" width="9" style="124" customWidth="1"/>
    <col min="4632" max="4632" width="10.42578125" style="124" customWidth="1"/>
    <col min="4633" max="4633" width="11.140625" style="124" customWidth="1"/>
    <col min="4634" max="4864" width="9" style="124"/>
    <col min="4865" max="4865" width="88.85546875" style="124" customWidth="1"/>
    <col min="4866" max="4866" width="12.5703125" style="124" customWidth="1"/>
    <col min="4867" max="4867" width="12.7109375" style="124" customWidth="1"/>
    <col min="4868" max="4868" width="9.7109375" style="124" customWidth="1"/>
    <col min="4869" max="4869" width="12" style="124" customWidth="1"/>
    <col min="4870" max="4870" width="10.85546875" style="124" customWidth="1"/>
    <col min="4871" max="4871" width="9.7109375" style="124" customWidth="1"/>
    <col min="4872" max="4872" width="12.42578125" style="124" customWidth="1"/>
    <col min="4873" max="4873" width="10.28515625" style="124" customWidth="1"/>
    <col min="4874" max="4874" width="10.7109375" style="124" customWidth="1"/>
    <col min="4875" max="4875" width="12.5703125" style="124" customWidth="1"/>
    <col min="4876" max="4876" width="9.42578125" style="124" customWidth="1"/>
    <col min="4877" max="4877" width="10" style="124" customWidth="1"/>
    <col min="4878" max="4878" width="12.42578125" style="124" customWidth="1"/>
    <col min="4879" max="4879" width="10.85546875" style="124" customWidth="1"/>
    <col min="4880" max="4880" width="10" style="124" customWidth="1"/>
    <col min="4881" max="4882" width="10.5703125" style="124" customWidth="1"/>
    <col min="4883" max="4883" width="9" style="124" customWidth="1"/>
    <col min="4884" max="4884" width="12.7109375" style="124" customWidth="1"/>
    <col min="4885" max="4885" width="23.28515625" style="124" customWidth="1"/>
    <col min="4886" max="4887" width="9" style="124" customWidth="1"/>
    <col min="4888" max="4888" width="10.42578125" style="124" customWidth="1"/>
    <col min="4889" max="4889" width="11.140625" style="124" customWidth="1"/>
    <col min="4890" max="5120" width="9" style="124"/>
    <col min="5121" max="5121" width="88.85546875" style="124" customWidth="1"/>
    <col min="5122" max="5122" width="12.5703125" style="124" customWidth="1"/>
    <col min="5123" max="5123" width="12.7109375" style="124" customWidth="1"/>
    <col min="5124" max="5124" width="9.7109375" style="124" customWidth="1"/>
    <col min="5125" max="5125" width="12" style="124" customWidth="1"/>
    <col min="5126" max="5126" width="10.85546875" style="124" customWidth="1"/>
    <col min="5127" max="5127" width="9.7109375" style="124" customWidth="1"/>
    <col min="5128" max="5128" width="12.42578125" style="124" customWidth="1"/>
    <col min="5129" max="5129" width="10.28515625" style="124" customWidth="1"/>
    <col min="5130" max="5130" width="10.7109375" style="124" customWidth="1"/>
    <col min="5131" max="5131" width="12.5703125" style="124" customWidth="1"/>
    <col min="5132" max="5132" width="9.42578125" style="124" customWidth="1"/>
    <col min="5133" max="5133" width="10" style="124" customWidth="1"/>
    <col min="5134" max="5134" width="12.42578125" style="124" customWidth="1"/>
    <col min="5135" max="5135" width="10.85546875" style="124" customWidth="1"/>
    <col min="5136" max="5136" width="10" style="124" customWidth="1"/>
    <col min="5137" max="5138" width="10.5703125" style="124" customWidth="1"/>
    <col min="5139" max="5139" width="9" style="124" customWidth="1"/>
    <col min="5140" max="5140" width="12.7109375" style="124" customWidth="1"/>
    <col min="5141" max="5141" width="23.28515625" style="124" customWidth="1"/>
    <col min="5142" max="5143" width="9" style="124" customWidth="1"/>
    <col min="5144" max="5144" width="10.42578125" style="124" customWidth="1"/>
    <col min="5145" max="5145" width="11.140625" style="124" customWidth="1"/>
    <col min="5146" max="5376" width="9" style="124"/>
    <col min="5377" max="5377" width="88.85546875" style="124" customWidth="1"/>
    <col min="5378" max="5378" width="12.5703125" style="124" customWidth="1"/>
    <col min="5379" max="5379" width="12.7109375" style="124" customWidth="1"/>
    <col min="5380" max="5380" width="9.7109375" style="124" customWidth="1"/>
    <col min="5381" max="5381" width="12" style="124" customWidth="1"/>
    <col min="5382" max="5382" width="10.85546875" style="124" customWidth="1"/>
    <col min="5383" max="5383" width="9.7109375" style="124" customWidth="1"/>
    <col min="5384" max="5384" width="12.42578125" style="124" customWidth="1"/>
    <col min="5385" max="5385" width="10.28515625" style="124" customWidth="1"/>
    <col min="5386" max="5386" width="10.7109375" style="124" customWidth="1"/>
    <col min="5387" max="5387" width="12.5703125" style="124" customWidth="1"/>
    <col min="5388" max="5388" width="9.42578125" style="124" customWidth="1"/>
    <col min="5389" max="5389" width="10" style="124" customWidth="1"/>
    <col min="5390" max="5390" width="12.42578125" style="124" customWidth="1"/>
    <col min="5391" max="5391" width="10.85546875" style="124" customWidth="1"/>
    <col min="5392" max="5392" width="10" style="124" customWidth="1"/>
    <col min="5393" max="5394" width="10.5703125" style="124" customWidth="1"/>
    <col min="5395" max="5395" width="9" style="124" customWidth="1"/>
    <col min="5396" max="5396" width="12.7109375" style="124" customWidth="1"/>
    <col min="5397" max="5397" width="23.28515625" style="124" customWidth="1"/>
    <col min="5398" max="5399" width="9" style="124" customWidth="1"/>
    <col min="5400" max="5400" width="10.42578125" style="124" customWidth="1"/>
    <col min="5401" max="5401" width="11.140625" style="124" customWidth="1"/>
    <col min="5402" max="5632" width="9" style="124"/>
    <col min="5633" max="5633" width="88.85546875" style="124" customWidth="1"/>
    <col min="5634" max="5634" width="12.5703125" style="124" customWidth="1"/>
    <col min="5635" max="5635" width="12.7109375" style="124" customWidth="1"/>
    <col min="5636" max="5636" width="9.7109375" style="124" customWidth="1"/>
    <col min="5637" max="5637" width="12" style="124" customWidth="1"/>
    <col min="5638" max="5638" width="10.85546875" style="124" customWidth="1"/>
    <col min="5639" max="5639" width="9.7109375" style="124" customWidth="1"/>
    <col min="5640" max="5640" width="12.42578125" style="124" customWidth="1"/>
    <col min="5641" max="5641" width="10.28515625" style="124" customWidth="1"/>
    <col min="5642" max="5642" width="10.7109375" style="124" customWidth="1"/>
    <col min="5643" max="5643" width="12.5703125" style="124" customWidth="1"/>
    <col min="5644" max="5644" width="9.42578125" style="124" customWidth="1"/>
    <col min="5645" max="5645" width="10" style="124" customWidth="1"/>
    <col min="5646" max="5646" width="12.42578125" style="124" customWidth="1"/>
    <col min="5647" max="5647" width="10.85546875" style="124" customWidth="1"/>
    <col min="5648" max="5648" width="10" style="124" customWidth="1"/>
    <col min="5649" max="5650" width="10.5703125" style="124" customWidth="1"/>
    <col min="5651" max="5651" width="9" style="124" customWidth="1"/>
    <col min="5652" max="5652" width="12.7109375" style="124" customWidth="1"/>
    <col min="5653" max="5653" width="23.28515625" style="124" customWidth="1"/>
    <col min="5654" max="5655" width="9" style="124" customWidth="1"/>
    <col min="5656" max="5656" width="10.42578125" style="124" customWidth="1"/>
    <col min="5657" max="5657" width="11.140625" style="124" customWidth="1"/>
    <col min="5658" max="5888" width="9" style="124"/>
    <col min="5889" max="5889" width="88.85546875" style="124" customWidth="1"/>
    <col min="5890" max="5890" width="12.5703125" style="124" customWidth="1"/>
    <col min="5891" max="5891" width="12.7109375" style="124" customWidth="1"/>
    <col min="5892" max="5892" width="9.7109375" style="124" customWidth="1"/>
    <col min="5893" max="5893" width="12" style="124" customWidth="1"/>
    <col min="5894" max="5894" width="10.85546875" style="124" customWidth="1"/>
    <col min="5895" max="5895" width="9.7109375" style="124" customWidth="1"/>
    <col min="5896" max="5896" width="12.42578125" style="124" customWidth="1"/>
    <col min="5897" max="5897" width="10.28515625" style="124" customWidth="1"/>
    <col min="5898" max="5898" width="10.7109375" style="124" customWidth="1"/>
    <col min="5899" max="5899" width="12.5703125" style="124" customWidth="1"/>
    <col min="5900" max="5900" width="9.42578125" style="124" customWidth="1"/>
    <col min="5901" max="5901" width="10" style="124" customWidth="1"/>
    <col min="5902" max="5902" width="12.42578125" style="124" customWidth="1"/>
    <col min="5903" max="5903" width="10.85546875" style="124" customWidth="1"/>
    <col min="5904" max="5904" width="10" style="124" customWidth="1"/>
    <col min="5905" max="5906" width="10.5703125" style="124" customWidth="1"/>
    <col min="5907" max="5907" width="9" style="124" customWidth="1"/>
    <col min="5908" max="5908" width="12.7109375" style="124" customWidth="1"/>
    <col min="5909" max="5909" width="23.28515625" style="124" customWidth="1"/>
    <col min="5910" max="5911" width="9" style="124" customWidth="1"/>
    <col min="5912" max="5912" width="10.42578125" style="124" customWidth="1"/>
    <col min="5913" max="5913" width="11.140625" style="124" customWidth="1"/>
    <col min="5914" max="6144" width="9" style="124"/>
    <col min="6145" max="6145" width="88.85546875" style="124" customWidth="1"/>
    <col min="6146" max="6146" width="12.5703125" style="124" customWidth="1"/>
    <col min="6147" max="6147" width="12.7109375" style="124" customWidth="1"/>
    <col min="6148" max="6148" width="9.7109375" style="124" customWidth="1"/>
    <col min="6149" max="6149" width="12" style="124" customWidth="1"/>
    <col min="6150" max="6150" width="10.85546875" style="124" customWidth="1"/>
    <col min="6151" max="6151" width="9.7109375" style="124" customWidth="1"/>
    <col min="6152" max="6152" width="12.42578125" style="124" customWidth="1"/>
    <col min="6153" max="6153" width="10.28515625" style="124" customWidth="1"/>
    <col min="6154" max="6154" width="10.7109375" style="124" customWidth="1"/>
    <col min="6155" max="6155" width="12.5703125" style="124" customWidth="1"/>
    <col min="6156" max="6156" width="9.42578125" style="124" customWidth="1"/>
    <col min="6157" max="6157" width="10" style="124" customWidth="1"/>
    <col min="6158" max="6158" width="12.42578125" style="124" customWidth="1"/>
    <col min="6159" max="6159" width="10.85546875" style="124" customWidth="1"/>
    <col min="6160" max="6160" width="10" style="124" customWidth="1"/>
    <col min="6161" max="6162" width="10.5703125" style="124" customWidth="1"/>
    <col min="6163" max="6163" width="9" style="124" customWidth="1"/>
    <col min="6164" max="6164" width="12.7109375" style="124" customWidth="1"/>
    <col min="6165" max="6165" width="23.28515625" style="124" customWidth="1"/>
    <col min="6166" max="6167" width="9" style="124" customWidth="1"/>
    <col min="6168" max="6168" width="10.42578125" style="124" customWidth="1"/>
    <col min="6169" max="6169" width="11.140625" style="124" customWidth="1"/>
    <col min="6170" max="6400" width="9" style="124"/>
    <col min="6401" max="6401" width="88.85546875" style="124" customWidth="1"/>
    <col min="6402" max="6402" width="12.5703125" style="124" customWidth="1"/>
    <col min="6403" max="6403" width="12.7109375" style="124" customWidth="1"/>
    <col min="6404" max="6404" width="9.7109375" style="124" customWidth="1"/>
    <col min="6405" max="6405" width="12" style="124" customWidth="1"/>
    <col min="6406" max="6406" width="10.85546875" style="124" customWidth="1"/>
    <col min="6407" max="6407" width="9.7109375" style="124" customWidth="1"/>
    <col min="6408" max="6408" width="12.42578125" style="124" customWidth="1"/>
    <col min="6409" max="6409" width="10.28515625" style="124" customWidth="1"/>
    <col min="6410" max="6410" width="10.7109375" style="124" customWidth="1"/>
    <col min="6411" max="6411" width="12.5703125" style="124" customWidth="1"/>
    <col min="6412" max="6412" width="9.42578125" style="124" customWidth="1"/>
    <col min="6413" max="6413" width="10" style="124" customWidth="1"/>
    <col min="6414" max="6414" width="12.42578125" style="124" customWidth="1"/>
    <col min="6415" max="6415" width="10.85546875" style="124" customWidth="1"/>
    <col min="6416" max="6416" width="10" style="124" customWidth="1"/>
    <col min="6417" max="6418" width="10.5703125" style="124" customWidth="1"/>
    <col min="6419" max="6419" width="9" style="124" customWidth="1"/>
    <col min="6420" max="6420" width="12.7109375" style="124" customWidth="1"/>
    <col min="6421" max="6421" width="23.28515625" style="124" customWidth="1"/>
    <col min="6422" max="6423" width="9" style="124" customWidth="1"/>
    <col min="6424" max="6424" width="10.42578125" style="124" customWidth="1"/>
    <col min="6425" max="6425" width="11.140625" style="124" customWidth="1"/>
    <col min="6426" max="6656" width="9" style="124"/>
    <col min="6657" max="6657" width="88.85546875" style="124" customWidth="1"/>
    <col min="6658" max="6658" width="12.5703125" style="124" customWidth="1"/>
    <col min="6659" max="6659" width="12.7109375" style="124" customWidth="1"/>
    <col min="6660" max="6660" width="9.7109375" style="124" customWidth="1"/>
    <col min="6661" max="6661" width="12" style="124" customWidth="1"/>
    <col min="6662" max="6662" width="10.85546875" style="124" customWidth="1"/>
    <col min="6663" max="6663" width="9.7109375" style="124" customWidth="1"/>
    <col min="6664" max="6664" width="12.42578125" style="124" customWidth="1"/>
    <col min="6665" max="6665" width="10.28515625" style="124" customWidth="1"/>
    <col min="6666" max="6666" width="10.7109375" style="124" customWidth="1"/>
    <col min="6667" max="6667" width="12.5703125" style="124" customWidth="1"/>
    <col min="6668" max="6668" width="9.42578125" style="124" customWidth="1"/>
    <col min="6669" max="6669" width="10" style="124" customWidth="1"/>
    <col min="6670" max="6670" width="12.42578125" style="124" customWidth="1"/>
    <col min="6671" max="6671" width="10.85546875" style="124" customWidth="1"/>
    <col min="6672" max="6672" width="10" style="124" customWidth="1"/>
    <col min="6673" max="6674" width="10.5703125" style="124" customWidth="1"/>
    <col min="6675" max="6675" width="9" style="124" customWidth="1"/>
    <col min="6676" max="6676" width="12.7109375" style="124" customWidth="1"/>
    <col min="6677" max="6677" width="23.28515625" style="124" customWidth="1"/>
    <col min="6678" max="6679" width="9" style="124" customWidth="1"/>
    <col min="6680" max="6680" width="10.42578125" style="124" customWidth="1"/>
    <col min="6681" max="6681" width="11.140625" style="124" customWidth="1"/>
    <col min="6682" max="6912" width="9" style="124"/>
    <col min="6913" max="6913" width="88.85546875" style="124" customWidth="1"/>
    <col min="6914" max="6914" width="12.5703125" style="124" customWidth="1"/>
    <col min="6915" max="6915" width="12.7109375" style="124" customWidth="1"/>
    <col min="6916" max="6916" width="9.7109375" style="124" customWidth="1"/>
    <col min="6917" max="6917" width="12" style="124" customWidth="1"/>
    <col min="6918" max="6918" width="10.85546875" style="124" customWidth="1"/>
    <col min="6919" max="6919" width="9.7109375" style="124" customWidth="1"/>
    <col min="6920" max="6920" width="12.42578125" style="124" customWidth="1"/>
    <col min="6921" max="6921" width="10.28515625" style="124" customWidth="1"/>
    <col min="6922" max="6922" width="10.7109375" style="124" customWidth="1"/>
    <col min="6923" max="6923" width="12.5703125" style="124" customWidth="1"/>
    <col min="6924" max="6924" width="9.42578125" style="124" customWidth="1"/>
    <col min="6925" max="6925" width="10" style="124" customWidth="1"/>
    <col min="6926" max="6926" width="12.42578125" style="124" customWidth="1"/>
    <col min="6927" max="6927" width="10.85546875" style="124" customWidth="1"/>
    <col min="6928" max="6928" width="10" style="124" customWidth="1"/>
    <col min="6929" max="6930" width="10.5703125" style="124" customWidth="1"/>
    <col min="6931" max="6931" width="9" style="124" customWidth="1"/>
    <col min="6932" max="6932" width="12.7109375" style="124" customWidth="1"/>
    <col min="6933" max="6933" width="23.28515625" style="124" customWidth="1"/>
    <col min="6934" max="6935" width="9" style="124" customWidth="1"/>
    <col min="6936" max="6936" width="10.42578125" style="124" customWidth="1"/>
    <col min="6937" max="6937" width="11.140625" style="124" customWidth="1"/>
    <col min="6938" max="7168" width="9" style="124"/>
    <col min="7169" max="7169" width="88.85546875" style="124" customWidth="1"/>
    <col min="7170" max="7170" width="12.5703125" style="124" customWidth="1"/>
    <col min="7171" max="7171" width="12.7109375" style="124" customWidth="1"/>
    <col min="7172" max="7172" width="9.7109375" style="124" customWidth="1"/>
    <col min="7173" max="7173" width="12" style="124" customWidth="1"/>
    <col min="7174" max="7174" width="10.85546875" style="124" customWidth="1"/>
    <col min="7175" max="7175" width="9.7109375" style="124" customWidth="1"/>
    <col min="7176" max="7176" width="12.42578125" style="124" customWidth="1"/>
    <col min="7177" max="7177" width="10.28515625" style="124" customWidth="1"/>
    <col min="7178" max="7178" width="10.7109375" style="124" customWidth="1"/>
    <col min="7179" max="7179" width="12.5703125" style="124" customWidth="1"/>
    <col min="7180" max="7180" width="9.42578125" style="124" customWidth="1"/>
    <col min="7181" max="7181" width="10" style="124" customWidth="1"/>
    <col min="7182" max="7182" width="12.42578125" style="124" customWidth="1"/>
    <col min="7183" max="7183" width="10.85546875" style="124" customWidth="1"/>
    <col min="7184" max="7184" width="10" style="124" customWidth="1"/>
    <col min="7185" max="7186" width="10.5703125" style="124" customWidth="1"/>
    <col min="7187" max="7187" width="9" style="124" customWidth="1"/>
    <col min="7188" max="7188" width="12.7109375" style="124" customWidth="1"/>
    <col min="7189" max="7189" width="23.28515625" style="124" customWidth="1"/>
    <col min="7190" max="7191" width="9" style="124" customWidth="1"/>
    <col min="7192" max="7192" width="10.42578125" style="124" customWidth="1"/>
    <col min="7193" max="7193" width="11.140625" style="124" customWidth="1"/>
    <col min="7194" max="7424" width="9" style="124"/>
    <col min="7425" max="7425" width="88.85546875" style="124" customWidth="1"/>
    <col min="7426" max="7426" width="12.5703125" style="124" customWidth="1"/>
    <col min="7427" max="7427" width="12.7109375" style="124" customWidth="1"/>
    <col min="7428" max="7428" width="9.7109375" style="124" customWidth="1"/>
    <col min="7429" max="7429" width="12" style="124" customWidth="1"/>
    <col min="7430" max="7430" width="10.85546875" style="124" customWidth="1"/>
    <col min="7431" max="7431" width="9.7109375" style="124" customWidth="1"/>
    <col min="7432" max="7432" width="12.42578125" style="124" customWidth="1"/>
    <col min="7433" max="7433" width="10.28515625" style="124" customWidth="1"/>
    <col min="7434" max="7434" width="10.7109375" style="124" customWidth="1"/>
    <col min="7435" max="7435" width="12.5703125" style="124" customWidth="1"/>
    <col min="7436" max="7436" width="9.42578125" style="124" customWidth="1"/>
    <col min="7437" max="7437" width="10" style="124" customWidth="1"/>
    <col min="7438" max="7438" width="12.42578125" style="124" customWidth="1"/>
    <col min="7439" max="7439" width="10.85546875" style="124" customWidth="1"/>
    <col min="7440" max="7440" width="10" style="124" customWidth="1"/>
    <col min="7441" max="7442" width="10.5703125" style="124" customWidth="1"/>
    <col min="7443" max="7443" width="9" style="124" customWidth="1"/>
    <col min="7444" max="7444" width="12.7109375" style="124" customWidth="1"/>
    <col min="7445" max="7445" width="23.28515625" style="124" customWidth="1"/>
    <col min="7446" max="7447" width="9" style="124" customWidth="1"/>
    <col min="7448" max="7448" width="10.42578125" style="124" customWidth="1"/>
    <col min="7449" max="7449" width="11.140625" style="124" customWidth="1"/>
    <col min="7450" max="7680" width="9" style="124"/>
    <col min="7681" max="7681" width="88.85546875" style="124" customWidth="1"/>
    <col min="7682" max="7682" width="12.5703125" style="124" customWidth="1"/>
    <col min="7683" max="7683" width="12.7109375" style="124" customWidth="1"/>
    <col min="7684" max="7684" width="9.7109375" style="124" customWidth="1"/>
    <col min="7685" max="7685" width="12" style="124" customWidth="1"/>
    <col min="7686" max="7686" width="10.85546875" style="124" customWidth="1"/>
    <col min="7687" max="7687" width="9.7109375" style="124" customWidth="1"/>
    <col min="7688" max="7688" width="12.42578125" style="124" customWidth="1"/>
    <col min="7689" max="7689" width="10.28515625" style="124" customWidth="1"/>
    <col min="7690" max="7690" width="10.7109375" style="124" customWidth="1"/>
    <col min="7691" max="7691" width="12.5703125" style="124" customWidth="1"/>
    <col min="7692" max="7692" width="9.42578125" style="124" customWidth="1"/>
    <col min="7693" max="7693" width="10" style="124" customWidth="1"/>
    <col min="7694" max="7694" width="12.42578125" style="124" customWidth="1"/>
    <col min="7695" max="7695" width="10.85546875" style="124" customWidth="1"/>
    <col min="7696" max="7696" width="10" style="124" customWidth="1"/>
    <col min="7697" max="7698" width="10.5703125" style="124" customWidth="1"/>
    <col min="7699" max="7699" width="9" style="124" customWidth="1"/>
    <col min="7700" max="7700" width="12.7109375" style="124" customWidth="1"/>
    <col min="7701" max="7701" width="23.28515625" style="124" customWidth="1"/>
    <col min="7702" max="7703" width="9" style="124" customWidth="1"/>
    <col min="7704" max="7704" width="10.42578125" style="124" customWidth="1"/>
    <col min="7705" max="7705" width="11.140625" style="124" customWidth="1"/>
    <col min="7706" max="7936" width="9" style="124"/>
    <col min="7937" max="7937" width="88.85546875" style="124" customWidth="1"/>
    <col min="7938" max="7938" width="12.5703125" style="124" customWidth="1"/>
    <col min="7939" max="7939" width="12.7109375" style="124" customWidth="1"/>
    <col min="7940" max="7940" width="9.7109375" style="124" customWidth="1"/>
    <col min="7941" max="7941" width="12" style="124" customWidth="1"/>
    <col min="7942" max="7942" width="10.85546875" style="124" customWidth="1"/>
    <col min="7943" max="7943" width="9.7109375" style="124" customWidth="1"/>
    <col min="7944" max="7944" width="12.42578125" style="124" customWidth="1"/>
    <col min="7945" max="7945" width="10.28515625" style="124" customWidth="1"/>
    <col min="7946" max="7946" width="10.7109375" style="124" customWidth="1"/>
    <col min="7947" max="7947" width="12.5703125" style="124" customWidth="1"/>
    <col min="7948" max="7948" width="9.42578125" style="124" customWidth="1"/>
    <col min="7949" max="7949" width="10" style="124" customWidth="1"/>
    <col min="7950" max="7950" width="12.42578125" style="124" customWidth="1"/>
    <col min="7951" max="7951" width="10.85546875" style="124" customWidth="1"/>
    <col min="7952" max="7952" width="10" style="124" customWidth="1"/>
    <col min="7953" max="7954" width="10.5703125" style="124" customWidth="1"/>
    <col min="7955" max="7955" width="9" style="124" customWidth="1"/>
    <col min="7956" max="7956" width="12.7109375" style="124" customWidth="1"/>
    <col min="7957" max="7957" width="23.28515625" style="124" customWidth="1"/>
    <col min="7958" max="7959" width="9" style="124" customWidth="1"/>
    <col min="7960" max="7960" width="10.42578125" style="124" customWidth="1"/>
    <col min="7961" max="7961" width="11.140625" style="124" customWidth="1"/>
    <col min="7962" max="8192" width="9" style="124"/>
    <col min="8193" max="8193" width="88.85546875" style="124" customWidth="1"/>
    <col min="8194" max="8194" width="12.5703125" style="124" customWidth="1"/>
    <col min="8195" max="8195" width="12.7109375" style="124" customWidth="1"/>
    <col min="8196" max="8196" width="9.7109375" style="124" customWidth="1"/>
    <col min="8197" max="8197" width="12" style="124" customWidth="1"/>
    <col min="8198" max="8198" width="10.85546875" style="124" customWidth="1"/>
    <col min="8199" max="8199" width="9.7109375" style="124" customWidth="1"/>
    <col min="8200" max="8200" width="12.42578125" style="124" customWidth="1"/>
    <col min="8201" max="8201" width="10.28515625" style="124" customWidth="1"/>
    <col min="8202" max="8202" width="10.7109375" style="124" customWidth="1"/>
    <col min="8203" max="8203" width="12.5703125" style="124" customWidth="1"/>
    <col min="8204" max="8204" width="9.42578125" style="124" customWidth="1"/>
    <col min="8205" max="8205" width="10" style="124" customWidth="1"/>
    <col min="8206" max="8206" width="12.42578125" style="124" customWidth="1"/>
    <col min="8207" max="8207" width="10.85546875" style="124" customWidth="1"/>
    <col min="8208" max="8208" width="10" style="124" customWidth="1"/>
    <col min="8209" max="8210" width="10.5703125" style="124" customWidth="1"/>
    <col min="8211" max="8211" width="9" style="124" customWidth="1"/>
    <col min="8212" max="8212" width="12.7109375" style="124" customWidth="1"/>
    <col min="8213" max="8213" width="23.28515625" style="124" customWidth="1"/>
    <col min="8214" max="8215" width="9" style="124" customWidth="1"/>
    <col min="8216" max="8216" width="10.42578125" style="124" customWidth="1"/>
    <col min="8217" max="8217" width="11.140625" style="124" customWidth="1"/>
    <col min="8218" max="8448" width="9" style="124"/>
    <col min="8449" max="8449" width="88.85546875" style="124" customWidth="1"/>
    <col min="8450" max="8450" width="12.5703125" style="124" customWidth="1"/>
    <col min="8451" max="8451" width="12.7109375" style="124" customWidth="1"/>
    <col min="8452" max="8452" width="9.7109375" style="124" customWidth="1"/>
    <col min="8453" max="8453" width="12" style="124" customWidth="1"/>
    <col min="8454" max="8454" width="10.85546875" style="124" customWidth="1"/>
    <col min="8455" max="8455" width="9.7109375" style="124" customWidth="1"/>
    <col min="8456" max="8456" width="12.42578125" style="124" customWidth="1"/>
    <col min="8457" max="8457" width="10.28515625" style="124" customWidth="1"/>
    <col min="8458" max="8458" width="10.7109375" style="124" customWidth="1"/>
    <col min="8459" max="8459" width="12.5703125" style="124" customWidth="1"/>
    <col min="8460" max="8460" width="9.42578125" style="124" customWidth="1"/>
    <col min="8461" max="8461" width="10" style="124" customWidth="1"/>
    <col min="8462" max="8462" width="12.42578125" style="124" customWidth="1"/>
    <col min="8463" max="8463" width="10.85546875" style="124" customWidth="1"/>
    <col min="8464" max="8464" width="10" style="124" customWidth="1"/>
    <col min="8465" max="8466" width="10.5703125" style="124" customWidth="1"/>
    <col min="8467" max="8467" width="9" style="124" customWidth="1"/>
    <col min="8468" max="8468" width="12.7109375" style="124" customWidth="1"/>
    <col min="8469" max="8469" width="23.28515625" style="124" customWidth="1"/>
    <col min="8470" max="8471" width="9" style="124" customWidth="1"/>
    <col min="8472" max="8472" width="10.42578125" style="124" customWidth="1"/>
    <col min="8473" max="8473" width="11.140625" style="124" customWidth="1"/>
    <col min="8474" max="8704" width="9" style="124"/>
    <col min="8705" max="8705" width="88.85546875" style="124" customWidth="1"/>
    <col min="8706" max="8706" width="12.5703125" style="124" customWidth="1"/>
    <col min="8707" max="8707" width="12.7109375" style="124" customWidth="1"/>
    <col min="8708" max="8708" width="9.7109375" style="124" customWidth="1"/>
    <col min="8709" max="8709" width="12" style="124" customWidth="1"/>
    <col min="8710" max="8710" width="10.85546875" style="124" customWidth="1"/>
    <col min="8711" max="8711" width="9.7109375" style="124" customWidth="1"/>
    <col min="8712" max="8712" width="12.42578125" style="124" customWidth="1"/>
    <col min="8713" max="8713" width="10.28515625" style="124" customWidth="1"/>
    <col min="8714" max="8714" width="10.7109375" style="124" customWidth="1"/>
    <col min="8715" max="8715" width="12.5703125" style="124" customWidth="1"/>
    <col min="8716" max="8716" width="9.42578125" style="124" customWidth="1"/>
    <col min="8717" max="8717" width="10" style="124" customWidth="1"/>
    <col min="8718" max="8718" width="12.42578125" style="124" customWidth="1"/>
    <col min="8719" max="8719" width="10.85546875" style="124" customWidth="1"/>
    <col min="8720" max="8720" width="10" style="124" customWidth="1"/>
    <col min="8721" max="8722" width="10.5703125" style="124" customWidth="1"/>
    <col min="8723" max="8723" width="9" style="124" customWidth="1"/>
    <col min="8724" max="8724" width="12.7109375" style="124" customWidth="1"/>
    <col min="8725" max="8725" width="23.28515625" style="124" customWidth="1"/>
    <col min="8726" max="8727" width="9" style="124" customWidth="1"/>
    <col min="8728" max="8728" width="10.42578125" style="124" customWidth="1"/>
    <col min="8729" max="8729" width="11.140625" style="124" customWidth="1"/>
    <col min="8730" max="8960" width="9" style="124"/>
    <col min="8961" max="8961" width="88.85546875" style="124" customWidth="1"/>
    <col min="8962" max="8962" width="12.5703125" style="124" customWidth="1"/>
    <col min="8963" max="8963" width="12.7109375" style="124" customWidth="1"/>
    <col min="8964" max="8964" width="9.7109375" style="124" customWidth="1"/>
    <col min="8965" max="8965" width="12" style="124" customWidth="1"/>
    <col min="8966" max="8966" width="10.85546875" style="124" customWidth="1"/>
    <col min="8967" max="8967" width="9.7109375" style="124" customWidth="1"/>
    <col min="8968" max="8968" width="12.42578125" style="124" customWidth="1"/>
    <col min="8969" max="8969" width="10.28515625" style="124" customWidth="1"/>
    <col min="8970" max="8970" width="10.7109375" style="124" customWidth="1"/>
    <col min="8971" max="8971" width="12.5703125" style="124" customWidth="1"/>
    <col min="8972" max="8972" width="9.42578125" style="124" customWidth="1"/>
    <col min="8973" max="8973" width="10" style="124" customWidth="1"/>
    <col min="8974" max="8974" width="12.42578125" style="124" customWidth="1"/>
    <col min="8975" max="8975" width="10.85546875" style="124" customWidth="1"/>
    <col min="8976" max="8976" width="10" style="124" customWidth="1"/>
    <col min="8977" max="8978" width="10.5703125" style="124" customWidth="1"/>
    <col min="8979" max="8979" width="9" style="124" customWidth="1"/>
    <col min="8980" max="8980" width="12.7109375" style="124" customWidth="1"/>
    <col min="8981" max="8981" width="23.28515625" style="124" customWidth="1"/>
    <col min="8982" max="8983" width="9" style="124" customWidth="1"/>
    <col min="8984" max="8984" width="10.42578125" style="124" customWidth="1"/>
    <col min="8985" max="8985" width="11.140625" style="124" customWidth="1"/>
    <col min="8986" max="9216" width="9" style="124"/>
    <col min="9217" max="9217" width="88.85546875" style="124" customWidth="1"/>
    <col min="9218" max="9218" width="12.5703125" style="124" customWidth="1"/>
    <col min="9219" max="9219" width="12.7109375" style="124" customWidth="1"/>
    <col min="9220" max="9220" width="9.7109375" style="124" customWidth="1"/>
    <col min="9221" max="9221" width="12" style="124" customWidth="1"/>
    <col min="9222" max="9222" width="10.85546875" style="124" customWidth="1"/>
    <col min="9223" max="9223" width="9.7109375" style="124" customWidth="1"/>
    <col min="9224" max="9224" width="12.42578125" style="124" customWidth="1"/>
    <col min="9225" max="9225" width="10.28515625" style="124" customWidth="1"/>
    <col min="9226" max="9226" width="10.7109375" style="124" customWidth="1"/>
    <col min="9227" max="9227" width="12.5703125" style="124" customWidth="1"/>
    <col min="9228" max="9228" width="9.42578125" style="124" customWidth="1"/>
    <col min="9229" max="9229" width="10" style="124" customWidth="1"/>
    <col min="9230" max="9230" width="12.42578125" style="124" customWidth="1"/>
    <col min="9231" max="9231" width="10.85546875" style="124" customWidth="1"/>
    <col min="9232" max="9232" width="10" style="124" customWidth="1"/>
    <col min="9233" max="9234" width="10.5703125" style="124" customWidth="1"/>
    <col min="9235" max="9235" width="9" style="124" customWidth="1"/>
    <col min="9236" max="9236" width="12.7109375" style="124" customWidth="1"/>
    <col min="9237" max="9237" width="23.28515625" style="124" customWidth="1"/>
    <col min="9238" max="9239" width="9" style="124" customWidth="1"/>
    <col min="9240" max="9240" width="10.42578125" style="124" customWidth="1"/>
    <col min="9241" max="9241" width="11.140625" style="124" customWidth="1"/>
    <col min="9242" max="9472" width="9" style="124"/>
    <col min="9473" max="9473" width="88.85546875" style="124" customWidth="1"/>
    <col min="9474" max="9474" width="12.5703125" style="124" customWidth="1"/>
    <col min="9475" max="9475" width="12.7109375" style="124" customWidth="1"/>
    <col min="9476" max="9476" width="9.7109375" style="124" customWidth="1"/>
    <col min="9477" max="9477" width="12" style="124" customWidth="1"/>
    <col min="9478" max="9478" width="10.85546875" style="124" customWidth="1"/>
    <col min="9479" max="9479" width="9.7109375" style="124" customWidth="1"/>
    <col min="9480" max="9480" width="12.42578125" style="124" customWidth="1"/>
    <col min="9481" max="9481" width="10.28515625" style="124" customWidth="1"/>
    <col min="9482" max="9482" width="10.7109375" style="124" customWidth="1"/>
    <col min="9483" max="9483" width="12.5703125" style="124" customWidth="1"/>
    <col min="9484" max="9484" width="9.42578125" style="124" customWidth="1"/>
    <col min="9485" max="9485" width="10" style="124" customWidth="1"/>
    <col min="9486" max="9486" width="12.42578125" style="124" customWidth="1"/>
    <col min="9487" max="9487" width="10.85546875" style="124" customWidth="1"/>
    <col min="9488" max="9488" width="10" style="124" customWidth="1"/>
    <col min="9489" max="9490" width="10.5703125" style="124" customWidth="1"/>
    <col min="9491" max="9491" width="9" style="124" customWidth="1"/>
    <col min="9492" max="9492" width="12.7109375" style="124" customWidth="1"/>
    <col min="9493" max="9493" width="23.28515625" style="124" customWidth="1"/>
    <col min="9494" max="9495" width="9" style="124" customWidth="1"/>
    <col min="9496" max="9496" width="10.42578125" style="124" customWidth="1"/>
    <col min="9497" max="9497" width="11.140625" style="124" customWidth="1"/>
    <col min="9498" max="9728" width="9" style="124"/>
    <col min="9729" max="9729" width="88.85546875" style="124" customWidth="1"/>
    <col min="9730" max="9730" width="12.5703125" style="124" customWidth="1"/>
    <col min="9731" max="9731" width="12.7109375" style="124" customWidth="1"/>
    <col min="9732" max="9732" width="9.7109375" style="124" customWidth="1"/>
    <col min="9733" max="9733" width="12" style="124" customWidth="1"/>
    <col min="9734" max="9734" width="10.85546875" style="124" customWidth="1"/>
    <col min="9735" max="9735" width="9.7109375" style="124" customWidth="1"/>
    <col min="9736" max="9736" width="12.42578125" style="124" customWidth="1"/>
    <col min="9737" max="9737" width="10.28515625" style="124" customWidth="1"/>
    <col min="9738" max="9738" width="10.7109375" style="124" customWidth="1"/>
    <col min="9739" max="9739" width="12.5703125" style="124" customWidth="1"/>
    <col min="9740" max="9740" width="9.42578125" style="124" customWidth="1"/>
    <col min="9741" max="9741" width="10" style="124" customWidth="1"/>
    <col min="9742" max="9742" width="12.42578125" style="124" customWidth="1"/>
    <col min="9743" max="9743" width="10.85546875" style="124" customWidth="1"/>
    <col min="9744" max="9744" width="10" style="124" customWidth="1"/>
    <col min="9745" max="9746" width="10.5703125" style="124" customWidth="1"/>
    <col min="9747" max="9747" width="9" style="124" customWidth="1"/>
    <col min="9748" max="9748" width="12.7109375" style="124" customWidth="1"/>
    <col min="9749" max="9749" width="23.28515625" style="124" customWidth="1"/>
    <col min="9750" max="9751" width="9" style="124" customWidth="1"/>
    <col min="9752" max="9752" width="10.42578125" style="124" customWidth="1"/>
    <col min="9753" max="9753" width="11.140625" style="124" customWidth="1"/>
    <col min="9754" max="9984" width="9" style="124"/>
    <col min="9985" max="9985" width="88.85546875" style="124" customWidth="1"/>
    <col min="9986" max="9986" width="12.5703125" style="124" customWidth="1"/>
    <col min="9987" max="9987" width="12.7109375" style="124" customWidth="1"/>
    <col min="9988" max="9988" width="9.7109375" style="124" customWidth="1"/>
    <col min="9989" max="9989" width="12" style="124" customWidth="1"/>
    <col min="9990" max="9990" width="10.85546875" style="124" customWidth="1"/>
    <col min="9991" max="9991" width="9.7109375" style="124" customWidth="1"/>
    <col min="9992" max="9992" width="12.42578125" style="124" customWidth="1"/>
    <col min="9993" max="9993" width="10.28515625" style="124" customWidth="1"/>
    <col min="9994" max="9994" width="10.7109375" style="124" customWidth="1"/>
    <col min="9995" max="9995" width="12.5703125" style="124" customWidth="1"/>
    <col min="9996" max="9996" width="9.42578125" style="124" customWidth="1"/>
    <col min="9997" max="9997" width="10" style="124" customWidth="1"/>
    <col min="9998" max="9998" width="12.42578125" style="124" customWidth="1"/>
    <col min="9999" max="9999" width="10.85546875" style="124" customWidth="1"/>
    <col min="10000" max="10000" width="10" style="124" customWidth="1"/>
    <col min="10001" max="10002" width="10.5703125" style="124" customWidth="1"/>
    <col min="10003" max="10003" width="9" style="124" customWidth="1"/>
    <col min="10004" max="10004" width="12.7109375" style="124" customWidth="1"/>
    <col min="10005" max="10005" width="23.28515625" style="124" customWidth="1"/>
    <col min="10006" max="10007" width="9" style="124" customWidth="1"/>
    <col min="10008" max="10008" width="10.42578125" style="124" customWidth="1"/>
    <col min="10009" max="10009" width="11.140625" style="124" customWidth="1"/>
    <col min="10010" max="10240" width="9" style="124"/>
    <col min="10241" max="10241" width="88.85546875" style="124" customWidth="1"/>
    <col min="10242" max="10242" width="12.5703125" style="124" customWidth="1"/>
    <col min="10243" max="10243" width="12.7109375" style="124" customWidth="1"/>
    <col min="10244" max="10244" width="9.7109375" style="124" customWidth="1"/>
    <col min="10245" max="10245" width="12" style="124" customWidth="1"/>
    <col min="10246" max="10246" width="10.85546875" style="124" customWidth="1"/>
    <col min="10247" max="10247" width="9.7109375" style="124" customWidth="1"/>
    <col min="10248" max="10248" width="12.42578125" style="124" customWidth="1"/>
    <col min="10249" max="10249" width="10.28515625" style="124" customWidth="1"/>
    <col min="10250" max="10250" width="10.7109375" style="124" customWidth="1"/>
    <col min="10251" max="10251" width="12.5703125" style="124" customWidth="1"/>
    <col min="10252" max="10252" width="9.42578125" style="124" customWidth="1"/>
    <col min="10253" max="10253" width="10" style="124" customWidth="1"/>
    <col min="10254" max="10254" width="12.42578125" style="124" customWidth="1"/>
    <col min="10255" max="10255" width="10.85546875" style="124" customWidth="1"/>
    <col min="10256" max="10256" width="10" style="124" customWidth="1"/>
    <col min="10257" max="10258" width="10.5703125" style="124" customWidth="1"/>
    <col min="10259" max="10259" width="9" style="124" customWidth="1"/>
    <col min="10260" max="10260" width="12.7109375" style="124" customWidth="1"/>
    <col min="10261" max="10261" width="23.28515625" style="124" customWidth="1"/>
    <col min="10262" max="10263" width="9" style="124" customWidth="1"/>
    <col min="10264" max="10264" width="10.42578125" style="124" customWidth="1"/>
    <col min="10265" max="10265" width="11.140625" style="124" customWidth="1"/>
    <col min="10266" max="10496" width="9" style="124"/>
    <col min="10497" max="10497" width="88.85546875" style="124" customWidth="1"/>
    <col min="10498" max="10498" width="12.5703125" style="124" customWidth="1"/>
    <col min="10499" max="10499" width="12.7109375" style="124" customWidth="1"/>
    <col min="10500" max="10500" width="9.7109375" style="124" customWidth="1"/>
    <col min="10501" max="10501" width="12" style="124" customWidth="1"/>
    <col min="10502" max="10502" width="10.85546875" style="124" customWidth="1"/>
    <col min="10503" max="10503" width="9.7109375" style="124" customWidth="1"/>
    <col min="10504" max="10504" width="12.42578125" style="124" customWidth="1"/>
    <col min="10505" max="10505" width="10.28515625" style="124" customWidth="1"/>
    <col min="10506" max="10506" width="10.7109375" style="124" customWidth="1"/>
    <col min="10507" max="10507" width="12.5703125" style="124" customWidth="1"/>
    <col min="10508" max="10508" width="9.42578125" style="124" customWidth="1"/>
    <col min="10509" max="10509" width="10" style="124" customWidth="1"/>
    <col min="10510" max="10510" width="12.42578125" style="124" customWidth="1"/>
    <col min="10511" max="10511" width="10.85546875" style="124" customWidth="1"/>
    <col min="10512" max="10512" width="10" style="124" customWidth="1"/>
    <col min="10513" max="10514" width="10.5703125" style="124" customWidth="1"/>
    <col min="10515" max="10515" width="9" style="124" customWidth="1"/>
    <col min="10516" max="10516" width="12.7109375" style="124" customWidth="1"/>
    <col min="10517" max="10517" width="23.28515625" style="124" customWidth="1"/>
    <col min="10518" max="10519" width="9" style="124" customWidth="1"/>
    <col min="10520" max="10520" width="10.42578125" style="124" customWidth="1"/>
    <col min="10521" max="10521" width="11.140625" style="124" customWidth="1"/>
    <col min="10522" max="10752" width="9" style="124"/>
    <col min="10753" max="10753" width="88.85546875" style="124" customWidth="1"/>
    <col min="10754" max="10754" width="12.5703125" style="124" customWidth="1"/>
    <col min="10755" max="10755" width="12.7109375" style="124" customWidth="1"/>
    <col min="10756" max="10756" width="9.7109375" style="124" customWidth="1"/>
    <col min="10757" max="10757" width="12" style="124" customWidth="1"/>
    <col min="10758" max="10758" width="10.85546875" style="124" customWidth="1"/>
    <col min="10759" max="10759" width="9.7109375" style="124" customWidth="1"/>
    <col min="10760" max="10760" width="12.42578125" style="124" customWidth="1"/>
    <col min="10761" max="10761" width="10.28515625" style="124" customWidth="1"/>
    <col min="10762" max="10762" width="10.7109375" style="124" customWidth="1"/>
    <col min="10763" max="10763" width="12.5703125" style="124" customWidth="1"/>
    <col min="10764" max="10764" width="9.42578125" style="124" customWidth="1"/>
    <col min="10765" max="10765" width="10" style="124" customWidth="1"/>
    <col min="10766" max="10766" width="12.42578125" style="124" customWidth="1"/>
    <col min="10767" max="10767" width="10.85546875" style="124" customWidth="1"/>
    <col min="10768" max="10768" width="10" style="124" customWidth="1"/>
    <col min="10769" max="10770" width="10.5703125" style="124" customWidth="1"/>
    <col min="10771" max="10771" width="9" style="124" customWidth="1"/>
    <col min="10772" max="10772" width="12.7109375" style="124" customWidth="1"/>
    <col min="10773" max="10773" width="23.28515625" style="124" customWidth="1"/>
    <col min="10774" max="10775" width="9" style="124" customWidth="1"/>
    <col min="10776" max="10776" width="10.42578125" style="124" customWidth="1"/>
    <col min="10777" max="10777" width="11.140625" style="124" customWidth="1"/>
    <col min="10778" max="11008" width="9" style="124"/>
    <col min="11009" max="11009" width="88.85546875" style="124" customWidth="1"/>
    <col min="11010" max="11010" width="12.5703125" style="124" customWidth="1"/>
    <col min="11011" max="11011" width="12.7109375" style="124" customWidth="1"/>
    <col min="11012" max="11012" width="9.7109375" style="124" customWidth="1"/>
    <col min="11013" max="11013" width="12" style="124" customWidth="1"/>
    <col min="11014" max="11014" width="10.85546875" style="124" customWidth="1"/>
    <col min="11015" max="11015" width="9.7109375" style="124" customWidth="1"/>
    <col min="11016" max="11016" width="12.42578125" style="124" customWidth="1"/>
    <col min="11017" max="11017" width="10.28515625" style="124" customWidth="1"/>
    <col min="11018" max="11018" width="10.7109375" style="124" customWidth="1"/>
    <col min="11019" max="11019" width="12.5703125" style="124" customWidth="1"/>
    <col min="11020" max="11020" width="9.42578125" style="124" customWidth="1"/>
    <col min="11021" max="11021" width="10" style="124" customWidth="1"/>
    <col min="11022" max="11022" width="12.42578125" style="124" customWidth="1"/>
    <col min="11023" max="11023" width="10.85546875" style="124" customWidth="1"/>
    <col min="11024" max="11024" width="10" style="124" customWidth="1"/>
    <col min="11025" max="11026" width="10.5703125" style="124" customWidth="1"/>
    <col min="11027" max="11027" width="9" style="124" customWidth="1"/>
    <col min="11028" max="11028" width="12.7109375" style="124" customWidth="1"/>
    <col min="11029" max="11029" width="23.28515625" style="124" customWidth="1"/>
    <col min="11030" max="11031" width="9" style="124" customWidth="1"/>
    <col min="11032" max="11032" width="10.42578125" style="124" customWidth="1"/>
    <col min="11033" max="11033" width="11.140625" style="124" customWidth="1"/>
    <col min="11034" max="11264" width="9" style="124"/>
    <col min="11265" max="11265" width="88.85546875" style="124" customWidth="1"/>
    <col min="11266" max="11266" width="12.5703125" style="124" customWidth="1"/>
    <col min="11267" max="11267" width="12.7109375" style="124" customWidth="1"/>
    <col min="11268" max="11268" width="9.7109375" style="124" customWidth="1"/>
    <col min="11269" max="11269" width="12" style="124" customWidth="1"/>
    <col min="11270" max="11270" width="10.85546875" style="124" customWidth="1"/>
    <col min="11271" max="11271" width="9.7109375" style="124" customWidth="1"/>
    <col min="11272" max="11272" width="12.42578125" style="124" customWidth="1"/>
    <col min="11273" max="11273" width="10.28515625" style="124" customWidth="1"/>
    <col min="11274" max="11274" width="10.7109375" style="124" customWidth="1"/>
    <col min="11275" max="11275" width="12.5703125" style="124" customWidth="1"/>
    <col min="11276" max="11276" width="9.42578125" style="124" customWidth="1"/>
    <col min="11277" max="11277" width="10" style="124" customWidth="1"/>
    <col min="11278" max="11278" width="12.42578125" style="124" customWidth="1"/>
    <col min="11279" max="11279" width="10.85546875" style="124" customWidth="1"/>
    <col min="11280" max="11280" width="10" style="124" customWidth="1"/>
    <col min="11281" max="11282" width="10.5703125" style="124" customWidth="1"/>
    <col min="11283" max="11283" width="9" style="124" customWidth="1"/>
    <col min="11284" max="11284" width="12.7109375" style="124" customWidth="1"/>
    <col min="11285" max="11285" width="23.28515625" style="124" customWidth="1"/>
    <col min="11286" max="11287" width="9" style="124" customWidth="1"/>
    <col min="11288" max="11288" width="10.42578125" style="124" customWidth="1"/>
    <col min="11289" max="11289" width="11.140625" style="124" customWidth="1"/>
    <col min="11290" max="11520" width="9" style="124"/>
    <col min="11521" max="11521" width="88.85546875" style="124" customWidth="1"/>
    <col min="11522" max="11522" width="12.5703125" style="124" customWidth="1"/>
    <col min="11523" max="11523" width="12.7109375" style="124" customWidth="1"/>
    <col min="11524" max="11524" width="9.7109375" style="124" customWidth="1"/>
    <col min="11525" max="11525" width="12" style="124" customWidth="1"/>
    <col min="11526" max="11526" width="10.85546875" style="124" customWidth="1"/>
    <col min="11527" max="11527" width="9.7109375" style="124" customWidth="1"/>
    <col min="11528" max="11528" width="12.42578125" style="124" customWidth="1"/>
    <col min="11529" max="11529" width="10.28515625" style="124" customWidth="1"/>
    <col min="11530" max="11530" width="10.7109375" style="124" customWidth="1"/>
    <col min="11531" max="11531" width="12.5703125" style="124" customWidth="1"/>
    <col min="11532" max="11532" width="9.42578125" style="124" customWidth="1"/>
    <col min="11533" max="11533" width="10" style="124" customWidth="1"/>
    <col min="11534" max="11534" width="12.42578125" style="124" customWidth="1"/>
    <col min="11535" max="11535" width="10.85546875" style="124" customWidth="1"/>
    <col min="11536" max="11536" width="10" style="124" customWidth="1"/>
    <col min="11537" max="11538" width="10.5703125" style="124" customWidth="1"/>
    <col min="11539" max="11539" width="9" style="124" customWidth="1"/>
    <col min="11540" max="11540" width="12.7109375" style="124" customWidth="1"/>
    <col min="11541" max="11541" width="23.28515625" style="124" customWidth="1"/>
    <col min="11542" max="11543" width="9" style="124" customWidth="1"/>
    <col min="11544" max="11544" width="10.42578125" style="124" customWidth="1"/>
    <col min="11545" max="11545" width="11.140625" style="124" customWidth="1"/>
    <col min="11546" max="11776" width="9" style="124"/>
    <col min="11777" max="11777" width="88.85546875" style="124" customWidth="1"/>
    <col min="11778" max="11778" width="12.5703125" style="124" customWidth="1"/>
    <col min="11779" max="11779" width="12.7109375" style="124" customWidth="1"/>
    <col min="11780" max="11780" width="9.7109375" style="124" customWidth="1"/>
    <col min="11781" max="11781" width="12" style="124" customWidth="1"/>
    <col min="11782" max="11782" width="10.85546875" style="124" customWidth="1"/>
    <col min="11783" max="11783" width="9.7109375" style="124" customWidth="1"/>
    <col min="11784" max="11784" width="12.42578125" style="124" customWidth="1"/>
    <col min="11785" max="11785" width="10.28515625" style="124" customWidth="1"/>
    <col min="11786" max="11786" width="10.7109375" style="124" customWidth="1"/>
    <col min="11787" max="11787" width="12.5703125" style="124" customWidth="1"/>
    <col min="11788" max="11788" width="9.42578125" style="124" customWidth="1"/>
    <col min="11789" max="11789" width="10" style="124" customWidth="1"/>
    <col min="11790" max="11790" width="12.42578125" style="124" customWidth="1"/>
    <col min="11791" max="11791" width="10.85546875" style="124" customWidth="1"/>
    <col min="11792" max="11792" width="10" style="124" customWidth="1"/>
    <col min="11793" max="11794" width="10.5703125" style="124" customWidth="1"/>
    <col min="11795" max="11795" width="9" style="124" customWidth="1"/>
    <col min="11796" max="11796" width="12.7109375" style="124" customWidth="1"/>
    <col min="11797" max="11797" width="23.28515625" style="124" customWidth="1"/>
    <col min="11798" max="11799" width="9" style="124" customWidth="1"/>
    <col min="11800" max="11800" width="10.42578125" style="124" customWidth="1"/>
    <col min="11801" max="11801" width="11.140625" style="124" customWidth="1"/>
    <col min="11802" max="12032" width="9" style="124"/>
    <col min="12033" max="12033" width="88.85546875" style="124" customWidth="1"/>
    <col min="12034" max="12034" width="12.5703125" style="124" customWidth="1"/>
    <col min="12035" max="12035" width="12.7109375" style="124" customWidth="1"/>
    <col min="12036" max="12036" width="9.7109375" style="124" customWidth="1"/>
    <col min="12037" max="12037" width="12" style="124" customWidth="1"/>
    <col min="12038" max="12038" width="10.85546875" style="124" customWidth="1"/>
    <col min="12039" max="12039" width="9.7109375" style="124" customWidth="1"/>
    <col min="12040" max="12040" width="12.42578125" style="124" customWidth="1"/>
    <col min="12041" max="12041" width="10.28515625" style="124" customWidth="1"/>
    <col min="12042" max="12042" width="10.7109375" style="124" customWidth="1"/>
    <col min="12043" max="12043" width="12.5703125" style="124" customWidth="1"/>
    <col min="12044" max="12044" width="9.42578125" style="124" customWidth="1"/>
    <col min="12045" max="12045" width="10" style="124" customWidth="1"/>
    <col min="12046" max="12046" width="12.42578125" style="124" customWidth="1"/>
    <col min="12047" max="12047" width="10.85546875" style="124" customWidth="1"/>
    <col min="12048" max="12048" width="10" style="124" customWidth="1"/>
    <col min="12049" max="12050" width="10.5703125" style="124" customWidth="1"/>
    <col min="12051" max="12051" width="9" style="124" customWidth="1"/>
    <col min="12052" max="12052" width="12.7109375" style="124" customWidth="1"/>
    <col min="12053" max="12053" width="23.28515625" style="124" customWidth="1"/>
    <col min="12054" max="12055" width="9" style="124" customWidth="1"/>
    <col min="12056" max="12056" width="10.42578125" style="124" customWidth="1"/>
    <col min="12057" max="12057" width="11.140625" style="124" customWidth="1"/>
    <col min="12058" max="12288" width="9" style="124"/>
    <col min="12289" max="12289" width="88.85546875" style="124" customWidth="1"/>
    <col min="12290" max="12290" width="12.5703125" style="124" customWidth="1"/>
    <col min="12291" max="12291" width="12.7109375" style="124" customWidth="1"/>
    <col min="12292" max="12292" width="9.7109375" style="124" customWidth="1"/>
    <col min="12293" max="12293" width="12" style="124" customWidth="1"/>
    <col min="12294" max="12294" width="10.85546875" style="124" customWidth="1"/>
    <col min="12295" max="12295" width="9.7109375" style="124" customWidth="1"/>
    <col min="12296" max="12296" width="12.42578125" style="124" customWidth="1"/>
    <col min="12297" max="12297" width="10.28515625" style="124" customWidth="1"/>
    <col min="12298" max="12298" width="10.7109375" style="124" customWidth="1"/>
    <col min="12299" max="12299" width="12.5703125" style="124" customWidth="1"/>
    <col min="12300" max="12300" width="9.42578125" style="124" customWidth="1"/>
    <col min="12301" max="12301" width="10" style="124" customWidth="1"/>
    <col min="12302" max="12302" width="12.42578125" style="124" customWidth="1"/>
    <col min="12303" max="12303" width="10.85546875" style="124" customWidth="1"/>
    <col min="12304" max="12304" width="10" style="124" customWidth="1"/>
    <col min="12305" max="12306" width="10.5703125" style="124" customWidth="1"/>
    <col min="12307" max="12307" width="9" style="124" customWidth="1"/>
    <col min="12308" max="12308" width="12.7109375" style="124" customWidth="1"/>
    <col min="12309" max="12309" width="23.28515625" style="124" customWidth="1"/>
    <col min="12310" max="12311" width="9" style="124" customWidth="1"/>
    <col min="12312" max="12312" width="10.42578125" style="124" customWidth="1"/>
    <col min="12313" max="12313" width="11.140625" style="124" customWidth="1"/>
    <col min="12314" max="12544" width="9" style="124"/>
    <col min="12545" max="12545" width="88.85546875" style="124" customWidth="1"/>
    <col min="12546" max="12546" width="12.5703125" style="124" customWidth="1"/>
    <col min="12547" max="12547" width="12.7109375" style="124" customWidth="1"/>
    <col min="12548" max="12548" width="9.7109375" style="124" customWidth="1"/>
    <col min="12549" max="12549" width="12" style="124" customWidth="1"/>
    <col min="12550" max="12550" width="10.85546875" style="124" customWidth="1"/>
    <col min="12551" max="12551" width="9.7109375" style="124" customWidth="1"/>
    <col min="12552" max="12552" width="12.42578125" style="124" customWidth="1"/>
    <col min="12553" max="12553" width="10.28515625" style="124" customWidth="1"/>
    <col min="12554" max="12554" width="10.7109375" style="124" customWidth="1"/>
    <col min="12555" max="12555" width="12.5703125" style="124" customWidth="1"/>
    <col min="12556" max="12556" width="9.42578125" style="124" customWidth="1"/>
    <col min="12557" max="12557" width="10" style="124" customWidth="1"/>
    <col min="12558" max="12558" width="12.42578125" style="124" customWidth="1"/>
    <col min="12559" max="12559" width="10.85546875" style="124" customWidth="1"/>
    <col min="12560" max="12560" width="10" style="124" customWidth="1"/>
    <col min="12561" max="12562" width="10.5703125" style="124" customWidth="1"/>
    <col min="12563" max="12563" width="9" style="124" customWidth="1"/>
    <col min="12564" max="12564" width="12.7109375" style="124" customWidth="1"/>
    <col min="12565" max="12565" width="23.28515625" style="124" customWidth="1"/>
    <col min="12566" max="12567" width="9" style="124" customWidth="1"/>
    <col min="12568" max="12568" width="10.42578125" style="124" customWidth="1"/>
    <col min="12569" max="12569" width="11.140625" style="124" customWidth="1"/>
    <col min="12570" max="12800" width="9" style="124"/>
    <col min="12801" max="12801" width="88.85546875" style="124" customWidth="1"/>
    <col min="12802" max="12802" width="12.5703125" style="124" customWidth="1"/>
    <col min="12803" max="12803" width="12.7109375" style="124" customWidth="1"/>
    <col min="12804" max="12804" width="9.7109375" style="124" customWidth="1"/>
    <col min="12805" max="12805" width="12" style="124" customWidth="1"/>
    <col min="12806" max="12806" width="10.85546875" style="124" customWidth="1"/>
    <col min="12807" max="12807" width="9.7109375" style="124" customWidth="1"/>
    <col min="12808" max="12808" width="12.42578125" style="124" customWidth="1"/>
    <col min="12809" max="12809" width="10.28515625" style="124" customWidth="1"/>
    <col min="12810" max="12810" width="10.7109375" style="124" customWidth="1"/>
    <col min="12811" max="12811" width="12.5703125" style="124" customWidth="1"/>
    <col min="12812" max="12812" width="9.42578125" style="124" customWidth="1"/>
    <col min="12813" max="12813" width="10" style="124" customWidth="1"/>
    <col min="12814" max="12814" width="12.42578125" style="124" customWidth="1"/>
    <col min="12815" max="12815" width="10.85546875" style="124" customWidth="1"/>
    <col min="12816" max="12816" width="10" style="124" customWidth="1"/>
    <col min="12817" max="12818" width="10.5703125" style="124" customWidth="1"/>
    <col min="12819" max="12819" width="9" style="124" customWidth="1"/>
    <col min="12820" max="12820" width="12.7109375" style="124" customWidth="1"/>
    <col min="12821" max="12821" width="23.28515625" style="124" customWidth="1"/>
    <col min="12822" max="12823" width="9" style="124" customWidth="1"/>
    <col min="12824" max="12824" width="10.42578125" style="124" customWidth="1"/>
    <col min="12825" max="12825" width="11.140625" style="124" customWidth="1"/>
    <col min="12826" max="13056" width="9" style="124"/>
    <col min="13057" max="13057" width="88.85546875" style="124" customWidth="1"/>
    <col min="13058" max="13058" width="12.5703125" style="124" customWidth="1"/>
    <col min="13059" max="13059" width="12.7109375" style="124" customWidth="1"/>
    <col min="13060" max="13060" width="9.7109375" style="124" customWidth="1"/>
    <col min="13061" max="13061" width="12" style="124" customWidth="1"/>
    <col min="13062" max="13062" width="10.85546875" style="124" customWidth="1"/>
    <col min="13063" max="13063" width="9.7109375" style="124" customWidth="1"/>
    <col min="13064" max="13064" width="12.42578125" style="124" customWidth="1"/>
    <col min="13065" max="13065" width="10.28515625" style="124" customWidth="1"/>
    <col min="13066" max="13066" width="10.7109375" style="124" customWidth="1"/>
    <col min="13067" max="13067" width="12.5703125" style="124" customWidth="1"/>
    <col min="13068" max="13068" width="9.42578125" style="124" customWidth="1"/>
    <col min="13069" max="13069" width="10" style="124" customWidth="1"/>
    <col min="13070" max="13070" width="12.42578125" style="124" customWidth="1"/>
    <col min="13071" max="13071" width="10.85546875" style="124" customWidth="1"/>
    <col min="13072" max="13072" width="10" style="124" customWidth="1"/>
    <col min="13073" max="13074" width="10.5703125" style="124" customWidth="1"/>
    <col min="13075" max="13075" width="9" style="124" customWidth="1"/>
    <col min="13076" max="13076" width="12.7109375" style="124" customWidth="1"/>
    <col min="13077" max="13077" width="23.28515625" style="124" customWidth="1"/>
    <col min="13078" max="13079" width="9" style="124" customWidth="1"/>
    <col min="13080" max="13080" width="10.42578125" style="124" customWidth="1"/>
    <col min="13081" max="13081" width="11.140625" style="124" customWidth="1"/>
    <col min="13082" max="13312" width="9" style="124"/>
    <col min="13313" max="13313" width="88.85546875" style="124" customWidth="1"/>
    <col min="13314" max="13314" width="12.5703125" style="124" customWidth="1"/>
    <col min="13315" max="13315" width="12.7109375" style="124" customWidth="1"/>
    <col min="13316" max="13316" width="9.7109375" style="124" customWidth="1"/>
    <col min="13317" max="13317" width="12" style="124" customWidth="1"/>
    <col min="13318" max="13318" width="10.85546875" style="124" customWidth="1"/>
    <col min="13319" max="13319" width="9.7109375" style="124" customWidth="1"/>
    <col min="13320" max="13320" width="12.42578125" style="124" customWidth="1"/>
    <col min="13321" max="13321" width="10.28515625" style="124" customWidth="1"/>
    <col min="13322" max="13322" width="10.7109375" style="124" customWidth="1"/>
    <col min="13323" max="13323" width="12.5703125" style="124" customWidth="1"/>
    <col min="13324" max="13324" width="9.42578125" style="124" customWidth="1"/>
    <col min="13325" max="13325" width="10" style="124" customWidth="1"/>
    <col min="13326" max="13326" width="12.42578125" style="124" customWidth="1"/>
    <col min="13327" max="13327" width="10.85546875" style="124" customWidth="1"/>
    <col min="13328" max="13328" width="10" style="124" customWidth="1"/>
    <col min="13329" max="13330" width="10.5703125" style="124" customWidth="1"/>
    <col min="13331" max="13331" width="9" style="124" customWidth="1"/>
    <col min="13332" max="13332" width="12.7109375" style="124" customWidth="1"/>
    <col min="13333" max="13333" width="23.28515625" style="124" customWidth="1"/>
    <col min="13334" max="13335" width="9" style="124" customWidth="1"/>
    <col min="13336" max="13336" width="10.42578125" style="124" customWidth="1"/>
    <col min="13337" max="13337" width="11.140625" style="124" customWidth="1"/>
    <col min="13338" max="13568" width="9" style="124"/>
    <col min="13569" max="13569" width="88.85546875" style="124" customWidth="1"/>
    <col min="13570" max="13570" width="12.5703125" style="124" customWidth="1"/>
    <col min="13571" max="13571" width="12.7109375" style="124" customWidth="1"/>
    <col min="13572" max="13572" width="9.7109375" style="124" customWidth="1"/>
    <col min="13573" max="13573" width="12" style="124" customWidth="1"/>
    <col min="13574" max="13574" width="10.85546875" style="124" customWidth="1"/>
    <col min="13575" max="13575" width="9.7109375" style="124" customWidth="1"/>
    <col min="13576" max="13576" width="12.42578125" style="124" customWidth="1"/>
    <col min="13577" max="13577" width="10.28515625" style="124" customWidth="1"/>
    <col min="13578" max="13578" width="10.7109375" style="124" customWidth="1"/>
    <col min="13579" max="13579" width="12.5703125" style="124" customWidth="1"/>
    <col min="13580" max="13580" width="9.42578125" style="124" customWidth="1"/>
    <col min="13581" max="13581" width="10" style="124" customWidth="1"/>
    <col min="13582" max="13582" width="12.42578125" style="124" customWidth="1"/>
    <col min="13583" max="13583" width="10.85546875" style="124" customWidth="1"/>
    <col min="13584" max="13584" width="10" style="124" customWidth="1"/>
    <col min="13585" max="13586" width="10.5703125" style="124" customWidth="1"/>
    <col min="13587" max="13587" width="9" style="124" customWidth="1"/>
    <col min="13588" max="13588" width="12.7109375" style="124" customWidth="1"/>
    <col min="13589" max="13589" width="23.28515625" style="124" customWidth="1"/>
    <col min="13590" max="13591" width="9" style="124" customWidth="1"/>
    <col min="13592" max="13592" width="10.42578125" style="124" customWidth="1"/>
    <col min="13593" max="13593" width="11.140625" style="124" customWidth="1"/>
    <col min="13594" max="13824" width="9" style="124"/>
    <col min="13825" max="13825" width="88.85546875" style="124" customWidth="1"/>
    <col min="13826" max="13826" width="12.5703125" style="124" customWidth="1"/>
    <col min="13827" max="13827" width="12.7109375" style="124" customWidth="1"/>
    <col min="13828" max="13828" width="9.7109375" style="124" customWidth="1"/>
    <col min="13829" max="13829" width="12" style="124" customWidth="1"/>
    <col min="13830" max="13830" width="10.85546875" style="124" customWidth="1"/>
    <col min="13831" max="13831" width="9.7109375" style="124" customWidth="1"/>
    <col min="13832" max="13832" width="12.42578125" style="124" customWidth="1"/>
    <col min="13833" max="13833" width="10.28515625" style="124" customWidth="1"/>
    <col min="13834" max="13834" width="10.7109375" style="124" customWidth="1"/>
    <col min="13835" max="13835" width="12.5703125" style="124" customWidth="1"/>
    <col min="13836" max="13836" width="9.42578125" style="124" customWidth="1"/>
    <col min="13837" max="13837" width="10" style="124" customWidth="1"/>
    <col min="13838" max="13838" width="12.42578125" style="124" customWidth="1"/>
    <col min="13839" max="13839" width="10.85546875" style="124" customWidth="1"/>
    <col min="13840" max="13840" width="10" style="124" customWidth="1"/>
    <col min="13841" max="13842" width="10.5703125" style="124" customWidth="1"/>
    <col min="13843" max="13843" width="9" style="124" customWidth="1"/>
    <col min="13844" max="13844" width="12.7109375" style="124" customWidth="1"/>
    <col min="13845" max="13845" width="23.28515625" style="124" customWidth="1"/>
    <col min="13846" max="13847" width="9" style="124" customWidth="1"/>
    <col min="13848" max="13848" width="10.42578125" style="124" customWidth="1"/>
    <col min="13849" max="13849" width="11.140625" style="124" customWidth="1"/>
    <col min="13850" max="14080" width="9" style="124"/>
    <col min="14081" max="14081" width="88.85546875" style="124" customWidth="1"/>
    <col min="14082" max="14082" width="12.5703125" style="124" customWidth="1"/>
    <col min="14083" max="14083" width="12.7109375" style="124" customWidth="1"/>
    <col min="14084" max="14084" width="9.7109375" style="124" customWidth="1"/>
    <col min="14085" max="14085" width="12" style="124" customWidth="1"/>
    <col min="14086" max="14086" width="10.85546875" style="124" customWidth="1"/>
    <col min="14087" max="14087" width="9.7109375" style="124" customWidth="1"/>
    <col min="14088" max="14088" width="12.42578125" style="124" customWidth="1"/>
    <col min="14089" max="14089" width="10.28515625" style="124" customWidth="1"/>
    <col min="14090" max="14090" width="10.7109375" style="124" customWidth="1"/>
    <col min="14091" max="14091" width="12.5703125" style="124" customWidth="1"/>
    <col min="14092" max="14092" width="9.42578125" style="124" customWidth="1"/>
    <col min="14093" max="14093" width="10" style="124" customWidth="1"/>
    <col min="14094" max="14094" width="12.42578125" style="124" customWidth="1"/>
    <col min="14095" max="14095" width="10.85546875" style="124" customWidth="1"/>
    <col min="14096" max="14096" width="10" style="124" customWidth="1"/>
    <col min="14097" max="14098" width="10.5703125" style="124" customWidth="1"/>
    <col min="14099" max="14099" width="9" style="124" customWidth="1"/>
    <col min="14100" max="14100" width="12.7109375" style="124" customWidth="1"/>
    <col min="14101" max="14101" width="23.28515625" style="124" customWidth="1"/>
    <col min="14102" max="14103" width="9" style="124" customWidth="1"/>
    <col min="14104" max="14104" width="10.42578125" style="124" customWidth="1"/>
    <col min="14105" max="14105" width="11.140625" style="124" customWidth="1"/>
    <col min="14106" max="14336" width="9" style="124"/>
    <col min="14337" max="14337" width="88.85546875" style="124" customWidth="1"/>
    <col min="14338" max="14338" width="12.5703125" style="124" customWidth="1"/>
    <col min="14339" max="14339" width="12.7109375" style="124" customWidth="1"/>
    <col min="14340" max="14340" width="9.7109375" style="124" customWidth="1"/>
    <col min="14341" max="14341" width="12" style="124" customWidth="1"/>
    <col min="14342" max="14342" width="10.85546875" style="124" customWidth="1"/>
    <col min="14343" max="14343" width="9.7109375" style="124" customWidth="1"/>
    <col min="14344" max="14344" width="12.42578125" style="124" customWidth="1"/>
    <col min="14345" max="14345" width="10.28515625" style="124" customWidth="1"/>
    <col min="14346" max="14346" width="10.7109375" style="124" customWidth="1"/>
    <col min="14347" max="14347" width="12.5703125" style="124" customWidth="1"/>
    <col min="14348" max="14348" width="9.42578125" style="124" customWidth="1"/>
    <col min="14349" max="14349" width="10" style="124" customWidth="1"/>
    <col min="14350" max="14350" width="12.42578125" style="124" customWidth="1"/>
    <col min="14351" max="14351" width="10.85546875" style="124" customWidth="1"/>
    <col min="14352" max="14352" width="10" style="124" customWidth="1"/>
    <col min="14353" max="14354" width="10.5703125" style="124" customWidth="1"/>
    <col min="14355" max="14355" width="9" style="124" customWidth="1"/>
    <col min="14356" max="14356" width="12.7109375" style="124" customWidth="1"/>
    <col min="14357" max="14357" width="23.28515625" style="124" customWidth="1"/>
    <col min="14358" max="14359" width="9" style="124" customWidth="1"/>
    <col min="14360" max="14360" width="10.42578125" style="124" customWidth="1"/>
    <col min="14361" max="14361" width="11.140625" style="124" customWidth="1"/>
    <col min="14362" max="14592" width="9" style="124"/>
    <col min="14593" max="14593" width="88.85546875" style="124" customWidth="1"/>
    <col min="14594" max="14594" width="12.5703125" style="124" customWidth="1"/>
    <col min="14595" max="14595" width="12.7109375" style="124" customWidth="1"/>
    <col min="14596" max="14596" width="9.7109375" style="124" customWidth="1"/>
    <col min="14597" max="14597" width="12" style="124" customWidth="1"/>
    <col min="14598" max="14598" width="10.85546875" style="124" customWidth="1"/>
    <col min="14599" max="14599" width="9.7109375" style="124" customWidth="1"/>
    <col min="14600" max="14600" width="12.42578125" style="124" customWidth="1"/>
    <col min="14601" max="14601" width="10.28515625" style="124" customWidth="1"/>
    <col min="14602" max="14602" width="10.7109375" style="124" customWidth="1"/>
    <col min="14603" max="14603" width="12.5703125" style="124" customWidth="1"/>
    <col min="14604" max="14604" width="9.42578125" style="124" customWidth="1"/>
    <col min="14605" max="14605" width="10" style="124" customWidth="1"/>
    <col min="14606" max="14606" width="12.42578125" style="124" customWidth="1"/>
    <col min="14607" max="14607" width="10.85546875" style="124" customWidth="1"/>
    <col min="14608" max="14608" width="10" style="124" customWidth="1"/>
    <col min="14609" max="14610" width="10.5703125" style="124" customWidth="1"/>
    <col min="14611" max="14611" width="9" style="124" customWidth="1"/>
    <col min="14612" max="14612" width="12.7109375" style="124" customWidth="1"/>
    <col min="14613" max="14613" width="23.28515625" style="124" customWidth="1"/>
    <col min="14614" max="14615" width="9" style="124" customWidth="1"/>
    <col min="14616" max="14616" width="10.42578125" style="124" customWidth="1"/>
    <col min="14617" max="14617" width="11.140625" style="124" customWidth="1"/>
    <col min="14618" max="14848" width="9" style="124"/>
    <col min="14849" max="14849" width="88.85546875" style="124" customWidth="1"/>
    <col min="14850" max="14850" width="12.5703125" style="124" customWidth="1"/>
    <col min="14851" max="14851" width="12.7109375" style="124" customWidth="1"/>
    <col min="14852" max="14852" width="9.7109375" style="124" customWidth="1"/>
    <col min="14853" max="14853" width="12" style="124" customWidth="1"/>
    <col min="14854" max="14854" width="10.85546875" style="124" customWidth="1"/>
    <col min="14855" max="14855" width="9.7109375" style="124" customWidth="1"/>
    <col min="14856" max="14856" width="12.42578125" style="124" customWidth="1"/>
    <col min="14857" max="14857" width="10.28515625" style="124" customWidth="1"/>
    <col min="14858" max="14858" width="10.7109375" style="124" customWidth="1"/>
    <col min="14859" max="14859" width="12.5703125" style="124" customWidth="1"/>
    <col min="14860" max="14860" width="9.42578125" style="124" customWidth="1"/>
    <col min="14861" max="14861" width="10" style="124" customWidth="1"/>
    <col min="14862" max="14862" width="12.42578125" style="124" customWidth="1"/>
    <col min="14863" max="14863" width="10.85546875" style="124" customWidth="1"/>
    <col min="14864" max="14864" width="10" style="124" customWidth="1"/>
    <col min="14865" max="14866" width="10.5703125" style="124" customWidth="1"/>
    <col min="14867" max="14867" width="9" style="124" customWidth="1"/>
    <col min="14868" max="14868" width="12.7109375" style="124" customWidth="1"/>
    <col min="14869" max="14869" width="23.28515625" style="124" customWidth="1"/>
    <col min="14870" max="14871" width="9" style="124" customWidth="1"/>
    <col min="14872" max="14872" width="10.42578125" style="124" customWidth="1"/>
    <col min="14873" max="14873" width="11.140625" style="124" customWidth="1"/>
    <col min="14874" max="15104" width="9" style="124"/>
    <col min="15105" max="15105" width="88.85546875" style="124" customWidth="1"/>
    <col min="15106" max="15106" width="12.5703125" style="124" customWidth="1"/>
    <col min="15107" max="15107" width="12.7109375" style="124" customWidth="1"/>
    <col min="15108" max="15108" width="9.7109375" style="124" customWidth="1"/>
    <col min="15109" max="15109" width="12" style="124" customWidth="1"/>
    <col min="15110" max="15110" width="10.85546875" style="124" customWidth="1"/>
    <col min="15111" max="15111" width="9.7109375" style="124" customWidth="1"/>
    <col min="15112" max="15112" width="12.42578125" style="124" customWidth="1"/>
    <col min="15113" max="15113" width="10.28515625" style="124" customWidth="1"/>
    <col min="15114" max="15114" width="10.7109375" style="124" customWidth="1"/>
    <col min="15115" max="15115" width="12.5703125" style="124" customWidth="1"/>
    <col min="15116" max="15116" width="9.42578125" style="124" customWidth="1"/>
    <col min="15117" max="15117" width="10" style="124" customWidth="1"/>
    <col min="15118" max="15118" width="12.42578125" style="124" customWidth="1"/>
    <col min="15119" max="15119" width="10.85546875" style="124" customWidth="1"/>
    <col min="15120" max="15120" width="10" style="124" customWidth="1"/>
    <col min="15121" max="15122" width="10.5703125" style="124" customWidth="1"/>
    <col min="15123" max="15123" width="9" style="124" customWidth="1"/>
    <col min="15124" max="15124" width="12.7109375" style="124" customWidth="1"/>
    <col min="15125" max="15125" width="23.28515625" style="124" customWidth="1"/>
    <col min="15126" max="15127" width="9" style="124" customWidth="1"/>
    <col min="15128" max="15128" width="10.42578125" style="124" customWidth="1"/>
    <col min="15129" max="15129" width="11.140625" style="124" customWidth="1"/>
    <col min="15130" max="15360" width="9" style="124"/>
    <col min="15361" max="15361" width="88.85546875" style="124" customWidth="1"/>
    <col min="15362" max="15362" width="12.5703125" style="124" customWidth="1"/>
    <col min="15363" max="15363" width="12.7109375" style="124" customWidth="1"/>
    <col min="15364" max="15364" width="9.7109375" style="124" customWidth="1"/>
    <col min="15365" max="15365" width="12" style="124" customWidth="1"/>
    <col min="15366" max="15366" width="10.85546875" style="124" customWidth="1"/>
    <col min="15367" max="15367" width="9.7109375" style="124" customWidth="1"/>
    <col min="15368" max="15368" width="12.42578125" style="124" customWidth="1"/>
    <col min="15369" max="15369" width="10.28515625" style="124" customWidth="1"/>
    <col min="15370" max="15370" width="10.7109375" style="124" customWidth="1"/>
    <col min="15371" max="15371" width="12.5703125" style="124" customWidth="1"/>
    <col min="15372" max="15372" width="9.42578125" style="124" customWidth="1"/>
    <col min="15373" max="15373" width="10" style="124" customWidth="1"/>
    <col min="15374" max="15374" width="12.42578125" style="124" customWidth="1"/>
    <col min="15375" max="15375" width="10.85546875" style="124" customWidth="1"/>
    <col min="15376" max="15376" width="10" style="124" customWidth="1"/>
    <col min="15377" max="15378" width="10.5703125" style="124" customWidth="1"/>
    <col min="15379" max="15379" width="9" style="124" customWidth="1"/>
    <col min="15380" max="15380" width="12.7109375" style="124" customWidth="1"/>
    <col min="15381" max="15381" width="23.28515625" style="124" customWidth="1"/>
    <col min="15382" max="15383" width="9" style="124" customWidth="1"/>
    <col min="15384" max="15384" width="10.42578125" style="124" customWidth="1"/>
    <col min="15385" max="15385" width="11.140625" style="124" customWidth="1"/>
    <col min="15386" max="15616" width="9" style="124"/>
    <col min="15617" max="15617" width="88.85546875" style="124" customWidth="1"/>
    <col min="15618" max="15618" width="12.5703125" style="124" customWidth="1"/>
    <col min="15619" max="15619" width="12.7109375" style="124" customWidth="1"/>
    <col min="15620" max="15620" width="9.7109375" style="124" customWidth="1"/>
    <col min="15621" max="15621" width="12" style="124" customWidth="1"/>
    <col min="15622" max="15622" width="10.85546875" style="124" customWidth="1"/>
    <col min="15623" max="15623" width="9.7109375" style="124" customWidth="1"/>
    <col min="15624" max="15624" width="12.42578125" style="124" customWidth="1"/>
    <col min="15625" max="15625" width="10.28515625" style="124" customWidth="1"/>
    <col min="15626" max="15626" width="10.7109375" style="124" customWidth="1"/>
    <col min="15627" max="15627" width="12.5703125" style="124" customWidth="1"/>
    <col min="15628" max="15628" width="9.42578125" style="124" customWidth="1"/>
    <col min="15629" max="15629" width="10" style="124" customWidth="1"/>
    <col min="15630" max="15630" width="12.42578125" style="124" customWidth="1"/>
    <col min="15631" max="15631" width="10.85546875" style="124" customWidth="1"/>
    <col min="15632" max="15632" width="10" style="124" customWidth="1"/>
    <col min="15633" max="15634" width="10.5703125" style="124" customWidth="1"/>
    <col min="15635" max="15635" width="9" style="124" customWidth="1"/>
    <col min="15636" max="15636" width="12.7109375" style="124" customWidth="1"/>
    <col min="15637" max="15637" width="23.28515625" style="124" customWidth="1"/>
    <col min="15638" max="15639" width="9" style="124" customWidth="1"/>
    <col min="15640" max="15640" width="10.42578125" style="124" customWidth="1"/>
    <col min="15641" max="15641" width="11.140625" style="124" customWidth="1"/>
    <col min="15642" max="15872" width="9" style="124"/>
    <col min="15873" max="15873" width="88.85546875" style="124" customWidth="1"/>
    <col min="15874" max="15874" width="12.5703125" style="124" customWidth="1"/>
    <col min="15875" max="15875" width="12.7109375" style="124" customWidth="1"/>
    <col min="15876" max="15876" width="9.7109375" style="124" customWidth="1"/>
    <col min="15877" max="15877" width="12" style="124" customWidth="1"/>
    <col min="15878" max="15878" width="10.85546875" style="124" customWidth="1"/>
    <col min="15879" max="15879" width="9.7109375" style="124" customWidth="1"/>
    <col min="15880" max="15880" width="12.42578125" style="124" customWidth="1"/>
    <col min="15881" max="15881" width="10.28515625" style="124" customWidth="1"/>
    <col min="15882" max="15882" width="10.7109375" style="124" customWidth="1"/>
    <col min="15883" max="15883" width="12.5703125" style="124" customWidth="1"/>
    <col min="15884" max="15884" width="9.42578125" style="124" customWidth="1"/>
    <col min="15885" max="15885" width="10" style="124" customWidth="1"/>
    <col min="15886" max="15886" width="12.42578125" style="124" customWidth="1"/>
    <col min="15887" max="15887" width="10.85546875" style="124" customWidth="1"/>
    <col min="15888" max="15888" width="10" style="124" customWidth="1"/>
    <col min="15889" max="15890" width="10.5703125" style="124" customWidth="1"/>
    <col min="15891" max="15891" width="9" style="124" customWidth="1"/>
    <col min="15892" max="15892" width="12.7109375" style="124" customWidth="1"/>
    <col min="15893" max="15893" width="23.28515625" style="124" customWidth="1"/>
    <col min="15894" max="15895" width="9" style="124" customWidth="1"/>
    <col min="15896" max="15896" width="10.42578125" style="124" customWidth="1"/>
    <col min="15897" max="15897" width="11.140625" style="124" customWidth="1"/>
    <col min="15898" max="16128" width="9" style="124"/>
    <col min="16129" max="16129" width="88.85546875" style="124" customWidth="1"/>
    <col min="16130" max="16130" width="12.5703125" style="124" customWidth="1"/>
    <col min="16131" max="16131" width="12.7109375" style="124" customWidth="1"/>
    <col min="16132" max="16132" width="9.7109375" style="124" customWidth="1"/>
    <col min="16133" max="16133" width="12" style="124" customWidth="1"/>
    <col min="16134" max="16134" width="10.85546875" style="124" customWidth="1"/>
    <col min="16135" max="16135" width="9.7109375" style="124" customWidth="1"/>
    <col min="16136" max="16136" width="12.42578125" style="124" customWidth="1"/>
    <col min="16137" max="16137" width="10.28515625" style="124" customWidth="1"/>
    <col min="16138" max="16138" width="10.7109375" style="124" customWidth="1"/>
    <col min="16139" max="16139" width="12.5703125" style="124" customWidth="1"/>
    <col min="16140" max="16140" width="9.42578125" style="124" customWidth="1"/>
    <col min="16141" max="16141" width="10" style="124" customWidth="1"/>
    <col min="16142" max="16142" width="12.42578125" style="124" customWidth="1"/>
    <col min="16143" max="16143" width="10.85546875" style="124" customWidth="1"/>
    <col min="16144" max="16144" width="10" style="124" customWidth="1"/>
    <col min="16145" max="16146" width="10.5703125" style="124" customWidth="1"/>
    <col min="16147" max="16147" width="9" style="124" customWidth="1"/>
    <col min="16148" max="16148" width="12.7109375" style="124" customWidth="1"/>
    <col min="16149" max="16149" width="23.28515625" style="124" customWidth="1"/>
    <col min="16150" max="16151" width="9" style="124" customWidth="1"/>
    <col min="16152" max="16152" width="10.42578125" style="124" customWidth="1"/>
    <col min="16153" max="16153" width="11.140625" style="124" customWidth="1"/>
    <col min="16154" max="16384" width="9" style="124"/>
  </cols>
  <sheetData>
    <row r="1" spans="1:42" ht="25.5" customHeight="1" x14ac:dyDescent="0.35">
      <c r="A1" s="1134"/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79"/>
      <c r="R1" s="179"/>
      <c r="S1" s="179"/>
      <c r="T1" s="179"/>
    </row>
    <row r="2" spans="1:42" ht="28.5" customHeight="1" x14ac:dyDescent="0.35">
      <c r="A2" s="1198" t="s">
        <v>80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ht="37.5" customHeight="1" x14ac:dyDescent="0.35">
      <c r="A3" s="1199" t="s">
        <v>81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2" ht="33" customHeight="1" x14ac:dyDescent="0.35">
      <c r="A4" s="1122" t="s">
        <v>93</v>
      </c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207"/>
      <c r="R4" s="207"/>
    </row>
    <row r="5" spans="1:42" ht="25.5" customHeight="1" thickBot="1" x14ac:dyDescent="0.4">
      <c r="A5" s="180"/>
    </row>
    <row r="6" spans="1:42" ht="42" customHeight="1" thickBot="1" x14ac:dyDescent="0.4">
      <c r="A6" s="1200" t="s">
        <v>7</v>
      </c>
      <c r="B6" s="1196" t="s">
        <v>0</v>
      </c>
      <c r="C6" s="1196"/>
      <c r="D6" s="1196"/>
      <c r="E6" s="1196" t="s">
        <v>1</v>
      </c>
      <c r="F6" s="1196"/>
      <c r="G6" s="1196"/>
      <c r="H6" s="1196" t="s">
        <v>2</v>
      </c>
      <c r="I6" s="1196"/>
      <c r="J6" s="1196"/>
      <c r="K6" s="1196" t="s">
        <v>3</v>
      </c>
      <c r="L6" s="1196"/>
      <c r="M6" s="1196"/>
      <c r="N6" s="1197" t="s">
        <v>22</v>
      </c>
      <c r="O6" s="1197"/>
      <c r="P6" s="1197"/>
      <c r="Q6" s="181"/>
      <c r="R6" s="181"/>
    </row>
    <row r="7" spans="1:42" ht="62.25" customHeight="1" thickBot="1" x14ac:dyDescent="0.4">
      <c r="A7" s="1200"/>
      <c r="B7" s="182" t="s">
        <v>16</v>
      </c>
      <c r="C7" s="182" t="s">
        <v>17</v>
      </c>
      <c r="D7" s="183" t="s">
        <v>4</v>
      </c>
      <c r="E7" s="182" t="s">
        <v>16</v>
      </c>
      <c r="F7" s="182" t="s">
        <v>17</v>
      </c>
      <c r="G7" s="183" t="s">
        <v>4</v>
      </c>
      <c r="H7" s="182" t="s">
        <v>16</v>
      </c>
      <c r="I7" s="182" t="s">
        <v>17</v>
      </c>
      <c r="J7" s="183" t="s">
        <v>4</v>
      </c>
      <c r="K7" s="183" t="s">
        <v>16</v>
      </c>
      <c r="L7" s="517" t="s">
        <v>17</v>
      </c>
      <c r="M7" s="512" t="s">
        <v>4</v>
      </c>
      <c r="N7" s="182" t="s">
        <v>16</v>
      </c>
      <c r="O7" s="182" t="s">
        <v>17</v>
      </c>
      <c r="P7" s="287" t="s">
        <v>4</v>
      </c>
      <c r="Q7" s="181"/>
      <c r="R7" s="181"/>
    </row>
    <row r="8" spans="1:42" ht="27" hidden="1" customHeight="1" x14ac:dyDescent="0.35">
      <c r="A8" s="164"/>
      <c r="B8" s="165"/>
      <c r="C8" s="166"/>
      <c r="D8" s="167"/>
      <c r="E8" s="165"/>
      <c r="F8" s="166"/>
      <c r="G8" s="167"/>
      <c r="H8" s="165"/>
      <c r="I8" s="166"/>
      <c r="J8" s="167"/>
      <c r="K8" s="505"/>
      <c r="L8" s="518"/>
      <c r="M8" s="167"/>
      <c r="N8" s="169"/>
      <c r="O8" s="170"/>
      <c r="P8" s="288"/>
      <c r="Q8" s="181"/>
      <c r="R8" s="181"/>
    </row>
    <row r="9" spans="1:42" ht="34.5" customHeight="1" thickBot="1" x14ac:dyDescent="0.4">
      <c r="A9" s="289" t="s">
        <v>13</v>
      </c>
      <c r="B9" s="423"/>
      <c r="C9" s="424"/>
      <c r="D9" s="425"/>
      <c r="E9" s="426"/>
      <c r="F9" s="424"/>
      <c r="G9" s="427"/>
      <c r="H9" s="423"/>
      <c r="I9" s="424"/>
      <c r="J9" s="425"/>
      <c r="K9" s="506"/>
      <c r="L9" s="424"/>
      <c r="M9" s="506"/>
      <c r="N9" s="428"/>
      <c r="O9" s="424"/>
      <c r="P9" s="429"/>
      <c r="Q9" s="181"/>
      <c r="R9" s="181"/>
    </row>
    <row r="10" spans="1:42" s="184" customFormat="1" ht="26.25" x14ac:dyDescent="0.35">
      <c r="A10" s="501" t="s">
        <v>83</v>
      </c>
      <c r="B10" s="507">
        <v>0</v>
      </c>
      <c r="C10" s="519">
        <v>0</v>
      </c>
      <c r="D10" s="513">
        <v>0</v>
      </c>
      <c r="E10" s="507">
        <v>0</v>
      </c>
      <c r="F10" s="519">
        <v>0</v>
      </c>
      <c r="G10" s="513">
        <v>0</v>
      </c>
      <c r="H10" s="507">
        <v>0</v>
      </c>
      <c r="I10" s="519">
        <v>0</v>
      </c>
      <c r="J10" s="513">
        <v>0</v>
      </c>
      <c r="K10" s="507">
        <v>0</v>
      </c>
      <c r="L10" s="519">
        <v>0</v>
      </c>
      <c r="M10" s="513">
        <v>0</v>
      </c>
      <c r="N10" s="502">
        <v>0</v>
      </c>
      <c r="O10" s="503">
        <v>0</v>
      </c>
      <c r="P10" s="504">
        <v>0</v>
      </c>
      <c r="Q10" s="181"/>
      <c r="R10" s="181"/>
    </row>
    <row r="11" spans="1:42" s="184" customFormat="1" ht="26.25" x14ac:dyDescent="0.35">
      <c r="A11" s="295" t="s">
        <v>55</v>
      </c>
      <c r="B11" s="522">
        <v>0</v>
      </c>
      <c r="C11" s="297">
        <v>0</v>
      </c>
      <c r="D11" s="524">
        <v>0</v>
      </c>
      <c r="E11" s="508">
        <v>0</v>
      </c>
      <c r="F11" s="297">
        <v>0</v>
      </c>
      <c r="G11" s="524">
        <v>0</v>
      </c>
      <c r="H11" s="522">
        <v>0</v>
      </c>
      <c r="I11" s="297">
        <v>0</v>
      </c>
      <c r="J11" s="524">
        <v>0</v>
      </c>
      <c r="K11" s="508">
        <v>0</v>
      </c>
      <c r="L11" s="297">
        <v>0</v>
      </c>
      <c r="M11" s="299">
        <v>0</v>
      </c>
      <c r="N11" s="300">
        <v>0</v>
      </c>
      <c r="O11" s="301">
        <v>0</v>
      </c>
      <c r="P11" s="302">
        <v>0</v>
      </c>
      <c r="Q11" s="181"/>
      <c r="R11" s="181"/>
    </row>
    <row r="12" spans="1:42" ht="26.25" x14ac:dyDescent="0.35">
      <c r="A12" s="303" t="s">
        <v>84</v>
      </c>
      <c r="B12" s="522">
        <v>0</v>
      </c>
      <c r="C12" s="297">
        <v>0</v>
      </c>
      <c r="D12" s="524">
        <v>0</v>
      </c>
      <c r="E12" s="508">
        <v>0</v>
      </c>
      <c r="F12" s="297">
        <v>0</v>
      </c>
      <c r="G12" s="508">
        <v>0</v>
      </c>
      <c r="H12" s="522">
        <v>0</v>
      </c>
      <c r="I12" s="297">
        <v>0</v>
      </c>
      <c r="J12" s="524">
        <v>0</v>
      </c>
      <c r="K12" s="508">
        <v>0</v>
      </c>
      <c r="L12" s="297">
        <v>0</v>
      </c>
      <c r="M12" s="299">
        <v>0</v>
      </c>
      <c r="N12" s="300">
        <v>0</v>
      </c>
      <c r="O12" s="301">
        <v>0</v>
      </c>
      <c r="P12" s="302">
        <v>0</v>
      </c>
      <c r="Q12" s="181"/>
      <c r="R12" s="181"/>
    </row>
    <row r="13" spans="1:42" ht="26.25" x14ac:dyDescent="0.35">
      <c r="A13" s="591" t="s">
        <v>53</v>
      </c>
      <c r="B13" s="291">
        <f t="shared" ref="B13:M13" si="0">B14+B15+B16</f>
        <v>118</v>
      </c>
      <c r="C13" s="291">
        <f t="shared" si="0"/>
        <v>177</v>
      </c>
      <c r="D13" s="291">
        <f t="shared" si="0"/>
        <v>295</v>
      </c>
      <c r="E13" s="291">
        <f t="shared" si="0"/>
        <v>127</v>
      </c>
      <c r="F13" s="291">
        <f t="shared" si="0"/>
        <v>153</v>
      </c>
      <c r="G13" s="291">
        <f t="shared" si="0"/>
        <v>280</v>
      </c>
      <c r="H13" s="291">
        <f t="shared" si="0"/>
        <v>0</v>
      </c>
      <c r="I13" s="291">
        <f t="shared" si="0"/>
        <v>1</v>
      </c>
      <c r="J13" s="291">
        <f t="shared" si="0"/>
        <v>1</v>
      </c>
      <c r="K13" s="291">
        <f t="shared" si="0"/>
        <v>0</v>
      </c>
      <c r="L13" s="291">
        <f t="shared" si="0"/>
        <v>0</v>
      </c>
      <c r="M13" s="291">
        <f t="shared" si="0"/>
        <v>0</v>
      </c>
      <c r="N13" s="292">
        <f t="shared" ref="N13:O16" si="1">B13+E13+H13</f>
        <v>245</v>
      </c>
      <c r="O13" s="293">
        <f t="shared" si="1"/>
        <v>331</v>
      </c>
      <c r="P13" s="294">
        <f t="shared" ref="P13:P16" si="2">N13+O13</f>
        <v>576</v>
      </c>
      <c r="Q13" s="181"/>
      <c r="R13" s="181"/>
    </row>
    <row r="14" spans="1:42" ht="25.5" customHeight="1" x14ac:dyDescent="0.35">
      <c r="A14" s="592" t="s">
        <v>29</v>
      </c>
      <c r="B14" s="296">
        <v>25</v>
      </c>
      <c r="C14" s="297">
        <v>66</v>
      </c>
      <c r="D14" s="298">
        <f t="shared" ref="D14:D16" si="3">B14+C14</f>
        <v>91</v>
      </c>
      <c r="E14" s="299">
        <v>26</v>
      </c>
      <c r="F14" s="297">
        <v>57</v>
      </c>
      <c r="G14" s="298">
        <f t="shared" ref="G14:G16" si="4">E14+F14</f>
        <v>83</v>
      </c>
      <c r="H14" s="296">
        <v>0</v>
      </c>
      <c r="I14" s="297">
        <v>1</v>
      </c>
      <c r="J14" s="298">
        <f t="shared" ref="J14:J16" si="5">H14+I14</f>
        <v>1</v>
      </c>
      <c r="K14" s="299">
        <v>0</v>
      </c>
      <c r="L14" s="297">
        <v>0</v>
      </c>
      <c r="M14" s="297">
        <v>0</v>
      </c>
      <c r="N14" s="300">
        <f t="shared" si="1"/>
        <v>51</v>
      </c>
      <c r="O14" s="301">
        <f t="shared" si="1"/>
        <v>124</v>
      </c>
      <c r="P14" s="302">
        <f t="shared" si="2"/>
        <v>175</v>
      </c>
      <c r="Q14" s="181"/>
      <c r="R14" s="181"/>
    </row>
    <row r="15" spans="1:42" ht="25.5" customHeight="1" x14ac:dyDescent="0.35">
      <c r="A15" s="305" t="s">
        <v>54</v>
      </c>
      <c r="B15" s="296">
        <v>38</v>
      </c>
      <c r="C15" s="297">
        <v>54</v>
      </c>
      <c r="D15" s="298">
        <f t="shared" si="3"/>
        <v>92</v>
      </c>
      <c r="E15" s="299">
        <v>40</v>
      </c>
      <c r="F15" s="297">
        <v>46</v>
      </c>
      <c r="G15" s="298">
        <f t="shared" si="4"/>
        <v>86</v>
      </c>
      <c r="H15" s="296">
        <v>0</v>
      </c>
      <c r="I15" s="297">
        <v>0</v>
      </c>
      <c r="J15" s="298">
        <f t="shared" si="5"/>
        <v>0</v>
      </c>
      <c r="K15" s="299">
        <v>0</v>
      </c>
      <c r="L15" s="297">
        <v>0</v>
      </c>
      <c r="M15" s="297">
        <v>0</v>
      </c>
      <c r="N15" s="300">
        <f t="shared" si="1"/>
        <v>78</v>
      </c>
      <c r="O15" s="301">
        <f t="shared" si="1"/>
        <v>100</v>
      </c>
      <c r="P15" s="302">
        <f t="shared" si="2"/>
        <v>178</v>
      </c>
      <c r="Q15" s="185"/>
      <c r="R15" s="185"/>
    </row>
    <row r="16" spans="1:42" ht="25.5" customHeight="1" thickBot="1" x14ac:dyDescent="0.4">
      <c r="A16" s="295" t="s">
        <v>55</v>
      </c>
      <c r="B16" s="296">
        <v>55</v>
      </c>
      <c r="C16" s="297">
        <v>57</v>
      </c>
      <c r="D16" s="298">
        <f t="shared" si="3"/>
        <v>112</v>
      </c>
      <c r="E16" s="306">
        <v>61</v>
      </c>
      <c r="F16" s="307">
        <v>50</v>
      </c>
      <c r="G16" s="298">
        <f t="shared" si="4"/>
        <v>111</v>
      </c>
      <c r="H16" s="308">
        <v>0</v>
      </c>
      <c r="I16" s="307">
        <v>0</v>
      </c>
      <c r="J16" s="298">
        <f t="shared" si="5"/>
        <v>0</v>
      </c>
      <c r="K16" s="309">
        <v>0</v>
      </c>
      <c r="L16" s="310">
        <v>0</v>
      </c>
      <c r="M16" s="310">
        <v>0</v>
      </c>
      <c r="N16" s="300">
        <f t="shared" si="1"/>
        <v>116</v>
      </c>
      <c r="O16" s="301">
        <f t="shared" si="1"/>
        <v>107</v>
      </c>
      <c r="P16" s="302">
        <f t="shared" si="2"/>
        <v>223</v>
      </c>
      <c r="Q16" s="171"/>
      <c r="R16" s="171"/>
    </row>
    <row r="17" spans="1:18" ht="25.5" customHeight="1" thickBot="1" x14ac:dyDescent="0.4">
      <c r="A17" s="311" t="s">
        <v>10</v>
      </c>
      <c r="B17" s="421">
        <f>B13+B10</f>
        <v>118</v>
      </c>
      <c r="C17" s="422">
        <f t="shared" ref="C17:P17" si="6">C13+C10</f>
        <v>177</v>
      </c>
      <c r="D17" s="514">
        <f t="shared" si="6"/>
        <v>295</v>
      </c>
      <c r="E17" s="312">
        <f t="shared" si="6"/>
        <v>127</v>
      </c>
      <c r="F17" s="312">
        <f t="shared" si="6"/>
        <v>153</v>
      </c>
      <c r="G17" s="312">
        <f t="shared" si="6"/>
        <v>280</v>
      </c>
      <c r="H17" s="312">
        <f t="shared" si="6"/>
        <v>0</v>
      </c>
      <c r="I17" s="312">
        <f t="shared" si="6"/>
        <v>1</v>
      </c>
      <c r="J17" s="312">
        <f t="shared" si="6"/>
        <v>1</v>
      </c>
      <c r="K17" s="421">
        <f t="shared" si="6"/>
        <v>0</v>
      </c>
      <c r="L17" s="422">
        <f t="shared" si="6"/>
        <v>0</v>
      </c>
      <c r="M17" s="514">
        <f t="shared" si="6"/>
        <v>0</v>
      </c>
      <c r="N17" s="312">
        <f t="shared" si="6"/>
        <v>245</v>
      </c>
      <c r="O17" s="312">
        <f t="shared" si="6"/>
        <v>331</v>
      </c>
      <c r="P17" s="286">
        <f t="shared" si="6"/>
        <v>576</v>
      </c>
      <c r="Q17" s="171"/>
      <c r="R17" s="171"/>
    </row>
    <row r="18" spans="1:18" ht="26.25" thickBot="1" x14ac:dyDescent="0.4">
      <c r="A18" s="311" t="s">
        <v>14</v>
      </c>
      <c r="B18" s="525"/>
      <c r="C18" s="528"/>
      <c r="D18" s="315"/>
      <c r="E18" s="316"/>
      <c r="F18" s="316"/>
      <c r="G18" s="317"/>
      <c r="H18" s="318"/>
      <c r="I18" s="316"/>
      <c r="J18" s="319"/>
      <c r="K18" s="317"/>
      <c r="L18" s="520"/>
      <c r="M18" s="319"/>
      <c r="N18" s="320"/>
      <c r="O18" s="314"/>
      <c r="P18" s="319"/>
      <c r="Q18" s="171"/>
      <c r="R18" s="171"/>
    </row>
    <row r="19" spans="1:18" ht="26.25" x14ac:dyDescent="0.35">
      <c r="A19" s="311" t="s">
        <v>9</v>
      </c>
      <c r="B19" s="523"/>
      <c r="C19" s="322"/>
      <c r="D19" s="515"/>
      <c r="E19" s="324"/>
      <c r="F19" s="322"/>
      <c r="G19" s="325"/>
      <c r="H19" s="321"/>
      <c r="I19" s="322" t="s">
        <v>5</v>
      </c>
      <c r="J19" s="323"/>
      <c r="K19" s="509"/>
      <c r="L19" s="322"/>
      <c r="M19" s="515"/>
      <c r="N19" s="326"/>
      <c r="O19" s="327"/>
      <c r="P19" s="328"/>
      <c r="Q19" s="171"/>
      <c r="R19" s="171"/>
    </row>
    <row r="20" spans="1:18" x14ac:dyDescent="0.35">
      <c r="A20" s="290" t="s">
        <v>85</v>
      </c>
      <c r="B20" s="510">
        <v>0</v>
      </c>
      <c r="C20" s="346">
        <v>0</v>
      </c>
      <c r="D20" s="351">
        <v>0</v>
      </c>
      <c r="E20" s="291">
        <f>E21</f>
        <v>0</v>
      </c>
      <c r="F20" s="291">
        <f>F21</f>
        <v>0</v>
      </c>
      <c r="G20" s="291">
        <f t="shared" ref="G20:G25" si="7">E20+F20</f>
        <v>0</v>
      </c>
      <c r="H20" s="291">
        <f>H21</f>
        <v>0</v>
      </c>
      <c r="I20" s="291">
        <f>I21</f>
        <v>0</v>
      </c>
      <c r="J20" s="291">
        <f t="shared" ref="J20:J25" si="8">H20+I20</f>
        <v>0</v>
      </c>
      <c r="K20" s="510">
        <v>0</v>
      </c>
      <c r="L20" s="346">
        <v>0</v>
      </c>
      <c r="M20" s="351">
        <v>0</v>
      </c>
      <c r="N20" s="291">
        <v>0</v>
      </c>
      <c r="O20" s="293">
        <v>0</v>
      </c>
      <c r="P20" s="294">
        <v>0</v>
      </c>
      <c r="Q20" s="171"/>
      <c r="R20" s="171"/>
    </row>
    <row r="21" spans="1:18" ht="25.5" customHeight="1" x14ac:dyDescent="0.35">
      <c r="A21" s="303" t="s">
        <v>84</v>
      </c>
      <c r="B21" s="522">
        <v>0</v>
      </c>
      <c r="C21" s="297">
        <v>0</v>
      </c>
      <c r="D21" s="524">
        <v>0</v>
      </c>
      <c r="E21" s="299">
        <v>0</v>
      </c>
      <c r="F21" s="297">
        <v>0</v>
      </c>
      <c r="G21" s="298">
        <f t="shared" si="7"/>
        <v>0</v>
      </c>
      <c r="H21" s="296">
        <v>0</v>
      </c>
      <c r="I21" s="297">
        <v>0</v>
      </c>
      <c r="J21" s="298">
        <f t="shared" si="8"/>
        <v>0</v>
      </c>
      <c r="K21" s="508">
        <v>0</v>
      </c>
      <c r="L21" s="297">
        <v>0</v>
      </c>
      <c r="M21" s="299">
        <v>0</v>
      </c>
      <c r="N21" s="300">
        <v>0</v>
      </c>
      <c r="O21" s="301">
        <v>0</v>
      </c>
      <c r="P21" s="302">
        <v>0</v>
      </c>
      <c r="Q21" s="186"/>
      <c r="R21" s="186"/>
    </row>
    <row r="22" spans="1:18" ht="26.25" x14ac:dyDescent="0.35">
      <c r="A22" s="304" t="s">
        <v>56</v>
      </c>
      <c r="B22" s="291">
        <f>B23+B24+B25</f>
        <v>118</v>
      </c>
      <c r="C22" s="291">
        <f>C23+C24+C25</f>
        <v>176</v>
      </c>
      <c r="D22" s="291">
        <f t="shared" ref="D22" si="9">B22+C22</f>
        <v>294</v>
      </c>
      <c r="E22" s="291">
        <f>E23+E24+E25</f>
        <v>127</v>
      </c>
      <c r="F22" s="291">
        <f>F23+F24+F25</f>
        <v>153</v>
      </c>
      <c r="G22" s="291">
        <f t="shared" si="7"/>
        <v>280</v>
      </c>
      <c r="H22" s="291">
        <f>H23+H24+H25</f>
        <v>0</v>
      </c>
      <c r="I22" s="291">
        <f>I23+I24+I25</f>
        <v>0</v>
      </c>
      <c r="J22" s="291">
        <f t="shared" si="8"/>
        <v>0</v>
      </c>
      <c r="K22" s="291">
        <f>K23+K24+K25</f>
        <v>0</v>
      </c>
      <c r="L22" s="291">
        <f>L23+L24+L25</f>
        <v>0</v>
      </c>
      <c r="M22" s="291">
        <f t="shared" ref="M22" si="10">K22+L22</f>
        <v>0</v>
      </c>
      <c r="N22" s="291">
        <f t="shared" ref="N22:O22" si="11">B22+E22+H22+K22</f>
        <v>245</v>
      </c>
      <c r="O22" s="291">
        <f t="shared" si="11"/>
        <v>329</v>
      </c>
      <c r="P22" s="291">
        <f t="shared" ref="P22" si="12">N22+O22</f>
        <v>574</v>
      </c>
      <c r="Q22" s="186"/>
      <c r="R22" s="186"/>
    </row>
    <row r="23" spans="1:18" ht="26.25" x14ac:dyDescent="0.35">
      <c r="A23" s="295" t="s">
        <v>29</v>
      </c>
      <c r="B23" s="296">
        <f t="shared" ref="B23:C25" si="13">B14-B31</f>
        <v>25</v>
      </c>
      <c r="C23" s="296">
        <f t="shared" si="13"/>
        <v>66</v>
      </c>
      <c r="D23" s="298">
        <f t="shared" ref="D23:D25" si="14">B23+C23</f>
        <v>91</v>
      </c>
      <c r="E23" s="296">
        <f t="shared" ref="E23:F25" si="15">E14-E31</f>
        <v>26</v>
      </c>
      <c r="F23" s="296">
        <f t="shared" si="15"/>
        <v>57</v>
      </c>
      <c r="G23" s="298">
        <f t="shared" si="7"/>
        <v>83</v>
      </c>
      <c r="H23" s="296">
        <f t="shared" ref="H23:I25" si="16">H14-H31</f>
        <v>0</v>
      </c>
      <c r="I23" s="296">
        <f t="shared" si="16"/>
        <v>0</v>
      </c>
      <c r="J23" s="298">
        <f t="shared" si="8"/>
        <v>0</v>
      </c>
      <c r="K23" s="329">
        <v>0</v>
      </c>
      <c r="L23" s="297">
        <v>0</v>
      </c>
      <c r="M23" s="299">
        <v>0</v>
      </c>
      <c r="N23" s="300">
        <f t="shared" ref="N23:O25" si="17">B23+E23+H23+K23</f>
        <v>51</v>
      </c>
      <c r="O23" s="301">
        <f t="shared" si="17"/>
        <v>123</v>
      </c>
      <c r="P23" s="302">
        <f t="shared" ref="P23:P25" si="18">N23+O23</f>
        <v>174</v>
      </c>
      <c r="Q23" s="186"/>
      <c r="R23" s="186"/>
    </row>
    <row r="24" spans="1:18" ht="26.25" x14ac:dyDescent="0.35">
      <c r="A24" s="305" t="s">
        <v>54</v>
      </c>
      <c r="B24" s="296">
        <f t="shared" si="13"/>
        <v>38</v>
      </c>
      <c r="C24" s="296">
        <f t="shared" si="13"/>
        <v>53</v>
      </c>
      <c r="D24" s="298">
        <f t="shared" si="14"/>
        <v>91</v>
      </c>
      <c r="E24" s="296">
        <f t="shared" si="15"/>
        <v>40</v>
      </c>
      <c r="F24" s="296">
        <f t="shared" si="15"/>
        <v>46</v>
      </c>
      <c r="G24" s="298">
        <f t="shared" si="7"/>
        <v>86</v>
      </c>
      <c r="H24" s="296">
        <f t="shared" si="16"/>
        <v>0</v>
      </c>
      <c r="I24" s="296">
        <f t="shared" si="16"/>
        <v>0</v>
      </c>
      <c r="J24" s="298">
        <f t="shared" si="8"/>
        <v>0</v>
      </c>
      <c r="K24" s="329">
        <v>0</v>
      </c>
      <c r="L24" s="297">
        <v>0</v>
      </c>
      <c r="M24" s="299">
        <v>0</v>
      </c>
      <c r="N24" s="300">
        <f t="shared" si="17"/>
        <v>78</v>
      </c>
      <c r="O24" s="301">
        <f t="shared" si="17"/>
        <v>99</v>
      </c>
      <c r="P24" s="302">
        <f t="shared" si="18"/>
        <v>177</v>
      </c>
      <c r="Q24" s="186"/>
      <c r="R24" s="186"/>
    </row>
    <row r="25" spans="1:18" ht="27" thickBot="1" x14ac:dyDescent="0.4">
      <c r="A25" s="295" t="s">
        <v>55</v>
      </c>
      <c r="B25" s="296">
        <f t="shared" si="13"/>
        <v>55</v>
      </c>
      <c r="C25" s="296">
        <f t="shared" si="13"/>
        <v>57</v>
      </c>
      <c r="D25" s="298">
        <f t="shared" si="14"/>
        <v>112</v>
      </c>
      <c r="E25" s="296">
        <f t="shared" si="15"/>
        <v>61</v>
      </c>
      <c r="F25" s="296">
        <f t="shared" si="15"/>
        <v>50</v>
      </c>
      <c r="G25" s="298">
        <f t="shared" si="7"/>
        <v>111</v>
      </c>
      <c r="H25" s="296">
        <f t="shared" si="16"/>
        <v>0</v>
      </c>
      <c r="I25" s="296">
        <f t="shared" si="16"/>
        <v>0</v>
      </c>
      <c r="J25" s="298">
        <f t="shared" si="8"/>
        <v>0</v>
      </c>
      <c r="K25" s="329">
        <v>0</v>
      </c>
      <c r="L25" s="297">
        <v>0</v>
      </c>
      <c r="M25" s="299">
        <v>0</v>
      </c>
      <c r="N25" s="300">
        <f t="shared" si="17"/>
        <v>116</v>
      </c>
      <c r="O25" s="301">
        <f t="shared" si="17"/>
        <v>107</v>
      </c>
      <c r="P25" s="302">
        <f t="shared" si="18"/>
        <v>223</v>
      </c>
      <c r="Q25" s="171"/>
      <c r="R25" s="171"/>
    </row>
    <row r="26" spans="1:18" ht="26.25" thickBot="1" x14ac:dyDescent="0.4">
      <c r="A26" s="330" t="s">
        <v>6</v>
      </c>
      <c r="B26" s="354">
        <f>B22+B20</f>
        <v>118</v>
      </c>
      <c r="C26" s="521">
        <f t="shared" ref="C26:P26" si="19">C22+C20</f>
        <v>176</v>
      </c>
      <c r="D26" s="516">
        <f t="shared" si="19"/>
        <v>294</v>
      </c>
      <c r="E26" s="331">
        <f t="shared" si="19"/>
        <v>127</v>
      </c>
      <c r="F26" s="331">
        <f t="shared" si="19"/>
        <v>153</v>
      </c>
      <c r="G26" s="331">
        <f t="shared" si="19"/>
        <v>280</v>
      </c>
      <c r="H26" s="331">
        <f t="shared" si="19"/>
        <v>0</v>
      </c>
      <c r="I26" s="331">
        <f t="shared" si="19"/>
        <v>0</v>
      </c>
      <c r="J26" s="331">
        <f t="shared" si="19"/>
        <v>0</v>
      </c>
      <c r="K26" s="354">
        <f t="shared" si="19"/>
        <v>0</v>
      </c>
      <c r="L26" s="521">
        <f t="shared" si="19"/>
        <v>0</v>
      </c>
      <c r="M26" s="516">
        <f t="shared" si="19"/>
        <v>0</v>
      </c>
      <c r="N26" s="331">
        <f t="shared" si="19"/>
        <v>245</v>
      </c>
      <c r="O26" s="331">
        <f t="shared" si="19"/>
        <v>329</v>
      </c>
      <c r="P26" s="285">
        <f t="shared" si="19"/>
        <v>574</v>
      </c>
      <c r="Q26" s="187"/>
      <c r="R26" s="187"/>
    </row>
    <row r="27" spans="1:18" ht="25.5" customHeight="1" x14ac:dyDescent="0.35">
      <c r="A27" s="332" t="s">
        <v>15</v>
      </c>
      <c r="B27" s="526"/>
      <c r="C27" s="334"/>
      <c r="D27" s="527"/>
      <c r="E27" s="336"/>
      <c r="F27" s="334"/>
      <c r="G27" s="337"/>
      <c r="H27" s="338"/>
      <c r="I27" s="339"/>
      <c r="J27" s="340"/>
      <c r="K27" s="511"/>
      <c r="L27" s="339"/>
      <c r="M27" s="511"/>
      <c r="N27" s="343"/>
      <c r="O27" s="344"/>
      <c r="P27" s="345"/>
      <c r="Q27" s="188"/>
      <c r="R27" s="188"/>
    </row>
    <row r="28" spans="1:18" x14ac:dyDescent="0.35">
      <c r="A28" s="290" t="s">
        <v>85</v>
      </c>
      <c r="B28" s="510">
        <v>0</v>
      </c>
      <c r="C28" s="346">
        <v>0</v>
      </c>
      <c r="D28" s="350">
        <v>0</v>
      </c>
      <c r="E28" s="348">
        <v>0</v>
      </c>
      <c r="F28" s="346">
        <v>0</v>
      </c>
      <c r="G28" s="348">
        <f t="shared" ref="G28:G30" si="20">SUM(E28:F28)</f>
        <v>0</v>
      </c>
      <c r="H28" s="349">
        <v>0</v>
      </c>
      <c r="I28" s="346">
        <v>0</v>
      </c>
      <c r="J28" s="350">
        <f t="shared" ref="J28:J31" si="21">H28+I28</f>
        <v>0</v>
      </c>
      <c r="K28" s="348">
        <v>0</v>
      </c>
      <c r="L28" s="346">
        <v>0</v>
      </c>
      <c r="M28" s="351">
        <v>0</v>
      </c>
      <c r="N28" s="292">
        <v>0</v>
      </c>
      <c r="O28" s="293">
        <v>0</v>
      </c>
      <c r="P28" s="294">
        <v>0</v>
      </c>
      <c r="Q28" s="188"/>
      <c r="R28" s="188"/>
    </row>
    <row r="29" spans="1:18" ht="31.5" customHeight="1" x14ac:dyDescent="0.35">
      <c r="A29" s="303" t="s">
        <v>84</v>
      </c>
      <c r="B29" s="522">
        <v>0</v>
      </c>
      <c r="C29" s="297">
        <v>0</v>
      </c>
      <c r="D29" s="524">
        <v>0</v>
      </c>
      <c r="E29" s="329">
        <v>0</v>
      </c>
      <c r="F29" s="297">
        <v>0</v>
      </c>
      <c r="G29" s="299">
        <f t="shared" si="20"/>
        <v>0</v>
      </c>
      <c r="H29" s="352">
        <v>0</v>
      </c>
      <c r="I29" s="297">
        <v>0</v>
      </c>
      <c r="J29" s="299">
        <f t="shared" si="21"/>
        <v>0</v>
      </c>
      <c r="K29" s="352">
        <v>0</v>
      </c>
      <c r="L29" s="297">
        <v>0</v>
      </c>
      <c r="M29" s="299">
        <v>0</v>
      </c>
      <c r="N29" s="292">
        <v>0</v>
      </c>
      <c r="O29" s="293">
        <v>0</v>
      </c>
      <c r="P29" s="294">
        <v>0</v>
      </c>
      <c r="Q29" s="188"/>
      <c r="R29" s="188"/>
    </row>
    <row r="30" spans="1:18" x14ac:dyDescent="0.35">
      <c r="A30" s="304" t="s">
        <v>53</v>
      </c>
      <c r="B30" s="510">
        <v>0</v>
      </c>
      <c r="C30" s="346">
        <v>0</v>
      </c>
      <c r="D30" s="350">
        <v>0</v>
      </c>
      <c r="E30" s="348">
        <v>0</v>
      </c>
      <c r="F30" s="346">
        <v>0</v>
      </c>
      <c r="G30" s="351">
        <f t="shared" si="20"/>
        <v>0</v>
      </c>
      <c r="H30" s="349">
        <v>0</v>
      </c>
      <c r="I30" s="346">
        <v>0</v>
      </c>
      <c r="J30" s="351">
        <f t="shared" si="21"/>
        <v>0</v>
      </c>
      <c r="K30" s="349">
        <v>0</v>
      </c>
      <c r="L30" s="346">
        <v>0</v>
      </c>
      <c r="M30" s="351">
        <v>0</v>
      </c>
      <c r="N30" s="292">
        <v>0</v>
      </c>
      <c r="O30" s="293">
        <v>0</v>
      </c>
      <c r="P30" s="294">
        <v>0</v>
      </c>
      <c r="Q30" s="189"/>
    </row>
    <row r="31" spans="1:18" ht="26.25" x14ac:dyDescent="0.35">
      <c r="A31" s="295" t="s">
        <v>29</v>
      </c>
      <c r="B31" s="296">
        <v>0</v>
      </c>
      <c r="C31" s="297">
        <v>0</v>
      </c>
      <c r="D31" s="298">
        <f t="shared" ref="D31:D33" si="22">B31+C31</f>
        <v>0</v>
      </c>
      <c r="E31" s="329">
        <v>0</v>
      </c>
      <c r="F31" s="297">
        <v>0</v>
      </c>
      <c r="G31" s="299">
        <f>E31+F31</f>
        <v>0</v>
      </c>
      <c r="H31" s="352">
        <v>0</v>
      </c>
      <c r="I31" s="297">
        <v>1</v>
      </c>
      <c r="J31" s="299">
        <f t="shared" si="21"/>
        <v>1</v>
      </c>
      <c r="K31" s="352">
        <v>0</v>
      </c>
      <c r="L31" s="297">
        <v>0</v>
      </c>
      <c r="M31" s="299">
        <f>K31+L31</f>
        <v>0</v>
      </c>
      <c r="N31" s="300">
        <f t="shared" ref="N31:O33" si="23">B31+E31+H31+K31</f>
        <v>0</v>
      </c>
      <c r="O31" s="301">
        <f t="shared" si="23"/>
        <v>1</v>
      </c>
      <c r="P31" s="302">
        <f t="shared" ref="P31:P33" si="24">N31+O31</f>
        <v>1</v>
      </c>
      <c r="Q31" s="171"/>
      <c r="R31" s="171"/>
    </row>
    <row r="32" spans="1:18" ht="26.25" x14ac:dyDescent="0.35">
      <c r="A32" s="305" t="s">
        <v>54</v>
      </c>
      <c r="B32" s="296">
        <v>0</v>
      </c>
      <c r="C32" s="297">
        <v>1</v>
      </c>
      <c r="D32" s="298">
        <f t="shared" si="22"/>
        <v>1</v>
      </c>
      <c r="E32" s="329">
        <v>0</v>
      </c>
      <c r="F32" s="297">
        <v>0</v>
      </c>
      <c r="G32" s="299">
        <v>0</v>
      </c>
      <c r="H32" s="352">
        <v>0</v>
      </c>
      <c r="I32" s="297">
        <v>0</v>
      </c>
      <c r="J32" s="299">
        <v>0</v>
      </c>
      <c r="K32" s="352">
        <v>0</v>
      </c>
      <c r="L32" s="297">
        <v>0</v>
      </c>
      <c r="M32" s="299">
        <v>0</v>
      </c>
      <c r="N32" s="300">
        <f t="shared" si="23"/>
        <v>0</v>
      </c>
      <c r="O32" s="301">
        <f t="shared" si="23"/>
        <v>1</v>
      </c>
      <c r="P32" s="302">
        <f t="shared" si="24"/>
        <v>1</v>
      </c>
    </row>
    <row r="33" spans="1:16" ht="25.5" customHeight="1" thickBot="1" x14ac:dyDescent="0.4">
      <c r="A33" s="295" t="s">
        <v>55</v>
      </c>
      <c r="B33" s="296">
        <v>0</v>
      </c>
      <c r="C33" s="297">
        <v>0</v>
      </c>
      <c r="D33" s="298">
        <f t="shared" si="22"/>
        <v>0</v>
      </c>
      <c r="E33" s="329">
        <v>0</v>
      </c>
      <c r="F33" s="297">
        <v>0</v>
      </c>
      <c r="G33" s="299">
        <v>0</v>
      </c>
      <c r="H33" s="352">
        <v>0</v>
      </c>
      <c r="I33" s="297">
        <v>0</v>
      </c>
      <c r="J33" s="299">
        <v>0</v>
      </c>
      <c r="K33" s="352">
        <v>0</v>
      </c>
      <c r="L33" s="297">
        <v>0</v>
      </c>
      <c r="M33" s="299">
        <v>0</v>
      </c>
      <c r="N33" s="300">
        <f t="shared" si="23"/>
        <v>0</v>
      </c>
      <c r="O33" s="301">
        <f t="shared" si="23"/>
        <v>0</v>
      </c>
      <c r="P33" s="302">
        <f t="shared" si="24"/>
        <v>0</v>
      </c>
    </row>
    <row r="34" spans="1:16" ht="26.25" thickBot="1" x14ac:dyDescent="0.4">
      <c r="A34" s="353" t="s">
        <v>11</v>
      </c>
      <c r="B34" s="354">
        <v>0</v>
      </c>
      <c r="C34" s="354">
        <v>1</v>
      </c>
      <c r="D34" s="354">
        <v>1</v>
      </c>
      <c r="E34" s="354">
        <f t="shared" ref="E34:J34" si="25">E31+E32+E33</f>
        <v>0</v>
      </c>
      <c r="F34" s="354">
        <f t="shared" si="25"/>
        <v>0</v>
      </c>
      <c r="G34" s="354">
        <f t="shared" si="25"/>
        <v>0</v>
      </c>
      <c r="H34" s="354">
        <f t="shared" si="25"/>
        <v>0</v>
      </c>
      <c r="I34" s="354">
        <f t="shared" si="25"/>
        <v>1</v>
      </c>
      <c r="J34" s="354">
        <f t="shared" si="25"/>
        <v>1</v>
      </c>
      <c r="K34" s="354">
        <v>0</v>
      </c>
      <c r="L34" s="354">
        <v>0</v>
      </c>
      <c r="M34" s="354">
        <v>0</v>
      </c>
      <c r="N34" s="354">
        <v>0</v>
      </c>
      <c r="O34" s="354">
        <v>2</v>
      </c>
      <c r="P34" s="285">
        <v>2</v>
      </c>
    </row>
    <row r="35" spans="1:16" ht="31.5" customHeight="1" thickBot="1" x14ac:dyDescent="0.4">
      <c r="A35" s="355" t="s">
        <v>8</v>
      </c>
      <c r="B35" s="312">
        <f>B26</f>
        <v>118</v>
      </c>
      <c r="C35" s="312">
        <f t="shared" ref="C35:P35" si="26">C26</f>
        <v>176</v>
      </c>
      <c r="D35" s="312">
        <f t="shared" si="26"/>
        <v>294</v>
      </c>
      <c r="E35" s="312">
        <f t="shared" si="26"/>
        <v>127</v>
      </c>
      <c r="F35" s="312">
        <f t="shared" si="26"/>
        <v>153</v>
      </c>
      <c r="G35" s="312">
        <f t="shared" si="26"/>
        <v>280</v>
      </c>
      <c r="H35" s="312">
        <f t="shared" si="26"/>
        <v>0</v>
      </c>
      <c r="I35" s="312">
        <f t="shared" si="26"/>
        <v>0</v>
      </c>
      <c r="J35" s="312">
        <f t="shared" si="26"/>
        <v>0</v>
      </c>
      <c r="K35" s="312">
        <f t="shared" si="26"/>
        <v>0</v>
      </c>
      <c r="L35" s="312">
        <f t="shared" si="26"/>
        <v>0</v>
      </c>
      <c r="M35" s="312">
        <f t="shared" si="26"/>
        <v>0</v>
      </c>
      <c r="N35" s="312">
        <f t="shared" si="26"/>
        <v>245</v>
      </c>
      <c r="O35" s="312">
        <f t="shared" si="26"/>
        <v>329</v>
      </c>
      <c r="P35" s="286">
        <f t="shared" si="26"/>
        <v>574</v>
      </c>
    </row>
    <row r="36" spans="1:16" ht="33" customHeight="1" thickBot="1" x14ac:dyDescent="0.4">
      <c r="A36" s="356" t="s">
        <v>15</v>
      </c>
      <c r="B36" s="312">
        <v>0</v>
      </c>
      <c r="C36" s="312">
        <v>1</v>
      </c>
      <c r="D36" s="312">
        <v>1</v>
      </c>
      <c r="E36" s="312">
        <v>0</v>
      </c>
      <c r="F36" s="312">
        <v>0</v>
      </c>
      <c r="G36" s="312">
        <v>0</v>
      </c>
      <c r="H36" s="312">
        <v>0</v>
      </c>
      <c r="I36" s="312">
        <v>1</v>
      </c>
      <c r="J36" s="312">
        <v>1</v>
      </c>
      <c r="K36" s="312">
        <v>0</v>
      </c>
      <c r="L36" s="312">
        <v>0</v>
      </c>
      <c r="M36" s="312">
        <v>0</v>
      </c>
      <c r="N36" s="312">
        <v>0</v>
      </c>
      <c r="O36" s="312">
        <v>2</v>
      </c>
      <c r="P36" s="286">
        <v>2</v>
      </c>
    </row>
    <row r="37" spans="1:16" ht="33.75" customHeight="1" thickBot="1" x14ac:dyDescent="0.4">
      <c r="A37" s="357" t="s">
        <v>12</v>
      </c>
      <c r="B37" s="585">
        <f>B35+B36</f>
        <v>118</v>
      </c>
      <c r="C37" s="585">
        <f t="shared" ref="C37:P37" si="27">C35+C36</f>
        <v>177</v>
      </c>
      <c r="D37" s="585">
        <f t="shared" si="27"/>
        <v>295</v>
      </c>
      <c r="E37" s="585">
        <f t="shared" si="27"/>
        <v>127</v>
      </c>
      <c r="F37" s="585">
        <f t="shared" si="27"/>
        <v>153</v>
      </c>
      <c r="G37" s="585">
        <f t="shared" si="27"/>
        <v>280</v>
      </c>
      <c r="H37" s="585">
        <f t="shared" si="27"/>
        <v>0</v>
      </c>
      <c r="I37" s="585">
        <f t="shared" si="27"/>
        <v>1</v>
      </c>
      <c r="J37" s="585">
        <f t="shared" si="27"/>
        <v>1</v>
      </c>
      <c r="K37" s="585">
        <f t="shared" si="27"/>
        <v>0</v>
      </c>
      <c r="L37" s="585">
        <f t="shared" si="27"/>
        <v>0</v>
      </c>
      <c r="M37" s="585">
        <f t="shared" si="27"/>
        <v>0</v>
      </c>
      <c r="N37" s="585">
        <f t="shared" si="27"/>
        <v>245</v>
      </c>
      <c r="O37" s="585">
        <f t="shared" si="27"/>
        <v>331</v>
      </c>
      <c r="P37" s="586">
        <f t="shared" si="27"/>
        <v>576</v>
      </c>
    </row>
    <row r="45" spans="1:16" x14ac:dyDescent="0.35">
      <c r="K45" s="124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29"/>
  <sheetViews>
    <sheetView zoomScale="50" zoomScaleNormal="50" workbookViewId="0">
      <selection activeCell="L35" sqref="L35"/>
    </sheetView>
  </sheetViews>
  <sheetFormatPr defaultColWidth="9" defaultRowHeight="25.5" x14ac:dyDescent="0.35"/>
  <cols>
    <col min="1" max="1" width="88.85546875" style="124" customWidth="1"/>
    <col min="2" max="2" width="12.5703125" style="124" customWidth="1"/>
    <col min="3" max="3" width="12.7109375" style="124" customWidth="1"/>
    <col min="4" max="4" width="9.7109375" style="124" customWidth="1"/>
    <col min="5" max="5" width="12" style="124" customWidth="1"/>
    <col min="6" max="6" width="12.5703125" style="124" customWidth="1"/>
    <col min="7" max="7" width="12" style="124" customWidth="1"/>
    <col min="8" max="8" width="12.42578125" style="124" customWidth="1"/>
    <col min="9" max="9" width="12.85546875" style="124" customWidth="1"/>
    <col min="10" max="10" width="10.7109375" style="124" customWidth="1"/>
    <col min="11" max="11" width="12.5703125" style="124" customWidth="1"/>
    <col min="12" max="12" width="13.7109375" style="124" customWidth="1"/>
    <col min="13" max="13" width="10" style="124" customWidth="1"/>
    <col min="14" max="14" width="14.140625" style="124" customWidth="1"/>
    <col min="15" max="15" width="13.140625" style="124" customWidth="1"/>
    <col min="16" max="16" width="15.7109375" style="124" customWidth="1"/>
    <col min="17" max="18" width="10.5703125" style="124" customWidth="1"/>
    <col min="19" max="19" width="9" style="124" customWidth="1"/>
    <col min="20" max="20" width="12.7109375" style="124" customWidth="1"/>
    <col min="21" max="21" width="23.28515625" style="124" customWidth="1"/>
    <col min="22" max="23" width="9" style="124" customWidth="1"/>
    <col min="24" max="24" width="10.42578125" style="124" customWidth="1"/>
    <col min="25" max="25" width="11.140625" style="124" customWidth="1"/>
    <col min="26" max="256" width="9" style="124"/>
    <col min="257" max="257" width="88.85546875" style="124" customWidth="1"/>
    <col min="258" max="258" width="12.5703125" style="124" customWidth="1"/>
    <col min="259" max="259" width="12.7109375" style="124" customWidth="1"/>
    <col min="260" max="260" width="9.7109375" style="124" customWidth="1"/>
    <col min="261" max="261" width="12" style="124" customWidth="1"/>
    <col min="262" max="262" width="10.85546875" style="124" customWidth="1"/>
    <col min="263" max="263" width="9.7109375" style="124" customWidth="1"/>
    <col min="264" max="264" width="12.42578125" style="124" customWidth="1"/>
    <col min="265" max="265" width="10.28515625" style="124" customWidth="1"/>
    <col min="266" max="266" width="10.7109375" style="124" customWidth="1"/>
    <col min="267" max="267" width="12.5703125" style="124" customWidth="1"/>
    <col min="268" max="268" width="9.42578125" style="124" customWidth="1"/>
    <col min="269" max="269" width="10" style="124" customWidth="1"/>
    <col min="270" max="270" width="12.42578125" style="124" customWidth="1"/>
    <col min="271" max="271" width="10.85546875" style="124" customWidth="1"/>
    <col min="272" max="272" width="10" style="124" customWidth="1"/>
    <col min="273" max="274" width="10.5703125" style="124" customWidth="1"/>
    <col min="275" max="275" width="9" style="124" customWidth="1"/>
    <col min="276" max="276" width="12.7109375" style="124" customWidth="1"/>
    <col min="277" max="277" width="23.28515625" style="124" customWidth="1"/>
    <col min="278" max="279" width="9" style="124" customWidth="1"/>
    <col min="280" max="280" width="10.42578125" style="124" customWidth="1"/>
    <col min="281" max="281" width="11.140625" style="124" customWidth="1"/>
    <col min="282" max="512" width="9" style="124"/>
    <col min="513" max="513" width="88.85546875" style="124" customWidth="1"/>
    <col min="514" max="514" width="12.5703125" style="124" customWidth="1"/>
    <col min="515" max="515" width="12.7109375" style="124" customWidth="1"/>
    <col min="516" max="516" width="9.7109375" style="124" customWidth="1"/>
    <col min="517" max="517" width="12" style="124" customWidth="1"/>
    <col min="518" max="518" width="10.85546875" style="124" customWidth="1"/>
    <col min="519" max="519" width="9.7109375" style="124" customWidth="1"/>
    <col min="520" max="520" width="12.42578125" style="124" customWidth="1"/>
    <col min="521" max="521" width="10.28515625" style="124" customWidth="1"/>
    <col min="522" max="522" width="10.7109375" style="124" customWidth="1"/>
    <col min="523" max="523" width="12.5703125" style="124" customWidth="1"/>
    <col min="524" max="524" width="9.42578125" style="124" customWidth="1"/>
    <col min="525" max="525" width="10" style="124" customWidth="1"/>
    <col min="526" max="526" width="12.42578125" style="124" customWidth="1"/>
    <col min="527" max="527" width="10.85546875" style="124" customWidth="1"/>
    <col min="528" max="528" width="10" style="124" customWidth="1"/>
    <col min="529" max="530" width="10.5703125" style="124" customWidth="1"/>
    <col min="531" max="531" width="9" style="124" customWidth="1"/>
    <col min="532" max="532" width="12.7109375" style="124" customWidth="1"/>
    <col min="533" max="533" width="23.28515625" style="124" customWidth="1"/>
    <col min="534" max="535" width="9" style="124" customWidth="1"/>
    <col min="536" max="536" width="10.42578125" style="124" customWidth="1"/>
    <col min="537" max="537" width="11.140625" style="124" customWidth="1"/>
    <col min="538" max="768" width="9" style="124"/>
    <col min="769" max="769" width="88.85546875" style="124" customWidth="1"/>
    <col min="770" max="770" width="12.5703125" style="124" customWidth="1"/>
    <col min="771" max="771" width="12.7109375" style="124" customWidth="1"/>
    <col min="772" max="772" width="9.7109375" style="124" customWidth="1"/>
    <col min="773" max="773" width="12" style="124" customWidth="1"/>
    <col min="774" max="774" width="10.85546875" style="124" customWidth="1"/>
    <col min="775" max="775" width="9.7109375" style="124" customWidth="1"/>
    <col min="776" max="776" width="12.42578125" style="124" customWidth="1"/>
    <col min="777" max="777" width="10.28515625" style="124" customWidth="1"/>
    <col min="778" max="778" width="10.7109375" style="124" customWidth="1"/>
    <col min="779" max="779" width="12.5703125" style="124" customWidth="1"/>
    <col min="780" max="780" width="9.42578125" style="124" customWidth="1"/>
    <col min="781" max="781" width="10" style="124" customWidth="1"/>
    <col min="782" max="782" width="12.42578125" style="124" customWidth="1"/>
    <col min="783" max="783" width="10.85546875" style="124" customWidth="1"/>
    <col min="784" max="784" width="10" style="124" customWidth="1"/>
    <col min="785" max="786" width="10.5703125" style="124" customWidth="1"/>
    <col min="787" max="787" width="9" style="124" customWidth="1"/>
    <col min="788" max="788" width="12.7109375" style="124" customWidth="1"/>
    <col min="789" max="789" width="23.28515625" style="124" customWidth="1"/>
    <col min="790" max="791" width="9" style="124" customWidth="1"/>
    <col min="792" max="792" width="10.42578125" style="124" customWidth="1"/>
    <col min="793" max="793" width="11.140625" style="124" customWidth="1"/>
    <col min="794" max="1024" width="9" style="124"/>
    <col min="1025" max="1025" width="88.85546875" style="124" customWidth="1"/>
    <col min="1026" max="1026" width="12.5703125" style="124" customWidth="1"/>
    <col min="1027" max="1027" width="12.7109375" style="124" customWidth="1"/>
    <col min="1028" max="1028" width="9.7109375" style="124" customWidth="1"/>
    <col min="1029" max="1029" width="12" style="124" customWidth="1"/>
    <col min="1030" max="1030" width="10.85546875" style="124" customWidth="1"/>
    <col min="1031" max="1031" width="9.7109375" style="124" customWidth="1"/>
    <col min="1032" max="1032" width="12.42578125" style="124" customWidth="1"/>
    <col min="1033" max="1033" width="10.28515625" style="124" customWidth="1"/>
    <col min="1034" max="1034" width="10.7109375" style="124" customWidth="1"/>
    <col min="1035" max="1035" width="12.5703125" style="124" customWidth="1"/>
    <col min="1036" max="1036" width="9.42578125" style="124" customWidth="1"/>
    <col min="1037" max="1037" width="10" style="124" customWidth="1"/>
    <col min="1038" max="1038" width="12.42578125" style="124" customWidth="1"/>
    <col min="1039" max="1039" width="10.85546875" style="124" customWidth="1"/>
    <col min="1040" max="1040" width="10" style="124" customWidth="1"/>
    <col min="1041" max="1042" width="10.5703125" style="124" customWidth="1"/>
    <col min="1043" max="1043" width="9" style="124" customWidth="1"/>
    <col min="1044" max="1044" width="12.7109375" style="124" customWidth="1"/>
    <col min="1045" max="1045" width="23.28515625" style="124" customWidth="1"/>
    <col min="1046" max="1047" width="9" style="124" customWidth="1"/>
    <col min="1048" max="1048" width="10.42578125" style="124" customWidth="1"/>
    <col min="1049" max="1049" width="11.140625" style="124" customWidth="1"/>
    <col min="1050" max="1280" width="9" style="124"/>
    <col min="1281" max="1281" width="88.85546875" style="124" customWidth="1"/>
    <col min="1282" max="1282" width="12.5703125" style="124" customWidth="1"/>
    <col min="1283" max="1283" width="12.7109375" style="124" customWidth="1"/>
    <col min="1284" max="1284" width="9.7109375" style="124" customWidth="1"/>
    <col min="1285" max="1285" width="12" style="124" customWidth="1"/>
    <col min="1286" max="1286" width="10.85546875" style="124" customWidth="1"/>
    <col min="1287" max="1287" width="9.7109375" style="124" customWidth="1"/>
    <col min="1288" max="1288" width="12.42578125" style="124" customWidth="1"/>
    <col min="1289" max="1289" width="10.28515625" style="124" customWidth="1"/>
    <col min="1290" max="1290" width="10.7109375" style="124" customWidth="1"/>
    <col min="1291" max="1291" width="12.5703125" style="124" customWidth="1"/>
    <col min="1292" max="1292" width="9.42578125" style="124" customWidth="1"/>
    <col min="1293" max="1293" width="10" style="124" customWidth="1"/>
    <col min="1294" max="1294" width="12.42578125" style="124" customWidth="1"/>
    <col min="1295" max="1295" width="10.85546875" style="124" customWidth="1"/>
    <col min="1296" max="1296" width="10" style="124" customWidth="1"/>
    <col min="1297" max="1298" width="10.5703125" style="124" customWidth="1"/>
    <col min="1299" max="1299" width="9" style="124" customWidth="1"/>
    <col min="1300" max="1300" width="12.7109375" style="124" customWidth="1"/>
    <col min="1301" max="1301" width="23.28515625" style="124" customWidth="1"/>
    <col min="1302" max="1303" width="9" style="124" customWidth="1"/>
    <col min="1304" max="1304" width="10.42578125" style="124" customWidth="1"/>
    <col min="1305" max="1305" width="11.140625" style="124" customWidth="1"/>
    <col min="1306" max="1536" width="9" style="124"/>
    <col min="1537" max="1537" width="88.85546875" style="124" customWidth="1"/>
    <col min="1538" max="1538" width="12.5703125" style="124" customWidth="1"/>
    <col min="1539" max="1539" width="12.7109375" style="124" customWidth="1"/>
    <col min="1540" max="1540" width="9.7109375" style="124" customWidth="1"/>
    <col min="1541" max="1541" width="12" style="124" customWidth="1"/>
    <col min="1542" max="1542" width="10.85546875" style="124" customWidth="1"/>
    <col min="1543" max="1543" width="9.7109375" style="124" customWidth="1"/>
    <col min="1544" max="1544" width="12.42578125" style="124" customWidth="1"/>
    <col min="1545" max="1545" width="10.28515625" style="124" customWidth="1"/>
    <col min="1546" max="1546" width="10.7109375" style="124" customWidth="1"/>
    <col min="1547" max="1547" width="12.5703125" style="124" customWidth="1"/>
    <col min="1548" max="1548" width="9.42578125" style="124" customWidth="1"/>
    <col min="1549" max="1549" width="10" style="124" customWidth="1"/>
    <col min="1550" max="1550" width="12.42578125" style="124" customWidth="1"/>
    <col min="1551" max="1551" width="10.85546875" style="124" customWidth="1"/>
    <col min="1552" max="1552" width="10" style="124" customWidth="1"/>
    <col min="1553" max="1554" width="10.5703125" style="124" customWidth="1"/>
    <col min="1555" max="1555" width="9" style="124" customWidth="1"/>
    <col min="1556" max="1556" width="12.7109375" style="124" customWidth="1"/>
    <col min="1557" max="1557" width="23.28515625" style="124" customWidth="1"/>
    <col min="1558" max="1559" width="9" style="124" customWidth="1"/>
    <col min="1560" max="1560" width="10.42578125" style="124" customWidth="1"/>
    <col min="1561" max="1561" width="11.140625" style="124" customWidth="1"/>
    <col min="1562" max="1792" width="9" style="124"/>
    <col min="1793" max="1793" width="88.85546875" style="124" customWidth="1"/>
    <col min="1794" max="1794" width="12.5703125" style="124" customWidth="1"/>
    <col min="1795" max="1795" width="12.7109375" style="124" customWidth="1"/>
    <col min="1796" max="1796" width="9.7109375" style="124" customWidth="1"/>
    <col min="1797" max="1797" width="12" style="124" customWidth="1"/>
    <col min="1798" max="1798" width="10.85546875" style="124" customWidth="1"/>
    <col min="1799" max="1799" width="9.7109375" style="124" customWidth="1"/>
    <col min="1800" max="1800" width="12.42578125" style="124" customWidth="1"/>
    <col min="1801" max="1801" width="10.28515625" style="124" customWidth="1"/>
    <col min="1802" max="1802" width="10.7109375" style="124" customWidth="1"/>
    <col min="1803" max="1803" width="12.5703125" style="124" customWidth="1"/>
    <col min="1804" max="1804" width="9.42578125" style="124" customWidth="1"/>
    <col min="1805" max="1805" width="10" style="124" customWidth="1"/>
    <col min="1806" max="1806" width="12.42578125" style="124" customWidth="1"/>
    <col min="1807" max="1807" width="10.85546875" style="124" customWidth="1"/>
    <col min="1808" max="1808" width="10" style="124" customWidth="1"/>
    <col min="1809" max="1810" width="10.5703125" style="124" customWidth="1"/>
    <col min="1811" max="1811" width="9" style="124" customWidth="1"/>
    <col min="1812" max="1812" width="12.7109375" style="124" customWidth="1"/>
    <col min="1813" max="1813" width="23.28515625" style="124" customWidth="1"/>
    <col min="1814" max="1815" width="9" style="124" customWidth="1"/>
    <col min="1816" max="1816" width="10.42578125" style="124" customWidth="1"/>
    <col min="1817" max="1817" width="11.140625" style="124" customWidth="1"/>
    <col min="1818" max="2048" width="9" style="124"/>
    <col min="2049" max="2049" width="88.85546875" style="124" customWidth="1"/>
    <col min="2050" max="2050" width="12.5703125" style="124" customWidth="1"/>
    <col min="2051" max="2051" width="12.7109375" style="124" customWidth="1"/>
    <col min="2052" max="2052" width="9.7109375" style="124" customWidth="1"/>
    <col min="2053" max="2053" width="12" style="124" customWidth="1"/>
    <col min="2054" max="2054" width="10.85546875" style="124" customWidth="1"/>
    <col min="2055" max="2055" width="9.7109375" style="124" customWidth="1"/>
    <col min="2056" max="2056" width="12.42578125" style="124" customWidth="1"/>
    <col min="2057" max="2057" width="10.28515625" style="124" customWidth="1"/>
    <col min="2058" max="2058" width="10.7109375" style="124" customWidth="1"/>
    <col min="2059" max="2059" width="12.5703125" style="124" customWidth="1"/>
    <col min="2060" max="2060" width="9.42578125" style="124" customWidth="1"/>
    <col min="2061" max="2061" width="10" style="124" customWidth="1"/>
    <col min="2062" max="2062" width="12.42578125" style="124" customWidth="1"/>
    <col min="2063" max="2063" width="10.85546875" style="124" customWidth="1"/>
    <col min="2064" max="2064" width="10" style="124" customWidth="1"/>
    <col min="2065" max="2066" width="10.5703125" style="124" customWidth="1"/>
    <col min="2067" max="2067" width="9" style="124" customWidth="1"/>
    <col min="2068" max="2068" width="12.7109375" style="124" customWidth="1"/>
    <col min="2069" max="2069" width="23.28515625" style="124" customWidth="1"/>
    <col min="2070" max="2071" width="9" style="124" customWidth="1"/>
    <col min="2072" max="2072" width="10.42578125" style="124" customWidth="1"/>
    <col min="2073" max="2073" width="11.140625" style="124" customWidth="1"/>
    <col min="2074" max="2304" width="9" style="124"/>
    <col min="2305" max="2305" width="88.85546875" style="124" customWidth="1"/>
    <col min="2306" max="2306" width="12.5703125" style="124" customWidth="1"/>
    <col min="2307" max="2307" width="12.7109375" style="124" customWidth="1"/>
    <col min="2308" max="2308" width="9.7109375" style="124" customWidth="1"/>
    <col min="2309" max="2309" width="12" style="124" customWidth="1"/>
    <col min="2310" max="2310" width="10.85546875" style="124" customWidth="1"/>
    <col min="2311" max="2311" width="9.7109375" style="124" customWidth="1"/>
    <col min="2312" max="2312" width="12.42578125" style="124" customWidth="1"/>
    <col min="2313" max="2313" width="10.28515625" style="124" customWidth="1"/>
    <col min="2314" max="2314" width="10.7109375" style="124" customWidth="1"/>
    <col min="2315" max="2315" width="12.5703125" style="124" customWidth="1"/>
    <col min="2316" max="2316" width="9.42578125" style="124" customWidth="1"/>
    <col min="2317" max="2317" width="10" style="124" customWidth="1"/>
    <col min="2318" max="2318" width="12.42578125" style="124" customWidth="1"/>
    <col min="2319" max="2319" width="10.85546875" style="124" customWidth="1"/>
    <col min="2320" max="2320" width="10" style="124" customWidth="1"/>
    <col min="2321" max="2322" width="10.5703125" style="124" customWidth="1"/>
    <col min="2323" max="2323" width="9" style="124" customWidth="1"/>
    <col min="2324" max="2324" width="12.7109375" style="124" customWidth="1"/>
    <col min="2325" max="2325" width="23.28515625" style="124" customWidth="1"/>
    <col min="2326" max="2327" width="9" style="124" customWidth="1"/>
    <col min="2328" max="2328" width="10.42578125" style="124" customWidth="1"/>
    <col min="2329" max="2329" width="11.140625" style="124" customWidth="1"/>
    <col min="2330" max="2560" width="9" style="124"/>
    <col min="2561" max="2561" width="88.85546875" style="124" customWidth="1"/>
    <col min="2562" max="2562" width="12.5703125" style="124" customWidth="1"/>
    <col min="2563" max="2563" width="12.7109375" style="124" customWidth="1"/>
    <col min="2564" max="2564" width="9.7109375" style="124" customWidth="1"/>
    <col min="2565" max="2565" width="12" style="124" customWidth="1"/>
    <col min="2566" max="2566" width="10.85546875" style="124" customWidth="1"/>
    <col min="2567" max="2567" width="9.7109375" style="124" customWidth="1"/>
    <col min="2568" max="2568" width="12.42578125" style="124" customWidth="1"/>
    <col min="2569" max="2569" width="10.28515625" style="124" customWidth="1"/>
    <col min="2570" max="2570" width="10.7109375" style="124" customWidth="1"/>
    <col min="2571" max="2571" width="12.5703125" style="124" customWidth="1"/>
    <col min="2572" max="2572" width="9.42578125" style="124" customWidth="1"/>
    <col min="2573" max="2573" width="10" style="124" customWidth="1"/>
    <col min="2574" max="2574" width="12.42578125" style="124" customWidth="1"/>
    <col min="2575" max="2575" width="10.85546875" style="124" customWidth="1"/>
    <col min="2576" max="2576" width="10" style="124" customWidth="1"/>
    <col min="2577" max="2578" width="10.5703125" style="124" customWidth="1"/>
    <col min="2579" max="2579" width="9" style="124" customWidth="1"/>
    <col min="2580" max="2580" width="12.7109375" style="124" customWidth="1"/>
    <col min="2581" max="2581" width="23.28515625" style="124" customWidth="1"/>
    <col min="2582" max="2583" width="9" style="124" customWidth="1"/>
    <col min="2584" max="2584" width="10.42578125" style="124" customWidth="1"/>
    <col min="2585" max="2585" width="11.140625" style="124" customWidth="1"/>
    <col min="2586" max="2816" width="9" style="124"/>
    <col min="2817" max="2817" width="88.85546875" style="124" customWidth="1"/>
    <col min="2818" max="2818" width="12.5703125" style="124" customWidth="1"/>
    <col min="2819" max="2819" width="12.7109375" style="124" customWidth="1"/>
    <col min="2820" max="2820" width="9.7109375" style="124" customWidth="1"/>
    <col min="2821" max="2821" width="12" style="124" customWidth="1"/>
    <col min="2822" max="2822" width="10.85546875" style="124" customWidth="1"/>
    <col min="2823" max="2823" width="9.7109375" style="124" customWidth="1"/>
    <col min="2824" max="2824" width="12.42578125" style="124" customWidth="1"/>
    <col min="2825" max="2825" width="10.28515625" style="124" customWidth="1"/>
    <col min="2826" max="2826" width="10.7109375" style="124" customWidth="1"/>
    <col min="2827" max="2827" width="12.5703125" style="124" customWidth="1"/>
    <col min="2828" max="2828" width="9.42578125" style="124" customWidth="1"/>
    <col min="2829" max="2829" width="10" style="124" customWidth="1"/>
    <col min="2830" max="2830" width="12.42578125" style="124" customWidth="1"/>
    <col min="2831" max="2831" width="10.85546875" style="124" customWidth="1"/>
    <col min="2832" max="2832" width="10" style="124" customWidth="1"/>
    <col min="2833" max="2834" width="10.5703125" style="124" customWidth="1"/>
    <col min="2835" max="2835" width="9" style="124" customWidth="1"/>
    <col min="2836" max="2836" width="12.7109375" style="124" customWidth="1"/>
    <col min="2837" max="2837" width="23.28515625" style="124" customWidth="1"/>
    <col min="2838" max="2839" width="9" style="124" customWidth="1"/>
    <col min="2840" max="2840" width="10.42578125" style="124" customWidth="1"/>
    <col min="2841" max="2841" width="11.140625" style="124" customWidth="1"/>
    <col min="2842" max="3072" width="9" style="124"/>
    <col min="3073" max="3073" width="88.85546875" style="124" customWidth="1"/>
    <col min="3074" max="3074" width="12.5703125" style="124" customWidth="1"/>
    <col min="3075" max="3075" width="12.7109375" style="124" customWidth="1"/>
    <col min="3076" max="3076" width="9.7109375" style="124" customWidth="1"/>
    <col min="3077" max="3077" width="12" style="124" customWidth="1"/>
    <col min="3078" max="3078" width="10.85546875" style="124" customWidth="1"/>
    <col min="3079" max="3079" width="9.7109375" style="124" customWidth="1"/>
    <col min="3080" max="3080" width="12.42578125" style="124" customWidth="1"/>
    <col min="3081" max="3081" width="10.28515625" style="124" customWidth="1"/>
    <col min="3082" max="3082" width="10.7109375" style="124" customWidth="1"/>
    <col min="3083" max="3083" width="12.5703125" style="124" customWidth="1"/>
    <col min="3084" max="3084" width="9.42578125" style="124" customWidth="1"/>
    <col min="3085" max="3085" width="10" style="124" customWidth="1"/>
    <col min="3086" max="3086" width="12.42578125" style="124" customWidth="1"/>
    <col min="3087" max="3087" width="10.85546875" style="124" customWidth="1"/>
    <col min="3088" max="3088" width="10" style="124" customWidth="1"/>
    <col min="3089" max="3090" width="10.5703125" style="124" customWidth="1"/>
    <col min="3091" max="3091" width="9" style="124" customWidth="1"/>
    <col min="3092" max="3092" width="12.7109375" style="124" customWidth="1"/>
    <col min="3093" max="3093" width="23.28515625" style="124" customWidth="1"/>
    <col min="3094" max="3095" width="9" style="124" customWidth="1"/>
    <col min="3096" max="3096" width="10.42578125" style="124" customWidth="1"/>
    <col min="3097" max="3097" width="11.140625" style="124" customWidth="1"/>
    <col min="3098" max="3328" width="9" style="124"/>
    <col min="3329" max="3329" width="88.85546875" style="124" customWidth="1"/>
    <col min="3330" max="3330" width="12.5703125" style="124" customWidth="1"/>
    <col min="3331" max="3331" width="12.7109375" style="124" customWidth="1"/>
    <col min="3332" max="3332" width="9.7109375" style="124" customWidth="1"/>
    <col min="3333" max="3333" width="12" style="124" customWidth="1"/>
    <col min="3334" max="3334" width="10.85546875" style="124" customWidth="1"/>
    <col min="3335" max="3335" width="9.7109375" style="124" customWidth="1"/>
    <col min="3336" max="3336" width="12.42578125" style="124" customWidth="1"/>
    <col min="3337" max="3337" width="10.28515625" style="124" customWidth="1"/>
    <col min="3338" max="3338" width="10.7109375" style="124" customWidth="1"/>
    <col min="3339" max="3339" width="12.5703125" style="124" customWidth="1"/>
    <col min="3340" max="3340" width="9.42578125" style="124" customWidth="1"/>
    <col min="3341" max="3341" width="10" style="124" customWidth="1"/>
    <col min="3342" max="3342" width="12.42578125" style="124" customWidth="1"/>
    <col min="3343" max="3343" width="10.85546875" style="124" customWidth="1"/>
    <col min="3344" max="3344" width="10" style="124" customWidth="1"/>
    <col min="3345" max="3346" width="10.5703125" style="124" customWidth="1"/>
    <col min="3347" max="3347" width="9" style="124" customWidth="1"/>
    <col min="3348" max="3348" width="12.7109375" style="124" customWidth="1"/>
    <col min="3349" max="3349" width="23.28515625" style="124" customWidth="1"/>
    <col min="3350" max="3351" width="9" style="124" customWidth="1"/>
    <col min="3352" max="3352" width="10.42578125" style="124" customWidth="1"/>
    <col min="3353" max="3353" width="11.140625" style="124" customWidth="1"/>
    <col min="3354" max="3584" width="9" style="124"/>
    <col min="3585" max="3585" width="88.85546875" style="124" customWidth="1"/>
    <col min="3586" max="3586" width="12.5703125" style="124" customWidth="1"/>
    <col min="3587" max="3587" width="12.7109375" style="124" customWidth="1"/>
    <col min="3588" max="3588" width="9.7109375" style="124" customWidth="1"/>
    <col min="3589" max="3589" width="12" style="124" customWidth="1"/>
    <col min="3590" max="3590" width="10.85546875" style="124" customWidth="1"/>
    <col min="3591" max="3591" width="9.7109375" style="124" customWidth="1"/>
    <col min="3592" max="3592" width="12.42578125" style="124" customWidth="1"/>
    <col min="3593" max="3593" width="10.28515625" style="124" customWidth="1"/>
    <col min="3594" max="3594" width="10.7109375" style="124" customWidth="1"/>
    <col min="3595" max="3595" width="12.5703125" style="124" customWidth="1"/>
    <col min="3596" max="3596" width="9.42578125" style="124" customWidth="1"/>
    <col min="3597" max="3597" width="10" style="124" customWidth="1"/>
    <col min="3598" max="3598" width="12.42578125" style="124" customWidth="1"/>
    <col min="3599" max="3599" width="10.85546875" style="124" customWidth="1"/>
    <col min="3600" max="3600" width="10" style="124" customWidth="1"/>
    <col min="3601" max="3602" width="10.5703125" style="124" customWidth="1"/>
    <col min="3603" max="3603" width="9" style="124" customWidth="1"/>
    <col min="3604" max="3604" width="12.7109375" style="124" customWidth="1"/>
    <col min="3605" max="3605" width="23.28515625" style="124" customWidth="1"/>
    <col min="3606" max="3607" width="9" style="124" customWidth="1"/>
    <col min="3608" max="3608" width="10.42578125" style="124" customWidth="1"/>
    <col min="3609" max="3609" width="11.140625" style="124" customWidth="1"/>
    <col min="3610" max="3840" width="9" style="124"/>
    <col min="3841" max="3841" width="88.85546875" style="124" customWidth="1"/>
    <col min="3842" max="3842" width="12.5703125" style="124" customWidth="1"/>
    <col min="3843" max="3843" width="12.7109375" style="124" customWidth="1"/>
    <col min="3844" max="3844" width="9.7109375" style="124" customWidth="1"/>
    <col min="3845" max="3845" width="12" style="124" customWidth="1"/>
    <col min="3846" max="3846" width="10.85546875" style="124" customWidth="1"/>
    <col min="3847" max="3847" width="9.7109375" style="124" customWidth="1"/>
    <col min="3848" max="3848" width="12.42578125" style="124" customWidth="1"/>
    <col min="3849" max="3849" width="10.28515625" style="124" customWidth="1"/>
    <col min="3850" max="3850" width="10.7109375" style="124" customWidth="1"/>
    <col min="3851" max="3851" width="12.5703125" style="124" customWidth="1"/>
    <col min="3852" max="3852" width="9.42578125" style="124" customWidth="1"/>
    <col min="3853" max="3853" width="10" style="124" customWidth="1"/>
    <col min="3854" max="3854" width="12.42578125" style="124" customWidth="1"/>
    <col min="3855" max="3855" width="10.85546875" style="124" customWidth="1"/>
    <col min="3856" max="3856" width="10" style="124" customWidth="1"/>
    <col min="3857" max="3858" width="10.5703125" style="124" customWidth="1"/>
    <col min="3859" max="3859" width="9" style="124" customWidth="1"/>
    <col min="3860" max="3860" width="12.7109375" style="124" customWidth="1"/>
    <col min="3861" max="3861" width="23.28515625" style="124" customWidth="1"/>
    <col min="3862" max="3863" width="9" style="124" customWidth="1"/>
    <col min="3864" max="3864" width="10.42578125" style="124" customWidth="1"/>
    <col min="3865" max="3865" width="11.140625" style="124" customWidth="1"/>
    <col min="3866" max="4096" width="9" style="124"/>
    <col min="4097" max="4097" width="88.85546875" style="124" customWidth="1"/>
    <col min="4098" max="4098" width="12.5703125" style="124" customWidth="1"/>
    <col min="4099" max="4099" width="12.7109375" style="124" customWidth="1"/>
    <col min="4100" max="4100" width="9.7109375" style="124" customWidth="1"/>
    <col min="4101" max="4101" width="12" style="124" customWidth="1"/>
    <col min="4102" max="4102" width="10.85546875" style="124" customWidth="1"/>
    <col min="4103" max="4103" width="9.7109375" style="124" customWidth="1"/>
    <col min="4104" max="4104" width="12.42578125" style="124" customWidth="1"/>
    <col min="4105" max="4105" width="10.28515625" style="124" customWidth="1"/>
    <col min="4106" max="4106" width="10.7109375" style="124" customWidth="1"/>
    <col min="4107" max="4107" width="12.5703125" style="124" customWidth="1"/>
    <col min="4108" max="4108" width="9.42578125" style="124" customWidth="1"/>
    <col min="4109" max="4109" width="10" style="124" customWidth="1"/>
    <col min="4110" max="4110" width="12.42578125" style="124" customWidth="1"/>
    <col min="4111" max="4111" width="10.85546875" style="124" customWidth="1"/>
    <col min="4112" max="4112" width="10" style="124" customWidth="1"/>
    <col min="4113" max="4114" width="10.5703125" style="124" customWidth="1"/>
    <col min="4115" max="4115" width="9" style="124" customWidth="1"/>
    <col min="4116" max="4116" width="12.7109375" style="124" customWidth="1"/>
    <col min="4117" max="4117" width="23.28515625" style="124" customWidth="1"/>
    <col min="4118" max="4119" width="9" style="124" customWidth="1"/>
    <col min="4120" max="4120" width="10.42578125" style="124" customWidth="1"/>
    <col min="4121" max="4121" width="11.140625" style="124" customWidth="1"/>
    <col min="4122" max="4352" width="9" style="124"/>
    <col min="4353" max="4353" width="88.85546875" style="124" customWidth="1"/>
    <col min="4354" max="4354" width="12.5703125" style="124" customWidth="1"/>
    <col min="4355" max="4355" width="12.7109375" style="124" customWidth="1"/>
    <col min="4356" max="4356" width="9.7109375" style="124" customWidth="1"/>
    <col min="4357" max="4357" width="12" style="124" customWidth="1"/>
    <col min="4358" max="4358" width="10.85546875" style="124" customWidth="1"/>
    <col min="4359" max="4359" width="9.7109375" style="124" customWidth="1"/>
    <col min="4360" max="4360" width="12.42578125" style="124" customWidth="1"/>
    <col min="4361" max="4361" width="10.28515625" style="124" customWidth="1"/>
    <col min="4362" max="4362" width="10.7109375" style="124" customWidth="1"/>
    <col min="4363" max="4363" width="12.5703125" style="124" customWidth="1"/>
    <col min="4364" max="4364" width="9.42578125" style="124" customWidth="1"/>
    <col min="4365" max="4365" width="10" style="124" customWidth="1"/>
    <col min="4366" max="4366" width="12.42578125" style="124" customWidth="1"/>
    <col min="4367" max="4367" width="10.85546875" style="124" customWidth="1"/>
    <col min="4368" max="4368" width="10" style="124" customWidth="1"/>
    <col min="4369" max="4370" width="10.5703125" style="124" customWidth="1"/>
    <col min="4371" max="4371" width="9" style="124" customWidth="1"/>
    <col min="4372" max="4372" width="12.7109375" style="124" customWidth="1"/>
    <col min="4373" max="4373" width="23.28515625" style="124" customWidth="1"/>
    <col min="4374" max="4375" width="9" style="124" customWidth="1"/>
    <col min="4376" max="4376" width="10.42578125" style="124" customWidth="1"/>
    <col min="4377" max="4377" width="11.140625" style="124" customWidth="1"/>
    <col min="4378" max="4608" width="9" style="124"/>
    <col min="4609" max="4609" width="88.85546875" style="124" customWidth="1"/>
    <col min="4610" max="4610" width="12.5703125" style="124" customWidth="1"/>
    <col min="4611" max="4611" width="12.7109375" style="124" customWidth="1"/>
    <col min="4612" max="4612" width="9.7109375" style="124" customWidth="1"/>
    <col min="4613" max="4613" width="12" style="124" customWidth="1"/>
    <col min="4614" max="4614" width="10.85546875" style="124" customWidth="1"/>
    <col min="4615" max="4615" width="9.7109375" style="124" customWidth="1"/>
    <col min="4616" max="4616" width="12.42578125" style="124" customWidth="1"/>
    <col min="4617" max="4617" width="10.28515625" style="124" customWidth="1"/>
    <col min="4618" max="4618" width="10.7109375" style="124" customWidth="1"/>
    <col min="4619" max="4619" width="12.5703125" style="124" customWidth="1"/>
    <col min="4620" max="4620" width="9.42578125" style="124" customWidth="1"/>
    <col min="4621" max="4621" width="10" style="124" customWidth="1"/>
    <col min="4622" max="4622" width="12.42578125" style="124" customWidth="1"/>
    <col min="4623" max="4623" width="10.85546875" style="124" customWidth="1"/>
    <col min="4624" max="4624" width="10" style="124" customWidth="1"/>
    <col min="4625" max="4626" width="10.5703125" style="124" customWidth="1"/>
    <col min="4627" max="4627" width="9" style="124" customWidth="1"/>
    <col min="4628" max="4628" width="12.7109375" style="124" customWidth="1"/>
    <col min="4629" max="4629" width="23.28515625" style="124" customWidth="1"/>
    <col min="4630" max="4631" width="9" style="124" customWidth="1"/>
    <col min="4632" max="4632" width="10.42578125" style="124" customWidth="1"/>
    <col min="4633" max="4633" width="11.140625" style="124" customWidth="1"/>
    <col min="4634" max="4864" width="9" style="124"/>
    <col min="4865" max="4865" width="88.85546875" style="124" customWidth="1"/>
    <col min="4866" max="4866" width="12.5703125" style="124" customWidth="1"/>
    <col min="4867" max="4867" width="12.7109375" style="124" customWidth="1"/>
    <col min="4868" max="4868" width="9.7109375" style="124" customWidth="1"/>
    <col min="4869" max="4869" width="12" style="124" customWidth="1"/>
    <col min="4870" max="4870" width="10.85546875" style="124" customWidth="1"/>
    <col min="4871" max="4871" width="9.7109375" style="124" customWidth="1"/>
    <col min="4872" max="4872" width="12.42578125" style="124" customWidth="1"/>
    <col min="4873" max="4873" width="10.28515625" style="124" customWidth="1"/>
    <col min="4874" max="4874" width="10.7109375" style="124" customWidth="1"/>
    <col min="4875" max="4875" width="12.5703125" style="124" customWidth="1"/>
    <col min="4876" max="4876" width="9.42578125" style="124" customWidth="1"/>
    <col min="4877" max="4877" width="10" style="124" customWidth="1"/>
    <col min="4878" max="4878" width="12.42578125" style="124" customWidth="1"/>
    <col min="4879" max="4879" width="10.85546875" style="124" customWidth="1"/>
    <col min="4880" max="4880" width="10" style="124" customWidth="1"/>
    <col min="4881" max="4882" width="10.5703125" style="124" customWidth="1"/>
    <col min="4883" max="4883" width="9" style="124" customWidth="1"/>
    <col min="4884" max="4884" width="12.7109375" style="124" customWidth="1"/>
    <col min="4885" max="4885" width="23.28515625" style="124" customWidth="1"/>
    <col min="4886" max="4887" width="9" style="124" customWidth="1"/>
    <col min="4888" max="4888" width="10.42578125" style="124" customWidth="1"/>
    <col min="4889" max="4889" width="11.140625" style="124" customWidth="1"/>
    <col min="4890" max="5120" width="9" style="124"/>
    <col min="5121" max="5121" width="88.85546875" style="124" customWidth="1"/>
    <col min="5122" max="5122" width="12.5703125" style="124" customWidth="1"/>
    <col min="5123" max="5123" width="12.7109375" style="124" customWidth="1"/>
    <col min="5124" max="5124" width="9.7109375" style="124" customWidth="1"/>
    <col min="5125" max="5125" width="12" style="124" customWidth="1"/>
    <col min="5126" max="5126" width="10.85546875" style="124" customWidth="1"/>
    <col min="5127" max="5127" width="9.7109375" style="124" customWidth="1"/>
    <col min="5128" max="5128" width="12.42578125" style="124" customWidth="1"/>
    <col min="5129" max="5129" width="10.28515625" style="124" customWidth="1"/>
    <col min="5130" max="5130" width="10.7109375" style="124" customWidth="1"/>
    <col min="5131" max="5131" width="12.5703125" style="124" customWidth="1"/>
    <col min="5132" max="5132" width="9.42578125" style="124" customWidth="1"/>
    <col min="5133" max="5133" width="10" style="124" customWidth="1"/>
    <col min="5134" max="5134" width="12.42578125" style="124" customWidth="1"/>
    <col min="5135" max="5135" width="10.85546875" style="124" customWidth="1"/>
    <col min="5136" max="5136" width="10" style="124" customWidth="1"/>
    <col min="5137" max="5138" width="10.5703125" style="124" customWidth="1"/>
    <col min="5139" max="5139" width="9" style="124" customWidth="1"/>
    <col min="5140" max="5140" width="12.7109375" style="124" customWidth="1"/>
    <col min="5141" max="5141" width="23.28515625" style="124" customWidth="1"/>
    <col min="5142" max="5143" width="9" style="124" customWidth="1"/>
    <col min="5144" max="5144" width="10.42578125" style="124" customWidth="1"/>
    <col min="5145" max="5145" width="11.140625" style="124" customWidth="1"/>
    <col min="5146" max="5376" width="9" style="124"/>
    <col min="5377" max="5377" width="88.85546875" style="124" customWidth="1"/>
    <col min="5378" max="5378" width="12.5703125" style="124" customWidth="1"/>
    <col min="5379" max="5379" width="12.7109375" style="124" customWidth="1"/>
    <col min="5380" max="5380" width="9.7109375" style="124" customWidth="1"/>
    <col min="5381" max="5381" width="12" style="124" customWidth="1"/>
    <col min="5382" max="5382" width="10.85546875" style="124" customWidth="1"/>
    <col min="5383" max="5383" width="9.7109375" style="124" customWidth="1"/>
    <col min="5384" max="5384" width="12.42578125" style="124" customWidth="1"/>
    <col min="5385" max="5385" width="10.28515625" style="124" customWidth="1"/>
    <col min="5386" max="5386" width="10.7109375" style="124" customWidth="1"/>
    <col min="5387" max="5387" width="12.5703125" style="124" customWidth="1"/>
    <col min="5388" max="5388" width="9.42578125" style="124" customWidth="1"/>
    <col min="5389" max="5389" width="10" style="124" customWidth="1"/>
    <col min="5390" max="5390" width="12.42578125" style="124" customWidth="1"/>
    <col min="5391" max="5391" width="10.85546875" style="124" customWidth="1"/>
    <col min="5392" max="5392" width="10" style="124" customWidth="1"/>
    <col min="5393" max="5394" width="10.5703125" style="124" customWidth="1"/>
    <col min="5395" max="5395" width="9" style="124" customWidth="1"/>
    <col min="5396" max="5396" width="12.7109375" style="124" customWidth="1"/>
    <col min="5397" max="5397" width="23.28515625" style="124" customWidth="1"/>
    <col min="5398" max="5399" width="9" style="124" customWidth="1"/>
    <col min="5400" max="5400" width="10.42578125" style="124" customWidth="1"/>
    <col min="5401" max="5401" width="11.140625" style="124" customWidth="1"/>
    <col min="5402" max="5632" width="9" style="124"/>
    <col min="5633" max="5633" width="88.85546875" style="124" customWidth="1"/>
    <col min="5634" max="5634" width="12.5703125" style="124" customWidth="1"/>
    <col min="5635" max="5635" width="12.7109375" style="124" customWidth="1"/>
    <col min="5636" max="5636" width="9.7109375" style="124" customWidth="1"/>
    <col min="5637" max="5637" width="12" style="124" customWidth="1"/>
    <col min="5638" max="5638" width="10.85546875" style="124" customWidth="1"/>
    <col min="5639" max="5639" width="9.7109375" style="124" customWidth="1"/>
    <col min="5640" max="5640" width="12.42578125" style="124" customWidth="1"/>
    <col min="5641" max="5641" width="10.28515625" style="124" customWidth="1"/>
    <col min="5642" max="5642" width="10.7109375" style="124" customWidth="1"/>
    <col min="5643" max="5643" width="12.5703125" style="124" customWidth="1"/>
    <col min="5644" max="5644" width="9.42578125" style="124" customWidth="1"/>
    <col min="5645" max="5645" width="10" style="124" customWidth="1"/>
    <col min="5646" max="5646" width="12.42578125" style="124" customWidth="1"/>
    <col min="5647" max="5647" width="10.85546875" style="124" customWidth="1"/>
    <col min="5648" max="5648" width="10" style="124" customWidth="1"/>
    <col min="5649" max="5650" width="10.5703125" style="124" customWidth="1"/>
    <col min="5651" max="5651" width="9" style="124" customWidth="1"/>
    <col min="5652" max="5652" width="12.7109375" style="124" customWidth="1"/>
    <col min="5653" max="5653" width="23.28515625" style="124" customWidth="1"/>
    <col min="5654" max="5655" width="9" style="124" customWidth="1"/>
    <col min="5656" max="5656" width="10.42578125" style="124" customWidth="1"/>
    <col min="5657" max="5657" width="11.140625" style="124" customWidth="1"/>
    <col min="5658" max="5888" width="9" style="124"/>
    <col min="5889" max="5889" width="88.85546875" style="124" customWidth="1"/>
    <col min="5890" max="5890" width="12.5703125" style="124" customWidth="1"/>
    <col min="5891" max="5891" width="12.7109375" style="124" customWidth="1"/>
    <col min="5892" max="5892" width="9.7109375" style="124" customWidth="1"/>
    <col min="5893" max="5893" width="12" style="124" customWidth="1"/>
    <col min="5894" max="5894" width="10.85546875" style="124" customWidth="1"/>
    <col min="5895" max="5895" width="9.7109375" style="124" customWidth="1"/>
    <col min="5896" max="5896" width="12.42578125" style="124" customWidth="1"/>
    <col min="5897" max="5897" width="10.28515625" style="124" customWidth="1"/>
    <col min="5898" max="5898" width="10.7109375" style="124" customWidth="1"/>
    <col min="5899" max="5899" width="12.5703125" style="124" customWidth="1"/>
    <col min="5900" max="5900" width="9.42578125" style="124" customWidth="1"/>
    <col min="5901" max="5901" width="10" style="124" customWidth="1"/>
    <col min="5902" max="5902" width="12.42578125" style="124" customWidth="1"/>
    <col min="5903" max="5903" width="10.85546875" style="124" customWidth="1"/>
    <col min="5904" max="5904" width="10" style="124" customWidth="1"/>
    <col min="5905" max="5906" width="10.5703125" style="124" customWidth="1"/>
    <col min="5907" max="5907" width="9" style="124" customWidth="1"/>
    <col min="5908" max="5908" width="12.7109375" style="124" customWidth="1"/>
    <col min="5909" max="5909" width="23.28515625" style="124" customWidth="1"/>
    <col min="5910" max="5911" width="9" style="124" customWidth="1"/>
    <col min="5912" max="5912" width="10.42578125" style="124" customWidth="1"/>
    <col min="5913" max="5913" width="11.140625" style="124" customWidth="1"/>
    <col min="5914" max="6144" width="9" style="124"/>
    <col min="6145" max="6145" width="88.85546875" style="124" customWidth="1"/>
    <col min="6146" max="6146" width="12.5703125" style="124" customWidth="1"/>
    <col min="6147" max="6147" width="12.7109375" style="124" customWidth="1"/>
    <col min="6148" max="6148" width="9.7109375" style="124" customWidth="1"/>
    <col min="6149" max="6149" width="12" style="124" customWidth="1"/>
    <col min="6150" max="6150" width="10.85546875" style="124" customWidth="1"/>
    <col min="6151" max="6151" width="9.7109375" style="124" customWidth="1"/>
    <col min="6152" max="6152" width="12.42578125" style="124" customWidth="1"/>
    <col min="6153" max="6153" width="10.28515625" style="124" customWidth="1"/>
    <col min="6154" max="6154" width="10.7109375" style="124" customWidth="1"/>
    <col min="6155" max="6155" width="12.5703125" style="124" customWidth="1"/>
    <col min="6156" max="6156" width="9.42578125" style="124" customWidth="1"/>
    <col min="6157" max="6157" width="10" style="124" customWidth="1"/>
    <col min="6158" max="6158" width="12.42578125" style="124" customWidth="1"/>
    <col min="6159" max="6159" width="10.85546875" style="124" customWidth="1"/>
    <col min="6160" max="6160" width="10" style="124" customWidth="1"/>
    <col min="6161" max="6162" width="10.5703125" style="124" customWidth="1"/>
    <col min="6163" max="6163" width="9" style="124" customWidth="1"/>
    <col min="6164" max="6164" width="12.7109375" style="124" customWidth="1"/>
    <col min="6165" max="6165" width="23.28515625" style="124" customWidth="1"/>
    <col min="6166" max="6167" width="9" style="124" customWidth="1"/>
    <col min="6168" max="6168" width="10.42578125" style="124" customWidth="1"/>
    <col min="6169" max="6169" width="11.140625" style="124" customWidth="1"/>
    <col min="6170" max="6400" width="9" style="124"/>
    <col min="6401" max="6401" width="88.85546875" style="124" customWidth="1"/>
    <col min="6402" max="6402" width="12.5703125" style="124" customWidth="1"/>
    <col min="6403" max="6403" width="12.7109375" style="124" customWidth="1"/>
    <col min="6404" max="6404" width="9.7109375" style="124" customWidth="1"/>
    <col min="6405" max="6405" width="12" style="124" customWidth="1"/>
    <col min="6406" max="6406" width="10.85546875" style="124" customWidth="1"/>
    <col min="6407" max="6407" width="9.7109375" style="124" customWidth="1"/>
    <col min="6408" max="6408" width="12.42578125" style="124" customWidth="1"/>
    <col min="6409" max="6409" width="10.28515625" style="124" customWidth="1"/>
    <col min="6410" max="6410" width="10.7109375" style="124" customWidth="1"/>
    <col min="6411" max="6411" width="12.5703125" style="124" customWidth="1"/>
    <col min="6412" max="6412" width="9.42578125" style="124" customWidth="1"/>
    <col min="6413" max="6413" width="10" style="124" customWidth="1"/>
    <col min="6414" max="6414" width="12.42578125" style="124" customWidth="1"/>
    <col min="6415" max="6415" width="10.85546875" style="124" customWidth="1"/>
    <col min="6416" max="6416" width="10" style="124" customWidth="1"/>
    <col min="6417" max="6418" width="10.5703125" style="124" customWidth="1"/>
    <col min="6419" max="6419" width="9" style="124" customWidth="1"/>
    <col min="6420" max="6420" width="12.7109375" style="124" customWidth="1"/>
    <col min="6421" max="6421" width="23.28515625" style="124" customWidth="1"/>
    <col min="6422" max="6423" width="9" style="124" customWidth="1"/>
    <col min="6424" max="6424" width="10.42578125" style="124" customWidth="1"/>
    <col min="6425" max="6425" width="11.140625" style="124" customWidth="1"/>
    <col min="6426" max="6656" width="9" style="124"/>
    <col min="6657" max="6657" width="88.85546875" style="124" customWidth="1"/>
    <col min="6658" max="6658" width="12.5703125" style="124" customWidth="1"/>
    <col min="6659" max="6659" width="12.7109375" style="124" customWidth="1"/>
    <col min="6660" max="6660" width="9.7109375" style="124" customWidth="1"/>
    <col min="6661" max="6661" width="12" style="124" customWidth="1"/>
    <col min="6662" max="6662" width="10.85546875" style="124" customWidth="1"/>
    <col min="6663" max="6663" width="9.7109375" style="124" customWidth="1"/>
    <col min="6664" max="6664" width="12.42578125" style="124" customWidth="1"/>
    <col min="6665" max="6665" width="10.28515625" style="124" customWidth="1"/>
    <col min="6666" max="6666" width="10.7109375" style="124" customWidth="1"/>
    <col min="6667" max="6667" width="12.5703125" style="124" customWidth="1"/>
    <col min="6668" max="6668" width="9.42578125" style="124" customWidth="1"/>
    <col min="6669" max="6669" width="10" style="124" customWidth="1"/>
    <col min="6670" max="6670" width="12.42578125" style="124" customWidth="1"/>
    <col min="6671" max="6671" width="10.85546875" style="124" customWidth="1"/>
    <col min="6672" max="6672" width="10" style="124" customWidth="1"/>
    <col min="6673" max="6674" width="10.5703125" style="124" customWidth="1"/>
    <col min="6675" max="6675" width="9" style="124" customWidth="1"/>
    <col min="6676" max="6676" width="12.7109375" style="124" customWidth="1"/>
    <col min="6677" max="6677" width="23.28515625" style="124" customWidth="1"/>
    <col min="6678" max="6679" width="9" style="124" customWidth="1"/>
    <col min="6680" max="6680" width="10.42578125" style="124" customWidth="1"/>
    <col min="6681" max="6681" width="11.140625" style="124" customWidth="1"/>
    <col min="6682" max="6912" width="9" style="124"/>
    <col min="6913" max="6913" width="88.85546875" style="124" customWidth="1"/>
    <col min="6914" max="6914" width="12.5703125" style="124" customWidth="1"/>
    <col min="6915" max="6915" width="12.7109375" style="124" customWidth="1"/>
    <col min="6916" max="6916" width="9.7109375" style="124" customWidth="1"/>
    <col min="6917" max="6917" width="12" style="124" customWidth="1"/>
    <col min="6918" max="6918" width="10.85546875" style="124" customWidth="1"/>
    <col min="6919" max="6919" width="9.7109375" style="124" customWidth="1"/>
    <col min="6920" max="6920" width="12.42578125" style="124" customWidth="1"/>
    <col min="6921" max="6921" width="10.28515625" style="124" customWidth="1"/>
    <col min="6922" max="6922" width="10.7109375" style="124" customWidth="1"/>
    <col min="6923" max="6923" width="12.5703125" style="124" customWidth="1"/>
    <col min="6924" max="6924" width="9.42578125" style="124" customWidth="1"/>
    <col min="6925" max="6925" width="10" style="124" customWidth="1"/>
    <col min="6926" max="6926" width="12.42578125" style="124" customWidth="1"/>
    <col min="6927" max="6927" width="10.85546875" style="124" customWidth="1"/>
    <col min="6928" max="6928" width="10" style="124" customWidth="1"/>
    <col min="6929" max="6930" width="10.5703125" style="124" customWidth="1"/>
    <col min="6931" max="6931" width="9" style="124" customWidth="1"/>
    <col min="6932" max="6932" width="12.7109375" style="124" customWidth="1"/>
    <col min="6933" max="6933" width="23.28515625" style="124" customWidth="1"/>
    <col min="6934" max="6935" width="9" style="124" customWidth="1"/>
    <col min="6936" max="6936" width="10.42578125" style="124" customWidth="1"/>
    <col min="6937" max="6937" width="11.140625" style="124" customWidth="1"/>
    <col min="6938" max="7168" width="9" style="124"/>
    <col min="7169" max="7169" width="88.85546875" style="124" customWidth="1"/>
    <col min="7170" max="7170" width="12.5703125" style="124" customWidth="1"/>
    <col min="7171" max="7171" width="12.7109375" style="124" customWidth="1"/>
    <col min="7172" max="7172" width="9.7109375" style="124" customWidth="1"/>
    <col min="7173" max="7173" width="12" style="124" customWidth="1"/>
    <col min="7174" max="7174" width="10.85546875" style="124" customWidth="1"/>
    <col min="7175" max="7175" width="9.7109375" style="124" customWidth="1"/>
    <col min="7176" max="7176" width="12.42578125" style="124" customWidth="1"/>
    <col min="7177" max="7177" width="10.28515625" style="124" customWidth="1"/>
    <col min="7178" max="7178" width="10.7109375" style="124" customWidth="1"/>
    <col min="7179" max="7179" width="12.5703125" style="124" customWidth="1"/>
    <col min="7180" max="7180" width="9.42578125" style="124" customWidth="1"/>
    <col min="7181" max="7181" width="10" style="124" customWidth="1"/>
    <col min="7182" max="7182" width="12.42578125" style="124" customWidth="1"/>
    <col min="7183" max="7183" width="10.85546875" style="124" customWidth="1"/>
    <col min="7184" max="7184" width="10" style="124" customWidth="1"/>
    <col min="7185" max="7186" width="10.5703125" style="124" customWidth="1"/>
    <col min="7187" max="7187" width="9" style="124" customWidth="1"/>
    <col min="7188" max="7188" width="12.7109375" style="124" customWidth="1"/>
    <col min="7189" max="7189" width="23.28515625" style="124" customWidth="1"/>
    <col min="7190" max="7191" width="9" style="124" customWidth="1"/>
    <col min="7192" max="7192" width="10.42578125" style="124" customWidth="1"/>
    <col min="7193" max="7193" width="11.140625" style="124" customWidth="1"/>
    <col min="7194" max="7424" width="9" style="124"/>
    <col min="7425" max="7425" width="88.85546875" style="124" customWidth="1"/>
    <col min="7426" max="7426" width="12.5703125" style="124" customWidth="1"/>
    <col min="7427" max="7427" width="12.7109375" style="124" customWidth="1"/>
    <col min="7428" max="7428" width="9.7109375" style="124" customWidth="1"/>
    <col min="7429" max="7429" width="12" style="124" customWidth="1"/>
    <col min="7430" max="7430" width="10.85546875" style="124" customWidth="1"/>
    <col min="7431" max="7431" width="9.7109375" style="124" customWidth="1"/>
    <col min="7432" max="7432" width="12.42578125" style="124" customWidth="1"/>
    <col min="7433" max="7433" width="10.28515625" style="124" customWidth="1"/>
    <col min="7434" max="7434" width="10.7109375" style="124" customWidth="1"/>
    <col min="7435" max="7435" width="12.5703125" style="124" customWidth="1"/>
    <col min="7436" max="7436" width="9.42578125" style="124" customWidth="1"/>
    <col min="7437" max="7437" width="10" style="124" customWidth="1"/>
    <col min="7438" max="7438" width="12.42578125" style="124" customWidth="1"/>
    <col min="7439" max="7439" width="10.85546875" style="124" customWidth="1"/>
    <col min="7440" max="7440" width="10" style="124" customWidth="1"/>
    <col min="7441" max="7442" width="10.5703125" style="124" customWidth="1"/>
    <col min="7443" max="7443" width="9" style="124" customWidth="1"/>
    <col min="7444" max="7444" width="12.7109375" style="124" customWidth="1"/>
    <col min="7445" max="7445" width="23.28515625" style="124" customWidth="1"/>
    <col min="7446" max="7447" width="9" style="124" customWidth="1"/>
    <col min="7448" max="7448" width="10.42578125" style="124" customWidth="1"/>
    <col min="7449" max="7449" width="11.140625" style="124" customWidth="1"/>
    <col min="7450" max="7680" width="9" style="124"/>
    <col min="7681" max="7681" width="88.85546875" style="124" customWidth="1"/>
    <col min="7682" max="7682" width="12.5703125" style="124" customWidth="1"/>
    <col min="7683" max="7683" width="12.7109375" style="124" customWidth="1"/>
    <col min="7684" max="7684" width="9.7109375" style="124" customWidth="1"/>
    <col min="7685" max="7685" width="12" style="124" customWidth="1"/>
    <col min="7686" max="7686" width="10.85546875" style="124" customWidth="1"/>
    <col min="7687" max="7687" width="9.7109375" style="124" customWidth="1"/>
    <col min="7688" max="7688" width="12.42578125" style="124" customWidth="1"/>
    <col min="7689" max="7689" width="10.28515625" style="124" customWidth="1"/>
    <col min="7690" max="7690" width="10.7109375" style="124" customWidth="1"/>
    <col min="7691" max="7691" width="12.5703125" style="124" customWidth="1"/>
    <col min="7692" max="7692" width="9.42578125" style="124" customWidth="1"/>
    <col min="7693" max="7693" width="10" style="124" customWidth="1"/>
    <col min="7694" max="7694" width="12.42578125" style="124" customWidth="1"/>
    <col min="7695" max="7695" width="10.85546875" style="124" customWidth="1"/>
    <col min="7696" max="7696" width="10" style="124" customWidth="1"/>
    <col min="7697" max="7698" width="10.5703125" style="124" customWidth="1"/>
    <col min="7699" max="7699" width="9" style="124" customWidth="1"/>
    <col min="7700" max="7700" width="12.7109375" style="124" customWidth="1"/>
    <col min="7701" max="7701" width="23.28515625" style="124" customWidth="1"/>
    <col min="7702" max="7703" width="9" style="124" customWidth="1"/>
    <col min="7704" max="7704" width="10.42578125" style="124" customWidth="1"/>
    <col min="7705" max="7705" width="11.140625" style="124" customWidth="1"/>
    <col min="7706" max="7936" width="9" style="124"/>
    <col min="7937" max="7937" width="88.85546875" style="124" customWidth="1"/>
    <col min="7938" max="7938" width="12.5703125" style="124" customWidth="1"/>
    <col min="7939" max="7939" width="12.7109375" style="124" customWidth="1"/>
    <col min="7940" max="7940" width="9.7109375" style="124" customWidth="1"/>
    <col min="7941" max="7941" width="12" style="124" customWidth="1"/>
    <col min="7942" max="7942" width="10.85546875" style="124" customWidth="1"/>
    <col min="7943" max="7943" width="9.7109375" style="124" customWidth="1"/>
    <col min="7944" max="7944" width="12.42578125" style="124" customWidth="1"/>
    <col min="7945" max="7945" width="10.28515625" style="124" customWidth="1"/>
    <col min="7946" max="7946" width="10.7109375" style="124" customWidth="1"/>
    <col min="7947" max="7947" width="12.5703125" style="124" customWidth="1"/>
    <col min="7948" max="7948" width="9.42578125" style="124" customWidth="1"/>
    <col min="7949" max="7949" width="10" style="124" customWidth="1"/>
    <col min="7950" max="7950" width="12.42578125" style="124" customWidth="1"/>
    <col min="7951" max="7951" width="10.85546875" style="124" customWidth="1"/>
    <col min="7952" max="7952" width="10" style="124" customWidth="1"/>
    <col min="7953" max="7954" width="10.5703125" style="124" customWidth="1"/>
    <col min="7955" max="7955" width="9" style="124" customWidth="1"/>
    <col min="7956" max="7956" width="12.7109375" style="124" customWidth="1"/>
    <col min="7957" max="7957" width="23.28515625" style="124" customWidth="1"/>
    <col min="7958" max="7959" width="9" style="124" customWidth="1"/>
    <col min="7960" max="7960" width="10.42578125" style="124" customWidth="1"/>
    <col min="7961" max="7961" width="11.140625" style="124" customWidth="1"/>
    <col min="7962" max="8192" width="9" style="124"/>
    <col min="8193" max="8193" width="88.85546875" style="124" customWidth="1"/>
    <col min="8194" max="8194" width="12.5703125" style="124" customWidth="1"/>
    <col min="8195" max="8195" width="12.7109375" style="124" customWidth="1"/>
    <col min="8196" max="8196" width="9.7109375" style="124" customWidth="1"/>
    <col min="8197" max="8197" width="12" style="124" customWidth="1"/>
    <col min="8198" max="8198" width="10.85546875" style="124" customWidth="1"/>
    <col min="8199" max="8199" width="9.7109375" style="124" customWidth="1"/>
    <col min="8200" max="8200" width="12.42578125" style="124" customWidth="1"/>
    <col min="8201" max="8201" width="10.28515625" style="124" customWidth="1"/>
    <col min="8202" max="8202" width="10.7109375" style="124" customWidth="1"/>
    <col min="8203" max="8203" width="12.5703125" style="124" customWidth="1"/>
    <col min="8204" max="8204" width="9.42578125" style="124" customWidth="1"/>
    <col min="8205" max="8205" width="10" style="124" customWidth="1"/>
    <col min="8206" max="8206" width="12.42578125" style="124" customWidth="1"/>
    <col min="8207" max="8207" width="10.85546875" style="124" customWidth="1"/>
    <col min="8208" max="8208" width="10" style="124" customWidth="1"/>
    <col min="8209" max="8210" width="10.5703125" style="124" customWidth="1"/>
    <col min="8211" max="8211" width="9" style="124" customWidth="1"/>
    <col min="8212" max="8212" width="12.7109375" style="124" customWidth="1"/>
    <col min="8213" max="8213" width="23.28515625" style="124" customWidth="1"/>
    <col min="8214" max="8215" width="9" style="124" customWidth="1"/>
    <col min="8216" max="8216" width="10.42578125" style="124" customWidth="1"/>
    <col min="8217" max="8217" width="11.140625" style="124" customWidth="1"/>
    <col min="8218" max="8448" width="9" style="124"/>
    <col min="8449" max="8449" width="88.85546875" style="124" customWidth="1"/>
    <col min="8450" max="8450" width="12.5703125" style="124" customWidth="1"/>
    <col min="8451" max="8451" width="12.7109375" style="124" customWidth="1"/>
    <col min="8452" max="8452" width="9.7109375" style="124" customWidth="1"/>
    <col min="8453" max="8453" width="12" style="124" customWidth="1"/>
    <col min="8454" max="8454" width="10.85546875" style="124" customWidth="1"/>
    <col min="8455" max="8455" width="9.7109375" style="124" customWidth="1"/>
    <col min="8456" max="8456" width="12.42578125" style="124" customWidth="1"/>
    <col min="8457" max="8457" width="10.28515625" style="124" customWidth="1"/>
    <col min="8458" max="8458" width="10.7109375" style="124" customWidth="1"/>
    <col min="8459" max="8459" width="12.5703125" style="124" customWidth="1"/>
    <col min="8460" max="8460" width="9.42578125" style="124" customWidth="1"/>
    <col min="8461" max="8461" width="10" style="124" customWidth="1"/>
    <col min="8462" max="8462" width="12.42578125" style="124" customWidth="1"/>
    <col min="8463" max="8463" width="10.85546875" style="124" customWidth="1"/>
    <col min="8464" max="8464" width="10" style="124" customWidth="1"/>
    <col min="8465" max="8466" width="10.5703125" style="124" customWidth="1"/>
    <col min="8467" max="8467" width="9" style="124" customWidth="1"/>
    <col min="8468" max="8468" width="12.7109375" style="124" customWidth="1"/>
    <col min="8469" max="8469" width="23.28515625" style="124" customWidth="1"/>
    <col min="8470" max="8471" width="9" style="124" customWidth="1"/>
    <col min="8472" max="8472" width="10.42578125" style="124" customWidth="1"/>
    <col min="8473" max="8473" width="11.140625" style="124" customWidth="1"/>
    <col min="8474" max="8704" width="9" style="124"/>
    <col min="8705" max="8705" width="88.85546875" style="124" customWidth="1"/>
    <col min="8706" max="8706" width="12.5703125" style="124" customWidth="1"/>
    <col min="8707" max="8707" width="12.7109375" style="124" customWidth="1"/>
    <col min="8708" max="8708" width="9.7109375" style="124" customWidth="1"/>
    <col min="8709" max="8709" width="12" style="124" customWidth="1"/>
    <col min="8710" max="8710" width="10.85546875" style="124" customWidth="1"/>
    <col min="8711" max="8711" width="9.7109375" style="124" customWidth="1"/>
    <col min="8712" max="8712" width="12.42578125" style="124" customWidth="1"/>
    <col min="8713" max="8713" width="10.28515625" style="124" customWidth="1"/>
    <col min="8714" max="8714" width="10.7109375" style="124" customWidth="1"/>
    <col min="8715" max="8715" width="12.5703125" style="124" customWidth="1"/>
    <col min="8716" max="8716" width="9.42578125" style="124" customWidth="1"/>
    <col min="8717" max="8717" width="10" style="124" customWidth="1"/>
    <col min="8718" max="8718" width="12.42578125" style="124" customWidth="1"/>
    <col min="8719" max="8719" width="10.85546875" style="124" customWidth="1"/>
    <col min="8720" max="8720" width="10" style="124" customWidth="1"/>
    <col min="8721" max="8722" width="10.5703125" style="124" customWidth="1"/>
    <col min="8723" max="8723" width="9" style="124" customWidth="1"/>
    <col min="8724" max="8724" width="12.7109375" style="124" customWidth="1"/>
    <col min="8725" max="8725" width="23.28515625" style="124" customWidth="1"/>
    <col min="8726" max="8727" width="9" style="124" customWidth="1"/>
    <col min="8728" max="8728" width="10.42578125" style="124" customWidth="1"/>
    <col min="8729" max="8729" width="11.140625" style="124" customWidth="1"/>
    <col min="8730" max="8960" width="9" style="124"/>
    <col min="8961" max="8961" width="88.85546875" style="124" customWidth="1"/>
    <col min="8962" max="8962" width="12.5703125" style="124" customWidth="1"/>
    <col min="8963" max="8963" width="12.7109375" style="124" customWidth="1"/>
    <col min="8964" max="8964" width="9.7109375" style="124" customWidth="1"/>
    <col min="8965" max="8965" width="12" style="124" customWidth="1"/>
    <col min="8966" max="8966" width="10.85546875" style="124" customWidth="1"/>
    <col min="8967" max="8967" width="9.7109375" style="124" customWidth="1"/>
    <col min="8968" max="8968" width="12.42578125" style="124" customWidth="1"/>
    <col min="8969" max="8969" width="10.28515625" style="124" customWidth="1"/>
    <col min="8970" max="8970" width="10.7109375" style="124" customWidth="1"/>
    <col min="8971" max="8971" width="12.5703125" style="124" customWidth="1"/>
    <col min="8972" max="8972" width="9.42578125" style="124" customWidth="1"/>
    <col min="8973" max="8973" width="10" style="124" customWidth="1"/>
    <col min="8974" max="8974" width="12.42578125" style="124" customWidth="1"/>
    <col min="8975" max="8975" width="10.85546875" style="124" customWidth="1"/>
    <col min="8976" max="8976" width="10" style="124" customWidth="1"/>
    <col min="8977" max="8978" width="10.5703125" style="124" customWidth="1"/>
    <col min="8979" max="8979" width="9" style="124" customWidth="1"/>
    <col min="8980" max="8980" width="12.7109375" style="124" customWidth="1"/>
    <col min="8981" max="8981" width="23.28515625" style="124" customWidth="1"/>
    <col min="8982" max="8983" width="9" style="124" customWidth="1"/>
    <col min="8984" max="8984" width="10.42578125" style="124" customWidth="1"/>
    <col min="8985" max="8985" width="11.140625" style="124" customWidth="1"/>
    <col min="8986" max="9216" width="9" style="124"/>
    <col min="9217" max="9217" width="88.85546875" style="124" customWidth="1"/>
    <col min="9218" max="9218" width="12.5703125" style="124" customWidth="1"/>
    <col min="9219" max="9219" width="12.7109375" style="124" customWidth="1"/>
    <col min="9220" max="9220" width="9.7109375" style="124" customWidth="1"/>
    <col min="9221" max="9221" width="12" style="124" customWidth="1"/>
    <col min="9222" max="9222" width="10.85546875" style="124" customWidth="1"/>
    <col min="9223" max="9223" width="9.7109375" style="124" customWidth="1"/>
    <col min="9224" max="9224" width="12.42578125" style="124" customWidth="1"/>
    <col min="9225" max="9225" width="10.28515625" style="124" customWidth="1"/>
    <col min="9226" max="9226" width="10.7109375" style="124" customWidth="1"/>
    <col min="9227" max="9227" width="12.5703125" style="124" customWidth="1"/>
    <col min="9228" max="9228" width="9.42578125" style="124" customWidth="1"/>
    <col min="9229" max="9229" width="10" style="124" customWidth="1"/>
    <col min="9230" max="9230" width="12.42578125" style="124" customWidth="1"/>
    <col min="9231" max="9231" width="10.85546875" style="124" customWidth="1"/>
    <col min="9232" max="9232" width="10" style="124" customWidth="1"/>
    <col min="9233" max="9234" width="10.5703125" style="124" customWidth="1"/>
    <col min="9235" max="9235" width="9" style="124" customWidth="1"/>
    <col min="9236" max="9236" width="12.7109375" style="124" customWidth="1"/>
    <col min="9237" max="9237" width="23.28515625" style="124" customWidth="1"/>
    <col min="9238" max="9239" width="9" style="124" customWidth="1"/>
    <col min="9240" max="9240" width="10.42578125" style="124" customWidth="1"/>
    <col min="9241" max="9241" width="11.140625" style="124" customWidth="1"/>
    <col min="9242" max="9472" width="9" style="124"/>
    <col min="9473" max="9473" width="88.85546875" style="124" customWidth="1"/>
    <col min="9474" max="9474" width="12.5703125" style="124" customWidth="1"/>
    <col min="9475" max="9475" width="12.7109375" style="124" customWidth="1"/>
    <col min="9476" max="9476" width="9.7109375" style="124" customWidth="1"/>
    <col min="9477" max="9477" width="12" style="124" customWidth="1"/>
    <col min="9478" max="9478" width="10.85546875" style="124" customWidth="1"/>
    <col min="9479" max="9479" width="9.7109375" style="124" customWidth="1"/>
    <col min="9480" max="9480" width="12.42578125" style="124" customWidth="1"/>
    <col min="9481" max="9481" width="10.28515625" style="124" customWidth="1"/>
    <col min="9482" max="9482" width="10.7109375" style="124" customWidth="1"/>
    <col min="9483" max="9483" width="12.5703125" style="124" customWidth="1"/>
    <col min="9484" max="9484" width="9.42578125" style="124" customWidth="1"/>
    <col min="9485" max="9485" width="10" style="124" customWidth="1"/>
    <col min="9486" max="9486" width="12.42578125" style="124" customWidth="1"/>
    <col min="9487" max="9487" width="10.85546875" style="124" customWidth="1"/>
    <col min="9488" max="9488" width="10" style="124" customWidth="1"/>
    <col min="9489" max="9490" width="10.5703125" style="124" customWidth="1"/>
    <col min="9491" max="9491" width="9" style="124" customWidth="1"/>
    <col min="9492" max="9492" width="12.7109375" style="124" customWidth="1"/>
    <col min="9493" max="9493" width="23.28515625" style="124" customWidth="1"/>
    <col min="9494" max="9495" width="9" style="124" customWidth="1"/>
    <col min="9496" max="9496" width="10.42578125" style="124" customWidth="1"/>
    <col min="9497" max="9497" width="11.140625" style="124" customWidth="1"/>
    <col min="9498" max="9728" width="9" style="124"/>
    <col min="9729" max="9729" width="88.85546875" style="124" customWidth="1"/>
    <col min="9730" max="9730" width="12.5703125" style="124" customWidth="1"/>
    <col min="9731" max="9731" width="12.7109375" style="124" customWidth="1"/>
    <col min="9732" max="9732" width="9.7109375" style="124" customWidth="1"/>
    <col min="9733" max="9733" width="12" style="124" customWidth="1"/>
    <col min="9734" max="9734" width="10.85546875" style="124" customWidth="1"/>
    <col min="9735" max="9735" width="9.7109375" style="124" customWidth="1"/>
    <col min="9736" max="9736" width="12.42578125" style="124" customWidth="1"/>
    <col min="9737" max="9737" width="10.28515625" style="124" customWidth="1"/>
    <col min="9738" max="9738" width="10.7109375" style="124" customWidth="1"/>
    <col min="9739" max="9739" width="12.5703125" style="124" customWidth="1"/>
    <col min="9740" max="9740" width="9.42578125" style="124" customWidth="1"/>
    <col min="9741" max="9741" width="10" style="124" customWidth="1"/>
    <col min="9742" max="9742" width="12.42578125" style="124" customWidth="1"/>
    <col min="9743" max="9743" width="10.85546875" style="124" customWidth="1"/>
    <col min="9744" max="9744" width="10" style="124" customWidth="1"/>
    <col min="9745" max="9746" width="10.5703125" style="124" customWidth="1"/>
    <col min="9747" max="9747" width="9" style="124" customWidth="1"/>
    <col min="9748" max="9748" width="12.7109375" style="124" customWidth="1"/>
    <col min="9749" max="9749" width="23.28515625" style="124" customWidth="1"/>
    <col min="9750" max="9751" width="9" style="124" customWidth="1"/>
    <col min="9752" max="9752" width="10.42578125" style="124" customWidth="1"/>
    <col min="9753" max="9753" width="11.140625" style="124" customWidth="1"/>
    <col min="9754" max="9984" width="9" style="124"/>
    <col min="9985" max="9985" width="88.85546875" style="124" customWidth="1"/>
    <col min="9986" max="9986" width="12.5703125" style="124" customWidth="1"/>
    <col min="9987" max="9987" width="12.7109375" style="124" customWidth="1"/>
    <col min="9988" max="9988" width="9.7109375" style="124" customWidth="1"/>
    <col min="9989" max="9989" width="12" style="124" customWidth="1"/>
    <col min="9990" max="9990" width="10.85546875" style="124" customWidth="1"/>
    <col min="9991" max="9991" width="9.7109375" style="124" customWidth="1"/>
    <col min="9992" max="9992" width="12.42578125" style="124" customWidth="1"/>
    <col min="9993" max="9993" width="10.28515625" style="124" customWidth="1"/>
    <col min="9994" max="9994" width="10.7109375" style="124" customWidth="1"/>
    <col min="9995" max="9995" width="12.5703125" style="124" customWidth="1"/>
    <col min="9996" max="9996" width="9.42578125" style="124" customWidth="1"/>
    <col min="9997" max="9997" width="10" style="124" customWidth="1"/>
    <col min="9998" max="9998" width="12.42578125" style="124" customWidth="1"/>
    <col min="9999" max="9999" width="10.85546875" style="124" customWidth="1"/>
    <col min="10000" max="10000" width="10" style="124" customWidth="1"/>
    <col min="10001" max="10002" width="10.5703125" style="124" customWidth="1"/>
    <col min="10003" max="10003" width="9" style="124" customWidth="1"/>
    <col min="10004" max="10004" width="12.7109375" style="124" customWidth="1"/>
    <col min="10005" max="10005" width="23.28515625" style="124" customWidth="1"/>
    <col min="10006" max="10007" width="9" style="124" customWidth="1"/>
    <col min="10008" max="10008" width="10.42578125" style="124" customWidth="1"/>
    <col min="10009" max="10009" width="11.140625" style="124" customWidth="1"/>
    <col min="10010" max="10240" width="9" style="124"/>
    <col min="10241" max="10241" width="88.85546875" style="124" customWidth="1"/>
    <col min="10242" max="10242" width="12.5703125" style="124" customWidth="1"/>
    <col min="10243" max="10243" width="12.7109375" style="124" customWidth="1"/>
    <col min="10244" max="10244" width="9.7109375" style="124" customWidth="1"/>
    <col min="10245" max="10245" width="12" style="124" customWidth="1"/>
    <col min="10246" max="10246" width="10.85546875" style="124" customWidth="1"/>
    <col min="10247" max="10247" width="9.7109375" style="124" customWidth="1"/>
    <col min="10248" max="10248" width="12.42578125" style="124" customWidth="1"/>
    <col min="10249" max="10249" width="10.28515625" style="124" customWidth="1"/>
    <col min="10250" max="10250" width="10.7109375" style="124" customWidth="1"/>
    <col min="10251" max="10251" width="12.5703125" style="124" customWidth="1"/>
    <col min="10252" max="10252" width="9.42578125" style="124" customWidth="1"/>
    <col min="10253" max="10253" width="10" style="124" customWidth="1"/>
    <col min="10254" max="10254" width="12.42578125" style="124" customWidth="1"/>
    <col min="10255" max="10255" width="10.85546875" style="124" customWidth="1"/>
    <col min="10256" max="10256" width="10" style="124" customWidth="1"/>
    <col min="10257" max="10258" width="10.5703125" style="124" customWidth="1"/>
    <col min="10259" max="10259" width="9" style="124" customWidth="1"/>
    <col min="10260" max="10260" width="12.7109375" style="124" customWidth="1"/>
    <col min="10261" max="10261" width="23.28515625" style="124" customWidth="1"/>
    <col min="10262" max="10263" width="9" style="124" customWidth="1"/>
    <col min="10264" max="10264" width="10.42578125" style="124" customWidth="1"/>
    <col min="10265" max="10265" width="11.140625" style="124" customWidth="1"/>
    <col min="10266" max="10496" width="9" style="124"/>
    <col min="10497" max="10497" width="88.85546875" style="124" customWidth="1"/>
    <col min="10498" max="10498" width="12.5703125" style="124" customWidth="1"/>
    <col min="10499" max="10499" width="12.7109375" style="124" customWidth="1"/>
    <col min="10500" max="10500" width="9.7109375" style="124" customWidth="1"/>
    <col min="10501" max="10501" width="12" style="124" customWidth="1"/>
    <col min="10502" max="10502" width="10.85546875" style="124" customWidth="1"/>
    <col min="10503" max="10503" width="9.7109375" style="124" customWidth="1"/>
    <col min="10504" max="10504" width="12.42578125" style="124" customWidth="1"/>
    <col min="10505" max="10505" width="10.28515625" style="124" customWidth="1"/>
    <col min="10506" max="10506" width="10.7109375" style="124" customWidth="1"/>
    <col min="10507" max="10507" width="12.5703125" style="124" customWidth="1"/>
    <col min="10508" max="10508" width="9.42578125" style="124" customWidth="1"/>
    <col min="10509" max="10509" width="10" style="124" customWidth="1"/>
    <col min="10510" max="10510" width="12.42578125" style="124" customWidth="1"/>
    <col min="10511" max="10511" width="10.85546875" style="124" customWidth="1"/>
    <col min="10512" max="10512" width="10" style="124" customWidth="1"/>
    <col min="10513" max="10514" width="10.5703125" style="124" customWidth="1"/>
    <col min="10515" max="10515" width="9" style="124" customWidth="1"/>
    <col min="10516" max="10516" width="12.7109375" style="124" customWidth="1"/>
    <col min="10517" max="10517" width="23.28515625" style="124" customWidth="1"/>
    <col min="10518" max="10519" width="9" style="124" customWidth="1"/>
    <col min="10520" max="10520" width="10.42578125" style="124" customWidth="1"/>
    <col min="10521" max="10521" width="11.140625" style="124" customWidth="1"/>
    <col min="10522" max="10752" width="9" style="124"/>
    <col min="10753" max="10753" width="88.85546875" style="124" customWidth="1"/>
    <col min="10754" max="10754" width="12.5703125" style="124" customWidth="1"/>
    <col min="10755" max="10755" width="12.7109375" style="124" customWidth="1"/>
    <col min="10756" max="10756" width="9.7109375" style="124" customWidth="1"/>
    <col min="10757" max="10757" width="12" style="124" customWidth="1"/>
    <col min="10758" max="10758" width="10.85546875" style="124" customWidth="1"/>
    <col min="10759" max="10759" width="9.7109375" style="124" customWidth="1"/>
    <col min="10760" max="10760" width="12.42578125" style="124" customWidth="1"/>
    <col min="10761" max="10761" width="10.28515625" style="124" customWidth="1"/>
    <col min="10762" max="10762" width="10.7109375" style="124" customWidth="1"/>
    <col min="10763" max="10763" width="12.5703125" style="124" customWidth="1"/>
    <col min="10764" max="10764" width="9.42578125" style="124" customWidth="1"/>
    <col min="10765" max="10765" width="10" style="124" customWidth="1"/>
    <col min="10766" max="10766" width="12.42578125" style="124" customWidth="1"/>
    <col min="10767" max="10767" width="10.85546875" style="124" customWidth="1"/>
    <col min="10768" max="10768" width="10" style="124" customWidth="1"/>
    <col min="10769" max="10770" width="10.5703125" style="124" customWidth="1"/>
    <col min="10771" max="10771" width="9" style="124" customWidth="1"/>
    <col min="10772" max="10772" width="12.7109375" style="124" customWidth="1"/>
    <col min="10773" max="10773" width="23.28515625" style="124" customWidth="1"/>
    <col min="10774" max="10775" width="9" style="124" customWidth="1"/>
    <col min="10776" max="10776" width="10.42578125" style="124" customWidth="1"/>
    <col min="10777" max="10777" width="11.140625" style="124" customWidth="1"/>
    <col min="10778" max="11008" width="9" style="124"/>
    <col min="11009" max="11009" width="88.85546875" style="124" customWidth="1"/>
    <col min="11010" max="11010" width="12.5703125" style="124" customWidth="1"/>
    <col min="11011" max="11011" width="12.7109375" style="124" customWidth="1"/>
    <col min="11012" max="11012" width="9.7109375" style="124" customWidth="1"/>
    <col min="11013" max="11013" width="12" style="124" customWidth="1"/>
    <col min="11014" max="11014" width="10.85546875" style="124" customWidth="1"/>
    <col min="11015" max="11015" width="9.7109375" style="124" customWidth="1"/>
    <col min="11016" max="11016" width="12.42578125" style="124" customWidth="1"/>
    <col min="11017" max="11017" width="10.28515625" style="124" customWidth="1"/>
    <col min="11018" max="11018" width="10.7109375" style="124" customWidth="1"/>
    <col min="11019" max="11019" width="12.5703125" style="124" customWidth="1"/>
    <col min="11020" max="11020" width="9.42578125" style="124" customWidth="1"/>
    <col min="11021" max="11021" width="10" style="124" customWidth="1"/>
    <col min="11022" max="11022" width="12.42578125" style="124" customWidth="1"/>
    <col min="11023" max="11023" width="10.85546875" style="124" customWidth="1"/>
    <col min="11024" max="11024" width="10" style="124" customWidth="1"/>
    <col min="11025" max="11026" width="10.5703125" style="124" customWidth="1"/>
    <col min="11027" max="11027" width="9" style="124" customWidth="1"/>
    <col min="11028" max="11028" width="12.7109375" style="124" customWidth="1"/>
    <col min="11029" max="11029" width="23.28515625" style="124" customWidth="1"/>
    <col min="11030" max="11031" width="9" style="124" customWidth="1"/>
    <col min="11032" max="11032" width="10.42578125" style="124" customWidth="1"/>
    <col min="11033" max="11033" width="11.140625" style="124" customWidth="1"/>
    <col min="11034" max="11264" width="9" style="124"/>
    <col min="11265" max="11265" width="88.85546875" style="124" customWidth="1"/>
    <col min="11266" max="11266" width="12.5703125" style="124" customWidth="1"/>
    <col min="11267" max="11267" width="12.7109375" style="124" customWidth="1"/>
    <col min="11268" max="11268" width="9.7109375" style="124" customWidth="1"/>
    <col min="11269" max="11269" width="12" style="124" customWidth="1"/>
    <col min="11270" max="11270" width="10.85546875" style="124" customWidth="1"/>
    <col min="11271" max="11271" width="9.7109375" style="124" customWidth="1"/>
    <col min="11272" max="11272" width="12.42578125" style="124" customWidth="1"/>
    <col min="11273" max="11273" width="10.28515625" style="124" customWidth="1"/>
    <col min="11274" max="11274" width="10.7109375" style="124" customWidth="1"/>
    <col min="11275" max="11275" width="12.5703125" style="124" customWidth="1"/>
    <col min="11276" max="11276" width="9.42578125" style="124" customWidth="1"/>
    <col min="11277" max="11277" width="10" style="124" customWidth="1"/>
    <col min="11278" max="11278" width="12.42578125" style="124" customWidth="1"/>
    <col min="11279" max="11279" width="10.85546875" style="124" customWidth="1"/>
    <col min="11280" max="11280" width="10" style="124" customWidth="1"/>
    <col min="11281" max="11282" width="10.5703125" style="124" customWidth="1"/>
    <col min="11283" max="11283" width="9" style="124" customWidth="1"/>
    <col min="11284" max="11284" width="12.7109375" style="124" customWidth="1"/>
    <col min="11285" max="11285" width="23.28515625" style="124" customWidth="1"/>
    <col min="11286" max="11287" width="9" style="124" customWidth="1"/>
    <col min="11288" max="11288" width="10.42578125" style="124" customWidth="1"/>
    <col min="11289" max="11289" width="11.140625" style="124" customWidth="1"/>
    <col min="11290" max="11520" width="9" style="124"/>
    <col min="11521" max="11521" width="88.85546875" style="124" customWidth="1"/>
    <col min="11522" max="11522" width="12.5703125" style="124" customWidth="1"/>
    <col min="11523" max="11523" width="12.7109375" style="124" customWidth="1"/>
    <col min="11524" max="11524" width="9.7109375" style="124" customWidth="1"/>
    <col min="11525" max="11525" width="12" style="124" customWidth="1"/>
    <col min="11526" max="11526" width="10.85546875" style="124" customWidth="1"/>
    <col min="11527" max="11527" width="9.7109375" style="124" customWidth="1"/>
    <col min="11528" max="11528" width="12.42578125" style="124" customWidth="1"/>
    <col min="11529" max="11529" width="10.28515625" style="124" customWidth="1"/>
    <col min="11530" max="11530" width="10.7109375" style="124" customWidth="1"/>
    <col min="11531" max="11531" width="12.5703125" style="124" customWidth="1"/>
    <col min="11532" max="11532" width="9.42578125" style="124" customWidth="1"/>
    <col min="11533" max="11533" width="10" style="124" customWidth="1"/>
    <col min="11534" max="11534" width="12.42578125" style="124" customWidth="1"/>
    <col min="11535" max="11535" width="10.85546875" style="124" customWidth="1"/>
    <col min="11536" max="11536" width="10" style="124" customWidth="1"/>
    <col min="11537" max="11538" width="10.5703125" style="124" customWidth="1"/>
    <col min="11539" max="11539" width="9" style="124" customWidth="1"/>
    <col min="11540" max="11540" width="12.7109375" style="124" customWidth="1"/>
    <col min="11541" max="11541" width="23.28515625" style="124" customWidth="1"/>
    <col min="11542" max="11543" width="9" style="124" customWidth="1"/>
    <col min="11544" max="11544" width="10.42578125" style="124" customWidth="1"/>
    <col min="11545" max="11545" width="11.140625" style="124" customWidth="1"/>
    <col min="11546" max="11776" width="9" style="124"/>
    <col min="11777" max="11777" width="88.85546875" style="124" customWidth="1"/>
    <col min="11778" max="11778" width="12.5703125" style="124" customWidth="1"/>
    <col min="11779" max="11779" width="12.7109375" style="124" customWidth="1"/>
    <col min="11780" max="11780" width="9.7109375" style="124" customWidth="1"/>
    <col min="11781" max="11781" width="12" style="124" customWidth="1"/>
    <col min="11782" max="11782" width="10.85546875" style="124" customWidth="1"/>
    <col min="11783" max="11783" width="9.7109375" style="124" customWidth="1"/>
    <col min="11784" max="11784" width="12.42578125" style="124" customWidth="1"/>
    <col min="11785" max="11785" width="10.28515625" style="124" customWidth="1"/>
    <col min="11786" max="11786" width="10.7109375" style="124" customWidth="1"/>
    <col min="11787" max="11787" width="12.5703125" style="124" customWidth="1"/>
    <col min="11788" max="11788" width="9.42578125" style="124" customWidth="1"/>
    <col min="11789" max="11789" width="10" style="124" customWidth="1"/>
    <col min="11790" max="11790" width="12.42578125" style="124" customWidth="1"/>
    <col min="11791" max="11791" width="10.85546875" style="124" customWidth="1"/>
    <col min="11792" max="11792" width="10" style="124" customWidth="1"/>
    <col min="11793" max="11794" width="10.5703125" style="124" customWidth="1"/>
    <col min="11795" max="11795" width="9" style="124" customWidth="1"/>
    <col min="11796" max="11796" width="12.7109375" style="124" customWidth="1"/>
    <col min="11797" max="11797" width="23.28515625" style="124" customWidth="1"/>
    <col min="11798" max="11799" width="9" style="124" customWidth="1"/>
    <col min="11800" max="11800" width="10.42578125" style="124" customWidth="1"/>
    <col min="11801" max="11801" width="11.140625" style="124" customWidth="1"/>
    <col min="11802" max="12032" width="9" style="124"/>
    <col min="12033" max="12033" width="88.85546875" style="124" customWidth="1"/>
    <col min="12034" max="12034" width="12.5703125" style="124" customWidth="1"/>
    <col min="12035" max="12035" width="12.7109375" style="124" customWidth="1"/>
    <col min="12036" max="12036" width="9.7109375" style="124" customWidth="1"/>
    <col min="12037" max="12037" width="12" style="124" customWidth="1"/>
    <col min="12038" max="12038" width="10.85546875" style="124" customWidth="1"/>
    <col min="12039" max="12039" width="9.7109375" style="124" customWidth="1"/>
    <col min="12040" max="12040" width="12.42578125" style="124" customWidth="1"/>
    <col min="12041" max="12041" width="10.28515625" style="124" customWidth="1"/>
    <col min="12042" max="12042" width="10.7109375" style="124" customWidth="1"/>
    <col min="12043" max="12043" width="12.5703125" style="124" customWidth="1"/>
    <col min="12044" max="12044" width="9.42578125" style="124" customWidth="1"/>
    <col min="12045" max="12045" width="10" style="124" customWidth="1"/>
    <col min="12046" max="12046" width="12.42578125" style="124" customWidth="1"/>
    <col min="12047" max="12047" width="10.85546875" style="124" customWidth="1"/>
    <col min="12048" max="12048" width="10" style="124" customWidth="1"/>
    <col min="12049" max="12050" width="10.5703125" style="124" customWidth="1"/>
    <col min="12051" max="12051" width="9" style="124" customWidth="1"/>
    <col min="12052" max="12052" width="12.7109375" style="124" customWidth="1"/>
    <col min="12053" max="12053" width="23.28515625" style="124" customWidth="1"/>
    <col min="12054" max="12055" width="9" style="124" customWidth="1"/>
    <col min="12056" max="12056" width="10.42578125" style="124" customWidth="1"/>
    <col min="12057" max="12057" width="11.140625" style="124" customWidth="1"/>
    <col min="12058" max="12288" width="9" style="124"/>
    <col min="12289" max="12289" width="88.85546875" style="124" customWidth="1"/>
    <col min="12290" max="12290" width="12.5703125" style="124" customWidth="1"/>
    <col min="12291" max="12291" width="12.7109375" style="124" customWidth="1"/>
    <col min="12292" max="12292" width="9.7109375" style="124" customWidth="1"/>
    <col min="12293" max="12293" width="12" style="124" customWidth="1"/>
    <col min="12294" max="12294" width="10.85546875" style="124" customWidth="1"/>
    <col min="12295" max="12295" width="9.7109375" style="124" customWidth="1"/>
    <col min="12296" max="12296" width="12.42578125" style="124" customWidth="1"/>
    <col min="12297" max="12297" width="10.28515625" style="124" customWidth="1"/>
    <col min="12298" max="12298" width="10.7109375" style="124" customWidth="1"/>
    <col min="12299" max="12299" width="12.5703125" style="124" customWidth="1"/>
    <col min="12300" max="12300" width="9.42578125" style="124" customWidth="1"/>
    <col min="12301" max="12301" width="10" style="124" customWidth="1"/>
    <col min="12302" max="12302" width="12.42578125" style="124" customWidth="1"/>
    <col min="12303" max="12303" width="10.85546875" style="124" customWidth="1"/>
    <col min="12304" max="12304" width="10" style="124" customWidth="1"/>
    <col min="12305" max="12306" width="10.5703125" style="124" customWidth="1"/>
    <col min="12307" max="12307" width="9" style="124" customWidth="1"/>
    <col min="12308" max="12308" width="12.7109375" style="124" customWidth="1"/>
    <col min="12309" max="12309" width="23.28515625" style="124" customWidth="1"/>
    <col min="12310" max="12311" width="9" style="124" customWidth="1"/>
    <col min="12312" max="12312" width="10.42578125" style="124" customWidth="1"/>
    <col min="12313" max="12313" width="11.140625" style="124" customWidth="1"/>
    <col min="12314" max="12544" width="9" style="124"/>
    <col min="12545" max="12545" width="88.85546875" style="124" customWidth="1"/>
    <col min="12546" max="12546" width="12.5703125" style="124" customWidth="1"/>
    <col min="12547" max="12547" width="12.7109375" style="124" customWidth="1"/>
    <col min="12548" max="12548" width="9.7109375" style="124" customWidth="1"/>
    <col min="12549" max="12549" width="12" style="124" customWidth="1"/>
    <col min="12550" max="12550" width="10.85546875" style="124" customWidth="1"/>
    <col min="12551" max="12551" width="9.7109375" style="124" customWidth="1"/>
    <col min="12552" max="12552" width="12.42578125" style="124" customWidth="1"/>
    <col min="12553" max="12553" width="10.28515625" style="124" customWidth="1"/>
    <col min="12554" max="12554" width="10.7109375" style="124" customWidth="1"/>
    <col min="12555" max="12555" width="12.5703125" style="124" customWidth="1"/>
    <col min="12556" max="12556" width="9.42578125" style="124" customWidth="1"/>
    <col min="12557" max="12557" width="10" style="124" customWidth="1"/>
    <col min="12558" max="12558" width="12.42578125" style="124" customWidth="1"/>
    <col min="12559" max="12559" width="10.85546875" style="124" customWidth="1"/>
    <col min="12560" max="12560" width="10" style="124" customWidth="1"/>
    <col min="12561" max="12562" width="10.5703125" style="124" customWidth="1"/>
    <col min="12563" max="12563" width="9" style="124" customWidth="1"/>
    <col min="12564" max="12564" width="12.7109375" style="124" customWidth="1"/>
    <col min="12565" max="12565" width="23.28515625" style="124" customWidth="1"/>
    <col min="12566" max="12567" width="9" style="124" customWidth="1"/>
    <col min="12568" max="12568" width="10.42578125" style="124" customWidth="1"/>
    <col min="12569" max="12569" width="11.140625" style="124" customWidth="1"/>
    <col min="12570" max="12800" width="9" style="124"/>
    <col min="12801" max="12801" width="88.85546875" style="124" customWidth="1"/>
    <col min="12802" max="12802" width="12.5703125" style="124" customWidth="1"/>
    <col min="12803" max="12803" width="12.7109375" style="124" customWidth="1"/>
    <col min="12804" max="12804" width="9.7109375" style="124" customWidth="1"/>
    <col min="12805" max="12805" width="12" style="124" customWidth="1"/>
    <col min="12806" max="12806" width="10.85546875" style="124" customWidth="1"/>
    <col min="12807" max="12807" width="9.7109375" style="124" customWidth="1"/>
    <col min="12808" max="12808" width="12.42578125" style="124" customWidth="1"/>
    <col min="12809" max="12809" width="10.28515625" style="124" customWidth="1"/>
    <col min="12810" max="12810" width="10.7109375" style="124" customWidth="1"/>
    <col min="12811" max="12811" width="12.5703125" style="124" customWidth="1"/>
    <col min="12812" max="12812" width="9.42578125" style="124" customWidth="1"/>
    <col min="12813" max="12813" width="10" style="124" customWidth="1"/>
    <col min="12814" max="12814" width="12.42578125" style="124" customWidth="1"/>
    <col min="12815" max="12815" width="10.85546875" style="124" customWidth="1"/>
    <col min="12816" max="12816" width="10" style="124" customWidth="1"/>
    <col min="12817" max="12818" width="10.5703125" style="124" customWidth="1"/>
    <col min="12819" max="12819" width="9" style="124" customWidth="1"/>
    <col min="12820" max="12820" width="12.7109375" style="124" customWidth="1"/>
    <col min="12821" max="12821" width="23.28515625" style="124" customWidth="1"/>
    <col min="12822" max="12823" width="9" style="124" customWidth="1"/>
    <col min="12824" max="12824" width="10.42578125" style="124" customWidth="1"/>
    <col min="12825" max="12825" width="11.140625" style="124" customWidth="1"/>
    <col min="12826" max="13056" width="9" style="124"/>
    <col min="13057" max="13057" width="88.85546875" style="124" customWidth="1"/>
    <col min="13058" max="13058" width="12.5703125" style="124" customWidth="1"/>
    <col min="13059" max="13059" width="12.7109375" style="124" customWidth="1"/>
    <col min="13060" max="13060" width="9.7109375" style="124" customWidth="1"/>
    <col min="13061" max="13061" width="12" style="124" customWidth="1"/>
    <col min="13062" max="13062" width="10.85546875" style="124" customWidth="1"/>
    <col min="13063" max="13063" width="9.7109375" style="124" customWidth="1"/>
    <col min="13064" max="13064" width="12.42578125" style="124" customWidth="1"/>
    <col min="13065" max="13065" width="10.28515625" style="124" customWidth="1"/>
    <col min="13066" max="13066" width="10.7109375" style="124" customWidth="1"/>
    <col min="13067" max="13067" width="12.5703125" style="124" customWidth="1"/>
    <col min="13068" max="13068" width="9.42578125" style="124" customWidth="1"/>
    <col min="13069" max="13069" width="10" style="124" customWidth="1"/>
    <col min="13070" max="13070" width="12.42578125" style="124" customWidth="1"/>
    <col min="13071" max="13071" width="10.85546875" style="124" customWidth="1"/>
    <col min="13072" max="13072" width="10" style="124" customWidth="1"/>
    <col min="13073" max="13074" width="10.5703125" style="124" customWidth="1"/>
    <col min="13075" max="13075" width="9" style="124" customWidth="1"/>
    <col min="13076" max="13076" width="12.7109375" style="124" customWidth="1"/>
    <col min="13077" max="13077" width="23.28515625" style="124" customWidth="1"/>
    <col min="13078" max="13079" width="9" style="124" customWidth="1"/>
    <col min="13080" max="13080" width="10.42578125" style="124" customWidth="1"/>
    <col min="13081" max="13081" width="11.140625" style="124" customWidth="1"/>
    <col min="13082" max="13312" width="9" style="124"/>
    <col min="13313" max="13313" width="88.85546875" style="124" customWidth="1"/>
    <col min="13314" max="13314" width="12.5703125" style="124" customWidth="1"/>
    <col min="13315" max="13315" width="12.7109375" style="124" customWidth="1"/>
    <col min="13316" max="13316" width="9.7109375" style="124" customWidth="1"/>
    <col min="13317" max="13317" width="12" style="124" customWidth="1"/>
    <col min="13318" max="13318" width="10.85546875" style="124" customWidth="1"/>
    <col min="13319" max="13319" width="9.7109375" style="124" customWidth="1"/>
    <col min="13320" max="13320" width="12.42578125" style="124" customWidth="1"/>
    <col min="13321" max="13321" width="10.28515625" style="124" customWidth="1"/>
    <col min="13322" max="13322" width="10.7109375" style="124" customWidth="1"/>
    <col min="13323" max="13323" width="12.5703125" style="124" customWidth="1"/>
    <col min="13324" max="13324" width="9.42578125" style="124" customWidth="1"/>
    <col min="13325" max="13325" width="10" style="124" customWidth="1"/>
    <col min="13326" max="13326" width="12.42578125" style="124" customWidth="1"/>
    <col min="13327" max="13327" width="10.85546875" style="124" customWidth="1"/>
    <col min="13328" max="13328" width="10" style="124" customWidth="1"/>
    <col min="13329" max="13330" width="10.5703125" style="124" customWidth="1"/>
    <col min="13331" max="13331" width="9" style="124" customWidth="1"/>
    <col min="13332" max="13332" width="12.7109375" style="124" customWidth="1"/>
    <col min="13333" max="13333" width="23.28515625" style="124" customWidth="1"/>
    <col min="13334" max="13335" width="9" style="124" customWidth="1"/>
    <col min="13336" max="13336" width="10.42578125" style="124" customWidth="1"/>
    <col min="13337" max="13337" width="11.140625" style="124" customWidth="1"/>
    <col min="13338" max="13568" width="9" style="124"/>
    <col min="13569" max="13569" width="88.85546875" style="124" customWidth="1"/>
    <col min="13570" max="13570" width="12.5703125" style="124" customWidth="1"/>
    <col min="13571" max="13571" width="12.7109375" style="124" customWidth="1"/>
    <col min="13572" max="13572" width="9.7109375" style="124" customWidth="1"/>
    <col min="13573" max="13573" width="12" style="124" customWidth="1"/>
    <col min="13574" max="13574" width="10.85546875" style="124" customWidth="1"/>
    <col min="13575" max="13575" width="9.7109375" style="124" customWidth="1"/>
    <col min="13576" max="13576" width="12.42578125" style="124" customWidth="1"/>
    <col min="13577" max="13577" width="10.28515625" style="124" customWidth="1"/>
    <col min="13578" max="13578" width="10.7109375" style="124" customWidth="1"/>
    <col min="13579" max="13579" width="12.5703125" style="124" customWidth="1"/>
    <col min="13580" max="13580" width="9.42578125" style="124" customWidth="1"/>
    <col min="13581" max="13581" width="10" style="124" customWidth="1"/>
    <col min="13582" max="13582" width="12.42578125" style="124" customWidth="1"/>
    <col min="13583" max="13583" width="10.85546875" style="124" customWidth="1"/>
    <col min="13584" max="13584" width="10" style="124" customWidth="1"/>
    <col min="13585" max="13586" width="10.5703125" style="124" customWidth="1"/>
    <col min="13587" max="13587" width="9" style="124" customWidth="1"/>
    <col min="13588" max="13588" width="12.7109375" style="124" customWidth="1"/>
    <col min="13589" max="13589" width="23.28515625" style="124" customWidth="1"/>
    <col min="13590" max="13591" width="9" style="124" customWidth="1"/>
    <col min="13592" max="13592" width="10.42578125" style="124" customWidth="1"/>
    <col min="13593" max="13593" width="11.140625" style="124" customWidth="1"/>
    <col min="13594" max="13824" width="9" style="124"/>
    <col min="13825" max="13825" width="88.85546875" style="124" customWidth="1"/>
    <col min="13826" max="13826" width="12.5703125" style="124" customWidth="1"/>
    <col min="13827" max="13827" width="12.7109375" style="124" customWidth="1"/>
    <col min="13828" max="13828" width="9.7109375" style="124" customWidth="1"/>
    <col min="13829" max="13829" width="12" style="124" customWidth="1"/>
    <col min="13830" max="13830" width="10.85546875" style="124" customWidth="1"/>
    <col min="13831" max="13831" width="9.7109375" style="124" customWidth="1"/>
    <col min="13832" max="13832" width="12.42578125" style="124" customWidth="1"/>
    <col min="13833" max="13833" width="10.28515625" style="124" customWidth="1"/>
    <col min="13834" max="13834" width="10.7109375" style="124" customWidth="1"/>
    <col min="13835" max="13835" width="12.5703125" style="124" customWidth="1"/>
    <col min="13836" max="13836" width="9.42578125" style="124" customWidth="1"/>
    <col min="13837" max="13837" width="10" style="124" customWidth="1"/>
    <col min="13838" max="13838" width="12.42578125" style="124" customWidth="1"/>
    <col min="13839" max="13839" width="10.85546875" style="124" customWidth="1"/>
    <col min="13840" max="13840" width="10" style="124" customWidth="1"/>
    <col min="13841" max="13842" width="10.5703125" style="124" customWidth="1"/>
    <col min="13843" max="13843" width="9" style="124" customWidth="1"/>
    <col min="13844" max="13844" width="12.7109375" style="124" customWidth="1"/>
    <col min="13845" max="13845" width="23.28515625" style="124" customWidth="1"/>
    <col min="13846" max="13847" width="9" style="124" customWidth="1"/>
    <col min="13848" max="13848" width="10.42578125" style="124" customWidth="1"/>
    <col min="13849" max="13849" width="11.140625" style="124" customWidth="1"/>
    <col min="13850" max="14080" width="9" style="124"/>
    <col min="14081" max="14081" width="88.85546875" style="124" customWidth="1"/>
    <col min="14082" max="14082" width="12.5703125" style="124" customWidth="1"/>
    <col min="14083" max="14083" width="12.7109375" style="124" customWidth="1"/>
    <col min="14084" max="14084" width="9.7109375" style="124" customWidth="1"/>
    <col min="14085" max="14085" width="12" style="124" customWidth="1"/>
    <col min="14086" max="14086" width="10.85546875" style="124" customWidth="1"/>
    <col min="14087" max="14087" width="9.7109375" style="124" customWidth="1"/>
    <col min="14088" max="14088" width="12.42578125" style="124" customWidth="1"/>
    <col min="14089" max="14089" width="10.28515625" style="124" customWidth="1"/>
    <col min="14090" max="14090" width="10.7109375" style="124" customWidth="1"/>
    <col min="14091" max="14091" width="12.5703125" style="124" customWidth="1"/>
    <col min="14092" max="14092" width="9.42578125" style="124" customWidth="1"/>
    <col min="14093" max="14093" width="10" style="124" customWidth="1"/>
    <col min="14094" max="14094" width="12.42578125" style="124" customWidth="1"/>
    <col min="14095" max="14095" width="10.85546875" style="124" customWidth="1"/>
    <col min="14096" max="14096" width="10" style="124" customWidth="1"/>
    <col min="14097" max="14098" width="10.5703125" style="124" customWidth="1"/>
    <col min="14099" max="14099" width="9" style="124" customWidth="1"/>
    <col min="14100" max="14100" width="12.7109375" style="124" customWidth="1"/>
    <col min="14101" max="14101" width="23.28515625" style="124" customWidth="1"/>
    <col min="14102" max="14103" width="9" style="124" customWidth="1"/>
    <col min="14104" max="14104" width="10.42578125" style="124" customWidth="1"/>
    <col min="14105" max="14105" width="11.140625" style="124" customWidth="1"/>
    <col min="14106" max="14336" width="9" style="124"/>
    <col min="14337" max="14337" width="88.85546875" style="124" customWidth="1"/>
    <col min="14338" max="14338" width="12.5703125" style="124" customWidth="1"/>
    <col min="14339" max="14339" width="12.7109375" style="124" customWidth="1"/>
    <col min="14340" max="14340" width="9.7109375" style="124" customWidth="1"/>
    <col min="14341" max="14341" width="12" style="124" customWidth="1"/>
    <col min="14342" max="14342" width="10.85546875" style="124" customWidth="1"/>
    <col min="14343" max="14343" width="9.7109375" style="124" customWidth="1"/>
    <col min="14344" max="14344" width="12.42578125" style="124" customWidth="1"/>
    <col min="14345" max="14345" width="10.28515625" style="124" customWidth="1"/>
    <col min="14346" max="14346" width="10.7109375" style="124" customWidth="1"/>
    <col min="14347" max="14347" width="12.5703125" style="124" customWidth="1"/>
    <col min="14348" max="14348" width="9.42578125" style="124" customWidth="1"/>
    <col min="14349" max="14349" width="10" style="124" customWidth="1"/>
    <col min="14350" max="14350" width="12.42578125" style="124" customWidth="1"/>
    <col min="14351" max="14351" width="10.85546875" style="124" customWidth="1"/>
    <col min="14352" max="14352" width="10" style="124" customWidth="1"/>
    <col min="14353" max="14354" width="10.5703125" style="124" customWidth="1"/>
    <col min="14355" max="14355" width="9" style="124" customWidth="1"/>
    <col min="14356" max="14356" width="12.7109375" style="124" customWidth="1"/>
    <col min="14357" max="14357" width="23.28515625" style="124" customWidth="1"/>
    <col min="14358" max="14359" width="9" style="124" customWidth="1"/>
    <col min="14360" max="14360" width="10.42578125" style="124" customWidth="1"/>
    <col min="14361" max="14361" width="11.140625" style="124" customWidth="1"/>
    <col min="14362" max="14592" width="9" style="124"/>
    <col min="14593" max="14593" width="88.85546875" style="124" customWidth="1"/>
    <col min="14594" max="14594" width="12.5703125" style="124" customWidth="1"/>
    <col min="14595" max="14595" width="12.7109375" style="124" customWidth="1"/>
    <col min="14596" max="14596" width="9.7109375" style="124" customWidth="1"/>
    <col min="14597" max="14597" width="12" style="124" customWidth="1"/>
    <col min="14598" max="14598" width="10.85546875" style="124" customWidth="1"/>
    <col min="14599" max="14599" width="9.7109375" style="124" customWidth="1"/>
    <col min="14600" max="14600" width="12.42578125" style="124" customWidth="1"/>
    <col min="14601" max="14601" width="10.28515625" style="124" customWidth="1"/>
    <col min="14602" max="14602" width="10.7109375" style="124" customWidth="1"/>
    <col min="14603" max="14603" width="12.5703125" style="124" customWidth="1"/>
    <col min="14604" max="14604" width="9.42578125" style="124" customWidth="1"/>
    <col min="14605" max="14605" width="10" style="124" customWidth="1"/>
    <col min="14606" max="14606" width="12.42578125" style="124" customWidth="1"/>
    <col min="14607" max="14607" width="10.85546875" style="124" customWidth="1"/>
    <col min="14608" max="14608" width="10" style="124" customWidth="1"/>
    <col min="14609" max="14610" width="10.5703125" style="124" customWidth="1"/>
    <col min="14611" max="14611" width="9" style="124" customWidth="1"/>
    <col min="14612" max="14612" width="12.7109375" style="124" customWidth="1"/>
    <col min="14613" max="14613" width="23.28515625" style="124" customWidth="1"/>
    <col min="14614" max="14615" width="9" style="124" customWidth="1"/>
    <col min="14616" max="14616" width="10.42578125" style="124" customWidth="1"/>
    <col min="14617" max="14617" width="11.140625" style="124" customWidth="1"/>
    <col min="14618" max="14848" width="9" style="124"/>
    <col min="14849" max="14849" width="88.85546875" style="124" customWidth="1"/>
    <col min="14850" max="14850" width="12.5703125" style="124" customWidth="1"/>
    <col min="14851" max="14851" width="12.7109375" style="124" customWidth="1"/>
    <col min="14852" max="14852" width="9.7109375" style="124" customWidth="1"/>
    <col min="14853" max="14853" width="12" style="124" customWidth="1"/>
    <col min="14854" max="14854" width="10.85546875" style="124" customWidth="1"/>
    <col min="14855" max="14855" width="9.7109375" style="124" customWidth="1"/>
    <col min="14856" max="14856" width="12.42578125" style="124" customWidth="1"/>
    <col min="14857" max="14857" width="10.28515625" style="124" customWidth="1"/>
    <col min="14858" max="14858" width="10.7109375" style="124" customWidth="1"/>
    <col min="14859" max="14859" width="12.5703125" style="124" customWidth="1"/>
    <col min="14860" max="14860" width="9.42578125" style="124" customWidth="1"/>
    <col min="14861" max="14861" width="10" style="124" customWidth="1"/>
    <col min="14862" max="14862" width="12.42578125" style="124" customWidth="1"/>
    <col min="14863" max="14863" width="10.85546875" style="124" customWidth="1"/>
    <col min="14864" max="14864" width="10" style="124" customWidth="1"/>
    <col min="14865" max="14866" width="10.5703125" style="124" customWidth="1"/>
    <col min="14867" max="14867" width="9" style="124" customWidth="1"/>
    <col min="14868" max="14868" width="12.7109375" style="124" customWidth="1"/>
    <col min="14869" max="14869" width="23.28515625" style="124" customWidth="1"/>
    <col min="14870" max="14871" width="9" style="124" customWidth="1"/>
    <col min="14872" max="14872" width="10.42578125" style="124" customWidth="1"/>
    <col min="14873" max="14873" width="11.140625" style="124" customWidth="1"/>
    <col min="14874" max="15104" width="9" style="124"/>
    <col min="15105" max="15105" width="88.85546875" style="124" customWidth="1"/>
    <col min="15106" max="15106" width="12.5703125" style="124" customWidth="1"/>
    <col min="15107" max="15107" width="12.7109375" style="124" customWidth="1"/>
    <col min="15108" max="15108" width="9.7109375" style="124" customWidth="1"/>
    <col min="15109" max="15109" width="12" style="124" customWidth="1"/>
    <col min="15110" max="15110" width="10.85546875" style="124" customWidth="1"/>
    <col min="15111" max="15111" width="9.7109375" style="124" customWidth="1"/>
    <col min="15112" max="15112" width="12.42578125" style="124" customWidth="1"/>
    <col min="15113" max="15113" width="10.28515625" style="124" customWidth="1"/>
    <col min="15114" max="15114" width="10.7109375" style="124" customWidth="1"/>
    <col min="15115" max="15115" width="12.5703125" style="124" customWidth="1"/>
    <col min="15116" max="15116" width="9.42578125" style="124" customWidth="1"/>
    <col min="15117" max="15117" width="10" style="124" customWidth="1"/>
    <col min="15118" max="15118" width="12.42578125" style="124" customWidth="1"/>
    <col min="15119" max="15119" width="10.85546875" style="124" customWidth="1"/>
    <col min="15120" max="15120" width="10" style="124" customWidth="1"/>
    <col min="15121" max="15122" width="10.5703125" style="124" customWidth="1"/>
    <col min="15123" max="15123" width="9" style="124" customWidth="1"/>
    <col min="15124" max="15124" width="12.7109375" style="124" customWidth="1"/>
    <col min="15125" max="15125" width="23.28515625" style="124" customWidth="1"/>
    <col min="15126" max="15127" width="9" style="124" customWidth="1"/>
    <col min="15128" max="15128" width="10.42578125" style="124" customWidth="1"/>
    <col min="15129" max="15129" width="11.140625" style="124" customWidth="1"/>
    <col min="15130" max="15360" width="9" style="124"/>
    <col min="15361" max="15361" width="88.85546875" style="124" customWidth="1"/>
    <col min="15362" max="15362" width="12.5703125" style="124" customWidth="1"/>
    <col min="15363" max="15363" width="12.7109375" style="124" customWidth="1"/>
    <col min="15364" max="15364" width="9.7109375" style="124" customWidth="1"/>
    <col min="15365" max="15365" width="12" style="124" customWidth="1"/>
    <col min="15366" max="15366" width="10.85546875" style="124" customWidth="1"/>
    <col min="15367" max="15367" width="9.7109375" style="124" customWidth="1"/>
    <col min="15368" max="15368" width="12.42578125" style="124" customWidth="1"/>
    <col min="15369" max="15369" width="10.28515625" style="124" customWidth="1"/>
    <col min="15370" max="15370" width="10.7109375" style="124" customWidth="1"/>
    <col min="15371" max="15371" width="12.5703125" style="124" customWidth="1"/>
    <col min="15372" max="15372" width="9.42578125" style="124" customWidth="1"/>
    <col min="15373" max="15373" width="10" style="124" customWidth="1"/>
    <col min="15374" max="15374" width="12.42578125" style="124" customWidth="1"/>
    <col min="15375" max="15375" width="10.85546875" style="124" customWidth="1"/>
    <col min="15376" max="15376" width="10" style="124" customWidth="1"/>
    <col min="15377" max="15378" width="10.5703125" style="124" customWidth="1"/>
    <col min="15379" max="15379" width="9" style="124" customWidth="1"/>
    <col min="15380" max="15380" width="12.7109375" style="124" customWidth="1"/>
    <col min="15381" max="15381" width="23.28515625" style="124" customWidth="1"/>
    <col min="15382" max="15383" width="9" style="124" customWidth="1"/>
    <col min="15384" max="15384" width="10.42578125" style="124" customWidth="1"/>
    <col min="15385" max="15385" width="11.140625" style="124" customWidth="1"/>
    <col min="15386" max="15616" width="9" style="124"/>
    <col min="15617" max="15617" width="88.85546875" style="124" customWidth="1"/>
    <col min="15618" max="15618" width="12.5703125" style="124" customWidth="1"/>
    <col min="15619" max="15619" width="12.7109375" style="124" customWidth="1"/>
    <col min="15620" max="15620" width="9.7109375" style="124" customWidth="1"/>
    <col min="15621" max="15621" width="12" style="124" customWidth="1"/>
    <col min="15622" max="15622" width="10.85546875" style="124" customWidth="1"/>
    <col min="15623" max="15623" width="9.7109375" style="124" customWidth="1"/>
    <col min="15624" max="15624" width="12.42578125" style="124" customWidth="1"/>
    <col min="15625" max="15625" width="10.28515625" style="124" customWidth="1"/>
    <col min="15626" max="15626" width="10.7109375" style="124" customWidth="1"/>
    <col min="15627" max="15627" width="12.5703125" style="124" customWidth="1"/>
    <col min="15628" max="15628" width="9.42578125" style="124" customWidth="1"/>
    <col min="15629" max="15629" width="10" style="124" customWidth="1"/>
    <col min="15630" max="15630" width="12.42578125" style="124" customWidth="1"/>
    <col min="15631" max="15631" width="10.85546875" style="124" customWidth="1"/>
    <col min="15632" max="15632" width="10" style="124" customWidth="1"/>
    <col min="15633" max="15634" width="10.5703125" style="124" customWidth="1"/>
    <col min="15635" max="15635" width="9" style="124" customWidth="1"/>
    <col min="15636" max="15636" width="12.7109375" style="124" customWidth="1"/>
    <col min="15637" max="15637" width="23.28515625" style="124" customWidth="1"/>
    <col min="15638" max="15639" width="9" style="124" customWidth="1"/>
    <col min="15640" max="15640" width="10.42578125" style="124" customWidth="1"/>
    <col min="15641" max="15641" width="11.140625" style="124" customWidth="1"/>
    <col min="15642" max="15872" width="9" style="124"/>
    <col min="15873" max="15873" width="88.85546875" style="124" customWidth="1"/>
    <col min="15874" max="15874" width="12.5703125" style="124" customWidth="1"/>
    <col min="15875" max="15875" width="12.7109375" style="124" customWidth="1"/>
    <col min="15876" max="15876" width="9.7109375" style="124" customWidth="1"/>
    <col min="15877" max="15877" width="12" style="124" customWidth="1"/>
    <col min="15878" max="15878" width="10.85546875" style="124" customWidth="1"/>
    <col min="15879" max="15879" width="9.7109375" style="124" customWidth="1"/>
    <col min="15880" max="15880" width="12.42578125" style="124" customWidth="1"/>
    <col min="15881" max="15881" width="10.28515625" style="124" customWidth="1"/>
    <col min="15882" max="15882" width="10.7109375" style="124" customWidth="1"/>
    <col min="15883" max="15883" width="12.5703125" style="124" customWidth="1"/>
    <col min="15884" max="15884" width="9.42578125" style="124" customWidth="1"/>
    <col min="15885" max="15885" width="10" style="124" customWidth="1"/>
    <col min="15886" max="15886" width="12.42578125" style="124" customWidth="1"/>
    <col min="15887" max="15887" width="10.85546875" style="124" customWidth="1"/>
    <col min="15888" max="15888" width="10" style="124" customWidth="1"/>
    <col min="15889" max="15890" width="10.5703125" style="124" customWidth="1"/>
    <col min="15891" max="15891" width="9" style="124" customWidth="1"/>
    <col min="15892" max="15892" width="12.7109375" style="124" customWidth="1"/>
    <col min="15893" max="15893" width="23.28515625" style="124" customWidth="1"/>
    <col min="15894" max="15895" width="9" style="124" customWidth="1"/>
    <col min="15896" max="15896" width="10.42578125" style="124" customWidth="1"/>
    <col min="15897" max="15897" width="11.140625" style="124" customWidth="1"/>
    <col min="15898" max="16128" width="9" style="124"/>
    <col min="16129" max="16129" width="88.85546875" style="124" customWidth="1"/>
    <col min="16130" max="16130" width="12.5703125" style="124" customWidth="1"/>
    <col min="16131" max="16131" width="12.7109375" style="124" customWidth="1"/>
    <col min="16132" max="16132" width="9.7109375" style="124" customWidth="1"/>
    <col min="16133" max="16133" width="12" style="124" customWidth="1"/>
    <col min="16134" max="16134" width="10.85546875" style="124" customWidth="1"/>
    <col min="16135" max="16135" width="9.7109375" style="124" customWidth="1"/>
    <col min="16136" max="16136" width="12.42578125" style="124" customWidth="1"/>
    <col min="16137" max="16137" width="10.28515625" style="124" customWidth="1"/>
    <col min="16138" max="16138" width="10.7109375" style="124" customWidth="1"/>
    <col min="16139" max="16139" width="12.5703125" style="124" customWidth="1"/>
    <col min="16140" max="16140" width="9.42578125" style="124" customWidth="1"/>
    <col min="16141" max="16141" width="10" style="124" customWidth="1"/>
    <col min="16142" max="16142" width="12.42578125" style="124" customWidth="1"/>
    <col min="16143" max="16143" width="10.85546875" style="124" customWidth="1"/>
    <col min="16144" max="16144" width="10" style="124" customWidth="1"/>
    <col min="16145" max="16146" width="10.5703125" style="124" customWidth="1"/>
    <col min="16147" max="16147" width="9" style="124" customWidth="1"/>
    <col min="16148" max="16148" width="12.7109375" style="124" customWidth="1"/>
    <col min="16149" max="16149" width="23.28515625" style="124" customWidth="1"/>
    <col min="16150" max="16151" width="9" style="124" customWidth="1"/>
    <col min="16152" max="16152" width="10.42578125" style="124" customWidth="1"/>
    <col min="16153" max="16153" width="11.140625" style="124" customWidth="1"/>
    <col min="16154" max="16384" width="9" style="124"/>
  </cols>
  <sheetData>
    <row r="1" spans="1:42" ht="25.5" customHeight="1" x14ac:dyDescent="0.35">
      <c r="A1" s="1134"/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79"/>
      <c r="R1" s="179"/>
      <c r="S1" s="179"/>
      <c r="T1" s="179"/>
    </row>
    <row r="2" spans="1:42" ht="28.5" customHeight="1" x14ac:dyDescent="0.35">
      <c r="A2" s="1198" t="s">
        <v>80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ht="37.5" customHeight="1" x14ac:dyDescent="0.35">
      <c r="A3" s="1199" t="s">
        <v>81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2" ht="33" customHeight="1" x14ac:dyDescent="0.35">
      <c r="A4" s="1122" t="s">
        <v>94</v>
      </c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420"/>
      <c r="R4" s="420"/>
    </row>
    <row r="5" spans="1:42" ht="25.5" customHeight="1" thickBot="1" x14ac:dyDescent="0.4">
      <c r="A5" s="180"/>
    </row>
    <row r="6" spans="1:42" ht="42" customHeight="1" thickBot="1" x14ac:dyDescent="0.4">
      <c r="A6" s="1200" t="s">
        <v>7</v>
      </c>
      <c r="B6" s="1196" t="s">
        <v>0</v>
      </c>
      <c r="C6" s="1196"/>
      <c r="D6" s="1196"/>
      <c r="E6" s="1196" t="s">
        <v>1</v>
      </c>
      <c r="F6" s="1196"/>
      <c r="G6" s="1196"/>
      <c r="H6" s="1196" t="s">
        <v>2</v>
      </c>
      <c r="I6" s="1196"/>
      <c r="J6" s="1196"/>
      <c r="K6" s="1196" t="s">
        <v>3</v>
      </c>
      <c r="L6" s="1196"/>
      <c r="M6" s="1196"/>
      <c r="N6" s="1197" t="s">
        <v>22</v>
      </c>
      <c r="O6" s="1197"/>
      <c r="P6" s="1197"/>
      <c r="Q6" s="181"/>
      <c r="R6" s="181"/>
    </row>
    <row r="7" spans="1:42" ht="62.25" customHeight="1" thickBot="1" x14ac:dyDescent="0.4">
      <c r="A7" s="1200"/>
      <c r="B7" s="182" t="s">
        <v>16</v>
      </c>
      <c r="C7" s="182" t="s">
        <v>17</v>
      </c>
      <c r="D7" s="183" t="s">
        <v>4</v>
      </c>
      <c r="E7" s="182" t="s">
        <v>16</v>
      </c>
      <c r="F7" s="182" t="s">
        <v>17</v>
      </c>
      <c r="G7" s="183" t="s">
        <v>4</v>
      </c>
      <c r="H7" s="182" t="s">
        <v>16</v>
      </c>
      <c r="I7" s="182" t="s">
        <v>17</v>
      </c>
      <c r="J7" s="183" t="s">
        <v>4</v>
      </c>
      <c r="K7" s="182" t="s">
        <v>16</v>
      </c>
      <c r="L7" s="182" t="s">
        <v>17</v>
      </c>
      <c r="M7" s="183" t="s">
        <v>4</v>
      </c>
      <c r="N7" s="182" t="s">
        <v>16</v>
      </c>
      <c r="O7" s="182" t="s">
        <v>17</v>
      </c>
      <c r="P7" s="287" t="s">
        <v>4</v>
      </c>
      <c r="Q7" s="181"/>
      <c r="R7" s="181"/>
    </row>
    <row r="8" spans="1:42" ht="27" hidden="1" customHeight="1" x14ac:dyDescent="0.35">
      <c r="A8" s="164"/>
      <c r="B8" s="165"/>
      <c r="C8" s="166"/>
      <c r="D8" s="167"/>
      <c r="E8" s="165"/>
      <c r="F8" s="166"/>
      <c r="G8" s="167"/>
      <c r="H8" s="165"/>
      <c r="I8" s="166"/>
      <c r="J8" s="167"/>
      <c r="K8" s="168"/>
      <c r="L8" s="166"/>
      <c r="M8" s="167"/>
      <c r="N8" s="169"/>
      <c r="O8" s="170"/>
      <c r="P8" s="288"/>
      <c r="Q8" s="181"/>
      <c r="R8" s="181"/>
    </row>
    <row r="9" spans="1:42" ht="34.5" customHeight="1" x14ac:dyDescent="0.35">
      <c r="A9" s="289" t="s">
        <v>13</v>
      </c>
      <c r="B9" s="529"/>
      <c r="C9" s="530"/>
      <c r="D9" s="531"/>
      <c r="E9" s="532"/>
      <c r="F9" s="530"/>
      <c r="G9" s="533"/>
      <c r="H9" s="529"/>
      <c r="I9" s="530"/>
      <c r="J9" s="531"/>
      <c r="K9" s="532"/>
      <c r="L9" s="530"/>
      <c r="M9" s="533"/>
      <c r="N9" s="534"/>
      <c r="O9" s="530"/>
      <c r="P9" s="535"/>
      <c r="Q9" s="181"/>
      <c r="R9" s="181"/>
    </row>
    <row r="10" spans="1:42" s="184" customFormat="1" ht="26.25" x14ac:dyDescent="0.35">
      <c r="A10" s="290" t="s">
        <v>83</v>
      </c>
      <c r="B10" s="291">
        <f>B11</f>
        <v>0</v>
      </c>
      <c r="C10" s="291">
        <f>C11</f>
        <v>62</v>
      </c>
      <c r="D10" s="291">
        <f>B10+C10</f>
        <v>62</v>
      </c>
      <c r="E10" s="291">
        <f>E11</f>
        <v>0</v>
      </c>
      <c r="F10" s="291">
        <f>F11</f>
        <v>0</v>
      </c>
      <c r="G10" s="291">
        <f>E10+F10</f>
        <v>0</v>
      </c>
      <c r="H10" s="291">
        <f>H11</f>
        <v>0</v>
      </c>
      <c r="I10" s="291">
        <f>I11</f>
        <v>0</v>
      </c>
      <c r="J10" s="291">
        <f>H10+I10</f>
        <v>0</v>
      </c>
      <c r="K10" s="291">
        <f>K11</f>
        <v>0</v>
      </c>
      <c r="L10" s="291">
        <f>L11</f>
        <v>0</v>
      </c>
      <c r="M10" s="291">
        <f>K10+L10</f>
        <v>0</v>
      </c>
      <c r="N10" s="292">
        <f>B10+E10+H10+K10</f>
        <v>0</v>
      </c>
      <c r="O10" s="293">
        <f>C10+F10+I10+L10</f>
        <v>62</v>
      </c>
      <c r="P10" s="294">
        <f t="shared" ref="P10:P11" si="0">N10+O10</f>
        <v>62</v>
      </c>
      <c r="Q10" s="181"/>
      <c r="R10" s="181"/>
    </row>
    <row r="11" spans="1:42" s="184" customFormat="1" ht="27" thickBot="1" x14ac:dyDescent="0.4">
      <c r="A11" s="295" t="s">
        <v>55</v>
      </c>
      <c r="B11" s="296">
        <v>0</v>
      </c>
      <c r="C11" s="297">
        <v>62</v>
      </c>
      <c r="D11" s="298">
        <f>B11+C11</f>
        <v>62</v>
      </c>
      <c r="E11" s="299">
        <v>0</v>
      </c>
      <c r="F11" s="297">
        <v>0</v>
      </c>
      <c r="G11" s="298">
        <f>E11+F11</f>
        <v>0</v>
      </c>
      <c r="H11" s="296">
        <v>0</v>
      </c>
      <c r="I11" s="297">
        <v>0</v>
      </c>
      <c r="J11" s="298">
        <f>H11+I11</f>
        <v>0</v>
      </c>
      <c r="K11" s="299">
        <v>0</v>
      </c>
      <c r="L11" s="297">
        <v>0</v>
      </c>
      <c r="M11" s="296">
        <f>K11+L11</f>
        <v>0</v>
      </c>
      <c r="N11" s="300">
        <f t="shared" ref="N11:O11" si="1">B11+E11+H11</f>
        <v>0</v>
      </c>
      <c r="O11" s="301">
        <f t="shared" si="1"/>
        <v>62</v>
      </c>
      <c r="P11" s="302">
        <f t="shared" si="0"/>
        <v>62</v>
      </c>
      <c r="Q11" s="181"/>
      <c r="R11" s="181"/>
    </row>
    <row r="12" spans="1:42" ht="25.5" customHeight="1" thickBot="1" x14ac:dyDescent="0.4">
      <c r="A12" s="311" t="s">
        <v>10</v>
      </c>
      <c r="B12" s="312">
        <f>B10</f>
        <v>0</v>
      </c>
      <c r="C12" s="312">
        <f t="shared" ref="C12:P12" si="2">C10</f>
        <v>62</v>
      </c>
      <c r="D12" s="312">
        <f t="shared" si="2"/>
        <v>62</v>
      </c>
      <c r="E12" s="312">
        <f t="shared" si="2"/>
        <v>0</v>
      </c>
      <c r="F12" s="312">
        <f t="shared" si="2"/>
        <v>0</v>
      </c>
      <c r="G12" s="312">
        <f t="shared" si="2"/>
        <v>0</v>
      </c>
      <c r="H12" s="312">
        <f t="shared" si="2"/>
        <v>0</v>
      </c>
      <c r="I12" s="312">
        <f t="shared" si="2"/>
        <v>0</v>
      </c>
      <c r="J12" s="312">
        <f t="shared" si="2"/>
        <v>0</v>
      </c>
      <c r="K12" s="312">
        <f t="shared" si="2"/>
        <v>0</v>
      </c>
      <c r="L12" s="312">
        <f t="shared" si="2"/>
        <v>0</v>
      </c>
      <c r="M12" s="312">
        <f t="shared" si="2"/>
        <v>0</v>
      </c>
      <c r="N12" s="312">
        <f t="shared" si="2"/>
        <v>0</v>
      </c>
      <c r="O12" s="312">
        <f t="shared" si="2"/>
        <v>62</v>
      </c>
      <c r="P12" s="286">
        <f t="shared" si="2"/>
        <v>62</v>
      </c>
      <c r="Q12" s="171"/>
      <c r="R12" s="171"/>
    </row>
    <row r="13" spans="1:42" ht="25.5" customHeight="1" thickBot="1" x14ac:dyDescent="0.4">
      <c r="A13" s="311" t="s">
        <v>14</v>
      </c>
      <c r="B13" s="313"/>
      <c r="C13" s="314"/>
      <c r="D13" s="315"/>
      <c r="E13" s="316"/>
      <c r="F13" s="316"/>
      <c r="G13" s="317"/>
      <c r="H13" s="318"/>
      <c r="I13" s="316"/>
      <c r="J13" s="319"/>
      <c r="K13" s="316"/>
      <c r="L13" s="316"/>
      <c r="M13" s="319"/>
      <c r="N13" s="320"/>
      <c r="O13" s="314"/>
      <c r="P13" s="319"/>
      <c r="Q13" s="171"/>
      <c r="R13" s="171"/>
    </row>
    <row r="14" spans="1:42" ht="26.25" x14ac:dyDescent="0.35">
      <c r="A14" s="311" t="s">
        <v>9</v>
      </c>
      <c r="B14" s="321"/>
      <c r="C14" s="322"/>
      <c r="D14" s="323"/>
      <c r="E14" s="324"/>
      <c r="F14" s="322"/>
      <c r="G14" s="325"/>
      <c r="H14" s="321"/>
      <c r="I14" s="322" t="s">
        <v>5</v>
      </c>
      <c r="J14" s="323"/>
      <c r="K14" s="324"/>
      <c r="L14" s="322"/>
      <c r="M14" s="323"/>
      <c r="N14" s="326"/>
      <c r="O14" s="327"/>
      <c r="P14" s="328"/>
      <c r="Q14" s="171"/>
      <c r="R14" s="171"/>
    </row>
    <row r="15" spans="1:42" x14ac:dyDescent="0.35">
      <c r="A15" s="290" t="s">
        <v>83</v>
      </c>
      <c r="B15" s="291">
        <f>B16</f>
        <v>0</v>
      </c>
      <c r="C15" s="291">
        <f>C16</f>
        <v>62</v>
      </c>
      <c r="D15" s="291">
        <f>B15+C15</f>
        <v>62</v>
      </c>
      <c r="E15" s="291">
        <f>E16</f>
        <v>0</v>
      </c>
      <c r="F15" s="291">
        <f>F16</f>
        <v>0</v>
      </c>
      <c r="G15" s="291">
        <f>E15+F15</f>
        <v>0</v>
      </c>
      <c r="H15" s="291">
        <f>H16</f>
        <v>0</v>
      </c>
      <c r="I15" s="291">
        <f>I16</f>
        <v>0</v>
      </c>
      <c r="J15" s="291">
        <f>H15+I15</f>
        <v>0</v>
      </c>
      <c r="K15" s="291">
        <f>K16</f>
        <v>0</v>
      </c>
      <c r="L15" s="291">
        <f>L16</f>
        <v>0</v>
      </c>
      <c r="M15" s="291">
        <f>K15+L15</f>
        <v>0</v>
      </c>
      <c r="N15" s="292">
        <f>B15+E15+H15+K15</f>
        <v>0</v>
      </c>
      <c r="O15" s="293">
        <f>C15+F15+I15+L15</f>
        <v>62</v>
      </c>
      <c r="P15" s="294">
        <f t="shared" ref="P15:P16" si="3">N15+O15</f>
        <v>62</v>
      </c>
      <c r="Q15" s="171"/>
      <c r="R15" s="171"/>
    </row>
    <row r="16" spans="1:42" ht="27" thickBot="1" x14ac:dyDescent="0.4">
      <c r="A16" s="295" t="s">
        <v>55</v>
      </c>
      <c r="B16" s="296">
        <v>0</v>
      </c>
      <c r="C16" s="297">
        <v>62</v>
      </c>
      <c r="D16" s="298">
        <f>B16+C16</f>
        <v>62</v>
      </c>
      <c r="E16" s="299">
        <v>0</v>
      </c>
      <c r="F16" s="297">
        <v>0</v>
      </c>
      <c r="G16" s="298">
        <f>E16+F16</f>
        <v>0</v>
      </c>
      <c r="H16" s="296">
        <v>0</v>
      </c>
      <c r="I16" s="297">
        <v>0</v>
      </c>
      <c r="J16" s="298">
        <f>H16+I16</f>
        <v>0</v>
      </c>
      <c r="K16" s="299">
        <v>0</v>
      </c>
      <c r="L16" s="297">
        <v>0</v>
      </c>
      <c r="M16" s="296">
        <f>K16+L16</f>
        <v>0</v>
      </c>
      <c r="N16" s="300">
        <f t="shared" ref="N16:O16" si="4">B16+E16+H16</f>
        <v>0</v>
      </c>
      <c r="O16" s="301">
        <f t="shared" si="4"/>
        <v>62</v>
      </c>
      <c r="P16" s="302">
        <f t="shared" si="3"/>
        <v>62</v>
      </c>
      <c r="Q16" s="171"/>
      <c r="R16" s="171"/>
    </row>
    <row r="17" spans="1:18" ht="26.25" thickBot="1" x14ac:dyDescent="0.4">
      <c r="A17" s="330" t="s">
        <v>6</v>
      </c>
      <c r="B17" s="331">
        <f>B15</f>
        <v>0</v>
      </c>
      <c r="C17" s="331">
        <f t="shared" ref="C17:P17" si="5">C15</f>
        <v>62</v>
      </c>
      <c r="D17" s="331">
        <f t="shared" si="5"/>
        <v>62</v>
      </c>
      <c r="E17" s="331">
        <f t="shared" si="5"/>
        <v>0</v>
      </c>
      <c r="F17" s="331">
        <f t="shared" si="5"/>
        <v>0</v>
      </c>
      <c r="G17" s="331">
        <f t="shared" si="5"/>
        <v>0</v>
      </c>
      <c r="H17" s="331">
        <f t="shared" si="5"/>
        <v>0</v>
      </c>
      <c r="I17" s="331">
        <f t="shared" si="5"/>
        <v>0</v>
      </c>
      <c r="J17" s="331">
        <f t="shared" si="5"/>
        <v>0</v>
      </c>
      <c r="K17" s="331">
        <f t="shared" si="5"/>
        <v>0</v>
      </c>
      <c r="L17" s="331">
        <f t="shared" si="5"/>
        <v>0</v>
      </c>
      <c r="M17" s="331">
        <f t="shared" si="5"/>
        <v>0</v>
      </c>
      <c r="N17" s="331">
        <f t="shared" si="5"/>
        <v>0</v>
      </c>
      <c r="O17" s="331">
        <f t="shared" si="5"/>
        <v>62</v>
      </c>
      <c r="P17" s="285">
        <f t="shared" si="5"/>
        <v>62</v>
      </c>
      <c r="Q17" s="171"/>
      <c r="R17" s="171"/>
    </row>
    <row r="18" spans="1:18" ht="37.5" customHeight="1" x14ac:dyDescent="0.35">
      <c r="A18" s="332" t="s">
        <v>15</v>
      </c>
      <c r="B18" s="333"/>
      <c r="C18" s="334"/>
      <c r="D18" s="335"/>
      <c r="E18" s="336"/>
      <c r="F18" s="334"/>
      <c r="G18" s="337"/>
      <c r="H18" s="338"/>
      <c r="I18" s="339"/>
      <c r="J18" s="340"/>
      <c r="K18" s="341"/>
      <c r="L18" s="339"/>
      <c r="M18" s="342"/>
      <c r="N18" s="343"/>
      <c r="O18" s="344"/>
      <c r="P18" s="345"/>
      <c r="Q18" s="187"/>
      <c r="R18" s="187"/>
    </row>
    <row r="19" spans="1:18" ht="25.5" customHeight="1" x14ac:dyDescent="0.35">
      <c r="A19" s="290" t="s">
        <v>85</v>
      </c>
      <c r="B19" s="291">
        <v>0</v>
      </c>
      <c r="C19" s="346">
        <v>0</v>
      </c>
      <c r="D19" s="347">
        <f t="shared" ref="D19:D20" si="6">C19+B19</f>
        <v>0</v>
      </c>
      <c r="E19" s="348">
        <v>0</v>
      </c>
      <c r="F19" s="346">
        <v>0</v>
      </c>
      <c r="G19" s="348">
        <f t="shared" ref="G19:G20" si="7">SUM(E19:F19)</f>
        <v>0</v>
      </c>
      <c r="H19" s="349">
        <v>0</v>
      </c>
      <c r="I19" s="346">
        <v>0</v>
      </c>
      <c r="J19" s="350">
        <f t="shared" ref="J19:J20" si="8">H19+I19</f>
        <v>0</v>
      </c>
      <c r="K19" s="348">
        <v>0</v>
      </c>
      <c r="L19" s="346">
        <v>0</v>
      </c>
      <c r="M19" s="351">
        <f t="shared" ref="M19:M20" si="9">SUM(K19:L19)</f>
        <v>0</v>
      </c>
      <c r="N19" s="292">
        <f t="shared" ref="N19:O20" si="10">B19+E19+H19+K19</f>
        <v>0</v>
      </c>
      <c r="O19" s="293">
        <f t="shared" si="10"/>
        <v>0</v>
      </c>
      <c r="P19" s="294">
        <f t="shared" ref="P19:P20" si="11">SUM(N19:O19)</f>
        <v>0</v>
      </c>
      <c r="Q19" s="188"/>
      <c r="R19" s="188"/>
    </row>
    <row r="20" spans="1:18" ht="27" thickBot="1" x14ac:dyDescent="0.4">
      <c r="A20" s="303" t="s">
        <v>84</v>
      </c>
      <c r="B20" s="296">
        <v>0</v>
      </c>
      <c r="C20" s="297">
        <v>0</v>
      </c>
      <c r="D20" s="298">
        <f t="shared" si="6"/>
        <v>0</v>
      </c>
      <c r="E20" s="329">
        <v>0</v>
      </c>
      <c r="F20" s="297">
        <v>0</v>
      </c>
      <c r="G20" s="299">
        <f t="shared" si="7"/>
        <v>0</v>
      </c>
      <c r="H20" s="352">
        <v>0</v>
      </c>
      <c r="I20" s="297">
        <v>0</v>
      </c>
      <c r="J20" s="299">
        <f t="shared" si="8"/>
        <v>0</v>
      </c>
      <c r="K20" s="352">
        <v>0</v>
      </c>
      <c r="L20" s="297">
        <v>0</v>
      </c>
      <c r="M20" s="299">
        <f t="shared" si="9"/>
        <v>0</v>
      </c>
      <c r="N20" s="292">
        <f t="shared" si="10"/>
        <v>0</v>
      </c>
      <c r="O20" s="293">
        <f t="shared" si="10"/>
        <v>0</v>
      </c>
      <c r="P20" s="294">
        <f t="shared" si="11"/>
        <v>0</v>
      </c>
      <c r="Q20" s="188"/>
      <c r="R20" s="188"/>
    </row>
    <row r="21" spans="1:18" ht="30" customHeight="1" thickBot="1" x14ac:dyDescent="0.4">
      <c r="A21" s="357" t="s">
        <v>12</v>
      </c>
      <c r="B21" s="358">
        <f>B17+B19</f>
        <v>0</v>
      </c>
      <c r="C21" s="358">
        <f t="shared" ref="C21:P21" si="12">C17+C19</f>
        <v>62</v>
      </c>
      <c r="D21" s="358">
        <f t="shared" si="12"/>
        <v>62</v>
      </c>
      <c r="E21" s="358">
        <f t="shared" si="12"/>
        <v>0</v>
      </c>
      <c r="F21" s="358">
        <f t="shared" si="12"/>
        <v>0</v>
      </c>
      <c r="G21" s="358">
        <f t="shared" si="12"/>
        <v>0</v>
      </c>
      <c r="H21" s="358">
        <f t="shared" si="12"/>
        <v>0</v>
      </c>
      <c r="I21" s="358">
        <f t="shared" si="12"/>
        <v>0</v>
      </c>
      <c r="J21" s="358">
        <f t="shared" si="12"/>
        <v>0</v>
      </c>
      <c r="K21" s="358">
        <f t="shared" si="12"/>
        <v>0</v>
      </c>
      <c r="L21" s="358">
        <f t="shared" si="12"/>
        <v>0</v>
      </c>
      <c r="M21" s="358">
        <f t="shared" si="12"/>
        <v>0</v>
      </c>
      <c r="N21" s="358">
        <f t="shared" si="12"/>
        <v>0</v>
      </c>
      <c r="O21" s="358">
        <f t="shared" si="12"/>
        <v>62</v>
      </c>
      <c r="P21" s="593">
        <f t="shared" si="12"/>
        <v>62</v>
      </c>
    </row>
    <row r="29" spans="1:18" x14ac:dyDescent="0.35">
      <c r="K29" s="124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P83"/>
  <sheetViews>
    <sheetView topLeftCell="A31" zoomScale="40" zoomScaleNormal="40" workbookViewId="0">
      <selection activeCell="A83" sqref="A83:P83"/>
    </sheetView>
  </sheetViews>
  <sheetFormatPr defaultRowHeight="26.25" x14ac:dyDescent="0.4"/>
  <cols>
    <col min="1" max="1" width="122.5703125" style="160" customWidth="1"/>
    <col min="2" max="2" width="21.28515625" style="160" customWidth="1"/>
    <col min="3" max="3" width="20" style="160" customWidth="1"/>
    <col min="4" max="4" width="17" style="163" customWidth="1"/>
    <col min="5" max="5" width="19" style="160" customWidth="1"/>
    <col min="6" max="6" width="17.28515625" style="160" customWidth="1"/>
    <col min="7" max="7" width="15" style="163" customWidth="1"/>
    <col min="8" max="8" width="17.140625" style="160" customWidth="1"/>
    <col min="9" max="9" width="16.42578125" style="160" customWidth="1"/>
    <col min="10" max="10" width="16.42578125" style="163" customWidth="1"/>
    <col min="11" max="11" width="20.140625" style="160" customWidth="1"/>
    <col min="12" max="12" width="17" style="160" customWidth="1"/>
    <col min="13" max="13" width="16.42578125" style="163" customWidth="1"/>
    <col min="14" max="14" width="19.140625" style="160" customWidth="1"/>
    <col min="15" max="15" width="20.140625" style="160" customWidth="1"/>
    <col min="16" max="16" width="17" style="163" customWidth="1"/>
    <col min="17" max="219" width="9.140625" style="160"/>
    <col min="220" max="220" width="71.42578125" style="160" customWidth="1"/>
    <col min="221" max="221" width="21.28515625" style="160" customWidth="1"/>
    <col min="222" max="222" width="20" style="160" customWidth="1"/>
    <col min="223" max="223" width="17" style="160" customWidth="1"/>
    <col min="224" max="224" width="19" style="160" customWidth="1"/>
    <col min="225" max="225" width="17.28515625" style="160" customWidth="1"/>
    <col min="226" max="226" width="15" style="160" customWidth="1"/>
    <col min="227" max="227" width="17.140625" style="160" customWidth="1"/>
    <col min="228" max="229" width="16.42578125" style="160" customWidth="1"/>
    <col min="230" max="230" width="20.140625" style="160" customWidth="1"/>
    <col min="231" max="231" width="17" style="160" customWidth="1"/>
    <col min="232" max="232" width="16.42578125" style="160" customWidth="1"/>
    <col min="233" max="233" width="19.140625" style="160" customWidth="1"/>
    <col min="234" max="234" width="20.140625" style="160" customWidth="1"/>
    <col min="235" max="235" width="17" style="160" customWidth="1"/>
    <col min="236" max="236" width="18.7109375" style="160" customWidth="1"/>
    <col min="237" max="237" width="16" style="160" customWidth="1"/>
    <col min="238" max="238" width="11.28515625" style="160" customWidth="1"/>
    <col min="239" max="239" width="17.42578125" style="160" customWidth="1"/>
    <col min="240" max="240" width="14.28515625" style="160" customWidth="1"/>
    <col min="241" max="241" width="13.28515625" style="160" customWidth="1"/>
    <col min="242" max="243" width="9.140625" style="160" customWidth="1"/>
    <col min="244" max="244" width="11.85546875" style="160" customWidth="1"/>
    <col min="245" max="247" width="12.140625" style="160" customWidth="1"/>
    <col min="248" max="249" width="9.140625" style="160" customWidth="1"/>
    <col min="250" max="250" width="11.7109375" style="160" customWidth="1"/>
    <col min="251" max="475" width="9.140625" style="160"/>
    <col min="476" max="476" width="71.42578125" style="160" customWidth="1"/>
    <col min="477" max="477" width="21.28515625" style="160" customWidth="1"/>
    <col min="478" max="478" width="20" style="160" customWidth="1"/>
    <col min="479" max="479" width="17" style="160" customWidth="1"/>
    <col min="480" max="480" width="19" style="160" customWidth="1"/>
    <col min="481" max="481" width="17.28515625" style="160" customWidth="1"/>
    <col min="482" max="482" width="15" style="160" customWidth="1"/>
    <col min="483" max="483" width="17.140625" style="160" customWidth="1"/>
    <col min="484" max="485" width="16.42578125" style="160" customWidth="1"/>
    <col min="486" max="486" width="20.140625" style="160" customWidth="1"/>
    <col min="487" max="487" width="17" style="160" customWidth="1"/>
    <col min="488" max="488" width="16.42578125" style="160" customWidth="1"/>
    <col min="489" max="489" width="19.140625" style="160" customWidth="1"/>
    <col min="490" max="490" width="20.140625" style="160" customWidth="1"/>
    <col min="491" max="491" width="17" style="160" customWidth="1"/>
    <col min="492" max="492" width="18.7109375" style="160" customWidth="1"/>
    <col min="493" max="493" width="16" style="160" customWidth="1"/>
    <col min="494" max="494" width="11.28515625" style="160" customWidth="1"/>
    <col min="495" max="495" width="17.42578125" style="160" customWidth="1"/>
    <col min="496" max="496" width="14.28515625" style="160" customWidth="1"/>
    <col min="497" max="497" width="13.28515625" style="160" customWidth="1"/>
    <col min="498" max="499" width="9.140625" style="160" customWidth="1"/>
    <col min="500" max="500" width="11.85546875" style="160" customWidth="1"/>
    <col min="501" max="503" width="12.140625" style="160" customWidth="1"/>
    <col min="504" max="505" width="9.140625" style="160" customWidth="1"/>
    <col min="506" max="506" width="11.7109375" style="160" customWidth="1"/>
    <col min="507" max="731" width="9.140625" style="160"/>
    <col min="732" max="732" width="71.42578125" style="160" customWidth="1"/>
    <col min="733" max="733" width="21.28515625" style="160" customWidth="1"/>
    <col min="734" max="734" width="20" style="160" customWidth="1"/>
    <col min="735" max="735" width="17" style="160" customWidth="1"/>
    <col min="736" max="736" width="19" style="160" customWidth="1"/>
    <col min="737" max="737" width="17.28515625" style="160" customWidth="1"/>
    <col min="738" max="738" width="15" style="160" customWidth="1"/>
    <col min="739" max="739" width="17.140625" style="160" customWidth="1"/>
    <col min="740" max="741" width="16.42578125" style="160" customWidth="1"/>
    <col min="742" max="742" width="20.140625" style="160" customWidth="1"/>
    <col min="743" max="743" width="17" style="160" customWidth="1"/>
    <col min="744" max="744" width="16.42578125" style="160" customWidth="1"/>
    <col min="745" max="745" width="19.140625" style="160" customWidth="1"/>
    <col min="746" max="746" width="20.140625" style="160" customWidth="1"/>
    <col min="747" max="747" width="17" style="160" customWidth="1"/>
    <col min="748" max="748" width="18.7109375" style="160" customWidth="1"/>
    <col min="749" max="749" width="16" style="160" customWidth="1"/>
    <col min="750" max="750" width="11.28515625" style="160" customWidth="1"/>
    <col min="751" max="751" width="17.42578125" style="160" customWidth="1"/>
    <col min="752" max="752" width="14.28515625" style="160" customWidth="1"/>
    <col min="753" max="753" width="13.28515625" style="160" customWidth="1"/>
    <col min="754" max="755" width="9.140625" style="160" customWidth="1"/>
    <col min="756" max="756" width="11.85546875" style="160" customWidth="1"/>
    <col min="757" max="759" width="12.140625" style="160" customWidth="1"/>
    <col min="760" max="761" width="9.140625" style="160" customWidth="1"/>
    <col min="762" max="762" width="11.7109375" style="160" customWidth="1"/>
    <col min="763" max="987" width="9.140625" style="160"/>
    <col min="988" max="988" width="71.42578125" style="160" customWidth="1"/>
    <col min="989" max="989" width="21.28515625" style="160" customWidth="1"/>
    <col min="990" max="990" width="20" style="160" customWidth="1"/>
    <col min="991" max="991" width="17" style="160" customWidth="1"/>
    <col min="992" max="992" width="19" style="160" customWidth="1"/>
    <col min="993" max="993" width="17.28515625" style="160" customWidth="1"/>
    <col min="994" max="994" width="15" style="160" customWidth="1"/>
    <col min="995" max="995" width="17.140625" style="160" customWidth="1"/>
    <col min="996" max="997" width="16.42578125" style="160" customWidth="1"/>
    <col min="998" max="998" width="20.140625" style="160" customWidth="1"/>
    <col min="999" max="999" width="17" style="160" customWidth="1"/>
    <col min="1000" max="1000" width="16.42578125" style="160" customWidth="1"/>
    <col min="1001" max="1001" width="19.140625" style="160" customWidth="1"/>
    <col min="1002" max="1002" width="20.140625" style="160" customWidth="1"/>
    <col min="1003" max="1003" width="17" style="160" customWidth="1"/>
    <col min="1004" max="1004" width="18.7109375" style="160" customWidth="1"/>
    <col min="1005" max="1005" width="16" style="160" customWidth="1"/>
    <col min="1006" max="1006" width="11.28515625" style="160" customWidth="1"/>
    <col min="1007" max="1007" width="17.42578125" style="160" customWidth="1"/>
    <col min="1008" max="1008" width="14.28515625" style="160" customWidth="1"/>
    <col min="1009" max="1009" width="13.28515625" style="160" customWidth="1"/>
    <col min="1010" max="1011" width="9.140625" style="160" customWidth="1"/>
    <col min="1012" max="1012" width="11.85546875" style="160" customWidth="1"/>
    <col min="1013" max="1015" width="12.140625" style="160" customWidth="1"/>
    <col min="1016" max="1017" width="9.140625" style="160" customWidth="1"/>
    <col min="1018" max="1018" width="11.7109375" style="160" customWidth="1"/>
    <col min="1019" max="1243" width="9.140625" style="160"/>
    <col min="1244" max="1244" width="71.42578125" style="160" customWidth="1"/>
    <col min="1245" max="1245" width="21.28515625" style="160" customWidth="1"/>
    <col min="1246" max="1246" width="20" style="160" customWidth="1"/>
    <col min="1247" max="1247" width="17" style="160" customWidth="1"/>
    <col min="1248" max="1248" width="19" style="160" customWidth="1"/>
    <col min="1249" max="1249" width="17.28515625" style="160" customWidth="1"/>
    <col min="1250" max="1250" width="15" style="160" customWidth="1"/>
    <col min="1251" max="1251" width="17.140625" style="160" customWidth="1"/>
    <col min="1252" max="1253" width="16.42578125" style="160" customWidth="1"/>
    <col min="1254" max="1254" width="20.140625" style="160" customWidth="1"/>
    <col min="1255" max="1255" width="17" style="160" customWidth="1"/>
    <col min="1256" max="1256" width="16.42578125" style="160" customWidth="1"/>
    <col min="1257" max="1257" width="19.140625" style="160" customWidth="1"/>
    <col min="1258" max="1258" width="20.140625" style="160" customWidth="1"/>
    <col min="1259" max="1259" width="17" style="160" customWidth="1"/>
    <col min="1260" max="1260" width="18.7109375" style="160" customWidth="1"/>
    <col min="1261" max="1261" width="16" style="160" customWidth="1"/>
    <col min="1262" max="1262" width="11.28515625" style="160" customWidth="1"/>
    <col min="1263" max="1263" width="17.42578125" style="160" customWidth="1"/>
    <col min="1264" max="1264" width="14.28515625" style="160" customWidth="1"/>
    <col min="1265" max="1265" width="13.28515625" style="160" customWidth="1"/>
    <col min="1266" max="1267" width="9.140625" style="160" customWidth="1"/>
    <col min="1268" max="1268" width="11.85546875" style="160" customWidth="1"/>
    <col min="1269" max="1271" width="12.140625" style="160" customWidth="1"/>
    <col min="1272" max="1273" width="9.140625" style="160" customWidth="1"/>
    <col min="1274" max="1274" width="11.7109375" style="160" customWidth="1"/>
    <col min="1275" max="1499" width="9.140625" style="160"/>
    <col min="1500" max="1500" width="71.42578125" style="160" customWidth="1"/>
    <col min="1501" max="1501" width="21.28515625" style="160" customWidth="1"/>
    <col min="1502" max="1502" width="20" style="160" customWidth="1"/>
    <col min="1503" max="1503" width="17" style="160" customWidth="1"/>
    <col min="1504" max="1504" width="19" style="160" customWidth="1"/>
    <col min="1505" max="1505" width="17.28515625" style="160" customWidth="1"/>
    <col min="1506" max="1506" width="15" style="160" customWidth="1"/>
    <col min="1507" max="1507" width="17.140625" style="160" customWidth="1"/>
    <col min="1508" max="1509" width="16.42578125" style="160" customWidth="1"/>
    <col min="1510" max="1510" width="20.140625" style="160" customWidth="1"/>
    <col min="1511" max="1511" width="17" style="160" customWidth="1"/>
    <col min="1512" max="1512" width="16.42578125" style="160" customWidth="1"/>
    <col min="1513" max="1513" width="19.140625" style="160" customWidth="1"/>
    <col min="1514" max="1514" width="20.140625" style="160" customWidth="1"/>
    <col min="1515" max="1515" width="17" style="160" customWidth="1"/>
    <col min="1516" max="1516" width="18.7109375" style="160" customWidth="1"/>
    <col min="1517" max="1517" width="16" style="160" customWidth="1"/>
    <col min="1518" max="1518" width="11.28515625" style="160" customWidth="1"/>
    <col min="1519" max="1519" width="17.42578125" style="160" customWidth="1"/>
    <col min="1520" max="1520" width="14.28515625" style="160" customWidth="1"/>
    <col min="1521" max="1521" width="13.28515625" style="160" customWidth="1"/>
    <col min="1522" max="1523" width="9.140625" style="160" customWidth="1"/>
    <col min="1524" max="1524" width="11.85546875" style="160" customWidth="1"/>
    <col min="1525" max="1527" width="12.140625" style="160" customWidth="1"/>
    <col min="1528" max="1529" width="9.140625" style="160" customWidth="1"/>
    <col min="1530" max="1530" width="11.7109375" style="160" customWidth="1"/>
    <col min="1531" max="1755" width="9.140625" style="160"/>
    <col min="1756" max="1756" width="71.42578125" style="160" customWidth="1"/>
    <col min="1757" max="1757" width="21.28515625" style="160" customWidth="1"/>
    <col min="1758" max="1758" width="20" style="160" customWidth="1"/>
    <col min="1759" max="1759" width="17" style="160" customWidth="1"/>
    <col min="1760" max="1760" width="19" style="160" customWidth="1"/>
    <col min="1761" max="1761" width="17.28515625" style="160" customWidth="1"/>
    <col min="1762" max="1762" width="15" style="160" customWidth="1"/>
    <col min="1763" max="1763" width="17.140625" style="160" customWidth="1"/>
    <col min="1764" max="1765" width="16.42578125" style="160" customWidth="1"/>
    <col min="1766" max="1766" width="20.140625" style="160" customWidth="1"/>
    <col min="1767" max="1767" width="17" style="160" customWidth="1"/>
    <col min="1768" max="1768" width="16.42578125" style="160" customWidth="1"/>
    <col min="1769" max="1769" width="19.140625" style="160" customWidth="1"/>
    <col min="1770" max="1770" width="20.140625" style="160" customWidth="1"/>
    <col min="1771" max="1771" width="17" style="160" customWidth="1"/>
    <col min="1772" max="1772" width="18.7109375" style="160" customWidth="1"/>
    <col min="1773" max="1773" width="16" style="160" customWidth="1"/>
    <col min="1774" max="1774" width="11.28515625" style="160" customWidth="1"/>
    <col min="1775" max="1775" width="17.42578125" style="160" customWidth="1"/>
    <col min="1776" max="1776" width="14.28515625" style="160" customWidth="1"/>
    <col min="1777" max="1777" width="13.28515625" style="160" customWidth="1"/>
    <col min="1778" max="1779" width="9.140625" style="160" customWidth="1"/>
    <col min="1780" max="1780" width="11.85546875" style="160" customWidth="1"/>
    <col min="1781" max="1783" width="12.140625" style="160" customWidth="1"/>
    <col min="1784" max="1785" width="9.140625" style="160" customWidth="1"/>
    <col min="1786" max="1786" width="11.7109375" style="160" customWidth="1"/>
    <col min="1787" max="2011" width="9.140625" style="160"/>
    <col min="2012" max="2012" width="71.42578125" style="160" customWidth="1"/>
    <col min="2013" max="2013" width="21.28515625" style="160" customWidth="1"/>
    <col min="2014" max="2014" width="20" style="160" customWidth="1"/>
    <col min="2015" max="2015" width="17" style="160" customWidth="1"/>
    <col min="2016" max="2016" width="19" style="160" customWidth="1"/>
    <col min="2017" max="2017" width="17.28515625" style="160" customWidth="1"/>
    <col min="2018" max="2018" width="15" style="160" customWidth="1"/>
    <col min="2019" max="2019" width="17.140625" style="160" customWidth="1"/>
    <col min="2020" max="2021" width="16.42578125" style="160" customWidth="1"/>
    <col min="2022" max="2022" width="20.140625" style="160" customWidth="1"/>
    <col min="2023" max="2023" width="17" style="160" customWidth="1"/>
    <col min="2024" max="2024" width="16.42578125" style="160" customWidth="1"/>
    <col min="2025" max="2025" width="19.140625" style="160" customWidth="1"/>
    <col min="2026" max="2026" width="20.140625" style="160" customWidth="1"/>
    <col min="2027" max="2027" width="17" style="160" customWidth="1"/>
    <col min="2028" max="2028" width="18.7109375" style="160" customWidth="1"/>
    <col min="2029" max="2029" width="16" style="160" customWidth="1"/>
    <col min="2030" max="2030" width="11.28515625" style="160" customWidth="1"/>
    <col min="2031" max="2031" width="17.42578125" style="160" customWidth="1"/>
    <col min="2032" max="2032" width="14.28515625" style="160" customWidth="1"/>
    <col min="2033" max="2033" width="13.28515625" style="160" customWidth="1"/>
    <col min="2034" max="2035" width="9.140625" style="160" customWidth="1"/>
    <col min="2036" max="2036" width="11.85546875" style="160" customWidth="1"/>
    <col min="2037" max="2039" width="12.140625" style="160" customWidth="1"/>
    <col min="2040" max="2041" width="9.140625" style="160" customWidth="1"/>
    <col min="2042" max="2042" width="11.7109375" style="160" customWidth="1"/>
    <col min="2043" max="2267" width="9.140625" style="160"/>
    <col min="2268" max="2268" width="71.42578125" style="160" customWidth="1"/>
    <col min="2269" max="2269" width="21.28515625" style="160" customWidth="1"/>
    <col min="2270" max="2270" width="20" style="160" customWidth="1"/>
    <col min="2271" max="2271" width="17" style="160" customWidth="1"/>
    <col min="2272" max="2272" width="19" style="160" customWidth="1"/>
    <col min="2273" max="2273" width="17.28515625" style="160" customWidth="1"/>
    <col min="2274" max="2274" width="15" style="160" customWidth="1"/>
    <col min="2275" max="2275" width="17.140625" style="160" customWidth="1"/>
    <col min="2276" max="2277" width="16.42578125" style="160" customWidth="1"/>
    <col min="2278" max="2278" width="20.140625" style="160" customWidth="1"/>
    <col min="2279" max="2279" width="17" style="160" customWidth="1"/>
    <col min="2280" max="2280" width="16.42578125" style="160" customWidth="1"/>
    <col min="2281" max="2281" width="19.140625" style="160" customWidth="1"/>
    <col min="2282" max="2282" width="20.140625" style="160" customWidth="1"/>
    <col min="2283" max="2283" width="17" style="160" customWidth="1"/>
    <col min="2284" max="2284" width="18.7109375" style="160" customWidth="1"/>
    <col min="2285" max="2285" width="16" style="160" customWidth="1"/>
    <col min="2286" max="2286" width="11.28515625" style="160" customWidth="1"/>
    <col min="2287" max="2287" width="17.42578125" style="160" customWidth="1"/>
    <col min="2288" max="2288" width="14.28515625" style="160" customWidth="1"/>
    <col min="2289" max="2289" width="13.28515625" style="160" customWidth="1"/>
    <col min="2290" max="2291" width="9.140625" style="160" customWidth="1"/>
    <col min="2292" max="2292" width="11.85546875" style="160" customWidth="1"/>
    <col min="2293" max="2295" width="12.140625" style="160" customWidth="1"/>
    <col min="2296" max="2297" width="9.140625" style="160" customWidth="1"/>
    <col min="2298" max="2298" width="11.7109375" style="160" customWidth="1"/>
    <col min="2299" max="2523" width="9.140625" style="160"/>
    <col min="2524" max="2524" width="71.42578125" style="160" customWidth="1"/>
    <col min="2525" max="2525" width="21.28515625" style="160" customWidth="1"/>
    <col min="2526" max="2526" width="20" style="160" customWidth="1"/>
    <col min="2527" max="2527" width="17" style="160" customWidth="1"/>
    <col min="2528" max="2528" width="19" style="160" customWidth="1"/>
    <col min="2529" max="2529" width="17.28515625" style="160" customWidth="1"/>
    <col min="2530" max="2530" width="15" style="160" customWidth="1"/>
    <col min="2531" max="2531" width="17.140625" style="160" customWidth="1"/>
    <col min="2532" max="2533" width="16.42578125" style="160" customWidth="1"/>
    <col min="2534" max="2534" width="20.140625" style="160" customWidth="1"/>
    <col min="2535" max="2535" width="17" style="160" customWidth="1"/>
    <col min="2536" max="2536" width="16.42578125" style="160" customWidth="1"/>
    <col min="2537" max="2537" width="19.140625" style="160" customWidth="1"/>
    <col min="2538" max="2538" width="20.140625" style="160" customWidth="1"/>
    <col min="2539" max="2539" width="17" style="160" customWidth="1"/>
    <col min="2540" max="2540" width="18.7109375" style="160" customWidth="1"/>
    <col min="2541" max="2541" width="16" style="160" customWidth="1"/>
    <col min="2542" max="2542" width="11.28515625" style="160" customWidth="1"/>
    <col min="2543" max="2543" width="17.42578125" style="160" customWidth="1"/>
    <col min="2544" max="2544" width="14.28515625" style="160" customWidth="1"/>
    <col min="2545" max="2545" width="13.28515625" style="160" customWidth="1"/>
    <col min="2546" max="2547" width="9.140625" style="160" customWidth="1"/>
    <col min="2548" max="2548" width="11.85546875" style="160" customWidth="1"/>
    <col min="2549" max="2551" width="12.140625" style="160" customWidth="1"/>
    <col min="2552" max="2553" width="9.140625" style="160" customWidth="1"/>
    <col min="2554" max="2554" width="11.7109375" style="160" customWidth="1"/>
    <col min="2555" max="2779" width="9.140625" style="160"/>
    <col min="2780" max="2780" width="71.42578125" style="160" customWidth="1"/>
    <col min="2781" max="2781" width="21.28515625" style="160" customWidth="1"/>
    <col min="2782" max="2782" width="20" style="160" customWidth="1"/>
    <col min="2783" max="2783" width="17" style="160" customWidth="1"/>
    <col min="2784" max="2784" width="19" style="160" customWidth="1"/>
    <col min="2785" max="2785" width="17.28515625" style="160" customWidth="1"/>
    <col min="2786" max="2786" width="15" style="160" customWidth="1"/>
    <col min="2787" max="2787" width="17.140625" style="160" customWidth="1"/>
    <col min="2788" max="2789" width="16.42578125" style="160" customWidth="1"/>
    <col min="2790" max="2790" width="20.140625" style="160" customWidth="1"/>
    <col min="2791" max="2791" width="17" style="160" customWidth="1"/>
    <col min="2792" max="2792" width="16.42578125" style="160" customWidth="1"/>
    <col min="2793" max="2793" width="19.140625" style="160" customWidth="1"/>
    <col min="2794" max="2794" width="20.140625" style="160" customWidth="1"/>
    <col min="2795" max="2795" width="17" style="160" customWidth="1"/>
    <col min="2796" max="2796" width="18.7109375" style="160" customWidth="1"/>
    <col min="2797" max="2797" width="16" style="160" customWidth="1"/>
    <col min="2798" max="2798" width="11.28515625" style="160" customWidth="1"/>
    <col min="2799" max="2799" width="17.42578125" style="160" customWidth="1"/>
    <col min="2800" max="2800" width="14.28515625" style="160" customWidth="1"/>
    <col min="2801" max="2801" width="13.28515625" style="160" customWidth="1"/>
    <col min="2802" max="2803" width="9.140625" style="160" customWidth="1"/>
    <col min="2804" max="2804" width="11.85546875" style="160" customWidth="1"/>
    <col min="2805" max="2807" width="12.140625" style="160" customWidth="1"/>
    <col min="2808" max="2809" width="9.140625" style="160" customWidth="1"/>
    <col min="2810" max="2810" width="11.7109375" style="160" customWidth="1"/>
    <col min="2811" max="3035" width="9.140625" style="160"/>
    <col min="3036" max="3036" width="71.42578125" style="160" customWidth="1"/>
    <col min="3037" max="3037" width="21.28515625" style="160" customWidth="1"/>
    <col min="3038" max="3038" width="20" style="160" customWidth="1"/>
    <col min="3039" max="3039" width="17" style="160" customWidth="1"/>
    <col min="3040" max="3040" width="19" style="160" customWidth="1"/>
    <col min="3041" max="3041" width="17.28515625" style="160" customWidth="1"/>
    <col min="3042" max="3042" width="15" style="160" customWidth="1"/>
    <col min="3043" max="3043" width="17.140625" style="160" customWidth="1"/>
    <col min="3044" max="3045" width="16.42578125" style="160" customWidth="1"/>
    <col min="3046" max="3046" width="20.140625" style="160" customWidth="1"/>
    <col min="3047" max="3047" width="17" style="160" customWidth="1"/>
    <col min="3048" max="3048" width="16.42578125" style="160" customWidth="1"/>
    <col min="3049" max="3049" width="19.140625" style="160" customWidth="1"/>
    <col min="3050" max="3050" width="20.140625" style="160" customWidth="1"/>
    <col min="3051" max="3051" width="17" style="160" customWidth="1"/>
    <col min="3052" max="3052" width="18.7109375" style="160" customWidth="1"/>
    <col min="3053" max="3053" width="16" style="160" customWidth="1"/>
    <col min="3054" max="3054" width="11.28515625" style="160" customWidth="1"/>
    <col min="3055" max="3055" width="17.42578125" style="160" customWidth="1"/>
    <col min="3056" max="3056" width="14.28515625" style="160" customWidth="1"/>
    <col min="3057" max="3057" width="13.28515625" style="160" customWidth="1"/>
    <col min="3058" max="3059" width="9.140625" style="160" customWidth="1"/>
    <col min="3060" max="3060" width="11.85546875" style="160" customWidth="1"/>
    <col min="3061" max="3063" width="12.140625" style="160" customWidth="1"/>
    <col min="3064" max="3065" width="9.140625" style="160" customWidth="1"/>
    <col min="3066" max="3066" width="11.7109375" style="160" customWidth="1"/>
    <col min="3067" max="3291" width="9.140625" style="160"/>
    <col min="3292" max="3292" width="71.42578125" style="160" customWidth="1"/>
    <col min="3293" max="3293" width="21.28515625" style="160" customWidth="1"/>
    <col min="3294" max="3294" width="20" style="160" customWidth="1"/>
    <col min="3295" max="3295" width="17" style="160" customWidth="1"/>
    <col min="3296" max="3296" width="19" style="160" customWidth="1"/>
    <col min="3297" max="3297" width="17.28515625" style="160" customWidth="1"/>
    <col min="3298" max="3298" width="15" style="160" customWidth="1"/>
    <col min="3299" max="3299" width="17.140625" style="160" customWidth="1"/>
    <col min="3300" max="3301" width="16.42578125" style="160" customWidth="1"/>
    <col min="3302" max="3302" width="20.140625" style="160" customWidth="1"/>
    <col min="3303" max="3303" width="17" style="160" customWidth="1"/>
    <col min="3304" max="3304" width="16.42578125" style="160" customWidth="1"/>
    <col min="3305" max="3305" width="19.140625" style="160" customWidth="1"/>
    <col min="3306" max="3306" width="20.140625" style="160" customWidth="1"/>
    <col min="3307" max="3307" width="17" style="160" customWidth="1"/>
    <col min="3308" max="3308" width="18.7109375" style="160" customWidth="1"/>
    <col min="3309" max="3309" width="16" style="160" customWidth="1"/>
    <col min="3310" max="3310" width="11.28515625" style="160" customWidth="1"/>
    <col min="3311" max="3311" width="17.42578125" style="160" customWidth="1"/>
    <col min="3312" max="3312" width="14.28515625" style="160" customWidth="1"/>
    <col min="3313" max="3313" width="13.28515625" style="160" customWidth="1"/>
    <col min="3314" max="3315" width="9.140625" style="160" customWidth="1"/>
    <col min="3316" max="3316" width="11.85546875" style="160" customWidth="1"/>
    <col min="3317" max="3319" width="12.140625" style="160" customWidth="1"/>
    <col min="3320" max="3321" width="9.140625" style="160" customWidth="1"/>
    <col min="3322" max="3322" width="11.7109375" style="160" customWidth="1"/>
    <col min="3323" max="3547" width="9.140625" style="160"/>
    <col min="3548" max="3548" width="71.42578125" style="160" customWidth="1"/>
    <col min="3549" max="3549" width="21.28515625" style="160" customWidth="1"/>
    <col min="3550" max="3550" width="20" style="160" customWidth="1"/>
    <col min="3551" max="3551" width="17" style="160" customWidth="1"/>
    <col min="3552" max="3552" width="19" style="160" customWidth="1"/>
    <col min="3553" max="3553" width="17.28515625" style="160" customWidth="1"/>
    <col min="3554" max="3554" width="15" style="160" customWidth="1"/>
    <col min="3555" max="3555" width="17.140625" style="160" customWidth="1"/>
    <col min="3556" max="3557" width="16.42578125" style="160" customWidth="1"/>
    <col min="3558" max="3558" width="20.140625" style="160" customWidth="1"/>
    <col min="3559" max="3559" width="17" style="160" customWidth="1"/>
    <col min="3560" max="3560" width="16.42578125" style="160" customWidth="1"/>
    <col min="3561" max="3561" width="19.140625" style="160" customWidth="1"/>
    <col min="3562" max="3562" width="20.140625" style="160" customWidth="1"/>
    <col min="3563" max="3563" width="17" style="160" customWidth="1"/>
    <col min="3564" max="3564" width="18.7109375" style="160" customWidth="1"/>
    <col min="3565" max="3565" width="16" style="160" customWidth="1"/>
    <col min="3566" max="3566" width="11.28515625" style="160" customWidth="1"/>
    <col min="3567" max="3567" width="17.42578125" style="160" customWidth="1"/>
    <col min="3568" max="3568" width="14.28515625" style="160" customWidth="1"/>
    <col min="3569" max="3569" width="13.28515625" style="160" customWidth="1"/>
    <col min="3570" max="3571" width="9.140625" style="160" customWidth="1"/>
    <col min="3572" max="3572" width="11.85546875" style="160" customWidth="1"/>
    <col min="3573" max="3575" width="12.140625" style="160" customWidth="1"/>
    <col min="3576" max="3577" width="9.140625" style="160" customWidth="1"/>
    <col min="3578" max="3578" width="11.7109375" style="160" customWidth="1"/>
    <col min="3579" max="3803" width="9.140625" style="160"/>
    <col min="3804" max="3804" width="71.42578125" style="160" customWidth="1"/>
    <col min="3805" max="3805" width="21.28515625" style="160" customWidth="1"/>
    <col min="3806" max="3806" width="20" style="160" customWidth="1"/>
    <col min="3807" max="3807" width="17" style="160" customWidth="1"/>
    <col min="3808" max="3808" width="19" style="160" customWidth="1"/>
    <col min="3809" max="3809" width="17.28515625" style="160" customWidth="1"/>
    <col min="3810" max="3810" width="15" style="160" customWidth="1"/>
    <col min="3811" max="3811" width="17.140625" style="160" customWidth="1"/>
    <col min="3812" max="3813" width="16.42578125" style="160" customWidth="1"/>
    <col min="3814" max="3814" width="20.140625" style="160" customWidth="1"/>
    <col min="3815" max="3815" width="17" style="160" customWidth="1"/>
    <col min="3816" max="3816" width="16.42578125" style="160" customWidth="1"/>
    <col min="3817" max="3817" width="19.140625" style="160" customWidth="1"/>
    <col min="3818" max="3818" width="20.140625" style="160" customWidth="1"/>
    <col min="3819" max="3819" width="17" style="160" customWidth="1"/>
    <col min="3820" max="3820" width="18.7109375" style="160" customWidth="1"/>
    <col min="3821" max="3821" width="16" style="160" customWidth="1"/>
    <col min="3822" max="3822" width="11.28515625" style="160" customWidth="1"/>
    <col min="3823" max="3823" width="17.42578125" style="160" customWidth="1"/>
    <col min="3824" max="3824" width="14.28515625" style="160" customWidth="1"/>
    <col min="3825" max="3825" width="13.28515625" style="160" customWidth="1"/>
    <col min="3826" max="3827" width="9.140625" style="160" customWidth="1"/>
    <col min="3828" max="3828" width="11.85546875" style="160" customWidth="1"/>
    <col min="3829" max="3831" width="12.140625" style="160" customWidth="1"/>
    <col min="3832" max="3833" width="9.140625" style="160" customWidth="1"/>
    <col min="3834" max="3834" width="11.7109375" style="160" customWidth="1"/>
    <col min="3835" max="4059" width="9.140625" style="160"/>
    <col min="4060" max="4060" width="71.42578125" style="160" customWidth="1"/>
    <col min="4061" max="4061" width="21.28515625" style="160" customWidth="1"/>
    <col min="4062" max="4062" width="20" style="160" customWidth="1"/>
    <col min="4063" max="4063" width="17" style="160" customWidth="1"/>
    <col min="4064" max="4064" width="19" style="160" customWidth="1"/>
    <col min="4065" max="4065" width="17.28515625" style="160" customWidth="1"/>
    <col min="4066" max="4066" width="15" style="160" customWidth="1"/>
    <col min="4067" max="4067" width="17.140625" style="160" customWidth="1"/>
    <col min="4068" max="4069" width="16.42578125" style="160" customWidth="1"/>
    <col min="4070" max="4070" width="20.140625" style="160" customWidth="1"/>
    <col min="4071" max="4071" width="17" style="160" customWidth="1"/>
    <col min="4072" max="4072" width="16.42578125" style="160" customWidth="1"/>
    <col min="4073" max="4073" width="19.140625" style="160" customWidth="1"/>
    <col min="4074" max="4074" width="20.140625" style="160" customWidth="1"/>
    <col min="4075" max="4075" width="17" style="160" customWidth="1"/>
    <col min="4076" max="4076" width="18.7109375" style="160" customWidth="1"/>
    <col min="4077" max="4077" width="16" style="160" customWidth="1"/>
    <col min="4078" max="4078" width="11.28515625" style="160" customWidth="1"/>
    <col min="4079" max="4079" width="17.42578125" style="160" customWidth="1"/>
    <col min="4080" max="4080" width="14.28515625" style="160" customWidth="1"/>
    <col min="4081" max="4081" width="13.28515625" style="160" customWidth="1"/>
    <col min="4082" max="4083" width="9.140625" style="160" customWidth="1"/>
    <col min="4084" max="4084" width="11.85546875" style="160" customWidth="1"/>
    <col min="4085" max="4087" width="12.140625" style="160" customWidth="1"/>
    <col min="4088" max="4089" width="9.140625" style="160" customWidth="1"/>
    <col min="4090" max="4090" width="11.7109375" style="160" customWidth="1"/>
    <col min="4091" max="4315" width="9.140625" style="160"/>
    <col min="4316" max="4316" width="71.42578125" style="160" customWidth="1"/>
    <col min="4317" max="4317" width="21.28515625" style="160" customWidth="1"/>
    <col min="4318" max="4318" width="20" style="160" customWidth="1"/>
    <col min="4319" max="4319" width="17" style="160" customWidth="1"/>
    <col min="4320" max="4320" width="19" style="160" customWidth="1"/>
    <col min="4321" max="4321" width="17.28515625" style="160" customWidth="1"/>
    <col min="4322" max="4322" width="15" style="160" customWidth="1"/>
    <col min="4323" max="4323" width="17.140625" style="160" customWidth="1"/>
    <col min="4324" max="4325" width="16.42578125" style="160" customWidth="1"/>
    <col min="4326" max="4326" width="20.140625" style="160" customWidth="1"/>
    <col min="4327" max="4327" width="17" style="160" customWidth="1"/>
    <col min="4328" max="4328" width="16.42578125" style="160" customWidth="1"/>
    <col min="4329" max="4329" width="19.140625" style="160" customWidth="1"/>
    <col min="4330" max="4330" width="20.140625" style="160" customWidth="1"/>
    <col min="4331" max="4331" width="17" style="160" customWidth="1"/>
    <col min="4332" max="4332" width="18.7109375" style="160" customWidth="1"/>
    <col min="4333" max="4333" width="16" style="160" customWidth="1"/>
    <col min="4334" max="4334" width="11.28515625" style="160" customWidth="1"/>
    <col min="4335" max="4335" width="17.42578125" style="160" customWidth="1"/>
    <col min="4336" max="4336" width="14.28515625" style="160" customWidth="1"/>
    <col min="4337" max="4337" width="13.28515625" style="160" customWidth="1"/>
    <col min="4338" max="4339" width="9.140625" style="160" customWidth="1"/>
    <col min="4340" max="4340" width="11.85546875" style="160" customWidth="1"/>
    <col min="4341" max="4343" width="12.140625" style="160" customWidth="1"/>
    <col min="4344" max="4345" width="9.140625" style="160" customWidth="1"/>
    <col min="4346" max="4346" width="11.7109375" style="160" customWidth="1"/>
    <col min="4347" max="4571" width="9.140625" style="160"/>
    <col min="4572" max="4572" width="71.42578125" style="160" customWidth="1"/>
    <col min="4573" max="4573" width="21.28515625" style="160" customWidth="1"/>
    <col min="4574" max="4574" width="20" style="160" customWidth="1"/>
    <col min="4575" max="4575" width="17" style="160" customWidth="1"/>
    <col min="4576" max="4576" width="19" style="160" customWidth="1"/>
    <col min="4577" max="4577" width="17.28515625" style="160" customWidth="1"/>
    <col min="4578" max="4578" width="15" style="160" customWidth="1"/>
    <col min="4579" max="4579" width="17.140625" style="160" customWidth="1"/>
    <col min="4580" max="4581" width="16.42578125" style="160" customWidth="1"/>
    <col min="4582" max="4582" width="20.140625" style="160" customWidth="1"/>
    <col min="4583" max="4583" width="17" style="160" customWidth="1"/>
    <col min="4584" max="4584" width="16.42578125" style="160" customWidth="1"/>
    <col min="4585" max="4585" width="19.140625" style="160" customWidth="1"/>
    <col min="4586" max="4586" width="20.140625" style="160" customWidth="1"/>
    <col min="4587" max="4587" width="17" style="160" customWidth="1"/>
    <col min="4588" max="4588" width="18.7109375" style="160" customWidth="1"/>
    <col min="4589" max="4589" width="16" style="160" customWidth="1"/>
    <col min="4590" max="4590" width="11.28515625" style="160" customWidth="1"/>
    <col min="4591" max="4591" width="17.42578125" style="160" customWidth="1"/>
    <col min="4592" max="4592" width="14.28515625" style="160" customWidth="1"/>
    <col min="4593" max="4593" width="13.28515625" style="160" customWidth="1"/>
    <col min="4594" max="4595" width="9.140625" style="160" customWidth="1"/>
    <col min="4596" max="4596" width="11.85546875" style="160" customWidth="1"/>
    <col min="4597" max="4599" width="12.140625" style="160" customWidth="1"/>
    <col min="4600" max="4601" width="9.140625" style="160" customWidth="1"/>
    <col min="4602" max="4602" width="11.7109375" style="160" customWidth="1"/>
    <col min="4603" max="4827" width="9.140625" style="160"/>
    <col min="4828" max="4828" width="71.42578125" style="160" customWidth="1"/>
    <col min="4829" max="4829" width="21.28515625" style="160" customWidth="1"/>
    <col min="4830" max="4830" width="20" style="160" customWidth="1"/>
    <col min="4831" max="4831" width="17" style="160" customWidth="1"/>
    <col min="4832" max="4832" width="19" style="160" customWidth="1"/>
    <col min="4833" max="4833" width="17.28515625" style="160" customWidth="1"/>
    <col min="4834" max="4834" width="15" style="160" customWidth="1"/>
    <col min="4835" max="4835" width="17.140625" style="160" customWidth="1"/>
    <col min="4836" max="4837" width="16.42578125" style="160" customWidth="1"/>
    <col min="4838" max="4838" width="20.140625" style="160" customWidth="1"/>
    <col min="4839" max="4839" width="17" style="160" customWidth="1"/>
    <col min="4840" max="4840" width="16.42578125" style="160" customWidth="1"/>
    <col min="4841" max="4841" width="19.140625" style="160" customWidth="1"/>
    <col min="4842" max="4842" width="20.140625" style="160" customWidth="1"/>
    <col min="4843" max="4843" width="17" style="160" customWidth="1"/>
    <col min="4844" max="4844" width="18.7109375" style="160" customWidth="1"/>
    <col min="4845" max="4845" width="16" style="160" customWidth="1"/>
    <col min="4846" max="4846" width="11.28515625" style="160" customWidth="1"/>
    <col min="4847" max="4847" width="17.42578125" style="160" customWidth="1"/>
    <col min="4848" max="4848" width="14.28515625" style="160" customWidth="1"/>
    <col min="4849" max="4849" width="13.28515625" style="160" customWidth="1"/>
    <col min="4850" max="4851" width="9.140625" style="160" customWidth="1"/>
    <col min="4852" max="4852" width="11.85546875" style="160" customWidth="1"/>
    <col min="4853" max="4855" width="12.140625" style="160" customWidth="1"/>
    <col min="4856" max="4857" width="9.140625" style="160" customWidth="1"/>
    <col min="4858" max="4858" width="11.7109375" style="160" customWidth="1"/>
    <col min="4859" max="5083" width="9.140625" style="160"/>
    <col min="5084" max="5084" width="71.42578125" style="160" customWidth="1"/>
    <col min="5085" max="5085" width="21.28515625" style="160" customWidth="1"/>
    <col min="5086" max="5086" width="20" style="160" customWidth="1"/>
    <col min="5087" max="5087" width="17" style="160" customWidth="1"/>
    <col min="5088" max="5088" width="19" style="160" customWidth="1"/>
    <col min="5089" max="5089" width="17.28515625" style="160" customWidth="1"/>
    <col min="5090" max="5090" width="15" style="160" customWidth="1"/>
    <col min="5091" max="5091" width="17.140625" style="160" customWidth="1"/>
    <col min="5092" max="5093" width="16.42578125" style="160" customWidth="1"/>
    <col min="5094" max="5094" width="20.140625" style="160" customWidth="1"/>
    <col min="5095" max="5095" width="17" style="160" customWidth="1"/>
    <col min="5096" max="5096" width="16.42578125" style="160" customWidth="1"/>
    <col min="5097" max="5097" width="19.140625" style="160" customWidth="1"/>
    <col min="5098" max="5098" width="20.140625" style="160" customWidth="1"/>
    <col min="5099" max="5099" width="17" style="160" customWidth="1"/>
    <col min="5100" max="5100" width="18.7109375" style="160" customWidth="1"/>
    <col min="5101" max="5101" width="16" style="160" customWidth="1"/>
    <col min="5102" max="5102" width="11.28515625" style="160" customWidth="1"/>
    <col min="5103" max="5103" width="17.42578125" style="160" customWidth="1"/>
    <col min="5104" max="5104" width="14.28515625" style="160" customWidth="1"/>
    <col min="5105" max="5105" width="13.28515625" style="160" customWidth="1"/>
    <col min="5106" max="5107" width="9.140625" style="160" customWidth="1"/>
    <col min="5108" max="5108" width="11.85546875" style="160" customWidth="1"/>
    <col min="5109" max="5111" width="12.140625" style="160" customWidth="1"/>
    <col min="5112" max="5113" width="9.140625" style="160" customWidth="1"/>
    <col min="5114" max="5114" width="11.7109375" style="160" customWidth="1"/>
    <col min="5115" max="5339" width="9.140625" style="160"/>
    <col min="5340" max="5340" width="71.42578125" style="160" customWidth="1"/>
    <col min="5341" max="5341" width="21.28515625" style="160" customWidth="1"/>
    <col min="5342" max="5342" width="20" style="160" customWidth="1"/>
    <col min="5343" max="5343" width="17" style="160" customWidth="1"/>
    <col min="5344" max="5344" width="19" style="160" customWidth="1"/>
    <col min="5345" max="5345" width="17.28515625" style="160" customWidth="1"/>
    <col min="5346" max="5346" width="15" style="160" customWidth="1"/>
    <col min="5347" max="5347" width="17.140625" style="160" customWidth="1"/>
    <col min="5348" max="5349" width="16.42578125" style="160" customWidth="1"/>
    <col min="5350" max="5350" width="20.140625" style="160" customWidth="1"/>
    <col min="5351" max="5351" width="17" style="160" customWidth="1"/>
    <col min="5352" max="5352" width="16.42578125" style="160" customWidth="1"/>
    <col min="5353" max="5353" width="19.140625" style="160" customWidth="1"/>
    <col min="5354" max="5354" width="20.140625" style="160" customWidth="1"/>
    <col min="5355" max="5355" width="17" style="160" customWidth="1"/>
    <col min="5356" max="5356" width="18.7109375" style="160" customWidth="1"/>
    <col min="5357" max="5357" width="16" style="160" customWidth="1"/>
    <col min="5358" max="5358" width="11.28515625" style="160" customWidth="1"/>
    <col min="5359" max="5359" width="17.42578125" style="160" customWidth="1"/>
    <col min="5360" max="5360" width="14.28515625" style="160" customWidth="1"/>
    <col min="5361" max="5361" width="13.28515625" style="160" customWidth="1"/>
    <col min="5362" max="5363" width="9.140625" style="160" customWidth="1"/>
    <col min="5364" max="5364" width="11.85546875" style="160" customWidth="1"/>
    <col min="5365" max="5367" width="12.140625" style="160" customWidth="1"/>
    <col min="5368" max="5369" width="9.140625" style="160" customWidth="1"/>
    <col min="5370" max="5370" width="11.7109375" style="160" customWidth="1"/>
    <col min="5371" max="5595" width="9.140625" style="160"/>
    <col min="5596" max="5596" width="71.42578125" style="160" customWidth="1"/>
    <col min="5597" max="5597" width="21.28515625" style="160" customWidth="1"/>
    <col min="5598" max="5598" width="20" style="160" customWidth="1"/>
    <col min="5599" max="5599" width="17" style="160" customWidth="1"/>
    <col min="5600" max="5600" width="19" style="160" customWidth="1"/>
    <col min="5601" max="5601" width="17.28515625" style="160" customWidth="1"/>
    <col min="5602" max="5602" width="15" style="160" customWidth="1"/>
    <col min="5603" max="5603" width="17.140625" style="160" customWidth="1"/>
    <col min="5604" max="5605" width="16.42578125" style="160" customWidth="1"/>
    <col min="5606" max="5606" width="20.140625" style="160" customWidth="1"/>
    <col min="5607" max="5607" width="17" style="160" customWidth="1"/>
    <col min="5608" max="5608" width="16.42578125" style="160" customWidth="1"/>
    <col min="5609" max="5609" width="19.140625" style="160" customWidth="1"/>
    <col min="5610" max="5610" width="20.140625" style="160" customWidth="1"/>
    <col min="5611" max="5611" width="17" style="160" customWidth="1"/>
    <col min="5612" max="5612" width="18.7109375" style="160" customWidth="1"/>
    <col min="5613" max="5613" width="16" style="160" customWidth="1"/>
    <col min="5614" max="5614" width="11.28515625" style="160" customWidth="1"/>
    <col min="5615" max="5615" width="17.42578125" style="160" customWidth="1"/>
    <col min="5616" max="5616" width="14.28515625" style="160" customWidth="1"/>
    <col min="5617" max="5617" width="13.28515625" style="160" customWidth="1"/>
    <col min="5618" max="5619" width="9.140625" style="160" customWidth="1"/>
    <col min="5620" max="5620" width="11.85546875" style="160" customWidth="1"/>
    <col min="5621" max="5623" width="12.140625" style="160" customWidth="1"/>
    <col min="5624" max="5625" width="9.140625" style="160" customWidth="1"/>
    <col min="5626" max="5626" width="11.7109375" style="160" customWidth="1"/>
    <col min="5627" max="5851" width="9.140625" style="160"/>
    <col min="5852" max="5852" width="71.42578125" style="160" customWidth="1"/>
    <col min="5853" max="5853" width="21.28515625" style="160" customWidth="1"/>
    <col min="5854" max="5854" width="20" style="160" customWidth="1"/>
    <col min="5855" max="5855" width="17" style="160" customWidth="1"/>
    <col min="5856" max="5856" width="19" style="160" customWidth="1"/>
    <col min="5857" max="5857" width="17.28515625" style="160" customWidth="1"/>
    <col min="5858" max="5858" width="15" style="160" customWidth="1"/>
    <col min="5859" max="5859" width="17.140625" style="160" customWidth="1"/>
    <col min="5860" max="5861" width="16.42578125" style="160" customWidth="1"/>
    <col min="5862" max="5862" width="20.140625" style="160" customWidth="1"/>
    <col min="5863" max="5863" width="17" style="160" customWidth="1"/>
    <col min="5864" max="5864" width="16.42578125" style="160" customWidth="1"/>
    <col min="5865" max="5865" width="19.140625" style="160" customWidth="1"/>
    <col min="5866" max="5866" width="20.140625" style="160" customWidth="1"/>
    <col min="5867" max="5867" width="17" style="160" customWidth="1"/>
    <col min="5868" max="5868" width="18.7109375" style="160" customWidth="1"/>
    <col min="5869" max="5869" width="16" style="160" customWidth="1"/>
    <col min="5870" max="5870" width="11.28515625" style="160" customWidth="1"/>
    <col min="5871" max="5871" width="17.42578125" style="160" customWidth="1"/>
    <col min="5872" max="5872" width="14.28515625" style="160" customWidth="1"/>
    <col min="5873" max="5873" width="13.28515625" style="160" customWidth="1"/>
    <col min="5874" max="5875" width="9.140625" style="160" customWidth="1"/>
    <col min="5876" max="5876" width="11.85546875" style="160" customWidth="1"/>
    <col min="5877" max="5879" width="12.140625" style="160" customWidth="1"/>
    <col min="5880" max="5881" width="9.140625" style="160" customWidth="1"/>
    <col min="5882" max="5882" width="11.7109375" style="160" customWidth="1"/>
    <col min="5883" max="6107" width="9.140625" style="160"/>
    <col min="6108" max="6108" width="71.42578125" style="160" customWidth="1"/>
    <col min="6109" max="6109" width="21.28515625" style="160" customWidth="1"/>
    <col min="6110" max="6110" width="20" style="160" customWidth="1"/>
    <col min="6111" max="6111" width="17" style="160" customWidth="1"/>
    <col min="6112" max="6112" width="19" style="160" customWidth="1"/>
    <col min="6113" max="6113" width="17.28515625" style="160" customWidth="1"/>
    <col min="6114" max="6114" width="15" style="160" customWidth="1"/>
    <col min="6115" max="6115" width="17.140625" style="160" customWidth="1"/>
    <col min="6116" max="6117" width="16.42578125" style="160" customWidth="1"/>
    <col min="6118" max="6118" width="20.140625" style="160" customWidth="1"/>
    <col min="6119" max="6119" width="17" style="160" customWidth="1"/>
    <col min="6120" max="6120" width="16.42578125" style="160" customWidth="1"/>
    <col min="6121" max="6121" width="19.140625" style="160" customWidth="1"/>
    <col min="6122" max="6122" width="20.140625" style="160" customWidth="1"/>
    <col min="6123" max="6123" width="17" style="160" customWidth="1"/>
    <col min="6124" max="6124" width="18.7109375" style="160" customWidth="1"/>
    <col min="6125" max="6125" width="16" style="160" customWidth="1"/>
    <col min="6126" max="6126" width="11.28515625" style="160" customWidth="1"/>
    <col min="6127" max="6127" width="17.42578125" style="160" customWidth="1"/>
    <col min="6128" max="6128" width="14.28515625" style="160" customWidth="1"/>
    <col min="6129" max="6129" width="13.28515625" style="160" customWidth="1"/>
    <col min="6130" max="6131" width="9.140625" style="160" customWidth="1"/>
    <col min="6132" max="6132" width="11.85546875" style="160" customWidth="1"/>
    <col min="6133" max="6135" width="12.140625" style="160" customWidth="1"/>
    <col min="6136" max="6137" width="9.140625" style="160" customWidth="1"/>
    <col min="6138" max="6138" width="11.7109375" style="160" customWidth="1"/>
    <col min="6139" max="6363" width="9.140625" style="160"/>
    <col min="6364" max="6364" width="71.42578125" style="160" customWidth="1"/>
    <col min="6365" max="6365" width="21.28515625" style="160" customWidth="1"/>
    <col min="6366" max="6366" width="20" style="160" customWidth="1"/>
    <col min="6367" max="6367" width="17" style="160" customWidth="1"/>
    <col min="6368" max="6368" width="19" style="160" customWidth="1"/>
    <col min="6369" max="6369" width="17.28515625" style="160" customWidth="1"/>
    <col min="6370" max="6370" width="15" style="160" customWidth="1"/>
    <col min="6371" max="6371" width="17.140625" style="160" customWidth="1"/>
    <col min="6372" max="6373" width="16.42578125" style="160" customWidth="1"/>
    <col min="6374" max="6374" width="20.140625" style="160" customWidth="1"/>
    <col min="6375" max="6375" width="17" style="160" customWidth="1"/>
    <col min="6376" max="6376" width="16.42578125" style="160" customWidth="1"/>
    <col min="6377" max="6377" width="19.140625" style="160" customWidth="1"/>
    <col min="6378" max="6378" width="20.140625" style="160" customWidth="1"/>
    <col min="6379" max="6379" width="17" style="160" customWidth="1"/>
    <col min="6380" max="6380" width="18.7109375" style="160" customWidth="1"/>
    <col min="6381" max="6381" width="16" style="160" customWidth="1"/>
    <col min="6382" max="6382" width="11.28515625" style="160" customWidth="1"/>
    <col min="6383" max="6383" width="17.42578125" style="160" customWidth="1"/>
    <col min="6384" max="6384" width="14.28515625" style="160" customWidth="1"/>
    <col min="6385" max="6385" width="13.28515625" style="160" customWidth="1"/>
    <col min="6386" max="6387" width="9.140625" style="160" customWidth="1"/>
    <col min="6388" max="6388" width="11.85546875" style="160" customWidth="1"/>
    <col min="6389" max="6391" width="12.140625" style="160" customWidth="1"/>
    <col min="6392" max="6393" width="9.140625" style="160" customWidth="1"/>
    <col min="6394" max="6394" width="11.7109375" style="160" customWidth="1"/>
    <col min="6395" max="6619" width="9.140625" style="160"/>
    <col min="6620" max="6620" width="71.42578125" style="160" customWidth="1"/>
    <col min="6621" max="6621" width="21.28515625" style="160" customWidth="1"/>
    <col min="6622" max="6622" width="20" style="160" customWidth="1"/>
    <col min="6623" max="6623" width="17" style="160" customWidth="1"/>
    <col min="6624" max="6624" width="19" style="160" customWidth="1"/>
    <col min="6625" max="6625" width="17.28515625" style="160" customWidth="1"/>
    <col min="6626" max="6626" width="15" style="160" customWidth="1"/>
    <col min="6627" max="6627" width="17.140625" style="160" customWidth="1"/>
    <col min="6628" max="6629" width="16.42578125" style="160" customWidth="1"/>
    <col min="6630" max="6630" width="20.140625" style="160" customWidth="1"/>
    <col min="6631" max="6631" width="17" style="160" customWidth="1"/>
    <col min="6632" max="6632" width="16.42578125" style="160" customWidth="1"/>
    <col min="6633" max="6633" width="19.140625" style="160" customWidth="1"/>
    <col min="6634" max="6634" width="20.140625" style="160" customWidth="1"/>
    <col min="6635" max="6635" width="17" style="160" customWidth="1"/>
    <col min="6636" max="6636" width="18.7109375" style="160" customWidth="1"/>
    <col min="6637" max="6637" width="16" style="160" customWidth="1"/>
    <col min="6638" max="6638" width="11.28515625" style="160" customWidth="1"/>
    <col min="6639" max="6639" width="17.42578125" style="160" customWidth="1"/>
    <col min="6640" max="6640" width="14.28515625" style="160" customWidth="1"/>
    <col min="6641" max="6641" width="13.28515625" style="160" customWidth="1"/>
    <col min="6642" max="6643" width="9.140625" style="160" customWidth="1"/>
    <col min="6644" max="6644" width="11.85546875" style="160" customWidth="1"/>
    <col min="6645" max="6647" width="12.140625" style="160" customWidth="1"/>
    <col min="6648" max="6649" width="9.140625" style="160" customWidth="1"/>
    <col min="6650" max="6650" width="11.7109375" style="160" customWidth="1"/>
    <col min="6651" max="6875" width="9.140625" style="160"/>
    <col min="6876" max="6876" width="71.42578125" style="160" customWidth="1"/>
    <col min="6877" max="6877" width="21.28515625" style="160" customWidth="1"/>
    <col min="6878" max="6878" width="20" style="160" customWidth="1"/>
    <col min="6879" max="6879" width="17" style="160" customWidth="1"/>
    <col min="6880" max="6880" width="19" style="160" customWidth="1"/>
    <col min="6881" max="6881" width="17.28515625" style="160" customWidth="1"/>
    <col min="6882" max="6882" width="15" style="160" customWidth="1"/>
    <col min="6883" max="6883" width="17.140625" style="160" customWidth="1"/>
    <col min="6884" max="6885" width="16.42578125" style="160" customWidth="1"/>
    <col min="6886" max="6886" width="20.140625" style="160" customWidth="1"/>
    <col min="6887" max="6887" width="17" style="160" customWidth="1"/>
    <col min="6888" max="6888" width="16.42578125" style="160" customWidth="1"/>
    <col min="6889" max="6889" width="19.140625" style="160" customWidth="1"/>
    <col min="6890" max="6890" width="20.140625" style="160" customWidth="1"/>
    <col min="6891" max="6891" width="17" style="160" customWidth="1"/>
    <col min="6892" max="6892" width="18.7109375" style="160" customWidth="1"/>
    <col min="6893" max="6893" width="16" style="160" customWidth="1"/>
    <col min="6894" max="6894" width="11.28515625" style="160" customWidth="1"/>
    <col min="6895" max="6895" width="17.42578125" style="160" customWidth="1"/>
    <col min="6896" max="6896" width="14.28515625" style="160" customWidth="1"/>
    <col min="6897" max="6897" width="13.28515625" style="160" customWidth="1"/>
    <col min="6898" max="6899" width="9.140625" style="160" customWidth="1"/>
    <col min="6900" max="6900" width="11.85546875" style="160" customWidth="1"/>
    <col min="6901" max="6903" width="12.140625" style="160" customWidth="1"/>
    <col min="6904" max="6905" width="9.140625" style="160" customWidth="1"/>
    <col min="6906" max="6906" width="11.7109375" style="160" customWidth="1"/>
    <col min="6907" max="7131" width="9.140625" style="160"/>
    <col min="7132" max="7132" width="71.42578125" style="160" customWidth="1"/>
    <col min="7133" max="7133" width="21.28515625" style="160" customWidth="1"/>
    <col min="7134" max="7134" width="20" style="160" customWidth="1"/>
    <col min="7135" max="7135" width="17" style="160" customWidth="1"/>
    <col min="7136" max="7136" width="19" style="160" customWidth="1"/>
    <col min="7137" max="7137" width="17.28515625" style="160" customWidth="1"/>
    <col min="7138" max="7138" width="15" style="160" customWidth="1"/>
    <col min="7139" max="7139" width="17.140625" style="160" customWidth="1"/>
    <col min="7140" max="7141" width="16.42578125" style="160" customWidth="1"/>
    <col min="7142" max="7142" width="20.140625" style="160" customWidth="1"/>
    <col min="7143" max="7143" width="17" style="160" customWidth="1"/>
    <col min="7144" max="7144" width="16.42578125" style="160" customWidth="1"/>
    <col min="7145" max="7145" width="19.140625" style="160" customWidth="1"/>
    <col min="7146" max="7146" width="20.140625" style="160" customWidth="1"/>
    <col min="7147" max="7147" width="17" style="160" customWidth="1"/>
    <col min="7148" max="7148" width="18.7109375" style="160" customWidth="1"/>
    <col min="7149" max="7149" width="16" style="160" customWidth="1"/>
    <col min="7150" max="7150" width="11.28515625" style="160" customWidth="1"/>
    <col min="7151" max="7151" width="17.42578125" style="160" customWidth="1"/>
    <col min="7152" max="7152" width="14.28515625" style="160" customWidth="1"/>
    <col min="7153" max="7153" width="13.28515625" style="160" customWidth="1"/>
    <col min="7154" max="7155" width="9.140625" style="160" customWidth="1"/>
    <col min="7156" max="7156" width="11.85546875" style="160" customWidth="1"/>
    <col min="7157" max="7159" width="12.140625" style="160" customWidth="1"/>
    <col min="7160" max="7161" width="9.140625" style="160" customWidth="1"/>
    <col min="7162" max="7162" width="11.7109375" style="160" customWidth="1"/>
    <col min="7163" max="7387" width="9.140625" style="160"/>
    <col min="7388" max="7388" width="71.42578125" style="160" customWidth="1"/>
    <col min="7389" max="7389" width="21.28515625" style="160" customWidth="1"/>
    <col min="7390" max="7390" width="20" style="160" customWidth="1"/>
    <col min="7391" max="7391" width="17" style="160" customWidth="1"/>
    <col min="7392" max="7392" width="19" style="160" customWidth="1"/>
    <col min="7393" max="7393" width="17.28515625" style="160" customWidth="1"/>
    <col min="7394" max="7394" width="15" style="160" customWidth="1"/>
    <col min="7395" max="7395" width="17.140625" style="160" customWidth="1"/>
    <col min="7396" max="7397" width="16.42578125" style="160" customWidth="1"/>
    <col min="7398" max="7398" width="20.140625" style="160" customWidth="1"/>
    <col min="7399" max="7399" width="17" style="160" customWidth="1"/>
    <col min="7400" max="7400" width="16.42578125" style="160" customWidth="1"/>
    <col min="7401" max="7401" width="19.140625" style="160" customWidth="1"/>
    <col min="7402" max="7402" width="20.140625" style="160" customWidth="1"/>
    <col min="7403" max="7403" width="17" style="160" customWidth="1"/>
    <col min="7404" max="7404" width="18.7109375" style="160" customWidth="1"/>
    <col min="7405" max="7405" width="16" style="160" customWidth="1"/>
    <col min="7406" max="7406" width="11.28515625" style="160" customWidth="1"/>
    <col min="7407" max="7407" width="17.42578125" style="160" customWidth="1"/>
    <col min="7408" max="7408" width="14.28515625" style="160" customWidth="1"/>
    <col min="7409" max="7409" width="13.28515625" style="160" customWidth="1"/>
    <col min="7410" max="7411" width="9.140625" style="160" customWidth="1"/>
    <col min="7412" max="7412" width="11.85546875" style="160" customWidth="1"/>
    <col min="7413" max="7415" width="12.140625" style="160" customWidth="1"/>
    <col min="7416" max="7417" width="9.140625" style="160" customWidth="1"/>
    <col min="7418" max="7418" width="11.7109375" style="160" customWidth="1"/>
    <col min="7419" max="7643" width="9.140625" style="160"/>
    <col min="7644" max="7644" width="71.42578125" style="160" customWidth="1"/>
    <col min="7645" max="7645" width="21.28515625" style="160" customWidth="1"/>
    <col min="7646" max="7646" width="20" style="160" customWidth="1"/>
    <col min="7647" max="7647" width="17" style="160" customWidth="1"/>
    <col min="7648" max="7648" width="19" style="160" customWidth="1"/>
    <col min="7649" max="7649" width="17.28515625" style="160" customWidth="1"/>
    <col min="7650" max="7650" width="15" style="160" customWidth="1"/>
    <col min="7651" max="7651" width="17.140625" style="160" customWidth="1"/>
    <col min="7652" max="7653" width="16.42578125" style="160" customWidth="1"/>
    <col min="7654" max="7654" width="20.140625" style="160" customWidth="1"/>
    <col min="7655" max="7655" width="17" style="160" customWidth="1"/>
    <col min="7656" max="7656" width="16.42578125" style="160" customWidth="1"/>
    <col min="7657" max="7657" width="19.140625" style="160" customWidth="1"/>
    <col min="7658" max="7658" width="20.140625" style="160" customWidth="1"/>
    <col min="7659" max="7659" width="17" style="160" customWidth="1"/>
    <col min="7660" max="7660" width="18.7109375" style="160" customWidth="1"/>
    <col min="7661" max="7661" width="16" style="160" customWidth="1"/>
    <col min="7662" max="7662" width="11.28515625" style="160" customWidth="1"/>
    <col min="7663" max="7663" width="17.42578125" style="160" customWidth="1"/>
    <col min="7664" max="7664" width="14.28515625" style="160" customWidth="1"/>
    <col min="7665" max="7665" width="13.28515625" style="160" customWidth="1"/>
    <col min="7666" max="7667" width="9.140625" style="160" customWidth="1"/>
    <col min="7668" max="7668" width="11.85546875" style="160" customWidth="1"/>
    <col min="7669" max="7671" width="12.140625" style="160" customWidth="1"/>
    <col min="7672" max="7673" width="9.140625" style="160" customWidth="1"/>
    <col min="7674" max="7674" width="11.7109375" style="160" customWidth="1"/>
    <col min="7675" max="7899" width="9.140625" style="160"/>
    <col min="7900" max="7900" width="71.42578125" style="160" customWidth="1"/>
    <col min="7901" max="7901" width="21.28515625" style="160" customWidth="1"/>
    <col min="7902" max="7902" width="20" style="160" customWidth="1"/>
    <col min="7903" max="7903" width="17" style="160" customWidth="1"/>
    <col min="7904" max="7904" width="19" style="160" customWidth="1"/>
    <col min="7905" max="7905" width="17.28515625" style="160" customWidth="1"/>
    <col min="7906" max="7906" width="15" style="160" customWidth="1"/>
    <col min="7907" max="7907" width="17.140625" style="160" customWidth="1"/>
    <col min="7908" max="7909" width="16.42578125" style="160" customWidth="1"/>
    <col min="7910" max="7910" width="20.140625" style="160" customWidth="1"/>
    <col min="7911" max="7911" width="17" style="160" customWidth="1"/>
    <col min="7912" max="7912" width="16.42578125" style="160" customWidth="1"/>
    <col min="7913" max="7913" width="19.140625" style="160" customWidth="1"/>
    <col min="7914" max="7914" width="20.140625" style="160" customWidth="1"/>
    <col min="7915" max="7915" width="17" style="160" customWidth="1"/>
    <col min="7916" max="7916" width="18.7109375" style="160" customWidth="1"/>
    <col min="7917" max="7917" width="16" style="160" customWidth="1"/>
    <col min="7918" max="7918" width="11.28515625" style="160" customWidth="1"/>
    <col min="7919" max="7919" width="17.42578125" style="160" customWidth="1"/>
    <col min="7920" max="7920" width="14.28515625" style="160" customWidth="1"/>
    <col min="7921" max="7921" width="13.28515625" style="160" customWidth="1"/>
    <col min="7922" max="7923" width="9.140625" style="160" customWidth="1"/>
    <col min="7924" max="7924" width="11.85546875" style="160" customWidth="1"/>
    <col min="7925" max="7927" width="12.140625" style="160" customWidth="1"/>
    <col min="7928" max="7929" width="9.140625" style="160" customWidth="1"/>
    <col min="7930" max="7930" width="11.7109375" style="160" customWidth="1"/>
    <col min="7931" max="8155" width="9.140625" style="160"/>
    <col min="8156" max="8156" width="71.42578125" style="160" customWidth="1"/>
    <col min="8157" max="8157" width="21.28515625" style="160" customWidth="1"/>
    <col min="8158" max="8158" width="20" style="160" customWidth="1"/>
    <col min="8159" max="8159" width="17" style="160" customWidth="1"/>
    <col min="8160" max="8160" width="19" style="160" customWidth="1"/>
    <col min="8161" max="8161" width="17.28515625" style="160" customWidth="1"/>
    <col min="8162" max="8162" width="15" style="160" customWidth="1"/>
    <col min="8163" max="8163" width="17.140625" style="160" customWidth="1"/>
    <col min="8164" max="8165" width="16.42578125" style="160" customWidth="1"/>
    <col min="8166" max="8166" width="20.140625" style="160" customWidth="1"/>
    <col min="8167" max="8167" width="17" style="160" customWidth="1"/>
    <col min="8168" max="8168" width="16.42578125" style="160" customWidth="1"/>
    <col min="8169" max="8169" width="19.140625" style="160" customWidth="1"/>
    <col min="8170" max="8170" width="20.140625" style="160" customWidth="1"/>
    <col min="8171" max="8171" width="17" style="160" customWidth="1"/>
    <col min="8172" max="8172" width="18.7109375" style="160" customWidth="1"/>
    <col min="8173" max="8173" width="16" style="160" customWidth="1"/>
    <col min="8174" max="8174" width="11.28515625" style="160" customWidth="1"/>
    <col min="8175" max="8175" width="17.42578125" style="160" customWidth="1"/>
    <col min="8176" max="8176" width="14.28515625" style="160" customWidth="1"/>
    <col min="8177" max="8177" width="13.28515625" style="160" customWidth="1"/>
    <col min="8178" max="8179" width="9.140625" style="160" customWidth="1"/>
    <col min="8180" max="8180" width="11.85546875" style="160" customWidth="1"/>
    <col min="8181" max="8183" width="12.140625" style="160" customWidth="1"/>
    <col min="8184" max="8185" width="9.140625" style="160" customWidth="1"/>
    <col min="8186" max="8186" width="11.7109375" style="160" customWidth="1"/>
    <col min="8187" max="8411" width="9.140625" style="160"/>
    <col min="8412" max="8412" width="71.42578125" style="160" customWidth="1"/>
    <col min="8413" max="8413" width="21.28515625" style="160" customWidth="1"/>
    <col min="8414" max="8414" width="20" style="160" customWidth="1"/>
    <col min="8415" max="8415" width="17" style="160" customWidth="1"/>
    <col min="8416" max="8416" width="19" style="160" customWidth="1"/>
    <col min="8417" max="8417" width="17.28515625" style="160" customWidth="1"/>
    <col min="8418" max="8418" width="15" style="160" customWidth="1"/>
    <col min="8419" max="8419" width="17.140625" style="160" customWidth="1"/>
    <col min="8420" max="8421" width="16.42578125" style="160" customWidth="1"/>
    <col min="8422" max="8422" width="20.140625" style="160" customWidth="1"/>
    <col min="8423" max="8423" width="17" style="160" customWidth="1"/>
    <col min="8424" max="8424" width="16.42578125" style="160" customWidth="1"/>
    <col min="8425" max="8425" width="19.140625" style="160" customWidth="1"/>
    <col min="8426" max="8426" width="20.140625" style="160" customWidth="1"/>
    <col min="8427" max="8427" width="17" style="160" customWidth="1"/>
    <col min="8428" max="8428" width="18.7109375" style="160" customWidth="1"/>
    <col min="8429" max="8429" width="16" style="160" customWidth="1"/>
    <col min="8430" max="8430" width="11.28515625" style="160" customWidth="1"/>
    <col min="8431" max="8431" width="17.42578125" style="160" customWidth="1"/>
    <col min="8432" max="8432" width="14.28515625" style="160" customWidth="1"/>
    <col min="8433" max="8433" width="13.28515625" style="160" customWidth="1"/>
    <col min="8434" max="8435" width="9.140625" style="160" customWidth="1"/>
    <col min="8436" max="8436" width="11.85546875" style="160" customWidth="1"/>
    <col min="8437" max="8439" width="12.140625" style="160" customWidth="1"/>
    <col min="8440" max="8441" width="9.140625" style="160" customWidth="1"/>
    <col min="8442" max="8442" width="11.7109375" style="160" customWidth="1"/>
    <col min="8443" max="8667" width="9.140625" style="160"/>
    <col min="8668" max="8668" width="71.42578125" style="160" customWidth="1"/>
    <col min="8669" max="8669" width="21.28515625" style="160" customWidth="1"/>
    <col min="8670" max="8670" width="20" style="160" customWidth="1"/>
    <col min="8671" max="8671" width="17" style="160" customWidth="1"/>
    <col min="8672" max="8672" width="19" style="160" customWidth="1"/>
    <col min="8673" max="8673" width="17.28515625" style="160" customWidth="1"/>
    <col min="8674" max="8674" width="15" style="160" customWidth="1"/>
    <col min="8675" max="8675" width="17.140625" style="160" customWidth="1"/>
    <col min="8676" max="8677" width="16.42578125" style="160" customWidth="1"/>
    <col min="8678" max="8678" width="20.140625" style="160" customWidth="1"/>
    <col min="8679" max="8679" width="17" style="160" customWidth="1"/>
    <col min="8680" max="8680" width="16.42578125" style="160" customWidth="1"/>
    <col min="8681" max="8681" width="19.140625" style="160" customWidth="1"/>
    <col min="8682" max="8682" width="20.140625" style="160" customWidth="1"/>
    <col min="8683" max="8683" width="17" style="160" customWidth="1"/>
    <col min="8684" max="8684" width="18.7109375" style="160" customWidth="1"/>
    <col min="8685" max="8685" width="16" style="160" customWidth="1"/>
    <col min="8686" max="8686" width="11.28515625" style="160" customWidth="1"/>
    <col min="8687" max="8687" width="17.42578125" style="160" customWidth="1"/>
    <col min="8688" max="8688" width="14.28515625" style="160" customWidth="1"/>
    <col min="8689" max="8689" width="13.28515625" style="160" customWidth="1"/>
    <col min="8690" max="8691" width="9.140625" style="160" customWidth="1"/>
    <col min="8692" max="8692" width="11.85546875" style="160" customWidth="1"/>
    <col min="8693" max="8695" width="12.140625" style="160" customWidth="1"/>
    <col min="8696" max="8697" width="9.140625" style="160" customWidth="1"/>
    <col min="8698" max="8698" width="11.7109375" style="160" customWidth="1"/>
    <col min="8699" max="8923" width="9.140625" style="160"/>
    <col min="8924" max="8924" width="71.42578125" style="160" customWidth="1"/>
    <col min="8925" max="8925" width="21.28515625" style="160" customWidth="1"/>
    <col min="8926" max="8926" width="20" style="160" customWidth="1"/>
    <col min="8927" max="8927" width="17" style="160" customWidth="1"/>
    <col min="8928" max="8928" width="19" style="160" customWidth="1"/>
    <col min="8929" max="8929" width="17.28515625" style="160" customWidth="1"/>
    <col min="8930" max="8930" width="15" style="160" customWidth="1"/>
    <col min="8931" max="8931" width="17.140625" style="160" customWidth="1"/>
    <col min="8932" max="8933" width="16.42578125" style="160" customWidth="1"/>
    <col min="8934" max="8934" width="20.140625" style="160" customWidth="1"/>
    <col min="8935" max="8935" width="17" style="160" customWidth="1"/>
    <col min="8936" max="8936" width="16.42578125" style="160" customWidth="1"/>
    <col min="8937" max="8937" width="19.140625" style="160" customWidth="1"/>
    <col min="8938" max="8938" width="20.140625" style="160" customWidth="1"/>
    <col min="8939" max="8939" width="17" style="160" customWidth="1"/>
    <col min="8940" max="8940" width="18.7109375" style="160" customWidth="1"/>
    <col min="8941" max="8941" width="16" style="160" customWidth="1"/>
    <col min="8942" max="8942" width="11.28515625" style="160" customWidth="1"/>
    <col min="8943" max="8943" width="17.42578125" style="160" customWidth="1"/>
    <col min="8944" max="8944" width="14.28515625" style="160" customWidth="1"/>
    <col min="8945" max="8945" width="13.28515625" style="160" customWidth="1"/>
    <col min="8946" max="8947" width="9.140625" style="160" customWidth="1"/>
    <col min="8948" max="8948" width="11.85546875" style="160" customWidth="1"/>
    <col min="8949" max="8951" width="12.140625" style="160" customWidth="1"/>
    <col min="8952" max="8953" width="9.140625" style="160" customWidth="1"/>
    <col min="8954" max="8954" width="11.7109375" style="160" customWidth="1"/>
    <col min="8955" max="9179" width="9.140625" style="160"/>
    <col min="9180" max="9180" width="71.42578125" style="160" customWidth="1"/>
    <col min="9181" max="9181" width="21.28515625" style="160" customWidth="1"/>
    <col min="9182" max="9182" width="20" style="160" customWidth="1"/>
    <col min="9183" max="9183" width="17" style="160" customWidth="1"/>
    <col min="9184" max="9184" width="19" style="160" customWidth="1"/>
    <col min="9185" max="9185" width="17.28515625" style="160" customWidth="1"/>
    <col min="9186" max="9186" width="15" style="160" customWidth="1"/>
    <col min="9187" max="9187" width="17.140625" style="160" customWidth="1"/>
    <col min="9188" max="9189" width="16.42578125" style="160" customWidth="1"/>
    <col min="9190" max="9190" width="20.140625" style="160" customWidth="1"/>
    <col min="9191" max="9191" width="17" style="160" customWidth="1"/>
    <col min="9192" max="9192" width="16.42578125" style="160" customWidth="1"/>
    <col min="9193" max="9193" width="19.140625" style="160" customWidth="1"/>
    <col min="9194" max="9194" width="20.140625" style="160" customWidth="1"/>
    <col min="9195" max="9195" width="17" style="160" customWidth="1"/>
    <col min="9196" max="9196" width="18.7109375" style="160" customWidth="1"/>
    <col min="9197" max="9197" width="16" style="160" customWidth="1"/>
    <col min="9198" max="9198" width="11.28515625" style="160" customWidth="1"/>
    <col min="9199" max="9199" width="17.42578125" style="160" customWidth="1"/>
    <col min="9200" max="9200" width="14.28515625" style="160" customWidth="1"/>
    <col min="9201" max="9201" width="13.28515625" style="160" customWidth="1"/>
    <col min="9202" max="9203" width="9.140625" style="160" customWidth="1"/>
    <col min="9204" max="9204" width="11.85546875" style="160" customWidth="1"/>
    <col min="9205" max="9207" width="12.140625" style="160" customWidth="1"/>
    <col min="9208" max="9209" width="9.140625" style="160" customWidth="1"/>
    <col min="9210" max="9210" width="11.7109375" style="160" customWidth="1"/>
    <col min="9211" max="9435" width="9.140625" style="160"/>
    <col min="9436" max="9436" width="71.42578125" style="160" customWidth="1"/>
    <col min="9437" max="9437" width="21.28515625" style="160" customWidth="1"/>
    <col min="9438" max="9438" width="20" style="160" customWidth="1"/>
    <col min="9439" max="9439" width="17" style="160" customWidth="1"/>
    <col min="9440" max="9440" width="19" style="160" customWidth="1"/>
    <col min="9441" max="9441" width="17.28515625" style="160" customWidth="1"/>
    <col min="9442" max="9442" width="15" style="160" customWidth="1"/>
    <col min="9443" max="9443" width="17.140625" style="160" customWidth="1"/>
    <col min="9444" max="9445" width="16.42578125" style="160" customWidth="1"/>
    <col min="9446" max="9446" width="20.140625" style="160" customWidth="1"/>
    <col min="9447" max="9447" width="17" style="160" customWidth="1"/>
    <col min="9448" max="9448" width="16.42578125" style="160" customWidth="1"/>
    <col min="9449" max="9449" width="19.140625" style="160" customWidth="1"/>
    <col min="9450" max="9450" width="20.140625" style="160" customWidth="1"/>
    <col min="9451" max="9451" width="17" style="160" customWidth="1"/>
    <col min="9452" max="9452" width="18.7109375" style="160" customWidth="1"/>
    <col min="9453" max="9453" width="16" style="160" customWidth="1"/>
    <col min="9454" max="9454" width="11.28515625" style="160" customWidth="1"/>
    <col min="9455" max="9455" width="17.42578125" style="160" customWidth="1"/>
    <col min="9456" max="9456" width="14.28515625" style="160" customWidth="1"/>
    <col min="9457" max="9457" width="13.28515625" style="160" customWidth="1"/>
    <col min="9458" max="9459" width="9.140625" style="160" customWidth="1"/>
    <col min="9460" max="9460" width="11.85546875" style="160" customWidth="1"/>
    <col min="9461" max="9463" width="12.140625" style="160" customWidth="1"/>
    <col min="9464" max="9465" width="9.140625" style="160" customWidth="1"/>
    <col min="9466" max="9466" width="11.7109375" style="160" customWidth="1"/>
    <col min="9467" max="9691" width="9.140625" style="160"/>
    <col min="9692" max="9692" width="71.42578125" style="160" customWidth="1"/>
    <col min="9693" max="9693" width="21.28515625" style="160" customWidth="1"/>
    <col min="9694" max="9694" width="20" style="160" customWidth="1"/>
    <col min="9695" max="9695" width="17" style="160" customWidth="1"/>
    <col min="9696" max="9696" width="19" style="160" customWidth="1"/>
    <col min="9697" max="9697" width="17.28515625" style="160" customWidth="1"/>
    <col min="9698" max="9698" width="15" style="160" customWidth="1"/>
    <col min="9699" max="9699" width="17.140625" style="160" customWidth="1"/>
    <col min="9700" max="9701" width="16.42578125" style="160" customWidth="1"/>
    <col min="9702" max="9702" width="20.140625" style="160" customWidth="1"/>
    <col min="9703" max="9703" width="17" style="160" customWidth="1"/>
    <col min="9704" max="9704" width="16.42578125" style="160" customWidth="1"/>
    <col min="9705" max="9705" width="19.140625" style="160" customWidth="1"/>
    <col min="9706" max="9706" width="20.140625" style="160" customWidth="1"/>
    <col min="9707" max="9707" width="17" style="160" customWidth="1"/>
    <col min="9708" max="9708" width="18.7109375" style="160" customWidth="1"/>
    <col min="9709" max="9709" width="16" style="160" customWidth="1"/>
    <col min="9710" max="9710" width="11.28515625" style="160" customWidth="1"/>
    <col min="9711" max="9711" width="17.42578125" style="160" customWidth="1"/>
    <col min="9712" max="9712" width="14.28515625" style="160" customWidth="1"/>
    <col min="9713" max="9713" width="13.28515625" style="160" customWidth="1"/>
    <col min="9714" max="9715" width="9.140625" style="160" customWidth="1"/>
    <col min="9716" max="9716" width="11.85546875" style="160" customWidth="1"/>
    <col min="9717" max="9719" width="12.140625" style="160" customWidth="1"/>
    <col min="9720" max="9721" width="9.140625" style="160" customWidth="1"/>
    <col min="9722" max="9722" width="11.7109375" style="160" customWidth="1"/>
    <col min="9723" max="9947" width="9.140625" style="160"/>
    <col min="9948" max="9948" width="71.42578125" style="160" customWidth="1"/>
    <col min="9949" max="9949" width="21.28515625" style="160" customWidth="1"/>
    <col min="9950" max="9950" width="20" style="160" customWidth="1"/>
    <col min="9951" max="9951" width="17" style="160" customWidth="1"/>
    <col min="9952" max="9952" width="19" style="160" customWidth="1"/>
    <col min="9953" max="9953" width="17.28515625" style="160" customWidth="1"/>
    <col min="9954" max="9954" width="15" style="160" customWidth="1"/>
    <col min="9955" max="9955" width="17.140625" style="160" customWidth="1"/>
    <col min="9956" max="9957" width="16.42578125" style="160" customWidth="1"/>
    <col min="9958" max="9958" width="20.140625" style="160" customWidth="1"/>
    <col min="9959" max="9959" width="17" style="160" customWidth="1"/>
    <col min="9960" max="9960" width="16.42578125" style="160" customWidth="1"/>
    <col min="9961" max="9961" width="19.140625" style="160" customWidth="1"/>
    <col min="9962" max="9962" width="20.140625" style="160" customWidth="1"/>
    <col min="9963" max="9963" width="17" style="160" customWidth="1"/>
    <col min="9964" max="9964" width="18.7109375" style="160" customWidth="1"/>
    <col min="9965" max="9965" width="16" style="160" customWidth="1"/>
    <col min="9966" max="9966" width="11.28515625" style="160" customWidth="1"/>
    <col min="9967" max="9967" width="17.42578125" style="160" customWidth="1"/>
    <col min="9968" max="9968" width="14.28515625" style="160" customWidth="1"/>
    <col min="9969" max="9969" width="13.28515625" style="160" customWidth="1"/>
    <col min="9970" max="9971" width="9.140625" style="160" customWidth="1"/>
    <col min="9972" max="9972" width="11.85546875" style="160" customWidth="1"/>
    <col min="9973" max="9975" width="12.140625" style="160" customWidth="1"/>
    <col min="9976" max="9977" width="9.140625" style="160" customWidth="1"/>
    <col min="9978" max="9978" width="11.7109375" style="160" customWidth="1"/>
    <col min="9979" max="10203" width="9.140625" style="160"/>
    <col min="10204" max="10204" width="71.42578125" style="160" customWidth="1"/>
    <col min="10205" max="10205" width="21.28515625" style="160" customWidth="1"/>
    <col min="10206" max="10206" width="20" style="160" customWidth="1"/>
    <col min="10207" max="10207" width="17" style="160" customWidth="1"/>
    <col min="10208" max="10208" width="19" style="160" customWidth="1"/>
    <col min="10209" max="10209" width="17.28515625" style="160" customWidth="1"/>
    <col min="10210" max="10210" width="15" style="160" customWidth="1"/>
    <col min="10211" max="10211" width="17.140625" style="160" customWidth="1"/>
    <col min="10212" max="10213" width="16.42578125" style="160" customWidth="1"/>
    <col min="10214" max="10214" width="20.140625" style="160" customWidth="1"/>
    <col min="10215" max="10215" width="17" style="160" customWidth="1"/>
    <col min="10216" max="10216" width="16.42578125" style="160" customWidth="1"/>
    <col min="10217" max="10217" width="19.140625" style="160" customWidth="1"/>
    <col min="10218" max="10218" width="20.140625" style="160" customWidth="1"/>
    <col min="10219" max="10219" width="17" style="160" customWidth="1"/>
    <col min="10220" max="10220" width="18.7109375" style="160" customWidth="1"/>
    <col min="10221" max="10221" width="16" style="160" customWidth="1"/>
    <col min="10222" max="10222" width="11.28515625" style="160" customWidth="1"/>
    <col min="10223" max="10223" width="17.42578125" style="160" customWidth="1"/>
    <col min="10224" max="10224" width="14.28515625" style="160" customWidth="1"/>
    <col min="10225" max="10225" width="13.28515625" style="160" customWidth="1"/>
    <col min="10226" max="10227" width="9.140625" style="160" customWidth="1"/>
    <col min="10228" max="10228" width="11.85546875" style="160" customWidth="1"/>
    <col min="10229" max="10231" width="12.140625" style="160" customWidth="1"/>
    <col min="10232" max="10233" width="9.140625" style="160" customWidth="1"/>
    <col min="10234" max="10234" width="11.7109375" style="160" customWidth="1"/>
    <col min="10235" max="10459" width="9.140625" style="160"/>
    <col min="10460" max="10460" width="71.42578125" style="160" customWidth="1"/>
    <col min="10461" max="10461" width="21.28515625" style="160" customWidth="1"/>
    <col min="10462" max="10462" width="20" style="160" customWidth="1"/>
    <col min="10463" max="10463" width="17" style="160" customWidth="1"/>
    <col min="10464" max="10464" width="19" style="160" customWidth="1"/>
    <col min="10465" max="10465" width="17.28515625" style="160" customWidth="1"/>
    <col min="10466" max="10466" width="15" style="160" customWidth="1"/>
    <col min="10467" max="10467" width="17.140625" style="160" customWidth="1"/>
    <col min="10468" max="10469" width="16.42578125" style="160" customWidth="1"/>
    <col min="10470" max="10470" width="20.140625" style="160" customWidth="1"/>
    <col min="10471" max="10471" width="17" style="160" customWidth="1"/>
    <col min="10472" max="10472" width="16.42578125" style="160" customWidth="1"/>
    <col min="10473" max="10473" width="19.140625" style="160" customWidth="1"/>
    <col min="10474" max="10474" width="20.140625" style="160" customWidth="1"/>
    <col min="10475" max="10475" width="17" style="160" customWidth="1"/>
    <col min="10476" max="10476" width="18.7109375" style="160" customWidth="1"/>
    <col min="10477" max="10477" width="16" style="160" customWidth="1"/>
    <col min="10478" max="10478" width="11.28515625" style="160" customWidth="1"/>
    <col min="10479" max="10479" width="17.42578125" style="160" customWidth="1"/>
    <col min="10480" max="10480" width="14.28515625" style="160" customWidth="1"/>
    <col min="10481" max="10481" width="13.28515625" style="160" customWidth="1"/>
    <col min="10482" max="10483" width="9.140625" style="160" customWidth="1"/>
    <col min="10484" max="10484" width="11.85546875" style="160" customWidth="1"/>
    <col min="10485" max="10487" width="12.140625" style="160" customWidth="1"/>
    <col min="10488" max="10489" width="9.140625" style="160" customWidth="1"/>
    <col min="10490" max="10490" width="11.7109375" style="160" customWidth="1"/>
    <col min="10491" max="10715" width="9.140625" style="160"/>
    <col min="10716" max="10716" width="71.42578125" style="160" customWidth="1"/>
    <col min="10717" max="10717" width="21.28515625" style="160" customWidth="1"/>
    <col min="10718" max="10718" width="20" style="160" customWidth="1"/>
    <col min="10719" max="10719" width="17" style="160" customWidth="1"/>
    <col min="10720" max="10720" width="19" style="160" customWidth="1"/>
    <col min="10721" max="10721" width="17.28515625" style="160" customWidth="1"/>
    <col min="10722" max="10722" width="15" style="160" customWidth="1"/>
    <col min="10723" max="10723" width="17.140625" style="160" customWidth="1"/>
    <col min="10724" max="10725" width="16.42578125" style="160" customWidth="1"/>
    <col min="10726" max="10726" width="20.140625" style="160" customWidth="1"/>
    <col min="10727" max="10727" width="17" style="160" customWidth="1"/>
    <col min="10728" max="10728" width="16.42578125" style="160" customWidth="1"/>
    <col min="10729" max="10729" width="19.140625" style="160" customWidth="1"/>
    <col min="10730" max="10730" width="20.140625" style="160" customWidth="1"/>
    <col min="10731" max="10731" width="17" style="160" customWidth="1"/>
    <col min="10732" max="10732" width="18.7109375" style="160" customWidth="1"/>
    <col min="10733" max="10733" width="16" style="160" customWidth="1"/>
    <col min="10734" max="10734" width="11.28515625" style="160" customWidth="1"/>
    <col min="10735" max="10735" width="17.42578125" style="160" customWidth="1"/>
    <col min="10736" max="10736" width="14.28515625" style="160" customWidth="1"/>
    <col min="10737" max="10737" width="13.28515625" style="160" customWidth="1"/>
    <col min="10738" max="10739" width="9.140625" style="160" customWidth="1"/>
    <col min="10740" max="10740" width="11.85546875" style="160" customWidth="1"/>
    <col min="10741" max="10743" width="12.140625" style="160" customWidth="1"/>
    <col min="10744" max="10745" width="9.140625" style="160" customWidth="1"/>
    <col min="10746" max="10746" width="11.7109375" style="160" customWidth="1"/>
    <col min="10747" max="10971" width="9.140625" style="160"/>
    <col min="10972" max="10972" width="71.42578125" style="160" customWidth="1"/>
    <col min="10973" max="10973" width="21.28515625" style="160" customWidth="1"/>
    <col min="10974" max="10974" width="20" style="160" customWidth="1"/>
    <col min="10975" max="10975" width="17" style="160" customWidth="1"/>
    <col min="10976" max="10976" width="19" style="160" customWidth="1"/>
    <col min="10977" max="10977" width="17.28515625" style="160" customWidth="1"/>
    <col min="10978" max="10978" width="15" style="160" customWidth="1"/>
    <col min="10979" max="10979" width="17.140625" style="160" customWidth="1"/>
    <col min="10980" max="10981" width="16.42578125" style="160" customWidth="1"/>
    <col min="10982" max="10982" width="20.140625" style="160" customWidth="1"/>
    <col min="10983" max="10983" width="17" style="160" customWidth="1"/>
    <col min="10984" max="10984" width="16.42578125" style="160" customWidth="1"/>
    <col min="10985" max="10985" width="19.140625" style="160" customWidth="1"/>
    <col min="10986" max="10986" width="20.140625" style="160" customWidth="1"/>
    <col min="10987" max="10987" width="17" style="160" customWidth="1"/>
    <col min="10988" max="10988" width="18.7109375" style="160" customWidth="1"/>
    <col min="10989" max="10989" width="16" style="160" customWidth="1"/>
    <col min="10990" max="10990" width="11.28515625" style="160" customWidth="1"/>
    <col min="10991" max="10991" width="17.42578125" style="160" customWidth="1"/>
    <col min="10992" max="10992" width="14.28515625" style="160" customWidth="1"/>
    <col min="10993" max="10993" width="13.28515625" style="160" customWidth="1"/>
    <col min="10994" max="10995" width="9.140625" style="160" customWidth="1"/>
    <col min="10996" max="10996" width="11.85546875" style="160" customWidth="1"/>
    <col min="10997" max="10999" width="12.140625" style="160" customWidth="1"/>
    <col min="11000" max="11001" width="9.140625" style="160" customWidth="1"/>
    <col min="11002" max="11002" width="11.7109375" style="160" customWidth="1"/>
    <col min="11003" max="11227" width="9.140625" style="160"/>
    <col min="11228" max="11228" width="71.42578125" style="160" customWidth="1"/>
    <col min="11229" max="11229" width="21.28515625" style="160" customWidth="1"/>
    <col min="11230" max="11230" width="20" style="160" customWidth="1"/>
    <col min="11231" max="11231" width="17" style="160" customWidth="1"/>
    <col min="11232" max="11232" width="19" style="160" customWidth="1"/>
    <col min="11233" max="11233" width="17.28515625" style="160" customWidth="1"/>
    <col min="11234" max="11234" width="15" style="160" customWidth="1"/>
    <col min="11235" max="11235" width="17.140625" style="160" customWidth="1"/>
    <col min="11236" max="11237" width="16.42578125" style="160" customWidth="1"/>
    <col min="11238" max="11238" width="20.140625" style="160" customWidth="1"/>
    <col min="11239" max="11239" width="17" style="160" customWidth="1"/>
    <col min="11240" max="11240" width="16.42578125" style="160" customWidth="1"/>
    <col min="11241" max="11241" width="19.140625" style="160" customWidth="1"/>
    <col min="11242" max="11242" width="20.140625" style="160" customWidth="1"/>
    <col min="11243" max="11243" width="17" style="160" customWidth="1"/>
    <col min="11244" max="11244" width="18.7109375" style="160" customWidth="1"/>
    <col min="11245" max="11245" width="16" style="160" customWidth="1"/>
    <col min="11246" max="11246" width="11.28515625" style="160" customWidth="1"/>
    <col min="11247" max="11247" width="17.42578125" style="160" customWidth="1"/>
    <col min="11248" max="11248" width="14.28515625" style="160" customWidth="1"/>
    <col min="11249" max="11249" width="13.28515625" style="160" customWidth="1"/>
    <col min="11250" max="11251" width="9.140625" style="160" customWidth="1"/>
    <col min="11252" max="11252" width="11.85546875" style="160" customWidth="1"/>
    <col min="11253" max="11255" width="12.140625" style="160" customWidth="1"/>
    <col min="11256" max="11257" width="9.140625" style="160" customWidth="1"/>
    <col min="11258" max="11258" width="11.7109375" style="160" customWidth="1"/>
    <col min="11259" max="11483" width="9.140625" style="160"/>
    <col min="11484" max="11484" width="71.42578125" style="160" customWidth="1"/>
    <col min="11485" max="11485" width="21.28515625" style="160" customWidth="1"/>
    <col min="11486" max="11486" width="20" style="160" customWidth="1"/>
    <col min="11487" max="11487" width="17" style="160" customWidth="1"/>
    <col min="11488" max="11488" width="19" style="160" customWidth="1"/>
    <col min="11489" max="11489" width="17.28515625" style="160" customWidth="1"/>
    <col min="11490" max="11490" width="15" style="160" customWidth="1"/>
    <col min="11491" max="11491" width="17.140625" style="160" customWidth="1"/>
    <col min="11492" max="11493" width="16.42578125" style="160" customWidth="1"/>
    <col min="11494" max="11494" width="20.140625" style="160" customWidth="1"/>
    <col min="11495" max="11495" width="17" style="160" customWidth="1"/>
    <col min="11496" max="11496" width="16.42578125" style="160" customWidth="1"/>
    <col min="11497" max="11497" width="19.140625" style="160" customWidth="1"/>
    <col min="11498" max="11498" width="20.140625" style="160" customWidth="1"/>
    <col min="11499" max="11499" width="17" style="160" customWidth="1"/>
    <col min="11500" max="11500" width="18.7109375" style="160" customWidth="1"/>
    <col min="11501" max="11501" width="16" style="160" customWidth="1"/>
    <col min="11502" max="11502" width="11.28515625" style="160" customWidth="1"/>
    <col min="11503" max="11503" width="17.42578125" style="160" customWidth="1"/>
    <col min="11504" max="11504" width="14.28515625" style="160" customWidth="1"/>
    <col min="11505" max="11505" width="13.28515625" style="160" customWidth="1"/>
    <col min="11506" max="11507" width="9.140625" style="160" customWidth="1"/>
    <col min="11508" max="11508" width="11.85546875" style="160" customWidth="1"/>
    <col min="11509" max="11511" width="12.140625" style="160" customWidth="1"/>
    <col min="11512" max="11513" width="9.140625" style="160" customWidth="1"/>
    <col min="11514" max="11514" width="11.7109375" style="160" customWidth="1"/>
    <col min="11515" max="11739" width="9.140625" style="160"/>
    <col min="11740" max="11740" width="71.42578125" style="160" customWidth="1"/>
    <col min="11741" max="11741" width="21.28515625" style="160" customWidth="1"/>
    <col min="11742" max="11742" width="20" style="160" customWidth="1"/>
    <col min="11743" max="11743" width="17" style="160" customWidth="1"/>
    <col min="11744" max="11744" width="19" style="160" customWidth="1"/>
    <col min="11745" max="11745" width="17.28515625" style="160" customWidth="1"/>
    <col min="11746" max="11746" width="15" style="160" customWidth="1"/>
    <col min="11747" max="11747" width="17.140625" style="160" customWidth="1"/>
    <col min="11748" max="11749" width="16.42578125" style="160" customWidth="1"/>
    <col min="11750" max="11750" width="20.140625" style="160" customWidth="1"/>
    <col min="11751" max="11751" width="17" style="160" customWidth="1"/>
    <col min="11752" max="11752" width="16.42578125" style="160" customWidth="1"/>
    <col min="11753" max="11753" width="19.140625" style="160" customWidth="1"/>
    <col min="11754" max="11754" width="20.140625" style="160" customWidth="1"/>
    <col min="11755" max="11755" width="17" style="160" customWidth="1"/>
    <col min="11756" max="11756" width="18.7109375" style="160" customWidth="1"/>
    <col min="11757" max="11757" width="16" style="160" customWidth="1"/>
    <col min="11758" max="11758" width="11.28515625" style="160" customWidth="1"/>
    <col min="11759" max="11759" width="17.42578125" style="160" customWidth="1"/>
    <col min="11760" max="11760" width="14.28515625" style="160" customWidth="1"/>
    <col min="11761" max="11761" width="13.28515625" style="160" customWidth="1"/>
    <col min="11762" max="11763" width="9.140625" style="160" customWidth="1"/>
    <col min="11764" max="11764" width="11.85546875" style="160" customWidth="1"/>
    <col min="11765" max="11767" width="12.140625" style="160" customWidth="1"/>
    <col min="11768" max="11769" width="9.140625" style="160" customWidth="1"/>
    <col min="11770" max="11770" width="11.7109375" style="160" customWidth="1"/>
    <col min="11771" max="11995" width="9.140625" style="160"/>
    <col min="11996" max="11996" width="71.42578125" style="160" customWidth="1"/>
    <col min="11997" max="11997" width="21.28515625" style="160" customWidth="1"/>
    <col min="11998" max="11998" width="20" style="160" customWidth="1"/>
    <col min="11999" max="11999" width="17" style="160" customWidth="1"/>
    <col min="12000" max="12000" width="19" style="160" customWidth="1"/>
    <col min="12001" max="12001" width="17.28515625" style="160" customWidth="1"/>
    <col min="12002" max="12002" width="15" style="160" customWidth="1"/>
    <col min="12003" max="12003" width="17.140625" style="160" customWidth="1"/>
    <col min="12004" max="12005" width="16.42578125" style="160" customWidth="1"/>
    <col min="12006" max="12006" width="20.140625" style="160" customWidth="1"/>
    <col min="12007" max="12007" width="17" style="160" customWidth="1"/>
    <col min="12008" max="12008" width="16.42578125" style="160" customWidth="1"/>
    <col min="12009" max="12009" width="19.140625" style="160" customWidth="1"/>
    <col min="12010" max="12010" width="20.140625" style="160" customWidth="1"/>
    <col min="12011" max="12011" width="17" style="160" customWidth="1"/>
    <col min="12012" max="12012" width="18.7109375" style="160" customWidth="1"/>
    <col min="12013" max="12013" width="16" style="160" customWidth="1"/>
    <col min="12014" max="12014" width="11.28515625" style="160" customWidth="1"/>
    <col min="12015" max="12015" width="17.42578125" style="160" customWidth="1"/>
    <col min="12016" max="12016" width="14.28515625" style="160" customWidth="1"/>
    <col min="12017" max="12017" width="13.28515625" style="160" customWidth="1"/>
    <col min="12018" max="12019" width="9.140625" style="160" customWidth="1"/>
    <col min="12020" max="12020" width="11.85546875" style="160" customWidth="1"/>
    <col min="12021" max="12023" width="12.140625" style="160" customWidth="1"/>
    <col min="12024" max="12025" width="9.140625" style="160" customWidth="1"/>
    <col min="12026" max="12026" width="11.7109375" style="160" customWidth="1"/>
    <col min="12027" max="12251" width="9.140625" style="160"/>
    <col min="12252" max="12252" width="71.42578125" style="160" customWidth="1"/>
    <col min="12253" max="12253" width="21.28515625" style="160" customWidth="1"/>
    <col min="12254" max="12254" width="20" style="160" customWidth="1"/>
    <col min="12255" max="12255" width="17" style="160" customWidth="1"/>
    <col min="12256" max="12256" width="19" style="160" customWidth="1"/>
    <col min="12257" max="12257" width="17.28515625" style="160" customWidth="1"/>
    <col min="12258" max="12258" width="15" style="160" customWidth="1"/>
    <col min="12259" max="12259" width="17.140625" style="160" customWidth="1"/>
    <col min="12260" max="12261" width="16.42578125" style="160" customWidth="1"/>
    <col min="12262" max="12262" width="20.140625" style="160" customWidth="1"/>
    <col min="12263" max="12263" width="17" style="160" customWidth="1"/>
    <col min="12264" max="12264" width="16.42578125" style="160" customWidth="1"/>
    <col min="12265" max="12265" width="19.140625" style="160" customWidth="1"/>
    <col min="12266" max="12266" width="20.140625" style="160" customWidth="1"/>
    <col min="12267" max="12267" width="17" style="160" customWidth="1"/>
    <col min="12268" max="12268" width="18.7109375" style="160" customWidth="1"/>
    <col min="12269" max="12269" width="16" style="160" customWidth="1"/>
    <col min="12270" max="12270" width="11.28515625" style="160" customWidth="1"/>
    <col min="12271" max="12271" width="17.42578125" style="160" customWidth="1"/>
    <col min="12272" max="12272" width="14.28515625" style="160" customWidth="1"/>
    <col min="12273" max="12273" width="13.28515625" style="160" customWidth="1"/>
    <col min="12274" max="12275" width="9.140625" style="160" customWidth="1"/>
    <col min="12276" max="12276" width="11.85546875" style="160" customWidth="1"/>
    <col min="12277" max="12279" width="12.140625" style="160" customWidth="1"/>
    <col min="12280" max="12281" width="9.140625" style="160" customWidth="1"/>
    <col min="12282" max="12282" width="11.7109375" style="160" customWidth="1"/>
    <col min="12283" max="12507" width="9.140625" style="160"/>
    <col min="12508" max="12508" width="71.42578125" style="160" customWidth="1"/>
    <col min="12509" max="12509" width="21.28515625" style="160" customWidth="1"/>
    <col min="12510" max="12510" width="20" style="160" customWidth="1"/>
    <col min="12511" max="12511" width="17" style="160" customWidth="1"/>
    <col min="12512" max="12512" width="19" style="160" customWidth="1"/>
    <col min="12513" max="12513" width="17.28515625" style="160" customWidth="1"/>
    <col min="12514" max="12514" width="15" style="160" customWidth="1"/>
    <col min="12515" max="12515" width="17.140625" style="160" customWidth="1"/>
    <col min="12516" max="12517" width="16.42578125" style="160" customWidth="1"/>
    <col min="12518" max="12518" width="20.140625" style="160" customWidth="1"/>
    <col min="12519" max="12519" width="17" style="160" customWidth="1"/>
    <col min="12520" max="12520" width="16.42578125" style="160" customWidth="1"/>
    <col min="12521" max="12521" width="19.140625" style="160" customWidth="1"/>
    <col min="12522" max="12522" width="20.140625" style="160" customWidth="1"/>
    <col min="12523" max="12523" width="17" style="160" customWidth="1"/>
    <col min="12524" max="12524" width="18.7109375" style="160" customWidth="1"/>
    <col min="12525" max="12525" width="16" style="160" customWidth="1"/>
    <col min="12526" max="12526" width="11.28515625" style="160" customWidth="1"/>
    <col min="12527" max="12527" width="17.42578125" style="160" customWidth="1"/>
    <col min="12528" max="12528" width="14.28515625" style="160" customWidth="1"/>
    <col min="12529" max="12529" width="13.28515625" style="160" customWidth="1"/>
    <col min="12530" max="12531" width="9.140625" style="160" customWidth="1"/>
    <col min="12532" max="12532" width="11.85546875" style="160" customWidth="1"/>
    <col min="12533" max="12535" width="12.140625" style="160" customWidth="1"/>
    <col min="12536" max="12537" width="9.140625" style="160" customWidth="1"/>
    <col min="12538" max="12538" width="11.7109375" style="160" customWidth="1"/>
    <col min="12539" max="12763" width="9.140625" style="160"/>
    <col min="12764" max="12764" width="71.42578125" style="160" customWidth="1"/>
    <col min="12765" max="12765" width="21.28515625" style="160" customWidth="1"/>
    <col min="12766" max="12766" width="20" style="160" customWidth="1"/>
    <col min="12767" max="12767" width="17" style="160" customWidth="1"/>
    <col min="12768" max="12768" width="19" style="160" customWidth="1"/>
    <col min="12769" max="12769" width="17.28515625" style="160" customWidth="1"/>
    <col min="12770" max="12770" width="15" style="160" customWidth="1"/>
    <col min="12771" max="12771" width="17.140625" style="160" customWidth="1"/>
    <col min="12772" max="12773" width="16.42578125" style="160" customWidth="1"/>
    <col min="12774" max="12774" width="20.140625" style="160" customWidth="1"/>
    <col min="12775" max="12775" width="17" style="160" customWidth="1"/>
    <col min="12776" max="12776" width="16.42578125" style="160" customWidth="1"/>
    <col min="12777" max="12777" width="19.140625" style="160" customWidth="1"/>
    <col min="12778" max="12778" width="20.140625" style="160" customWidth="1"/>
    <col min="12779" max="12779" width="17" style="160" customWidth="1"/>
    <col min="12780" max="12780" width="18.7109375" style="160" customWidth="1"/>
    <col min="12781" max="12781" width="16" style="160" customWidth="1"/>
    <col min="12782" max="12782" width="11.28515625" style="160" customWidth="1"/>
    <col min="12783" max="12783" width="17.42578125" style="160" customWidth="1"/>
    <col min="12784" max="12784" width="14.28515625" style="160" customWidth="1"/>
    <col min="12785" max="12785" width="13.28515625" style="160" customWidth="1"/>
    <col min="12786" max="12787" width="9.140625" style="160" customWidth="1"/>
    <col min="12788" max="12788" width="11.85546875" style="160" customWidth="1"/>
    <col min="12789" max="12791" width="12.140625" style="160" customWidth="1"/>
    <col min="12792" max="12793" width="9.140625" style="160" customWidth="1"/>
    <col min="12794" max="12794" width="11.7109375" style="160" customWidth="1"/>
    <col min="12795" max="13019" width="9.140625" style="160"/>
    <col min="13020" max="13020" width="71.42578125" style="160" customWidth="1"/>
    <col min="13021" max="13021" width="21.28515625" style="160" customWidth="1"/>
    <col min="13022" max="13022" width="20" style="160" customWidth="1"/>
    <col min="13023" max="13023" width="17" style="160" customWidth="1"/>
    <col min="13024" max="13024" width="19" style="160" customWidth="1"/>
    <col min="13025" max="13025" width="17.28515625" style="160" customWidth="1"/>
    <col min="13026" max="13026" width="15" style="160" customWidth="1"/>
    <col min="13027" max="13027" width="17.140625" style="160" customWidth="1"/>
    <col min="13028" max="13029" width="16.42578125" style="160" customWidth="1"/>
    <col min="13030" max="13030" width="20.140625" style="160" customWidth="1"/>
    <col min="13031" max="13031" width="17" style="160" customWidth="1"/>
    <col min="13032" max="13032" width="16.42578125" style="160" customWidth="1"/>
    <col min="13033" max="13033" width="19.140625" style="160" customWidth="1"/>
    <col min="13034" max="13034" width="20.140625" style="160" customWidth="1"/>
    <col min="13035" max="13035" width="17" style="160" customWidth="1"/>
    <col min="13036" max="13036" width="18.7109375" style="160" customWidth="1"/>
    <col min="13037" max="13037" width="16" style="160" customWidth="1"/>
    <col min="13038" max="13038" width="11.28515625" style="160" customWidth="1"/>
    <col min="13039" max="13039" width="17.42578125" style="160" customWidth="1"/>
    <col min="13040" max="13040" width="14.28515625" style="160" customWidth="1"/>
    <col min="13041" max="13041" width="13.28515625" style="160" customWidth="1"/>
    <col min="13042" max="13043" width="9.140625" style="160" customWidth="1"/>
    <col min="13044" max="13044" width="11.85546875" style="160" customWidth="1"/>
    <col min="13045" max="13047" width="12.140625" style="160" customWidth="1"/>
    <col min="13048" max="13049" width="9.140625" style="160" customWidth="1"/>
    <col min="13050" max="13050" width="11.7109375" style="160" customWidth="1"/>
    <col min="13051" max="13275" width="9.140625" style="160"/>
    <col min="13276" max="13276" width="71.42578125" style="160" customWidth="1"/>
    <col min="13277" max="13277" width="21.28515625" style="160" customWidth="1"/>
    <col min="13278" max="13278" width="20" style="160" customWidth="1"/>
    <col min="13279" max="13279" width="17" style="160" customWidth="1"/>
    <col min="13280" max="13280" width="19" style="160" customWidth="1"/>
    <col min="13281" max="13281" width="17.28515625" style="160" customWidth="1"/>
    <col min="13282" max="13282" width="15" style="160" customWidth="1"/>
    <col min="13283" max="13283" width="17.140625" style="160" customWidth="1"/>
    <col min="13284" max="13285" width="16.42578125" style="160" customWidth="1"/>
    <col min="13286" max="13286" width="20.140625" style="160" customWidth="1"/>
    <col min="13287" max="13287" width="17" style="160" customWidth="1"/>
    <col min="13288" max="13288" width="16.42578125" style="160" customWidth="1"/>
    <col min="13289" max="13289" width="19.140625" style="160" customWidth="1"/>
    <col min="13290" max="13290" width="20.140625" style="160" customWidth="1"/>
    <col min="13291" max="13291" width="17" style="160" customWidth="1"/>
    <col min="13292" max="13292" width="18.7109375" style="160" customWidth="1"/>
    <col min="13293" max="13293" width="16" style="160" customWidth="1"/>
    <col min="13294" max="13294" width="11.28515625" style="160" customWidth="1"/>
    <col min="13295" max="13295" width="17.42578125" style="160" customWidth="1"/>
    <col min="13296" max="13296" width="14.28515625" style="160" customWidth="1"/>
    <col min="13297" max="13297" width="13.28515625" style="160" customWidth="1"/>
    <col min="13298" max="13299" width="9.140625" style="160" customWidth="1"/>
    <col min="13300" max="13300" width="11.85546875" style="160" customWidth="1"/>
    <col min="13301" max="13303" width="12.140625" style="160" customWidth="1"/>
    <col min="13304" max="13305" width="9.140625" style="160" customWidth="1"/>
    <col min="13306" max="13306" width="11.7109375" style="160" customWidth="1"/>
    <col min="13307" max="13531" width="9.140625" style="160"/>
    <col min="13532" max="13532" width="71.42578125" style="160" customWidth="1"/>
    <col min="13533" max="13533" width="21.28515625" style="160" customWidth="1"/>
    <col min="13534" max="13534" width="20" style="160" customWidth="1"/>
    <col min="13535" max="13535" width="17" style="160" customWidth="1"/>
    <col min="13536" max="13536" width="19" style="160" customWidth="1"/>
    <col min="13537" max="13537" width="17.28515625" style="160" customWidth="1"/>
    <col min="13538" max="13538" width="15" style="160" customWidth="1"/>
    <col min="13539" max="13539" width="17.140625" style="160" customWidth="1"/>
    <col min="13540" max="13541" width="16.42578125" style="160" customWidth="1"/>
    <col min="13542" max="13542" width="20.140625" style="160" customWidth="1"/>
    <col min="13543" max="13543" width="17" style="160" customWidth="1"/>
    <col min="13544" max="13544" width="16.42578125" style="160" customWidth="1"/>
    <col min="13545" max="13545" width="19.140625" style="160" customWidth="1"/>
    <col min="13546" max="13546" width="20.140625" style="160" customWidth="1"/>
    <col min="13547" max="13547" width="17" style="160" customWidth="1"/>
    <col min="13548" max="13548" width="18.7109375" style="160" customWidth="1"/>
    <col min="13549" max="13549" width="16" style="160" customWidth="1"/>
    <col min="13550" max="13550" width="11.28515625" style="160" customWidth="1"/>
    <col min="13551" max="13551" width="17.42578125" style="160" customWidth="1"/>
    <col min="13552" max="13552" width="14.28515625" style="160" customWidth="1"/>
    <col min="13553" max="13553" width="13.28515625" style="160" customWidth="1"/>
    <col min="13554" max="13555" width="9.140625" style="160" customWidth="1"/>
    <col min="13556" max="13556" width="11.85546875" style="160" customWidth="1"/>
    <col min="13557" max="13559" width="12.140625" style="160" customWidth="1"/>
    <col min="13560" max="13561" width="9.140625" style="160" customWidth="1"/>
    <col min="13562" max="13562" width="11.7109375" style="160" customWidth="1"/>
    <col min="13563" max="13787" width="9.140625" style="160"/>
    <col min="13788" max="13788" width="71.42578125" style="160" customWidth="1"/>
    <col min="13789" max="13789" width="21.28515625" style="160" customWidth="1"/>
    <col min="13790" max="13790" width="20" style="160" customWidth="1"/>
    <col min="13791" max="13791" width="17" style="160" customWidth="1"/>
    <col min="13792" max="13792" width="19" style="160" customWidth="1"/>
    <col min="13793" max="13793" width="17.28515625" style="160" customWidth="1"/>
    <col min="13794" max="13794" width="15" style="160" customWidth="1"/>
    <col min="13795" max="13795" width="17.140625" style="160" customWidth="1"/>
    <col min="13796" max="13797" width="16.42578125" style="160" customWidth="1"/>
    <col min="13798" max="13798" width="20.140625" style="160" customWidth="1"/>
    <col min="13799" max="13799" width="17" style="160" customWidth="1"/>
    <col min="13800" max="13800" width="16.42578125" style="160" customWidth="1"/>
    <col min="13801" max="13801" width="19.140625" style="160" customWidth="1"/>
    <col min="13802" max="13802" width="20.140625" style="160" customWidth="1"/>
    <col min="13803" max="13803" width="17" style="160" customWidth="1"/>
    <col min="13804" max="13804" width="18.7109375" style="160" customWidth="1"/>
    <col min="13805" max="13805" width="16" style="160" customWidth="1"/>
    <col min="13806" max="13806" width="11.28515625" style="160" customWidth="1"/>
    <col min="13807" max="13807" width="17.42578125" style="160" customWidth="1"/>
    <col min="13808" max="13808" width="14.28515625" style="160" customWidth="1"/>
    <col min="13809" max="13809" width="13.28515625" style="160" customWidth="1"/>
    <col min="13810" max="13811" width="9.140625" style="160" customWidth="1"/>
    <col min="13812" max="13812" width="11.85546875" style="160" customWidth="1"/>
    <col min="13813" max="13815" width="12.140625" style="160" customWidth="1"/>
    <col min="13816" max="13817" width="9.140625" style="160" customWidth="1"/>
    <col min="13818" max="13818" width="11.7109375" style="160" customWidth="1"/>
    <col min="13819" max="14043" width="9.140625" style="160"/>
    <col min="14044" max="14044" width="71.42578125" style="160" customWidth="1"/>
    <col min="14045" max="14045" width="21.28515625" style="160" customWidth="1"/>
    <col min="14046" max="14046" width="20" style="160" customWidth="1"/>
    <col min="14047" max="14047" width="17" style="160" customWidth="1"/>
    <col min="14048" max="14048" width="19" style="160" customWidth="1"/>
    <col min="14049" max="14049" width="17.28515625" style="160" customWidth="1"/>
    <col min="14050" max="14050" width="15" style="160" customWidth="1"/>
    <col min="14051" max="14051" width="17.140625" style="160" customWidth="1"/>
    <col min="14052" max="14053" width="16.42578125" style="160" customWidth="1"/>
    <col min="14054" max="14054" width="20.140625" style="160" customWidth="1"/>
    <col min="14055" max="14055" width="17" style="160" customWidth="1"/>
    <col min="14056" max="14056" width="16.42578125" style="160" customWidth="1"/>
    <col min="14057" max="14057" width="19.140625" style="160" customWidth="1"/>
    <col min="14058" max="14058" width="20.140625" style="160" customWidth="1"/>
    <col min="14059" max="14059" width="17" style="160" customWidth="1"/>
    <col min="14060" max="14060" width="18.7109375" style="160" customWidth="1"/>
    <col min="14061" max="14061" width="16" style="160" customWidth="1"/>
    <col min="14062" max="14062" width="11.28515625" style="160" customWidth="1"/>
    <col min="14063" max="14063" width="17.42578125" style="160" customWidth="1"/>
    <col min="14064" max="14064" width="14.28515625" style="160" customWidth="1"/>
    <col min="14065" max="14065" width="13.28515625" style="160" customWidth="1"/>
    <col min="14066" max="14067" width="9.140625" style="160" customWidth="1"/>
    <col min="14068" max="14068" width="11.85546875" style="160" customWidth="1"/>
    <col min="14069" max="14071" width="12.140625" style="160" customWidth="1"/>
    <col min="14072" max="14073" width="9.140625" style="160" customWidth="1"/>
    <col min="14074" max="14074" width="11.7109375" style="160" customWidth="1"/>
    <col min="14075" max="14299" width="9.140625" style="160"/>
    <col min="14300" max="14300" width="71.42578125" style="160" customWidth="1"/>
    <col min="14301" max="14301" width="21.28515625" style="160" customWidth="1"/>
    <col min="14302" max="14302" width="20" style="160" customWidth="1"/>
    <col min="14303" max="14303" width="17" style="160" customWidth="1"/>
    <col min="14304" max="14304" width="19" style="160" customWidth="1"/>
    <col min="14305" max="14305" width="17.28515625" style="160" customWidth="1"/>
    <col min="14306" max="14306" width="15" style="160" customWidth="1"/>
    <col min="14307" max="14307" width="17.140625" style="160" customWidth="1"/>
    <col min="14308" max="14309" width="16.42578125" style="160" customWidth="1"/>
    <col min="14310" max="14310" width="20.140625" style="160" customWidth="1"/>
    <col min="14311" max="14311" width="17" style="160" customWidth="1"/>
    <col min="14312" max="14312" width="16.42578125" style="160" customWidth="1"/>
    <col min="14313" max="14313" width="19.140625" style="160" customWidth="1"/>
    <col min="14314" max="14314" width="20.140625" style="160" customWidth="1"/>
    <col min="14315" max="14315" width="17" style="160" customWidth="1"/>
    <col min="14316" max="14316" width="18.7109375" style="160" customWidth="1"/>
    <col min="14317" max="14317" width="16" style="160" customWidth="1"/>
    <col min="14318" max="14318" width="11.28515625" style="160" customWidth="1"/>
    <col min="14319" max="14319" width="17.42578125" style="160" customWidth="1"/>
    <col min="14320" max="14320" width="14.28515625" style="160" customWidth="1"/>
    <col min="14321" max="14321" width="13.28515625" style="160" customWidth="1"/>
    <col min="14322" max="14323" width="9.140625" style="160" customWidth="1"/>
    <col min="14324" max="14324" width="11.85546875" style="160" customWidth="1"/>
    <col min="14325" max="14327" width="12.140625" style="160" customWidth="1"/>
    <col min="14328" max="14329" width="9.140625" style="160" customWidth="1"/>
    <col min="14330" max="14330" width="11.7109375" style="160" customWidth="1"/>
    <col min="14331" max="14555" width="9.140625" style="160"/>
    <col min="14556" max="14556" width="71.42578125" style="160" customWidth="1"/>
    <col min="14557" max="14557" width="21.28515625" style="160" customWidth="1"/>
    <col min="14558" max="14558" width="20" style="160" customWidth="1"/>
    <col min="14559" max="14559" width="17" style="160" customWidth="1"/>
    <col min="14560" max="14560" width="19" style="160" customWidth="1"/>
    <col min="14561" max="14561" width="17.28515625" style="160" customWidth="1"/>
    <col min="14562" max="14562" width="15" style="160" customWidth="1"/>
    <col min="14563" max="14563" width="17.140625" style="160" customWidth="1"/>
    <col min="14564" max="14565" width="16.42578125" style="160" customWidth="1"/>
    <col min="14566" max="14566" width="20.140625" style="160" customWidth="1"/>
    <col min="14567" max="14567" width="17" style="160" customWidth="1"/>
    <col min="14568" max="14568" width="16.42578125" style="160" customWidth="1"/>
    <col min="14569" max="14569" width="19.140625" style="160" customWidth="1"/>
    <col min="14570" max="14570" width="20.140625" style="160" customWidth="1"/>
    <col min="14571" max="14571" width="17" style="160" customWidth="1"/>
    <col min="14572" max="14572" width="18.7109375" style="160" customWidth="1"/>
    <col min="14573" max="14573" width="16" style="160" customWidth="1"/>
    <col min="14574" max="14574" width="11.28515625" style="160" customWidth="1"/>
    <col min="14575" max="14575" width="17.42578125" style="160" customWidth="1"/>
    <col min="14576" max="14576" width="14.28515625" style="160" customWidth="1"/>
    <col min="14577" max="14577" width="13.28515625" style="160" customWidth="1"/>
    <col min="14578" max="14579" width="9.140625" style="160" customWidth="1"/>
    <col min="14580" max="14580" width="11.85546875" style="160" customWidth="1"/>
    <col min="14581" max="14583" width="12.140625" style="160" customWidth="1"/>
    <col min="14584" max="14585" width="9.140625" style="160" customWidth="1"/>
    <col min="14586" max="14586" width="11.7109375" style="160" customWidth="1"/>
    <col min="14587" max="14811" width="9.140625" style="160"/>
    <col min="14812" max="14812" width="71.42578125" style="160" customWidth="1"/>
    <col min="14813" max="14813" width="21.28515625" style="160" customWidth="1"/>
    <col min="14814" max="14814" width="20" style="160" customWidth="1"/>
    <col min="14815" max="14815" width="17" style="160" customWidth="1"/>
    <col min="14816" max="14816" width="19" style="160" customWidth="1"/>
    <col min="14817" max="14817" width="17.28515625" style="160" customWidth="1"/>
    <col min="14818" max="14818" width="15" style="160" customWidth="1"/>
    <col min="14819" max="14819" width="17.140625" style="160" customWidth="1"/>
    <col min="14820" max="14821" width="16.42578125" style="160" customWidth="1"/>
    <col min="14822" max="14822" width="20.140625" style="160" customWidth="1"/>
    <col min="14823" max="14823" width="17" style="160" customWidth="1"/>
    <col min="14824" max="14824" width="16.42578125" style="160" customWidth="1"/>
    <col min="14825" max="14825" width="19.140625" style="160" customWidth="1"/>
    <col min="14826" max="14826" width="20.140625" style="160" customWidth="1"/>
    <col min="14827" max="14827" width="17" style="160" customWidth="1"/>
    <col min="14828" max="14828" width="18.7109375" style="160" customWidth="1"/>
    <col min="14829" max="14829" width="16" style="160" customWidth="1"/>
    <col min="14830" max="14830" width="11.28515625" style="160" customWidth="1"/>
    <col min="14831" max="14831" width="17.42578125" style="160" customWidth="1"/>
    <col min="14832" max="14832" width="14.28515625" style="160" customWidth="1"/>
    <col min="14833" max="14833" width="13.28515625" style="160" customWidth="1"/>
    <col min="14834" max="14835" width="9.140625" style="160" customWidth="1"/>
    <col min="14836" max="14836" width="11.85546875" style="160" customWidth="1"/>
    <col min="14837" max="14839" width="12.140625" style="160" customWidth="1"/>
    <col min="14840" max="14841" width="9.140625" style="160" customWidth="1"/>
    <col min="14842" max="14842" width="11.7109375" style="160" customWidth="1"/>
    <col min="14843" max="15067" width="9.140625" style="160"/>
    <col min="15068" max="15068" width="71.42578125" style="160" customWidth="1"/>
    <col min="15069" max="15069" width="21.28515625" style="160" customWidth="1"/>
    <col min="15070" max="15070" width="20" style="160" customWidth="1"/>
    <col min="15071" max="15071" width="17" style="160" customWidth="1"/>
    <col min="15072" max="15072" width="19" style="160" customWidth="1"/>
    <col min="15073" max="15073" width="17.28515625" style="160" customWidth="1"/>
    <col min="15074" max="15074" width="15" style="160" customWidth="1"/>
    <col min="15075" max="15075" width="17.140625" style="160" customWidth="1"/>
    <col min="15076" max="15077" width="16.42578125" style="160" customWidth="1"/>
    <col min="15078" max="15078" width="20.140625" style="160" customWidth="1"/>
    <col min="15079" max="15079" width="17" style="160" customWidth="1"/>
    <col min="15080" max="15080" width="16.42578125" style="160" customWidth="1"/>
    <col min="15081" max="15081" width="19.140625" style="160" customWidth="1"/>
    <col min="15082" max="15082" width="20.140625" style="160" customWidth="1"/>
    <col min="15083" max="15083" width="17" style="160" customWidth="1"/>
    <col min="15084" max="15084" width="18.7109375" style="160" customWidth="1"/>
    <col min="15085" max="15085" width="16" style="160" customWidth="1"/>
    <col min="15086" max="15086" width="11.28515625" style="160" customWidth="1"/>
    <col min="15087" max="15087" width="17.42578125" style="160" customWidth="1"/>
    <col min="15088" max="15088" width="14.28515625" style="160" customWidth="1"/>
    <col min="15089" max="15089" width="13.28515625" style="160" customWidth="1"/>
    <col min="15090" max="15091" width="9.140625" style="160" customWidth="1"/>
    <col min="15092" max="15092" width="11.85546875" style="160" customWidth="1"/>
    <col min="15093" max="15095" width="12.140625" style="160" customWidth="1"/>
    <col min="15096" max="15097" width="9.140625" style="160" customWidth="1"/>
    <col min="15098" max="15098" width="11.7109375" style="160" customWidth="1"/>
    <col min="15099" max="15323" width="9.140625" style="160"/>
    <col min="15324" max="15324" width="71.42578125" style="160" customWidth="1"/>
    <col min="15325" max="15325" width="21.28515625" style="160" customWidth="1"/>
    <col min="15326" max="15326" width="20" style="160" customWidth="1"/>
    <col min="15327" max="15327" width="17" style="160" customWidth="1"/>
    <col min="15328" max="15328" width="19" style="160" customWidth="1"/>
    <col min="15329" max="15329" width="17.28515625" style="160" customWidth="1"/>
    <col min="15330" max="15330" width="15" style="160" customWidth="1"/>
    <col min="15331" max="15331" width="17.140625" style="160" customWidth="1"/>
    <col min="15332" max="15333" width="16.42578125" style="160" customWidth="1"/>
    <col min="15334" max="15334" width="20.140625" style="160" customWidth="1"/>
    <col min="15335" max="15335" width="17" style="160" customWidth="1"/>
    <col min="15336" max="15336" width="16.42578125" style="160" customWidth="1"/>
    <col min="15337" max="15337" width="19.140625" style="160" customWidth="1"/>
    <col min="15338" max="15338" width="20.140625" style="160" customWidth="1"/>
    <col min="15339" max="15339" width="17" style="160" customWidth="1"/>
    <col min="15340" max="15340" width="18.7109375" style="160" customWidth="1"/>
    <col min="15341" max="15341" width="16" style="160" customWidth="1"/>
    <col min="15342" max="15342" width="11.28515625" style="160" customWidth="1"/>
    <col min="15343" max="15343" width="17.42578125" style="160" customWidth="1"/>
    <col min="15344" max="15344" width="14.28515625" style="160" customWidth="1"/>
    <col min="15345" max="15345" width="13.28515625" style="160" customWidth="1"/>
    <col min="15346" max="15347" width="9.140625" style="160" customWidth="1"/>
    <col min="15348" max="15348" width="11.85546875" style="160" customWidth="1"/>
    <col min="15349" max="15351" width="12.140625" style="160" customWidth="1"/>
    <col min="15352" max="15353" width="9.140625" style="160" customWidth="1"/>
    <col min="15354" max="15354" width="11.7109375" style="160" customWidth="1"/>
    <col min="15355" max="15579" width="9.140625" style="160"/>
    <col min="15580" max="15580" width="71.42578125" style="160" customWidth="1"/>
    <col min="15581" max="15581" width="21.28515625" style="160" customWidth="1"/>
    <col min="15582" max="15582" width="20" style="160" customWidth="1"/>
    <col min="15583" max="15583" width="17" style="160" customWidth="1"/>
    <col min="15584" max="15584" width="19" style="160" customWidth="1"/>
    <col min="15585" max="15585" width="17.28515625" style="160" customWidth="1"/>
    <col min="15586" max="15586" width="15" style="160" customWidth="1"/>
    <col min="15587" max="15587" width="17.140625" style="160" customWidth="1"/>
    <col min="15588" max="15589" width="16.42578125" style="160" customWidth="1"/>
    <col min="15590" max="15590" width="20.140625" style="160" customWidth="1"/>
    <col min="15591" max="15591" width="17" style="160" customWidth="1"/>
    <col min="15592" max="15592" width="16.42578125" style="160" customWidth="1"/>
    <col min="15593" max="15593" width="19.140625" style="160" customWidth="1"/>
    <col min="15594" max="15594" width="20.140625" style="160" customWidth="1"/>
    <col min="15595" max="15595" width="17" style="160" customWidth="1"/>
    <col min="15596" max="15596" width="18.7109375" style="160" customWidth="1"/>
    <col min="15597" max="15597" width="16" style="160" customWidth="1"/>
    <col min="15598" max="15598" width="11.28515625" style="160" customWidth="1"/>
    <col min="15599" max="15599" width="17.42578125" style="160" customWidth="1"/>
    <col min="15600" max="15600" width="14.28515625" style="160" customWidth="1"/>
    <col min="15601" max="15601" width="13.28515625" style="160" customWidth="1"/>
    <col min="15602" max="15603" width="9.140625" style="160" customWidth="1"/>
    <col min="15604" max="15604" width="11.85546875" style="160" customWidth="1"/>
    <col min="15605" max="15607" width="12.140625" style="160" customWidth="1"/>
    <col min="15608" max="15609" width="9.140625" style="160" customWidth="1"/>
    <col min="15610" max="15610" width="11.7109375" style="160" customWidth="1"/>
    <col min="15611" max="15835" width="9.140625" style="160"/>
    <col min="15836" max="15836" width="71.42578125" style="160" customWidth="1"/>
    <col min="15837" max="15837" width="21.28515625" style="160" customWidth="1"/>
    <col min="15838" max="15838" width="20" style="160" customWidth="1"/>
    <col min="15839" max="15839" width="17" style="160" customWidth="1"/>
    <col min="15840" max="15840" width="19" style="160" customWidth="1"/>
    <col min="15841" max="15841" width="17.28515625" style="160" customWidth="1"/>
    <col min="15842" max="15842" width="15" style="160" customWidth="1"/>
    <col min="15843" max="15843" width="17.140625" style="160" customWidth="1"/>
    <col min="15844" max="15845" width="16.42578125" style="160" customWidth="1"/>
    <col min="15846" max="15846" width="20.140625" style="160" customWidth="1"/>
    <col min="15847" max="15847" width="17" style="160" customWidth="1"/>
    <col min="15848" max="15848" width="16.42578125" style="160" customWidth="1"/>
    <col min="15849" max="15849" width="19.140625" style="160" customWidth="1"/>
    <col min="15850" max="15850" width="20.140625" style="160" customWidth="1"/>
    <col min="15851" max="15851" width="17" style="160" customWidth="1"/>
    <col min="15852" max="15852" width="18.7109375" style="160" customWidth="1"/>
    <col min="15853" max="15853" width="16" style="160" customWidth="1"/>
    <col min="15854" max="15854" width="11.28515625" style="160" customWidth="1"/>
    <col min="15855" max="15855" width="17.42578125" style="160" customWidth="1"/>
    <col min="15856" max="15856" width="14.28515625" style="160" customWidth="1"/>
    <col min="15857" max="15857" width="13.28515625" style="160" customWidth="1"/>
    <col min="15858" max="15859" width="9.140625" style="160" customWidth="1"/>
    <col min="15860" max="15860" width="11.85546875" style="160" customWidth="1"/>
    <col min="15861" max="15863" width="12.140625" style="160" customWidth="1"/>
    <col min="15864" max="15865" width="9.140625" style="160" customWidth="1"/>
    <col min="15866" max="15866" width="11.7109375" style="160" customWidth="1"/>
    <col min="15867" max="16091" width="9.140625" style="160"/>
    <col min="16092" max="16092" width="71.42578125" style="160" customWidth="1"/>
    <col min="16093" max="16093" width="21.28515625" style="160" customWidth="1"/>
    <col min="16094" max="16094" width="20" style="160" customWidth="1"/>
    <col min="16095" max="16095" width="17" style="160" customWidth="1"/>
    <col min="16096" max="16096" width="19" style="160" customWidth="1"/>
    <col min="16097" max="16097" width="17.28515625" style="160" customWidth="1"/>
    <col min="16098" max="16098" width="15" style="160" customWidth="1"/>
    <col min="16099" max="16099" width="17.140625" style="160" customWidth="1"/>
    <col min="16100" max="16101" width="16.42578125" style="160" customWidth="1"/>
    <col min="16102" max="16102" width="20.140625" style="160" customWidth="1"/>
    <col min="16103" max="16103" width="17" style="160" customWidth="1"/>
    <col min="16104" max="16104" width="16.42578125" style="160" customWidth="1"/>
    <col min="16105" max="16105" width="19.140625" style="160" customWidth="1"/>
    <col min="16106" max="16106" width="20.140625" style="160" customWidth="1"/>
    <col min="16107" max="16107" width="17" style="160" customWidth="1"/>
    <col min="16108" max="16108" width="18.7109375" style="160" customWidth="1"/>
    <col min="16109" max="16109" width="16" style="160" customWidth="1"/>
    <col min="16110" max="16110" width="11.28515625" style="160" customWidth="1"/>
    <col min="16111" max="16111" width="17.42578125" style="160" customWidth="1"/>
    <col min="16112" max="16112" width="14.28515625" style="160" customWidth="1"/>
    <col min="16113" max="16113" width="13.28515625" style="160" customWidth="1"/>
    <col min="16114" max="16115" width="9.140625" style="160" customWidth="1"/>
    <col min="16116" max="16116" width="11.85546875" style="160" customWidth="1"/>
    <col min="16117" max="16119" width="12.140625" style="160" customWidth="1"/>
    <col min="16120" max="16121" width="9.140625" style="160" customWidth="1"/>
    <col min="16122" max="16122" width="11.7109375" style="160" customWidth="1"/>
    <col min="16123" max="16384" width="9.140625" style="160"/>
  </cols>
  <sheetData>
    <row r="1" spans="1:16" ht="47.25" customHeight="1" x14ac:dyDescent="0.35">
      <c r="A1" s="1203" t="s">
        <v>69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</row>
    <row r="2" spans="1:16" ht="26.25" customHeight="1" x14ac:dyDescent="0.35">
      <c r="A2" s="1204" t="s">
        <v>93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</row>
    <row r="3" spans="1:16" ht="33" customHeight="1" thickBot="1" x14ac:dyDescent="0.45">
      <c r="A3" s="162"/>
    </row>
    <row r="4" spans="1:16" ht="33" customHeight="1" thickBot="1" x14ac:dyDescent="0.4">
      <c r="A4" s="1205" t="s">
        <v>7</v>
      </c>
      <c r="B4" s="1206" t="s">
        <v>0</v>
      </c>
      <c r="C4" s="1206"/>
      <c r="D4" s="1206"/>
      <c r="E4" s="1206" t="s">
        <v>1</v>
      </c>
      <c r="F4" s="1206"/>
      <c r="G4" s="1206"/>
      <c r="H4" s="1206" t="s">
        <v>2</v>
      </c>
      <c r="I4" s="1206"/>
      <c r="J4" s="1206"/>
      <c r="K4" s="1206" t="s">
        <v>3</v>
      </c>
      <c r="L4" s="1206"/>
      <c r="M4" s="1206"/>
      <c r="N4" s="1201" t="s">
        <v>22</v>
      </c>
      <c r="O4" s="1201"/>
      <c r="P4" s="1202"/>
    </row>
    <row r="5" spans="1:16" ht="99.75" customHeight="1" thickBot="1" x14ac:dyDescent="0.4">
      <c r="A5" s="1205"/>
      <c r="B5" s="679" t="s">
        <v>16</v>
      </c>
      <c r="C5" s="679" t="s">
        <v>17</v>
      </c>
      <c r="D5" s="680" t="s">
        <v>4</v>
      </c>
      <c r="E5" s="679" t="s">
        <v>16</v>
      </c>
      <c r="F5" s="679" t="s">
        <v>17</v>
      </c>
      <c r="G5" s="680" t="s">
        <v>4</v>
      </c>
      <c r="H5" s="679" t="s">
        <v>16</v>
      </c>
      <c r="I5" s="679" t="s">
        <v>17</v>
      </c>
      <c r="J5" s="680" t="s">
        <v>4</v>
      </c>
      <c r="K5" s="679" t="s">
        <v>16</v>
      </c>
      <c r="L5" s="679" t="s">
        <v>17</v>
      </c>
      <c r="M5" s="680" t="s">
        <v>4</v>
      </c>
      <c r="N5" s="679" t="s">
        <v>16</v>
      </c>
      <c r="O5" s="679" t="s">
        <v>17</v>
      </c>
      <c r="P5" s="709" t="s">
        <v>4</v>
      </c>
    </row>
    <row r="6" spans="1:16" ht="21.75" customHeight="1" thickBot="1" x14ac:dyDescent="0.4">
      <c r="A6" s="164"/>
      <c r="B6" s="165"/>
      <c r="C6" s="166"/>
      <c r="D6" s="167"/>
      <c r="E6" s="165"/>
      <c r="F6" s="166"/>
      <c r="G6" s="167"/>
      <c r="H6" s="165"/>
      <c r="I6" s="166"/>
      <c r="J6" s="167"/>
      <c r="K6" s="168"/>
      <c r="L6" s="166"/>
      <c r="M6" s="167"/>
      <c r="N6" s="169"/>
      <c r="O6" s="681"/>
      <c r="P6" s="288"/>
    </row>
    <row r="7" spans="1:16" ht="42.75" customHeight="1" thickBot="1" x14ac:dyDescent="0.4">
      <c r="A7" s="682" t="s">
        <v>13</v>
      </c>
      <c r="B7" s="683"/>
      <c r="C7" s="684"/>
      <c r="D7" s="685"/>
      <c r="E7" s="686"/>
      <c r="F7" s="684"/>
      <c r="G7" s="687"/>
      <c r="H7" s="683"/>
      <c r="I7" s="684"/>
      <c r="J7" s="685"/>
      <c r="K7" s="686"/>
      <c r="L7" s="684"/>
      <c r="M7" s="687"/>
      <c r="N7" s="688"/>
      <c r="O7" s="684"/>
      <c r="P7" s="710"/>
    </row>
    <row r="8" spans="1:16" ht="25.5" customHeight="1" thickBot="1" x14ac:dyDescent="0.4">
      <c r="A8" s="689" t="s">
        <v>51</v>
      </c>
      <c r="B8" s="690">
        <f t="shared" ref="B8:M8" si="0">SUM(B9:B15)</f>
        <v>0</v>
      </c>
      <c r="C8" s="690">
        <f t="shared" si="0"/>
        <v>44</v>
      </c>
      <c r="D8" s="690">
        <f t="shared" si="0"/>
        <v>44</v>
      </c>
      <c r="E8" s="690">
        <f t="shared" si="0"/>
        <v>0</v>
      </c>
      <c r="F8" s="690">
        <f t="shared" si="0"/>
        <v>2</v>
      </c>
      <c r="G8" s="690">
        <f t="shared" si="0"/>
        <v>2</v>
      </c>
      <c r="H8" s="690">
        <f t="shared" si="0"/>
        <v>4</v>
      </c>
      <c r="I8" s="690">
        <f t="shared" si="0"/>
        <v>26</v>
      </c>
      <c r="J8" s="690">
        <f t="shared" si="0"/>
        <v>30</v>
      </c>
      <c r="K8" s="690">
        <f t="shared" si="0"/>
        <v>0</v>
      </c>
      <c r="L8" s="690">
        <f t="shared" si="0"/>
        <v>3</v>
      </c>
      <c r="M8" s="691">
        <f t="shared" si="0"/>
        <v>3</v>
      </c>
      <c r="N8" s="708">
        <f t="shared" ref="N8:O23" si="1">B8+E8+H8+K8</f>
        <v>4</v>
      </c>
      <c r="O8" s="1025">
        <f t="shared" si="1"/>
        <v>75</v>
      </c>
      <c r="P8" s="1035">
        <f>SUM(N8:O8)</f>
        <v>79</v>
      </c>
    </row>
    <row r="9" spans="1:16" ht="25.5" customHeight="1" x14ac:dyDescent="0.4">
      <c r="A9" s="394" t="s">
        <v>59</v>
      </c>
      <c r="B9" s="395">
        <v>0</v>
      </c>
      <c r="C9" s="396">
        <v>20</v>
      </c>
      <c r="D9" s="408">
        <f t="shared" ref="D9:D15" si="2">C9+B9</f>
        <v>20</v>
      </c>
      <c r="E9" s="400">
        <v>0</v>
      </c>
      <c r="F9" s="400">
        <v>1</v>
      </c>
      <c r="G9" s="408">
        <v>1</v>
      </c>
      <c r="H9" s="400">
        <v>0</v>
      </c>
      <c r="I9" s="400">
        <v>0</v>
      </c>
      <c r="J9" s="408">
        <f t="shared" ref="J9:J15" si="3">I9+H9</f>
        <v>0</v>
      </c>
      <c r="K9" s="400">
        <v>0</v>
      </c>
      <c r="L9" s="400">
        <v>0</v>
      </c>
      <c r="M9" s="408">
        <f t="shared" ref="M9:M15" si="4">L9+K9</f>
        <v>0</v>
      </c>
      <c r="N9" s="1026">
        <f t="shared" si="1"/>
        <v>0</v>
      </c>
      <c r="O9" s="1027">
        <f t="shared" si="1"/>
        <v>21</v>
      </c>
      <c r="P9" s="408">
        <f t="shared" ref="P9:P15" si="5">O9+N9</f>
        <v>21</v>
      </c>
    </row>
    <row r="10" spans="1:16" ht="25.5" customHeight="1" x14ac:dyDescent="0.4">
      <c r="A10" s="397" t="s">
        <v>70</v>
      </c>
      <c r="B10" s="398">
        <v>0</v>
      </c>
      <c r="C10" s="399">
        <v>15</v>
      </c>
      <c r="D10" s="1028">
        <f t="shared" si="2"/>
        <v>15</v>
      </c>
      <c r="E10" s="400">
        <v>0</v>
      </c>
      <c r="F10" s="400">
        <v>0</v>
      </c>
      <c r="G10" s="1028">
        <f t="shared" ref="G10:G15" si="6">F10+E10</f>
        <v>0</v>
      </c>
      <c r="H10" s="400">
        <v>3</v>
      </c>
      <c r="I10" s="400">
        <v>5</v>
      </c>
      <c r="J10" s="1028">
        <f t="shared" si="3"/>
        <v>8</v>
      </c>
      <c r="K10" s="400">
        <v>0</v>
      </c>
      <c r="L10" s="400">
        <v>2</v>
      </c>
      <c r="M10" s="1028">
        <f t="shared" si="4"/>
        <v>2</v>
      </c>
      <c r="N10" s="1029">
        <f t="shared" si="1"/>
        <v>3</v>
      </c>
      <c r="O10" s="1030">
        <f t="shared" si="1"/>
        <v>22</v>
      </c>
      <c r="P10" s="1028">
        <f t="shared" si="5"/>
        <v>25</v>
      </c>
    </row>
    <row r="11" spans="1:16" ht="25.5" customHeight="1" x14ac:dyDescent="0.4">
      <c r="A11" s="397" t="s">
        <v>71</v>
      </c>
      <c r="B11" s="398">
        <v>0</v>
      </c>
      <c r="C11" s="399">
        <v>0</v>
      </c>
      <c r="D11" s="1028">
        <f t="shared" si="2"/>
        <v>0</v>
      </c>
      <c r="E11" s="400">
        <v>0</v>
      </c>
      <c r="F11" s="400">
        <v>1</v>
      </c>
      <c r="G11" s="1028">
        <f t="shared" si="6"/>
        <v>1</v>
      </c>
      <c r="H11" s="400">
        <v>0</v>
      </c>
      <c r="I11" s="400">
        <v>16</v>
      </c>
      <c r="J11" s="1028">
        <f t="shared" si="3"/>
        <v>16</v>
      </c>
      <c r="K11" s="400">
        <v>0</v>
      </c>
      <c r="L11" s="400">
        <v>1</v>
      </c>
      <c r="M11" s="1028">
        <f t="shared" si="4"/>
        <v>1</v>
      </c>
      <c r="N11" s="1029">
        <f t="shared" si="1"/>
        <v>0</v>
      </c>
      <c r="O11" s="1030">
        <f t="shared" si="1"/>
        <v>18</v>
      </c>
      <c r="P11" s="1028">
        <f t="shared" si="5"/>
        <v>18</v>
      </c>
    </row>
    <row r="12" spans="1:16" ht="25.5" customHeight="1" x14ac:dyDescent="0.4">
      <c r="A12" s="397" t="s">
        <v>72</v>
      </c>
      <c r="B12" s="398">
        <v>0</v>
      </c>
      <c r="C12" s="399">
        <v>0</v>
      </c>
      <c r="D12" s="1028">
        <f t="shared" si="2"/>
        <v>0</v>
      </c>
      <c r="E12" s="400">
        <v>0</v>
      </c>
      <c r="F12" s="400">
        <v>0</v>
      </c>
      <c r="G12" s="1028">
        <f t="shared" si="6"/>
        <v>0</v>
      </c>
      <c r="H12" s="400">
        <v>0</v>
      </c>
      <c r="I12" s="400">
        <v>0</v>
      </c>
      <c r="J12" s="1028">
        <f t="shared" si="3"/>
        <v>0</v>
      </c>
      <c r="K12" s="400">
        <v>0</v>
      </c>
      <c r="L12" s="400">
        <v>0</v>
      </c>
      <c r="M12" s="1028">
        <f t="shared" si="4"/>
        <v>0</v>
      </c>
      <c r="N12" s="1029">
        <f t="shared" si="1"/>
        <v>0</v>
      </c>
      <c r="O12" s="1030">
        <f t="shared" si="1"/>
        <v>0</v>
      </c>
      <c r="P12" s="1028">
        <f t="shared" si="5"/>
        <v>0</v>
      </c>
    </row>
    <row r="13" spans="1:16" ht="25.5" customHeight="1" x14ac:dyDescent="0.4">
      <c r="A13" s="397" t="s">
        <v>73</v>
      </c>
      <c r="B13" s="398">
        <v>0</v>
      </c>
      <c r="C13" s="399">
        <v>0</v>
      </c>
      <c r="D13" s="1028">
        <f t="shared" si="2"/>
        <v>0</v>
      </c>
      <c r="E13" s="400">
        <v>0</v>
      </c>
      <c r="F13" s="400">
        <v>0</v>
      </c>
      <c r="G13" s="1028">
        <f t="shared" si="6"/>
        <v>0</v>
      </c>
      <c r="H13" s="400">
        <v>0</v>
      </c>
      <c r="I13" s="400">
        <v>0</v>
      </c>
      <c r="J13" s="1028">
        <f t="shared" si="3"/>
        <v>0</v>
      </c>
      <c r="K13" s="400">
        <v>0</v>
      </c>
      <c r="L13" s="400">
        <v>0</v>
      </c>
      <c r="M13" s="1028">
        <f t="shared" si="4"/>
        <v>0</v>
      </c>
      <c r="N13" s="1029">
        <f t="shared" si="1"/>
        <v>0</v>
      </c>
      <c r="O13" s="1030">
        <f t="shared" si="1"/>
        <v>0</v>
      </c>
      <c r="P13" s="1028">
        <f t="shared" si="5"/>
        <v>0</v>
      </c>
    </row>
    <row r="14" spans="1:16" ht="25.5" customHeight="1" x14ac:dyDescent="0.4">
      <c r="A14" s="397" t="s">
        <v>24</v>
      </c>
      <c r="B14" s="398">
        <v>0</v>
      </c>
      <c r="C14" s="399">
        <v>9</v>
      </c>
      <c r="D14" s="1028">
        <f t="shared" si="2"/>
        <v>9</v>
      </c>
      <c r="E14" s="400">
        <v>0</v>
      </c>
      <c r="F14" s="400">
        <v>0</v>
      </c>
      <c r="G14" s="1028">
        <f t="shared" si="6"/>
        <v>0</v>
      </c>
      <c r="H14" s="400">
        <v>1</v>
      </c>
      <c r="I14" s="400">
        <v>5</v>
      </c>
      <c r="J14" s="1028">
        <f t="shared" si="3"/>
        <v>6</v>
      </c>
      <c r="K14" s="400">
        <v>0</v>
      </c>
      <c r="L14" s="400">
        <v>0</v>
      </c>
      <c r="M14" s="1028">
        <f t="shared" si="4"/>
        <v>0</v>
      </c>
      <c r="N14" s="1029">
        <f t="shared" si="1"/>
        <v>1</v>
      </c>
      <c r="O14" s="1030">
        <f t="shared" si="1"/>
        <v>14</v>
      </c>
      <c r="P14" s="1028">
        <f t="shared" si="5"/>
        <v>15</v>
      </c>
    </row>
    <row r="15" spans="1:16" ht="26.1" customHeight="1" thickBot="1" x14ac:dyDescent="0.45">
      <c r="A15" s="397" t="s">
        <v>74</v>
      </c>
      <c r="B15" s="611">
        <v>0</v>
      </c>
      <c r="C15" s="612">
        <v>0</v>
      </c>
      <c r="D15" s="613">
        <f t="shared" si="2"/>
        <v>0</v>
      </c>
      <c r="E15" s="400">
        <v>0</v>
      </c>
      <c r="F15" s="400">
        <v>0</v>
      </c>
      <c r="G15" s="1028">
        <f t="shared" si="6"/>
        <v>0</v>
      </c>
      <c r="H15" s="400">
        <v>0</v>
      </c>
      <c r="I15" s="400">
        <v>0</v>
      </c>
      <c r="J15" s="1028">
        <f t="shared" si="3"/>
        <v>0</v>
      </c>
      <c r="K15" s="400">
        <v>0</v>
      </c>
      <c r="L15" s="400">
        <v>0</v>
      </c>
      <c r="M15" s="1028">
        <f t="shared" si="4"/>
        <v>0</v>
      </c>
      <c r="N15" s="1031">
        <f t="shared" si="1"/>
        <v>0</v>
      </c>
      <c r="O15" s="1032">
        <f t="shared" si="1"/>
        <v>0</v>
      </c>
      <c r="P15" s="1028">
        <f t="shared" si="5"/>
        <v>0</v>
      </c>
    </row>
    <row r="16" spans="1:16" ht="26.1" customHeight="1" thickBot="1" x14ac:dyDescent="0.4">
      <c r="A16" s="692" t="s">
        <v>52</v>
      </c>
      <c r="B16" s="690">
        <f t="shared" ref="B16:M16" si="7">SUM(B17:B23)</f>
        <v>66</v>
      </c>
      <c r="C16" s="690">
        <f t="shared" si="7"/>
        <v>113</v>
      </c>
      <c r="D16" s="1033">
        <f t="shared" si="7"/>
        <v>179</v>
      </c>
      <c r="E16" s="693">
        <f t="shared" si="7"/>
        <v>67</v>
      </c>
      <c r="F16" s="690">
        <f t="shared" si="7"/>
        <v>101</v>
      </c>
      <c r="G16" s="690">
        <f t="shared" si="7"/>
        <v>168</v>
      </c>
      <c r="H16" s="690">
        <f t="shared" si="7"/>
        <v>47</v>
      </c>
      <c r="I16" s="690">
        <f t="shared" si="7"/>
        <v>36</v>
      </c>
      <c r="J16" s="690">
        <f t="shared" si="7"/>
        <v>83</v>
      </c>
      <c r="K16" s="690">
        <f t="shared" si="7"/>
        <v>0</v>
      </c>
      <c r="L16" s="690">
        <f t="shared" si="7"/>
        <v>0</v>
      </c>
      <c r="M16" s="691">
        <f t="shared" si="7"/>
        <v>0</v>
      </c>
      <c r="N16" s="1034">
        <f t="shared" si="1"/>
        <v>180</v>
      </c>
      <c r="O16" s="704">
        <f t="shared" si="1"/>
        <v>250</v>
      </c>
      <c r="P16" s="1035">
        <f>SUM(N16:O16)</f>
        <v>430</v>
      </c>
    </row>
    <row r="17" spans="1:16" ht="27" customHeight="1" x14ac:dyDescent="0.4">
      <c r="A17" s="394" t="s">
        <v>59</v>
      </c>
      <c r="B17" s="1036">
        <v>7</v>
      </c>
      <c r="C17" s="403">
        <v>28</v>
      </c>
      <c r="D17" s="407">
        <f t="shared" ref="D17:D20" si="8">C17+B17</f>
        <v>35</v>
      </c>
      <c r="E17" s="404">
        <v>8</v>
      </c>
      <c r="F17" s="400">
        <v>18</v>
      </c>
      <c r="G17" s="408">
        <f t="shared" ref="G17:G23" si="9">F17+E17</f>
        <v>26</v>
      </c>
      <c r="H17" s="400">
        <v>0</v>
      </c>
      <c r="I17" s="400">
        <v>2</v>
      </c>
      <c r="J17" s="408">
        <f t="shared" ref="J17:J23" si="10">I17+H17</f>
        <v>2</v>
      </c>
      <c r="K17" s="400">
        <v>0</v>
      </c>
      <c r="L17" s="400">
        <v>0</v>
      </c>
      <c r="M17" s="408">
        <f t="shared" ref="M17:M23" si="11">L17+K17</f>
        <v>0</v>
      </c>
      <c r="N17" s="1026">
        <f t="shared" si="1"/>
        <v>15</v>
      </c>
      <c r="O17" s="1027">
        <f t="shared" si="1"/>
        <v>48</v>
      </c>
      <c r="P17" s="408">
        <f t="shared" ref="P17:P23" si="12">O17+N17</f>
        <v>63</v>
      </c>
    </row>
    <row r="18" spans="1:16" ht="25.5" customHeight="1" x14ac:dyDescent="0.4">
      <c r="A18" s="397" t="s">
        <v>70</v>
      </c>
      <c r="B18" s="1037">
        <v>22</v>
      </c>
      <c r="C18" s="405">
        <v>46</v>
      </c>
      <c r="D18" s="1038">
        <f t="shared" si="8"/>
        <v>68</v>
      </c>
      <c r="E18" s="404">
        <v>22</v>
      </c>
      <c r="F18" s="400">
        <v>20</v>
      </c>
      <c r="G18" s="1028">
        <f t="shared" si="9"/>
        <v>42</v>
      </c>
      <c r="H18" s="400">
        <v>16</v>
      </c>
      <c r="I18" s="400">
        <v>7</v>
      </c>
      <c r="J18" s="1028">
        <f t="shared" si="10"/>
        <v>23</v>
      </c>
      <c r="K18" s="400">
        <v>0</v>
      </c>
      <c r="L18" s="400">
        <v>0</v>
      </c>
      <c r="M18" s="1028">
        <f t="shared" si="11"/>
        <v>0</v>
      </c>
      <c r="N18" s="1029">
        <f t="shared" si="1"/>
        <v>60</v>
      </c>
      <c r="O18" s="1030">
        <f t="shared" si="1"/>
        <v>73</v>
      </c>
      <c r="P18" s="1028">
        <f t="shared" si="12"/>
        <v>133</v>
      </c>
    </row>
    <row r="19" spans="1:16" ht="25.5" customHeight="1" x14ac:dyDescent="0.4">
      <c r="A19" s="397" t="s">
        <v>71</v>
      </c>
      <c r="B19" s="1037">
        <v>0</v>
      </c>
      <c r="C19" s="405">
        <v>0</v>
      </c>
      <c r="D19" s="1038">
        <f t="shared" si="8"/>
        <v>0</v>
      </c>
      <c r="E19" s="404">
        <v>0</v>
      </c>
      <c r="F19" s="400">
        <v>34</v>
      </c>
      <c r="G19" s="1028">
        <f t="shared" si="9"/>
        <v>34</v>
      </c>
      <c r="H19" s="400">
        <v>0</v>
      </c>
      <c r="I19" s="400">
        <v>16</v>
      </c>
      <c r="J19" s="1028">
        <f t="shared" si="10"/>
        <v>16</v>
      </c>
      <c r="K19" s="400">
        <v>0</v>
      </c>
      <c r="L19" s="400">
        <v>0</v>
      </c>
      <c r="M19" s="1028">
        <f t="shared" si="11"/>
        <v>0</v>
      </c>
      <c r="N19" s="1029">
        <f t="shared" si="1"/>
        <v>0</v>
      </c>
      <c r="O19" s="1030">
        <f t="shared" si="1"/>
        <v>50</v>
      </c>
      <c r="P19" s="1028">
        <f t="shared" si="12"/>
        <v>50</v>
      </c>
    </row>
    <row r="20" spans="1:16" ht="24" customHeight="1" x14ac:dyDescent="0.4">
      <c r="A20" s="397" t="s">
        <v>72</v>
      </c>
      <c r="B20" s="1037">
        <v>9</v>
      </c>
      <c r="C20" s="405">
        <v>0</v>
      </c>
      <c r="D20" s="1038">
        <f t="shared" si="8"/>
        <v>9</v>
      </c>
      <c r="E20" s="404">
        <v>6</v>
      </c>
      <c r="F20" s="400">
        <v>0</v>
      </c>
      <c r="G20" s="1028">
        <f t="shared" si="9"/>
        <v>6</v>
      </c>
      <c r="H20" s="400">
        <v>4</v>
      </c>
      <c r="I20" s="400">
        <v>0</v>
      </c>
      <c r="J20" s="1028">
        <f t="shared" si="10"/>
        <v>4</v>
      </c>
      <c r="K20" s="400">
        <v>0</v>
      </c>
      <c r="L20" s="400">
        <v>0</v>
      </c>
      <c r="M20" s="1028">
        <f t="shared" si="11"/>
        <v>0</v>
      </c>
      <c r="N20" s="1029">
        <f t="shared" si="1"/>
        <v>19</v>
      </c>
      <c r="O20" s="1030">
        <f t="shared" si="1"/>
        <v>0</v>
      </c>
      <c r="P20" s="1028">
        <f t="shared" si="12"/>
        <v>19</v>
      </c>
    </row>
    <row r="21" spans="1:16" ht="25.5" customHeight="1" x14ac:dyDescent="0.4">
      <c r="A21" s="397" t="s">
        <v>73</v>
      </c>
      <c r="B21" s="1037">
        <v>8</v>
      </c>
      <c r="C21" s="405">
        <v>0</v>
      </c>
      <c r="D21" s="1038">
        <v>8</v>
      </c>
      <c r="E21" s="404">
        <v>9</v>
      </c>
      <c r="F21" s="400">
        <v>1</v>
      </c>
      <c r="G21" s="1028">
        <f t="shared" si="9"/>
        <v>10</v>
      </c>
      <c r="H21" s="400">
        <v>1</v>
      </c>
      <c r="I21" s="400">
        <v>2</v>
      </c>
      <c r="J21" s="1028">
        <f t="shared" si="10"/>
        <v>3</v>
      </c>
      <c r="K21" s="400">
        <v>0</v>
      </c>
      <c r="L21" s="400">
        <v>0</v>
      </c>
      <c r="M21" s="1028">
        <f t="shared" si="11"/>
        <v>0</v>
      </c>
      <c r="N21" s="1029">
        <f t="shared" si="1"/>
        <v>18</v>
      </c>
      <c r="O21" s="1030">
        <f t="shared" si="1"/>
        <v>3</v>
      </c>
      <c r="P21" s="1028">
        <f t="shared" si="12"/>
        <v>21</v>
      </c>
    </row>
    <row r="22" spans="1:16" ht="24" customHeight="1" x14ac:dyDescent="0.4">
      <c r="A22" s="397" t="s">
        <v>24</v>
      </c>
      <c r="B22" s="1037">
        <v>13</v>
      </c>
      <c r="C22" s="405">
        <v>29</v>
      </c>
      <c r="D22" s="1038">
        <f t="shared" ref="D22:D23" si="13">C22+B22</f>
        <v>42</v>
      </c>
      <c r="E22" s="404">
        <v>13</v>
      </c>
      <c r="F22" s="400">
        <v>25</v>
      </c>
      <c r="G22" s="1028">
        <f t="shared" si="9"/>
        <v>38</v>
      </c>
      <c r="H22" s="400">
        <v>18</v>
      </c>
      <c r="I22" s="400">
        <v>7</v>
      </c>
      <c r="J22" s="1028">
        <f t="shared" si="10"/>
        <v>25</v>
      </c>
      <c r="K22" s="400">
        <v>0</v>
      </c>
      <c r="L22" s="400">
        <v>0</v>
      </c>
      <c r="M22" s="1028">
        <f t="shared" si="11"/>
        <v>0</v>
      </c>
      <c r="N22" s="1029">
        <f t="shared" si="1"/>
        <v>44</v>
      </c>
      <c r="O22" s="1030">
        <f t="shared" si="1"/>
        <v>61</v>
      </c>
      <c r="P22" s="1028">
        <f t="shared" si="12"/>
        <v>105</v>
      </c>
    </row>
    <row r="23" spans="1:16" ht="26.1" customHeight="1" thickBot="1" x14ac:dyDescent="0.45">
      <c r="A23" s="397" t="s">
        <v>74</v>
      </c>
      <c r="B23" s="1039">
        <v>7</v>
      </c>
      <c r="C23" s="1040">
        <v>10</v>
      </c>
      <c r="D23" s="612">
        <f t="shared" si="13"/>
        <v>17</v>
      </c>
      <c r="E23" s="404">
        <v>9</v>
      </c>
      <c r="F23" s="400">
        <v>3</v>
      </c>
      <c r="G23" s="1028">
        <f t="shared" si="9"/>
        <v>12</v>
      </c>
      <c r="H23" s="400">
        <v>8</v>
      </c>
      <c r="I23" s="400">
        <v>2</v>
      </c>
      <c r="J23" s="1028">
        <f t="shared" si="10"/>
        <v>10</v>
      </c>
      <c r="K23" s="400">
        <v>0</v>
      </c>
      <c r="L23" s="400">
        <v>0</v>
      </c>
      <c r="M23" s="1028">
        <f t="shared" si="11"/>
        <v>0</v>
      </c>
      <c r="N23" s="1031">
        <f t="shared" si="1"/>
        <v>24</v>
      </c>
      <c r="O23" s="1032">
        <f t="shared" si="1"/>
        <v>15</v>
      </c>
      <c r="P23" s="1028">
        <f t="shared" si="12"/>
        <v>39</v>
      </c>
    </row>
    <row r="24" spans="1:16" ht="26.1" customHeight="1" thickBot="1" x14ac:dyDescent="0.4">
      <c r="A24" s="694" t="s">
        <v>10</v>
      </c>
      <c r="B24" s="695">
        <f t="shared" ref="B24:P24" si="14">B16+B8</f>
        <v>66</v>
      </c>
      <c r="C24" s="696">
        <f t="shared" si="14"/>
        <v>157</v>
      </c>
      <c r="D24" s="1033">
        <f t="shared" si="14"/>
        <v>223</v>
      </c>
      <c r="E24" s="693">
        <f t="shared" si="14"/>
        <v>67</v>
      </c>
      <c r="F24" s="690">
        <f t="shared" si="14"/>
        <v>103</v>
      </c>
      <c r="G24" s="690">
        <f t="shared" si="14"/>
        <v>170</v>
      </c>
      <c r="H24" s="690">
        <f t="shared" si="14"/>
        <v>51</v>
      </c>
      <c r="I24" s="690">
        <f t="shared" si="14"/>
        <v>62</v>
      </c>
      <c r="J24" s="690">
        <f t="shared" si="14"/>
        <v>113</v>
      </c>
      <c r="K24" s="690">
        <f t="shared" si="14"/>
        <v>0</v>
      </c>
      <c r="L24" s="690">
        <f t="shared" si="14"/>
        <v>3</v>
      </c>
      <c r="M24" s="691">
        <f t="shared" si="14"/>
        <v>3</v>
      </c>
      <c r="N24" s="690">
        <f t="shared" si="14"/>
        <v>184</v>
      </c>
      <c r="O24" s="690">
        <f t="shared" si="14"/>
        <v>325</v>
      </c>
      <c r="P24" s="1033">
        <f t="shared" si="14"/>
        <v>509</v>
      </c>
    </row>
    <row r="25" spans="1:16" ht="26.1" customHeight="1" thickBot="1" x14ac:dyDescent="0.4">
      <c r="A25" s="694" t="s">
        <v>14</v>
      </c>
      <c r="B25" s="406"/>
      <c r="C25" s="407"/>
      <c r="D25" s="408"/>
      <c r="E25" s="409"/>
      <c r="F25" s="407"/>
      <c r="G25" s="410"/>
      <c r="H25" s="406"/>
      <c r="I25" s="407"/>
      <c r="J25" s="408"/>
      <c r="K25" s="409"/>
      <c r="L25" s="407"/>
      <c r="M25" s="410"/>
      <c r="N25" s="1041"/>
      <c r="O25" s="697"/>
      <c r="P25" s="1042"/>
    </row>
    <row r="26" spans="1:16" ht="26.1" customHeight="1" thickBot="1" x14ac:dyDescent="0.4">
      <c r="A26" s="694" t="s">
        <v>9</v>
      </c>
      <c r="B26" s="698"/>
      <c r="C26" s="699"/>
      <c r="D26" s="700"/>
      <c r="E26" s="701"/>
      <c r="F26" s="699"/>
      <c r="G26" s="702"/>
      <c r="H26" s="698"/>
      <c r="I26" s="699" t="s">
        <v>5</v>
      </c>
      <c r="J26" s="700"/>
      <c r="K26" s="701"/>
      <c r="L26" s="699"/>
      <c r="M26" s="702"/>
      <c r="N26" s="1043"/>
      <c r="O26" s="703"/>
      <c r="P26" s="1044"/>
    </row>
    <row r="27" spans="1:16" ht="36.75" customHeight="1" thickBot="1" x14ac:dyDescent="0.4">
      <c r="A27" s="689" t="s">
        <v>51</v>
      </c>
      <c r="B27" s="690">
        <f t="shared" ref="B27:M42" si="15">B8-B45</f>
        <v>0</v>
      </c>
      <c r="C27" s="690">
        <f t="shared" si="15"/>
        <v>44</v>
      </c>
      <c r="D27" s="690">
        <f t="shared" si="15"/>
        <v>44</v>
      </c>
      <c r="E27" s="690">
        <f t="shared" si="15"/>
        <v>0</v>
      </c>
      <c r="F27" s="690">
        <f t="shared" si="15"/>
        <v>2</v>
      </c>
      <c r="G27" s="690">
        <f t="shared" si="15"/>
        <v>2</v>
      </c>
      <c r="H27" s="690">
        <f t="shared" si="15"/>
        <v>4</v>
      </c>
      <c r="I27" s="690">
        <f t="shared" si="15"/>
        <v>26</v>
      </c>
      <c r="J27" s="690">
        <f t="shared" si="15"/>
        <v>30</v>
      </c>
      <c r="K27" s="690">
        <f t="shared" si="15"/>
        <v>0</v>
      </c>
      <c r="L27" s="690">
        <f t="shared" si="15"/>
        <v>3</v>
      </c>
      <c r="M27" s="691">
        <f t="shared" si="15"/>
        <v>3</v>
      </c>
      <c r="N27" s="1034">
        <f t="shared" ref="N27:O42" si="16">B27+E27+H27+K27</f>
        <v>4</v>
      </c>
      <c r="O27" s="704">
        <f t="shared" si="16"/>
        <v>75</v>
      </c>
      <c r="P27" s="1035">
        <f t="shared" ref="P27:P42" si="17">SUM(N27:O27)</f>
        <v>79</v>
      </c>
    </row>
    <row r="28" spans="1:16" ht="25.5" customHeight="1" x14ac:dyDescent="0.35">
      <c r="A28" s="394" t="s">
        <v>59</v>
      </c>
      <c r="B28" s="395">
        <f t="shared" si="15"/>
        <v>0</v>
      </c>
      <c r="C28" s="395">
        <f t="shared" si="15"/>
        <v>20</v>
      </c>
      <c r="D28" s="406">
        <f t="shared" si="15"/>
        <v>20</v>
      </c>
      <c r="E28" s="395">
        <f t="shared" si="15"/>
        <v>0</v>
      </c>
      <c r="F28" s="395">
        <f t="shared" si="15"/>
        <v>1</v>
      </c>
      <c r="G28" s="406">
        <f t="shared" si="15"/>
        <v>1</v>
      </c>
      <c r="H28" s="395">
        <f t="shared" si="15"/>
        <v>0</v>
      </c>
      <c r="I28" s="395">
        <f t="shared" si="15"/>
        <v>0</v>
      </c>
      <c r="J28" s="406">
        <f t="shared" si="15"/>
        <v>0</v>
      </c>
      <c r="K28" s="395">
        <f t="shared" si="15"/>
        <v>0</v>
      </c>
      <c r="L28" s="395">
        <f t="shared" si="15"/>
        <v>0</v>
      </c>
      <c r="M28" s="1045">
        <f t="shared" si="15"/>
        <v>0</v>
      </c>
      <c r="N28" s="1026">
        <f t="shared" si="16"/>
        <v>0</v>
      </c>
      <c r="O28" s="1027">
        <f t="shared" si="16"/>
        <v>21</v>
      </c>
      <c r="P28" s="1046">
        <f t="shared" si="17"/>
        <v>21</v>
      </c>
    </row>
    <row r="29" spans="1:16" ht="25.5" customHeight="1" x14ac:dyDescent="0.35">
      <c r="A29" s="397" t="s">
        <v>70</v>
      </c>
      <c r="B29" s="398">
        <f t="shared" si="15"/>
        <v>0</v>
      </c>
      <c r="C29" s="398">
        <f t="shared" si="15"/>
        <v>15</v>
      </c>
      <c r="D29" s="1047">
        <f t="shared" si="15"/>
        <v>15</v>
      </c>
      <c r="E29" s="398">
        <f t="shared" si="15"/>
        <v>0</v>
      </c>
      <c r="F29" s="398">
        <f t="shared" si="15"/>
        <v>0</v>
      </c>
      <c r="G29" s="1047">
        <f t="shared" si="15"/>
        <v>0</v>
      </c>
      <c r="H29" s="398">
        <f t="shared" si="15"/>
        <v>3</v>
      </c>
      <c r="I29" s="398">
        <f t="shared" si="15"/>
        <v>5</v>
      </c>
      <c r="J29" s="1047">
        <f t="shared" si="15"/>
        <v>8</v>
      </c>
      <c r="K29" s="398">
        <f t="shared" si="15"/>
        <v>0</v>
      </c>
      <c r="L29" s="398">
        <f t="shared" si="15"/>
        <v>2</v>
      </c>
      <c r="M29" s="1048">
        <f t="shared" si="15"/>
        <v>2</v>
      </c>
      <c r="N29" s="1029">
        <f t="shared" si="16"/>
        <v>3</v>
      </c>
      <c r="O29" s="1030">
        <f t="shared" si="16"/>
        <v>22</v>
      </c>
      <c r="P29" s="1049">
        <f t="shared" si="17"/>
        <v>25</v>
      </c>
    </row>
    <row r="30" spans="1:16" ht="25.5" customHeight="1" x14ac:dyDescent="0.35">
      <c r="A30" s="397" t="s">
        <v>71</v>
      </c>
      <c r="B30" s="398">
        <f t="shared" si="15"/>
        <v>0</v>
      </c>
      <c r="C30" s="398">
        <f t="shared" si="15"/>
        <v>0</v>
      </c>
      <c r="D30" s="1047">
        <f t="shared" si="15"/>
        <v>0</v>
      </c>
      <c r="E30" s="398">
        <f t="shared" si="15"/>
        <v>0</v>
      </c>
      <c r="F30" s="398">
        <f t="shared" si="15"/>
        <v>1</v>
      </c>
      <c r="G30" s="1047">
        <f t="shared" si="15"/>
        <v>1</v>
      </c>
      <c r="H30" s="398">
        <f t="shared" si="15"/>
        <v>0</v>
      </c>
      <c r="I30" s="398">
        <f t="shared" si="15"/>
        <v>16</v>
      </c>
      <c r="J30" s="1047">
        <f t="shared" si="15"/>
        <v>16</v>
      </c>
      <c r="K30" s="398">
        <f t="shared" si="15"/>
        <v>0</v>
      </c>
      <c r="L30" s="398">
        <f t="shared" si="15"/>
        <v>1</v>
      </c>
      <c r="M30" s="1048">
        <f t="shared" si="15"/>
        <v>1</v>
      </c>
      <c r="N30" s="1029">
        <f t="shared" si="16"/>
        <v>0</v>
      </c>
      <c r="O30" s="1030">
        <f t="shared" si="16"/>
        <v>18</v>
      </c>
      <c r="P30" s="1049">
        <f t="shared" si="17"/>
        <v>18</v>
      </c>
    </row>
    <row r="31" spans="1:16" ht="47.45" customHeight="1" x14ac:dyDescent="0.35">
      <c r="A31" s="397" t="s">
        <v>72</v>
      </c>
      <c r="B31" s="398">
        <f t="shared" si="15"/>
        <v>0</v>
      </c>
      <c r="C31" s="398">
        <f t="shared" si="15"/>
        <v>0</v>
      </c>
      <c r="D31" s="1047">
        <f t="shared" si="15"/>
        <v>0</v>
      </c>
      <c r="E31" s="398">
        <f t="shared" si="15"/>
        <v>0</v>
      </c>
      <c r="F31" s="398">
        <f t="shared" si="15"/>
        <v>0</v>
      </c>
      <c r="G31" s="1047">
        <f t="shared" si="15"/>
        <v>0</v>
      </c>
      <c r="H31" s="398">
        <f t="shared" si="15"/>
        <v>0</v>
      </c>
      <c r="I31" s="398">
        <f t="shared" si="15"/>
        <v>0</v>
      </c>
      <c r="J31" s="1047">
        <f t="shared" si="15"/>
        <v>0</v>
      </c>
      <c r="K31" s="398">
        <f t="shared" si="15"/>
        <v>0</v>
      </c>
      <c r="L31" s="398">
        <f t="shared" si="15"/>
        <v>0</v>
      </c>
      <c r="M31" s="1048">
        <f t="shared" si="15"/>
        <v>0</v>
      </c>
      <c r="N31" s="1029">
        <f t="shared" si="16"/>
        <v>0</v>
      </c>
      <c r="O31" s="1030">
        <f t="shared" si="16"/>
        <v>0</v>
      </c>
      <c r="P31" s="1049">
        <f t="shared" si="17"/>
        <v>0</v>
      </c>
    </row>
    <row r="32" spans="1:16" ht="25.5" customHeight="1" x14ac:dyDescent="0.35">
      <c r="A32" s="397" t="s">
        <v>73</v>
      </c>
      <c r="B32" s="398">
        <f t="shared" si="15"/>
        <v>0</v>
      </c>
      <c r="C32" s="398">
        <f t="shared" si="15"/>
        <v>0</v>
      </c>
      <c r="D32" s="1047">
        <f t="shared" si="15"/>
        <v>0</v>
      </c>
      <c r="E32" s="398">
        <f t="shared" si="15"/>
        <v>0</v>
      </c>
      <c r="F32" s="398">
        <f t="shared" si="15"/>
        <v>0</v>
      </c>
      <c r="G32" s="1047">
        <f t="shared" si="15"/>
        <v>0</v>
      </c>
      <c r="H32" s="398">
        <f t="shared" si="15"/>
        <v>0</v>
      </c>
      <c r="I32" s="398">
        <f t="shared" si="15"/>
        <v>0</v>
      </c>
      <c r="J32" s="1047">
        <f t="shared" si="15"/>
        <v>0</v>
      </c>
      <c r="K32" s="398">
        <f t="shared" si="15"/>
        <v>0</v>
      </c>
      <c r="L32" s="398">
        <f t="shared" si="15"/>
        <v>0</v>
      </c>
      <c r="M32" s="1048">
        <f t="shared" si="15"/>
        <v>0</v>
      </c>
      <c r="N32" s="1029">
        <f t="shared" si="16"/>
        <v>0</v>
      </c>
      <c r="O32" s="1030">
        <f t="shared" si="16"/>
        <v>0</v>
      </c>
      <c r="P32" s="1049">
        <f t="shared" si="17"/>
        <v>0</v>
      </c>
    </row>
    <row r="33" spans="1:16" ht="25.5" customHeight="1" x14ac:dyDescent="0.35">
      <c r="A33" s="397" t="s">
        <v>24</v>
      </c>
      <c r="B33" s="398">
        <f t="shared" si="15"/>
        <v>0</v>
      </c>
      <c r="C33" s="398">
        <f t="shared" si="15"/>
        <v>9</v>
      </c>
      <c r="D33" s="1047">
        <f t="shared" si="15"/>
        <v>9</v>
      </c>
      <c r="E33" s="398">
        <f t="shared" si="15"/>
        <v>0</v>
      </c>
      <c r="F33" s="398">
        <f t="shared" si="15"/>
        <v>0</v>
      </c>
      <c r="G33" s="1047">
        <f t="shared" si="15"/>
        <v>0</v>
      </c>
      <c r="H33" s="398">
        <f t="shared" si="15"/>
        <v>1</v>
      </c>
      <c r="I33" s="398">
        <f t="shared" si="15"/>
        <v>5</v>
      </c>
      <c r="J33" s="1047">
        <f t="shared" si="15"/>
        <v>6</v>
      </c>
      <c r="K33" s="398">
        <f t="shared" si="15"/>
        <v>0</v>
      </c>
      <c r="L33" s="398">
        <f t="shared" si="15"/>
        <v>0</v>
      </c>
      <c r="M33" s="1048">
        <f t="shared" si="15"/>
        <v>0</v>
      </c>
      <c r="N33" s="1029">
        <f t="shared" si="16"/>
        <v>1</v>
      </c>
      <c r="O33" s="1030">
        <f t="shared" si="16"/>
        <v>14</v>
      </c>
      <c r="P33" s="1049">
        <f t="shared" si="17"/>
        <v>15</v>
      </c>
    </row>
    <row r="34" spans="1:16" ht="33" customHeight="1" thickBot="1" x14ac:dyDescent="0.4">
      <c r="A34" s="397" t="s">
        <v>74</v>
      </c>
      <c r="B34" s="401">
        <f t="shared" si="15"/>
        <v>0</v>
      </c>
      <c r="C34" s="401">
        <f t="shared" si="15"/>
        <v>0</v>
      </c>
      <c r="D34" s="611">
        <f t="shared" si="15"/>
        <v>0</v>
      </c>
      <c r="E34" s="401">
        <f t="shared" si="15"/>
        <v>0</v>
      </c>
      <c r="F34" s="401">
        <f t="shared" si="15"/>
        <v>0</v>
      </c>
      <c r="G34" s="611">
        <f t="shared" si="15"/>
        <v>0</v>
      </c>
      <c r="H34" s="401">
        <f t="shared" si="15"/>
        <v>0</v>
      </c>
      <c r="I34" s="401">
        <f t="shared" si="15"/>
        <v>0</v>
      </c>
      <c r="J34" s="611">
        <f t="shared" si="15"/>
        <v>0</v>
      </c>
      <c r="K34" s="401">
        <f t="shared" si="15"/>
        <v>0</v>
      </c>
      <c r="L34" s="401">
        <f t="shared" si="15"/>
        <v>0</v>
      </c>
      <c r="M34" s="1050">
        <f t="shared" si="15"/>
        <v>0</v>
      </c>
      <c r="N34" s="1031">
        <f t="shared" si="16"/>
        <v>0</v>
      </c>
      <c r="O34" s="1032">
        <f t="shared" si="16"/>
        <v>0</v>
      </c>
      <c r="P34" s="1051">
        <f t="shared" si="17"/>
        <v>0</v>
      </c>
    </row>
    <row r="35" spans="1:16" ht="33" customHeight="1" thickBot="1" x14ac:dyDescent="0.4">
      <c r="A35" s="692" t="s">
        <v>52</v>
      </c>
      <c r="B35" s="690">
        <f t="shared" si="15"/>
        <v>66</v>
      </c>
      <c r="C35" s="690">
        <f t="shared" si="15"/>
        <v>110</v>
      </c>
      <c r="D35" s="690">
        <f t="shared" si="15"/>
        <v>176</v>
      </c>
      <c r="E35" s="690">
        <f t="shared" si="15"/>
        <v>67</v>
      </c>
      <c r="F35" s="690">
        <f t="shared" si="15"/>
        <v>100</v>
      </c>
      <c r="G35" s="690">
        <f t="shared" si="15"/>
        <v>167</v>
      </c>
      <c r="H35" s="690">
        <f t="shared" si="15"/>
        <v>46</v>
      </c>
      <c r="I35" s="690">
        <f t="shared" si="15"/>
        <v>35</v>
      </c>
      <c r="J35" s="690">
        <f t="shared" si="15"/>
        <v>81</v>
      </c>
      <c r="K35" s="690">
        <f t="shared" si="15"/>
        <v>0</v>
      </c>
      <c r="L35" s="690">
        <f t="shared" si="15"/>
        <v>0</v>
      </c>
      <c r="M35" s="691">
        <f t="shared" si="15"/>
        <v>0</v>
      </c>
      <c r="N35" s="1034">
        <f t="shared" si="16"/>
        <v>179</v>
      </c>
      <c r="O35" s="704">
        <f t="shared" si="16"/>
        <v>245</v>
      </c>
      <c r="P35" s="1035">
        <f t="shared" si="17"/>
        <v>424</v>
      </c>
    </row>
    <row r="36" spans="1:16" ht="25.5" customHeight="1" x14ac:dyDescent="0.35">
      <c r="A36" s="394" t="s">
        <v>59</v>
      </c>
      <c r="B36" s="395">
        <f t="shared" si="15"/>
        <v>7</v>
      </c>
      <c r="C36" s="395">
        <f t="shared" si="15"/>
        <v>27</v>
      </c>
      <c r="D36" s="406">
        <f t="shared" si="15"/>
        <v>34</v>
      </c>
      <c r="E36" s="395">
        <f t="shared" si="15"/>
        <v>8</v>
      </c>
      <c r="F36" s="395">
        <f t="shared" si="15"/>
        <v>18</v>
      </c>
      <c r="G36" s="406">
        <f t="shared" si="15"/>
        <v>26</v>
      </c>
      <c r="H36" s="395">
        <f t="shared" si="15"/>
        <v>0</v>
      </c>
      <c r="I36" s="395">
        <f t="shared" si="15"/>
        <v>2</v>
      </c>
      <c r="J36" s="406">
        <f t="shared" si="15"/>
        <v>2</v>
      </c>
      <c r="K36" s="395">
        <f t="shared" si="15"/>
        <v>0</v>
      </c>
      <c r="L36" s="395">
        <f t="shared" si="15"/>
        <v>0</v>
      </c>
      <c r="M36" s="1045">
        <f t="shared" si="15"/>
        <v>0</v>
      </c>
      <c r="N36" s="1026">
        <f t="shared" si="16"/>
        <v>15</v>
      </c>
      <c r="O36" s="1027">
        <f t="shared" si="16"/>
        <v>47</v>
      </c>
      <c r="P36" s="1046">
        <f t="shared" si="17"/>
        <v>62</v>
      </c>
    </row>
    <row r="37" spans="1:16" ht="25.5" customHeight="1" x14ac:dyDescent="0.35">
      <c r="A37" s="397" t="s">
        <v>70</v>
      </c>
      <c r="B37" s="395">
        <v>23</v>
      </c>
      <c r="C37" s="395">
        <f t="shared" si="15"/>
        <v>46</v>
      </c>
      <c r="D37" s="406">
        <f t="shared" si="15"/>
        <v>68</v>
      </c>
      <c r="E37" s="398">
        <f t="shared" si="15"/>
        <v>22</v>
      </c>
      <c r="F37" s="398">
        <f t="shared" si="15"/>
        <v>20</v>
      </c>
      <c r="G37" s="1047">
        <f t="shared" si="15"/>
        <v>42</v>
      </c>
      <c r="H37" s="398">
        <f t="shared" si="15"/>
        <v>15</v>
      </c>
      <c r="I37" s="398">
        <f t="shared" si="15"/>
        <v>7</v>
      </c>
      <c r="J37" s="1047">
        <f t="shared" si="15"/>
        <v>22</v>
      </c>
      <c r="K37" s="395">
        <f t="shared" si="15"/>
        <v>0</v>
      </c>
      <c r="L37" s="395">
        <f t="shared" si="15"/>
        <v>0</v>
      </c>
      <c r="M37" s="1045">
        <f t="shared" si="15"/>
        <v>0</v>
      </c>
      <c r="N37" s="1029">
        <f t="shared" si="16"/>
        <v>60</v>
      </c>
      <c r="O37" s="1030">
        <f t="shared" si="16"/>
        <v>73</v>
      </c>
      <c r="P37" s="1049">
        <f t="shared" si="17"/>
        <v>133</v>
      </c>
    </row>
    <row r="38" spans="1:16" ht="25.5" customHeight="1" x14ac:dyDescent="0.35">
      <c r="A38" s="397" t="s">
        <v>71</v>
      </c>
      <c r="B38" s="395">
        <f t="shared" ref="B38:B41" si="18">B19-B56</f>
        <v>0</v>
      </c>
      <c r="C38" s="395">
        <f t="shared" si="15"/>
        <v>0</v>
      </c>
      <c r="D38" s="406">
        <f t="shared" si="15"/>
        <v>0</v>
      </c>
      <c r="E38" s="398">
        <f t="shared" si="15"/>
        <v>0</v>
      </c>
      <c r="F38" s="398">
        <f t="shared" si="15"/>
        <v>33</v>
      </c>
      <c r="G38" s="1047">
        <f t="shared" si="15"/>
        <v>33</v>
      </c>
      <c r="H38" s="398">
        <f t="shared" si="15"/>
        <v>0</v>
      </c>
      <c r="I38" s="398">
        <f t="shared" si="15"/>
        <v>15</v>
      </c>
      <c r="J38" s="1047">
        <f t="shared" si="15"/>
        <v>15</v>
      </c>
      <c r="K38" s="395">
        <f t="shared" si="15"/>
        <v>0</v>
      </c>
      <c r="L38" s="395">
        <f t="shared" si="15"/>
        <v>0</v>
      </c>
      <c r="M38" s="1045">
        <f t="shared" si="15"/>
        <v>0</v>
      </c>
      <c r="N38" s="1029">
        <f t="shared" si="16"/>
        <v>0</v>
      </c>
      <c r="O38" s="1030">
        <f t="shared" si="16"/>
        <v>48</v>
      </c>
      <c r="P38" s="1049">
        <f t="shared" si="17"/>
        <v>48</v>
      </c>
    </row>
    <row r="39" spans="1:16" ht="36" customHeight="1" x14ac:dyDescent="0.35">
      <c r="A39" s="397" t="s">
        <v>72</v>
      </c>
      <c r="B39" s="395">
        <f t="shared" si="18"/>
        <v>9</v>
      </c>
      <c r="C39" s="395">
        <f t="shared" si="15"/>
        <v>0</v>
      </c>
      <c r="D39" s="406">
        <f t="shared" si="15"/>
        <v>9</v>
      </c>
      <c r="E39" s="398">
        <f t="shared" si="15"/>
        <v>6</v>
      </c>
      <c r="F39" s="398">
        <f t="shared" si="15"/>
        <v>0</v>
      </c>
      <c r="G39" s="1047">
        <f t="shared" si="15"/>
        <v>6</v>
      </c>
      <c r="H39" s="398">
        <f t="shared" si="15"/>
        <v>4</v>
      </c>
      <c r="I39" s="398">
        <f t="shared" si="15"/>
        <v>0</v>
      </c>
      <c r="J39" s="1047">
        <f t="shared" si="15"/>
        <v>4</v>
      </c>
      <c r="K39" s="395">
        <f t="shared" si="15"/>
        <v>0</v>
      </c>
      <c r="L39" s="395">
        <f t="shared" si="15"/>
        <v>0</v>
      </c>
      <c r="M39" s="1045">
        <f t="shared" si="15"/>
        <v>0</v>
      </c>
      <c r="N39" s="1029">
        <f t="shared" si="16"/>
        <v>19</v>
      </c>
      <c r="O39" s="1030">
        <f t="shared" si="16"/>
        <v>0</v>
      </c>
      <c r="P39" s="1049">
        <f t="shared" si="17"/>
        <v>19</v>
      </c>
    </row>
    <row r="40" spans="1:16" ht="25.5" customHeight="1" x14ac:dyDescent="0.35">
      <c r="A40" s="397" t="s">
        <v>73</v>
      </c>
      <c r="B40" s="395">
        <f t="shared" si="18"/>
        <v>8</v>
      </c>
      <c r="C40" s="395">
        <f t="shared" si="15"/>
        <v>0</v>
      </c>
      <c r="D40" s="406">
        <f t="shared" si="15"/>
        <v>8</v>
      </c>
      <c r="E40" s="398">
        <f t="shared" si="15"/>
        <v>9</v>
      </c>
      <c r="F40" s="398">
        <f t="shared" si="15"/>
        <v>1</v>
      </c>
      <c r="G40" s="1047">
        <f t="shared" si="15"/>
        <v>10</v>
      </c>
      <c r="H40" s="398">
        <f t="shared" si="15"/>
        <v>1</v>
      </c>
      <c r="I40" s="398">
        <f t="shared" si="15"/>
        <v>2</v>
      </c>
      <c r="J40" s="1047">
        <f t="shared" si="15"/>
        <v>3</v>
      </c>
      <c r="K40" s="395">
        <f t="shared" si="15"/>
        <v>0</v>
      </c>
      <c r="L40" s="395">
        <f t="shared" si="15"/>
        <v>0</v>
      </c>
      <c r="M40" s="1045">
        <f t="shared" si="15"/>
        <v>0</v>
      </c>
      <c r="N40" s="1029">
        <f t="shared" si="16"/>
        <v>18</v>
      </c>
      <c r="O40" s="1030">
        <f t="shared" si="16"/>
        <v>3</v>
      </c>
      <c r="P40" s="1049">
        <f t="shared" si="17"/>
        <v>21</v>
      </c>
    </row>
    <row r="41" spans="1:16" ht="25.5" customHeight="1" x14ac:dyDescent="0.35">
      <c r="A41" s="397" t="s">
        <v>24</v>
      </c>
      <c r="B41" s="395">
        <f t="shared" si="18"/>
        <v>13</v>
      </c>
      <c r="C41" s="395">
        <f t="shared" si="15"/>
        <v>27</v>
      </c>
      <c r="D41" s="406">
        <f t="shared" si="15"/>
        <v>40</v>
      </c>
      <c r="E41" s="398">
        <v>20</v>
      </c>
      <c r="F41" s="398">
        <f t="shared" si="15"/>
        <v>25</v>
      </c>
      <c r="G41" s="1047">
        <v>40</v>
      </c>
      <c r="H41" s="398">
        <f t="shared" si="15"/>
        <v>18</v>
      </c>
      <c r="I41" s="398">
        <f t="shared" si="15"/>
        <v>7</v>
      </c>
      <c r="J41" s="1047">
        <f t="shared" si="15"/>
        <v>25</v>
      </c>
      <c r="K41" s="395">
        <f t="shared" si="15"/>
        <v>0</v>
      </c>
      <c r="L41" s="395">
        <f t="shared" si="15"/>
        <v>0</v>
      </c>
      <c r="M41" s="1045">
        <f t="shared" si="15"/>
        <v>0</v>
      </c>
      <c r="N41" s="1029">
        <f t="shared" si="16"/>
        <v>51</v>
      </c>
      <c r="O41" s="1030">
        <f t="shared" si="16"/>
        <v>59</v>
      </c>
      <c r="P41" s="1049">
        <f t="shared" si="17"/>
        <v>110</v>
      </c>
    </row>
    <row r="42" spans="1:16" ht="39" customHeight="1" thickBot="1" x14ac:dyDescent="0.4">
      <c r="A42" s="397" t="s">
        <v>74</v>
      </c>
      <c r="B42" s="395">
        <v>8</v>
      </c>
      <c r="C42" s="395">
        <f t="shared" si="15"/>
        <v>10</v>
      </c>
      <c r="D42" s="406">
        <f t="shared" si="15"/>
        <v>17</v>
      </c>
      <c r="E42" s="398">
        <f>E23-E60</f>
        <v>9</v>
      </c>
      <c r="F42" s="398">
        <f t="shared" si="15"/>
        <v>3</v>
      </c>
      <c r="G42" s="1047">
        <f>G23-G60</f>
        <v>12</v>
      </c>
      <c r="H42" s="398">
        <f t="shared" si="15"/>
        <v>8</v>
      </c>
      <c r="I42" s="398">
        <f t="shared" si="15"/>
        <v>2</v>
      </c>
      <c r="J42" s="1047">
        <f t="shared" si="15"/>
        <v>10</v>
      </c>
      <c r="K42" s="395">
        <f t="shared" si="15"/>
        <v>0</v>
      </c>
      <c r="L42" s="395">
        <f t="shared" si="15"/>
        <v>0</v>
      </c>
      <c r="M42" s="1045">
        <f t="shared" si="15"/>
        <v>0</v>
      </c>
      <c r="N42" s="1031">
        <f t="shared" si="16"/>
        <v>25</v>
      </c>
      <c r="O42" s="1032">
        <f t="shared" si="16"/>
        <v>15</v>
      </c>
      <c r="P42" s="1051">
        <f t="shared" si="17"/>
        <v>40</v>
      </c>
    </row>
    <row r="43" spans="1:16" ht="33" customHeight="1" thickBot="1" x14ac:dyDescent="0.4">
      <c r="A43" s="705" t="s">
        <v>6</v>
      </c>
      <c r="B43" s="690">
        <f t="shared" ref="B43:P43" si="19">B35+B27</f>
        <v>66</v>
      </c>
      <c r="C43" s="690">
        <f t="shared" si="19"/>
        <v>154</v>
      </c>
      <c r="D43" s="690">
        <f t="shared" si="19"/>
        <v>220</v>
      </c>
      <c r="E43" s="690">
        <f t="shared" si="19"/>
        <v>67</v>
      </c>
      <c r="F43" s="690">
        <f t="shared" si="19"/>
        <v>102</v>
      </c>
      <c r="G43" s="690">
        <f t="shared" si="19"/>
        <v>169</v>
      </c>
      <c r="H43" s="690">
        <f t="shared" si="19"/>
        <v>50</v>
      </c>
      <c r="I43" s="690">
        <f t="shared" si="19"/>
        <v>61</v>
      </c>
      <c r="J43" s="690">
        <f t="shared" si="19"/>
        <v>111</v>
      </c>
      <c r="K43" s="690">
        <f t="shared" si="19"/>
        <v>0</v>
      </c>
      <c r="L43" s="690">
        <f t="shared" si="19"/>
        <v>3</v>
      </c>
      <c r="M43" s="691">
        <f t="shared" si="19"/>
        <v>3</v>
      </c>
      <c r="N43" s="690">
        <f t="shared" si="19"/>
        <v>183</v>
      </c>
      <c r="O43" s="690">
        <f t="shared" si="19"/>
        <v>320</v>
      </c>
      <c r="P43" s="1033">
        <f t="shared" si="19"/>
        <v>503</v>
      </c>
    </row>
    <row r="44" spans="1:16" ht="39.75" customHeight="1" thickBot="1" x14ac:dyDescent="0.4">
      <c r="A44" s="332" t="s">
        <v>15</v>
      </c>
      <c r="B44" s="413"/>
      <c r="C44" s="414"/>
      <c r="D44" s="1052"/>
      <c r="E44" s="415"/>
      <c r="F44" s="414"/>
      <c r="G44" s="1053"/>
      <c r="H44" s="413"/>
      <c r="I44" s="414"/>
      <c r="J44" s="1052"/>
      <c r="K44" s="415"/>
      <c r="L44" s="414"/>
      <c r="M44" s="1053"/>
      <c r="N44" s="1054"/>
      <c r="O44" s="416"/>
      <c r="P44" s="1055"/>
    </row>
    <row r="45" spans="1:16" ht="25.5" customHeight="1" thickBot="1" x14ac:dyDescent="0.4">
      <c r="A45" s="689" t="s">
        <v>51</v>
      </c>
      <c r="B45" s="690">
        <f t="shared" ref="B45:M45" si="20">SUM(B46:B52)</f>
        <v>0</v>
      </c>
      <c r="C45" s="690">
        <f t="shared" si="20"/>
        <v>0</v>
      </c>
      <c r="D45" s="690">
        <f t="shared" si="20"/>
        <v>0</v>
      </c>
      <c r="E45" s="690">
        <f t="shared" si="20"/>
        <v>0</v>
      </c>
      <c r="F45" s="690">
        <f t="shared" si="20"/>
        <v>0</v>
      </c>
      <c r="G45" s="690">
        <f t="shared" si="20"/>
        <v>0</v>
      </c>
      <c r="H45" s="690">
        <f t="shared" si="20"/>
        <v>0</v>
      </c>
      <c r="I45" s="690">
        <f t="shared" si="20"/>
        <v>0</v>
      </c>
      <c r="J45" s="690">
        <f t="shared" si="20"/>
        <v>0</v>
      </c>
      <c r="K45" s="690">
        <f t="shared" si="20"/>
        <v>0</v>
      </c>
      <c r="L45" s="690">
        <f t="shared" si="20"/>
        <v>0</v>
      </c>
      <c r="M45" s="691">
        <f t="shared" si="20"/>
        <v>0</v>
      </c>
      <c r="N45" s="1034">
        <f t="shared" ref="N45:O60" si="21">B45+E45+H45+K45</f>
        <v>0</v>
      </c>
      <c r="O45" s="704">
        <f t="shared" si="21"/>
        <v>0</v>
      </c>
      <c r="P45" s="1035">
        <f>SUM(N45:O45)</f>
        <v>0</v>
      </c>
    </row>
    <row r="46" spans="1:16" ht="25.5" customHeight="1" x14ac:dyDescent="0.35">
      <c r="A46" s="394" t="s">
        <v>59</v>
      </c>
      <c r="B46" s="398">
        <v>0</v>
      </c>
      <c r="C46" s="399">
        <v>0</v>
      </c>
      <c r="D46" s="408">
        <f t="shared" ref="D46:D52" si="22">C46+B46</f>
        <v>0</v>
      </c>
      <c r="E46" s="398">
        <v>0</v>
      </c>
      <c r="F46" s="399">
        <v>0</v>
      </c>
      <c r="G46" s="408">
        <f t="shared" ref="G46:G52" si="23">F46+E46</f>
        <v>0</v>
      </c>
      <c r="H46" s="398">
        <v>0</v>
      </c>
      <c r="I46" s="399">
        <v>0</v>
      </c>
      <c r="J46" s="408">
        <f t="shared" ref="J46:J52" si="24">I46+H46</f>
        <v>0</v>
      </c>
      <c r="K46" s="398">
        <v>0</v>
      </c>
      <c r="L46" s="399">
        <v>0</v>
      </c>
      <c r="M46" s="408">
        <f t="shared" ref="M46:M52" si="25">L46+K46</f>
        <v>0</v>
      </c>
      <c r="N46" s="1026">
        <f t="shared" si="21"/>
        <v>0</v>
      </c>
      <c r="O46" s="1027">
        <f t="shared" si="21"/>
        <v>0</v>
      </c>
      <c r="P46" s="408">
        <f t="shared" ref="P46:P52" si="26">O46+N46</f>
        <v>0</v>
      </c>
    </row>
    <row r="47" spans="1:16" ht="25.5" customHeight="1" x14ac:dyDescent="0.35">
      <c r="A47" s="397" t="s">
        <v>70</v>
      </c>
      <c r="B47" s="398">
        <v>0</v>
      </c>
      <c r="C47" s="399">
        <v>0</v>
      </c>
      <c r="D47" s="1028">
        <f t="shared" si="22"/>
        <v>0</v>
      </c>
      <c r="E47" s="398">
        <v>0</v>
      </c>
      <c r="F47" s="399">
        <v>0</v>
      </c>
      <c r="G47" s="1028">
        <f t="shared" si="23"/>
        <v>0</v>
      </c>
      <c r="H47" s="398">
        <v>0</v>
      </c>
      <c r="I47" s="399">
        <v>0</v>
      </c>
      <c r="J47" s="1028">
        <f t="shared" si="24"/>
        <v>0</v>
      </c>
      <c r="K47" s="398">
        <v>0</v>
      </c>
      <c r="L47" s="399">
        <v>0</v>
      </c>
      <c r="M47" s="1028">
        <f t="shared" si="25"/>
        <v>0</v>
      </c>
      <c r="N47" s="1029">
        <f t="shared" si="21"/>
        <v>0</v>
      </c>
      <c r="O47" s="1030">
        <f t="shared" si="21"/>
        <v>0</v>
      </c>
      <c r="P47" s="1028">
        <f t="shared" si="26"/>
        <v>0</v>
      </c>
    </row>
    <row r="48" spans="1:16" ht="25.5" customHeight="1" x14ac:dyDescent="0.35">
      <c r="A48" s="397" t="s">
        <v>71</v>
      </c>
      <c r="B48" s="398">
        <v>0</v>
      </c>
      <c r="C48" s="399">
        <v>0</v>
      </c>
      <c r="D48" s="1028">
        <f t="shared" si="22"/>
        <v>0</v>
      </c>
      <c r="E48" s="398">
        <v>0</v>
      </c>
      <c r="F48" s="399">
        <v>0</v>
      </c>
      <c r="G48" s="1028">
        <f t="shared" si="23"/>
        <v>0</v>
      </c>
      <c r="H48" s="398">
        <v>0</v>
      </c>
      <c r="I48" s="399">
        <v>0</v>
      </c>
      <c r="J48" s="1028">
        <f t="shared" si="24"/>
        <v>0</v>
      </c>
      <c r="K48" s="398">
        <v>0</v>
      </c>
      <c r="L48" s="399">
        <v>0</v>
      </c>
      <c r="M48" s="1028">
        <f t="shared" si="25"/>
        <v>0</v>
      </c>
      <c r="N48" s="1029">
        <f t="shared" si="21"/>
        <v>0</v>
      </c>
      <c r="O48" s="1030">
        <f t="shared" si="21"/>
        <v>0</v>
      </c>
      <c r="P48" s="1028">
        <f t="shared" si="26"/>
        <v>0</v>
      </c>
    </row>
    <row r="49" spans="1:16" ht="45" customHeight="1" x14ac:dyDescent="0.35">
      <c r="A49" s="397" t="s">
        <v>72</v>
      </c>
      <c r="B49" s="398">
        <v>0</v>
      </c>
      <c r="C49" s="399">
        <v>0</v>
      </c>
      <c r="D49" s="1028">
        <f t="shared" si="22"/>
        <v>0</v>
      </c>
      <c r="E49" s="398">
        <v>0</v>
      </c>
      <c r="F49" s="399">
        <v>0</v>
      </c>
      <c r="G49" s="1028">
        <f t="shared" si="23"/>
        <v>0</v>
      </c>
      <c r="H49" s="398">
        <v>0</v>
      </c>
      <c r="I49" s="399">
        <v>0</v>
      </c>
      <c r="J49" s="1028">
        <f t="shared" si="24"/>
        <v>0</v>
      </c>
      <c r="K49" s="398">
        <v>0</v>
      </c>
      <c r="L49" s="399">
        <v>0</v>
      </c>
      <c r="M49" s="1028">
        <f t="shared" si="25"/>
        <v>0</v>
      </c>
      <c r="N49" s="1029">
        <f t="shared" si="21"/>
        <v>0</v>
      </c>
      <c r="O49" s="1030">
        <f t="shared" si="21"/>
        <v>0</v>
      </c>
      <c r="P49" s="1028">
        <f t="shared" si="26"/>
        <v>0</v>
      </c>
    </row>
    <row r="50" spans="1:16" ht="25.5" customHeight="1" x14ac:dyDescent="0.35">
      <c r="A50" s="397" t="s">
        <v>73</v>
      </c>
      <c r="B50" s="398">
        <v>0</v>
      </c>
      <c r="C50" s="399">
        <v>0</v>
      </c>
      <c r="D50" s="1028">
        <f t="shared" si="22"/>
        <v>0</v>
      </c>
      <c r="E50" s="398">
        <v>0</v>
      </c>
      <c r="F50" s="399">
        <v>0</v>
      </c>
      <c r="G50" s="1028">
        <f t="shared" si="23"/>
        <v>0</v>
      </c>
      <c r="H50" s="398">
        <v>0</v>
      </c>
      <c r="I50" s="399">
        <v>0</v>
      </c>
      <c r="J50" s="1028">
        <f t="shared" si="24"/>
        <v>0</v>
      </c>
      <c r="K50" s="398">
        <v>0</v>
      </c>
      <c r="L50" s="399">
        <v>0</v>
      </c>
      <c r="M50" s="1028">
        <f t="shared" si="25"/>
        <v>0</v>
      </c>
      <c r="N50" s="1029">
        <f t="shared" si="21"/>
        <v>0</v>
      </c>
      <c r="O50" s="1030">
        <f t="shared" si="21"/>
        <v>0</v>
      </c>
      <c r="P50" s="1028">
        <f t="shared" si="26"/>
        <v>0</v>
      </c>
    </row>
    <row r="51" spans="1:16" ht="25.5" customHeight="1" x14ac:dyDescent="0.35">
      <c r="A51" s="397" t="s">
        <v>24</v>
      </c>
      <c r="B51" s="398">
        <v>0</v>
      </c>
      <c r="C51" s="399">
        <v>0</v>
      </c>
      <c r="D51" s="1028">
        <f t="shared" si="22"/>
        <v>0</v>
      </c>
      <c r="E51" s="398">
        <v>0</v>
      </c>
      <c r="F51" s="399">
        <v>0</v>
      </c>
      <c r="G51" s="1028">
        <f t="shared" si="23"/>
        <v>0</v>
      </c>
      <c r="H51" s="398">
        <v>0</v>
      </c>
      <c r="I51" s="399">
        <v>0</v>
      </c>
      <c r="J51" s="1028">
        <f t="shared" si="24"/>
        <v>0</v>
      </c>
      <c r="K51" s="398">
        <v>0</v>
      </c>
      <c r="L51" s="399">
        <v>0</v>
      </c>
      <c r="M51" s="1028">
        <f t="shared" si="25"/>
        <v>0</v>
      </c>
      <c r="N51" s="1029">
        <f t="shared" si="21"/>
        <v>0</v>
      </c>
      <c r="O51" s="1030">
        <f t="shared" si="21"/>
        <v>0</v>
      </c>
      <c r="P51" s="1028">
        <f t="shared" si="26"/>
        <v>0</v>
      </c>
    </row>
    <row r="52" spans="1:16" ht="26.1" customHeight="1" thickBot="1" x14ac:dyDescent="0.4">
      <c r="A52" s="397" t="s">
        <v>74</v>
      </c>
      <c r="B52" s="398">
        <v>0</v>
      </c>
      <c r="C52" s="399">
        <v>0</v>
      </c>
      <c r="D52" s="1028">
        <f t="shared" si="22"/>
        <v>0</v>
      </c>
      <c r="E52" s="398">
        <v>0</v>
      </c>
      <c r="F52" s="399">
        <v>0</v>
      </c>
      <c r="G52" s="1028">
        <f t="shared" si="23"/>
        <v>0</v>
      </c>
      <c r="H52" s="398">
        <v>0</v>
      </c>
      <c r="I52" s="399">
        <v>0</v>
      </c>
      <c r="J52" s="1028">
        <f t="shared" si="24"/>
        <v>0</v>
      </c>
      <c r="K52" s="398">
        <v>0</v>
      </c>
      <c r="L52" s="399">
        <v>0</v>
      </c>
      <c r="M52" s="1028">
        <f t="shared" si="25"/>
        <v>0</v>
      </c>
      <c r="N52" s="1031">
        <f t="shared" si="21"/>
        <v>0</v>
      </c>
      <c r="O52" s="1032">
        <f t="shared" si="21"/>
        <v>0</v>
      </c>
      <c r="P52" s="1028">
        <f t="shared" si="26"/>
        <v>0</v>
      </c>
    </row>
    <row r="53" spans="1:16" ht="36.75" customHeight="1" thickBot="1" x14ac:dyDescent="0.4">
      <c r="A53" s="1056" t="s">
        <v>52</v>
      </c>
      <c r="B53" s="706">
        <f t="shared" ref="B53:M53" si="27">SUM(B54:B60)</f>
        <v>0</v>
      </c>
      <c r="C53" s="707">
        <f t="shared" si="27"/>
        <v>3</v>
      </c>
      <c r="D53" s="690">
        <f t="shared" si="27"/>
        <v>3</v>
      </c>
      <c r="E53" s="707">
        <f t="shared" si="27"/>
        <v>0</v>
      </c>
      <c r="F53" s="707">
        <f t="shared" si="27"/>
        <v>1</v>
      </c>
      <c r="G53" s="690">
        <f t="shared" si="27"/>
        <v>1</v>
      </c>
      <c r="H53" s="707">
        <f t="shared" si="27"/>
        <v>1</v>
      </c>
      <c r="I53" s="707">
        <f t="shared" si="27"/>
        <v>1</v>
      </c>
      <c r="J53" s="690">
        <f t="shared" si="27"/>
        <v>2</v>
      </c>
      <c r="K53" s="707">
        <f t="shared" si="27"/>
        <v>0</v>
      </c>
      <c r="L53" s="707">
        <f t="shared" si="27"/>
        <v>0</v>
      </c>
      <c r="M53" s="691">
        <f t="shared" si="27"/>
        <v>0</v>
      </c>
      <c r="N53" s="1034">
        <f t="shared" si="21"/>
        <v>1</v>
      </c>
      <c r="O53" s="704">
        <f t="shared" si="21"/>
        <v>5</v>
      </c>
      <c r="P53" s="1035">
        <f>SUM(N53:O53)</f>
        <v>6</v>
      </c>
    </row>
    <row r="54" spans="1:16" ht="25.5" customHeight="1" x14ac:dyDescent="0.35">
      <c r="A54" s="394" t="s">
        <v>59</v>
      </c>
      <c r="B54" s="398">
        <v>0</v>
      </c>
      <c r="C54" s="399">
        <v>1</v>
      </c>
      <c r="D54" s="408">
        <f t="shared" ref="D54:D60" si="28">C54+B54</f>
        <v>1</v>
      </c>
      <c r="E54" s="417">
        <v>0</v>
      </c>
      <c r="F54" s="399">
        <v>0</v>
      </c>
      <c r="G54" s="408">
        <f t="shared" ref="G54:G60" si="29">F54+E54</f>
        <v>0</v>
      </c>
      <c r="H54" s="418">
        <v>0</v>
      </c>
      <c r="I54" s="399">
        <v>0</v>
      </c>
      <c r="J54" s="408">
        <f t="shared" ref="J54:J60" si="30">I54+H54</f>
        <v>0</v>
      </c>
      <c r="K54" s="398">
        <v>0</v>
      </c>
      <c r="L54" s="399">
        <v>0</v>
      </c>
      <c r="M54" s="408">
        <f t="shared" ref="M54:M60" si="31">L54+K54</f>
        <v>0</v>
      </c>
      <c r="N54" s="1026">
        <f t="shared" si="21"/>
        <v>0</v>
      </c>
      <c r="O54" s="1027">
        <f t="shared" si="21"/>
        <v>1</v>
      </c>
      <c r="P54" s="408">
        <f t="shared" ref="P54:P60" si="32">O54+N54</f>
        <v>1</v>
      </c>
    </row>
    <row r="55" spans="1:16" ht="25.5" customHeight="1" x14ac:dyDescent="0.35">
      <c r="A55" s="397" t="s">
        <v>70</v>
      </c>
      <c r="B55" s="398">
        <v>0</v>
      </c>
      <c r="C55" s="399">
        <v>0</v>
      </c>
      <c r="D55" s="408">
        <f t="shared" si="28"/>
        <v>0</v>
      </c>
      <c r="E55" s="417">
        <v>0</v>
      </c>
      <c r="F55" s="399">
        <v>0</v>
      </c>
      <c r="G55" s="1028">
        <f t="shared" si="29"/>
        <v>0</v>
      </c>
      <c r="H55" s="411">
        <v>1</v>
      </c>
      <c r="I55" s="399">
        <v>0</v>
      </c>
      <c r="J55" s="1028">
        <f t="shared" si="30"/>
        <v>1</v>
      </c>
      <c r="K55" s="398">
        <v>0</v>
      </c>
      <c r="L55" s="399">
        <v>0</v>
      </c>
      <c r="M55" s="1028">
        <f t="shared" si="31"/>
        <v>0</v>
      </c>
      <c r="N55" s="1029">
        <f t="shared" si="21"/>
        <v>1</v>
      </c>
      <c r="O55" s="1030">
        <f t="shared" si="21"/>
        <v>0</v>
      </c>
      <c r="P55" s="1028">
        <f t="shared" si="32"/>
        <v>1</v>
      </c>
    </row>
    <row r="56" spans="1:16" ht="25.5" customHeight="1" x14ac:dyDescent="0.35">
      <c r="A56" s="397" t="s">
        <v>71</v>
      </c>
      <c r="B56" s="398">
        <v>0</v>
      </c>
      <c r="C56" s="399">
        <v>0</v>
      </c>
      <c r="D56" s="408">
        <f t="shared" si="28"/>
        <v>0</v>
      </c>
      <c r="E56" s="398">
        <v>0</v>
      </c>
      <c r="F56" s="399">
        <v>1</v>
      </c>
      <c r="G56" s="1028">
        <f t="shared" si="29"/>
        <v>1</v>
      </c>
      <c r="H56" s="398">
        <v>0</v>
      </c>
      <c r="I56" s="399">
        <v>1</v>
      </c>
      <c r="J56" s="1028">
        <f t="shared" si="30"/>
        <v>1</v>
      </c>
      <c r="K56" s="398">
        <v>0</v>
      </c>
      <c r="L56" s="399">
        <v>0</v>
      </c>
      <c r="M56" s="1028">
        <f t="shared" si="31"/>
        <v>0</v>
      </c>
      <c r="N56" s="1029">
        <f t="shared" si="21"/>
        <v>0</v>
      </c>
      <c r="O56" s="1030">
        <f t="shared" si="21"/>
        <v>2</v>
      </c>
      <c r="P56" s="1028">
        <f t="shared" si="32"/>
        <v>2</v>
      </c>
    </row>
    <row r="57" spans="1:16" ht="42.75" customHeight="1" x14ac:dyDescent="0.35">
      <c r="A57" s="397" t="s">
        <v>72</v>
      </c>
      <c r="B57" s="398">
        <v>0</v>
      </c>
      <c r="C57" s="399">
        <v>0</v>
      </c>
      <c r="D57" s="408">
        <f t="shared" si="28"/>
        <v>0</v>
      </c>
      <c r="E57" s="398">
        <v>0</v>
      </c>
      <c r="F57" s="399">
        <v>0</v>
      </c>
      <c r="G57" s="1028">
        <f t="shared" si="29"/>
        <v>0</v>
      </c>
      <c r="H57" s="411">
        <v>0</v>
      </c>
      <c r="I57" s="399">
        <v>0</v>
      </c>
      <c r="J57" s="1028">
        <f t="shared" si="30"/>
        <v>0</v>
      </c>
      <c r="K57" s="398">
        <v>0</v>
      </c>
      <c r="L57" s="399">
        <v>0</v>
      </c>
      <c r="M57" s="1028">
        <f t="shared" si="31"/>
        <v>0</v>
      </c>
      <c r="N57" s="1029">
        <f t="shared" si="21"/>
        <v>0</v>
      </c>
      <c r="O57" s="1030">
        <f t="shared" si="21"/>
        <v>0</v>
      </c>
      <c r="P57" s="1028">
        <f t="shared" si="32"/>
        <v>0</v>
      </c>
    </row>
    <row r="58" spans="1:16" ht="25.5" customHeight="1" x14ac:dyDescent="0.35">
      <c r="A58" s="397" t="s">
        <v>73</v>
      </c>
      <c r="B58" s="398">
        <v>0</v>
      </c>
      <c r="C58" s="399">
        <v>0</v>
      </c>
      <c r="D58" s="408">
        <f t="shared" si="28"/>
        <v>0</v>
      </c>
      <c r="E58" s="398">
        <v>0</v>
      </c>
      <c r="F58" s="399">
        <v>0</v>
      </c>
      <c r="G58" s="1028">
        <f t="shared" si="29"/>
        <v>0</v>
      </c>
      <c r="H58" s="398">
        <v>0</v>
      </c>
      <c r="I58" s="399">
        <v>0</v>
      </c>
      <c r="J58" s="1028">
        <f t="shared" si="30"/>
        <v>0</v>
      </c>
      <c r="K58" s="411">
        <v>0</v>
      </c>
      <c r="L58" s="399">
        <v>0</v>
      </c>
      <c r="M58" s="1028">
        <f t="shared" si="31"/>
        <v>0</v>
      </c>
      <c r="N58" s="1029">
        <f t="shared" si="21"/>
        <v>0</v>
      </c>
      <c r="O58" s="1030">
        <f t="shared" si="21"/>
        <v>0</v>
      </c>
      <c r="P58" s="1028">
        <f t="shared" si="32"/>
        <v>0</v>
      </c>
    </row>
    <row r="59" spans="1:16" ht="25.5" customHeight="1" x14ac:dyDescent="0.35">
      <c r="A59" s="397" t="s">
        <v>24</v>
      </c>
      <c r="B59" s="398">
        <v>0</v>
      </c>
      <c r="C59" s="399">
        <v>2</v>
      </c>
      <c r="D59" s="408">
        <f t="shared" si="28"/>
        <v>2</v>
      </c>
      <c r="E59" s="417">
        <v>0</v>
      </c>
      <c r="F59" s="399">
        <v>0</v>
      </c>
      <c r="G59" s="1028">
        <f t="shared" si="29"/>
        <v>0</v>
      </c>
      <c r="H59" s="411">
        <v>0</v>
      </c>
      <c r="I59" s="399">
        <v>0</v>
      </c>
      <c r="J59" s="1028">
        <f t="shared" si="30"/>
        <v>0</v>
      </c>
      <c r="K59" s="411">
        <v>0</v>
      </c>
      <c r="L59" s="399">
        <v>0</v>
      </c>
      <c r="M59" s="1028">
        <f t="shared" si="31"/>
        <v>0</v>
      </c>
      <c r="N59" s="1029">
        <f t="shared" si="21"/>
        <v>0</v>
      </c>
      <c r="O59" s="1030">
        <f t="shared" si="21"/>
        <v>2</v>
      </c>
      <c r="P59" s="1028">
        <f t="shared" si="32"/>
        <v>2</v>
      </c>
    </row>
    <row r="60" spans="1:16" ht="39.75" customHeight="1" thickBot="1" x14ac:dyDescent="0.4">
      <c r="A60" s="397" t="s">
        <v>74</v>
      </c>
      <c r="B60" s="401">
        <v>0</v>
      </c>
      <c r="C60" s="402">
        <v>0</v>
      </c>
      <c r="D60" s="408">
        <f t="shared" si="28"/>
        <v>0</v>
      </c>
      <c r="E60" s="419">
        <v>0</v>
      </c>
      <c r="F60" s="402">
        <v>0</v>
      </c>
      <c r="G60" s="613">
        <f t="shared" si="29"/>
        <v>0</v>
      </c>
      <c r="H60" s="412">
        <v>0</v>
      </c>
      <c r="I60" s="402">
        <v>0</v>
      </c>
      <c r="J60" s="613">
        <f t="shared" si="30"/>
        <v>0</v>
      </c>
      <c r="K60" s="412">
        <v>0</v>
      </c>
      <c r="L60" s="402">
        <v>0</v>
      </c>
      <c r="M60" s="613">
        <f t="shared" si="31"/>
        <v>0</v>
      </c>
      <c r="N60" s="1031">
        <f t="shared" si="21"/>
        <v>0</v>
      </c>
      <c r="O60" s="1032">
        <f t="shared" si="21"/>
        <v>0</v>
      </c>
      <c r="P60" s="613">
        <f t="shared" si="32"/>
        <v>0</v>
      </c>
    </row>
    <row r="61" spans="1:16" ht="37.5" customHeight="1" thickBot="1" x14ac:dyDescent="0.4">
      <c r="A61" s="1057" t="s">
        <v>11</v>
      </c>
      <c r="B61" s="1061">
        <f t="shared" ref="B61:P61" si="33">B45+B53</f>
        <v>0</v>
      </c>
      <c r="C61" s="1061">
        <f t="shared" si="33"/>
        <v>3</v>
      </c>
      <c r="D61" s="1061">
        <f t="shared" si="33"/>
        <v>3</v>
      </c>
      <c r="E61" s="1061">
        <f t="shared" si="33"/>
        <v>0</v>
      </c>
      <c r="F61" s="1061">
        <f t="shared" si="33"/>
        <v>1</v>
      </c>
      <c r="G61" s="1061">
        <f t="shared" si="33"/>
        <v>1</v>
      </c>
      <c r="H61" s="1061">
        <f t="shared" si="33"/>
        <v>1</v>
      </c>
      <c r="I61" s="1061">
        <f t="shared" si="33"/>
        <v>1</v>
      </c>
      <c r="J61" s="1061">
        <f t="shared" si="33"/>
        <v>2</v>
      </c>
      <c r="K61" s="1061">
        <f t="shared" si="33"/>
        <v>0</v>
      </c>
      <c r="L61" s="1061">
        <f t="shared" si="33"/>
        <v>0</v>
      </c>
      <c r="M61" s="1061">
        <f t="shared" si="33"/>
        <v>0</v>
      </c>
      <c r="N61" s="1061">
        <f t="shared" si="33"/>
        <v>1</v>
      </c>
      <c r="O61" s="1061">
        <f t="shared" si="33"/>
        <v>5</v>
      </c>
      <c r="P61" s="1062">
        <f t="shared" si="33"/>
        <v>6</v>
      </c>
    </row>
    <row r="62" spans="1:16" ht="45" customHeight="1" thickBot="1" x14ac:dyDescent="0.4">
      <c r="A62" s="1058" t="s">
        <v>8</v>
      </c>
      <c r="B62" s="1063">
        <f t="shared" ref="B62:P62" si="34">B43</f>
        <v>66</v>
      </c>
      <c r="C62" s="1063">
        <f t="shared" si="34"/>
        <v>154</v>
      </c>
      <c r="D62" s="1063">
        <f t="shared" si="34"/>
        <v>220</v>
      </c>
      <c r="E62" s="1063">
        <f t="shared" si="34"/>
        <v>67</v>
      </c>
      <c r="F62" s="1063">
        <f t="shared" si="34"/>
        <v>102</v>
      </c>
      <c r="G62" s="1063">
        <f t="shared" si="34"/>
        <v>169</v>
      </c>
      <c r="H62" s="1063">
        <f t="shared" si="34"/>
        <v>50</v>
      </c>
      <c r="I62" s="1063">
        <f t="shared" si="34"/>
        <v>61</v>
      </c>
      <c r="J62" s="1063">
        <f t="shared" si="34"/>
        <v>111</v>
      </c>
      <c r="K62" s="1063">
        <f t="shared" si="34"/>
        <v>0</v>
      </c>
      <c r="L62" s="1063">
        <f t="shared" si="34"/>
        <v>3</v>
      </c>
      <c r="M62" s="1063">
        <f t="shared" si="34"/>
        <v>3</v>
      </c>
      <c r="N62" s="1063">
        <f t="shared" si="34"/>
        <v>183</v>
      </c>
      <c r="O62" s="1063">
        <f t="shared" si="34"/>
        <v>320</v>
      </c>
      <c r="P62" s="1064">
        <f t="shared" si="34"/>
        <v>503</v>
      </c>
    </row>
    <row r="63" spans="1:16" ht="40.5" customHeight="1" thickBot="1" x14ac:dyDescent="0.4">
      <c r="A63" s="1059" t="s">
        <v>15</v>
      </c>
      <c r="B63" s="1063">
        <f t="shared" ref="B63:P63" si="35">B61</f>
        <v>0</v>
      </c>
      <c r="C63" s="1063">
        <f t="shared" si="35"/>
        <v>3</v>
      </c>
      <c r="D63" s="1063">
        <f t="shared" si="35"/>
        <v>3</v>
      </c>
      <c r="E63" s="1063">
        <f t="shared" si="35"/>
        <v>0</v>
      </c>
      <c r="F63" s="1063">
        <f t="shared" si="35"/>
        <v>1</v>
      </c>
      <c r="G63" s="1063">
        <f t="shared" si="35"/>
        <v>1</v>
      </c>
      <c r="H63" s="1063">
        <f t="shared" si="35"/>
        <v>1</v>
      </c>
      <c r="I63" s="1063">
        <f t="shared" si="35"/>
        <v>1</v>
      </c>
      <c r="J63" s="1063">
        <f t="shared" si="35"/>
        <v>2</v>
      </c>
      <c r="K63" s="1063">
        <f t="shared" si="35"/>
        <v>0</v>
      </c>
      <c r="L63" s="1063">
        <f t="shared" si="35"/>
        <v>0</v>
      </c>
      <c r="M63" s="1063">
        <f t="shared" si="35"/>
        <v>0</v>
      </c>
      <c r="N63" s="1063">
        <f t="shared" si="35"/>
        <v>1</v>
      </c>
      <c r="O63" s="1063">
        <f t="shared" si="35"/>
        <v>5</v>
      </c>
      <c r="P63" s="1064">
        <f t="shared" si="35"/>
        <v>6</v>
      </c>
    </row>
    <row r="64" spans="1:16" ht="38.25" customHeight="1" thickBot="1" x14ac:dyDescent="0.4">
      <c r="A64" s="1060" t="s">
        <v>12</v>
      </c>
      <c r="B64" s="1065">
        <f t="shared" ref="B64:P64" si="36">B62+B63</f>
        <v>66</v>
      </c>
      <c r="C64" s="1065">
        <f t="shared" si="36"/>
        <v>157</v>
      </c>
      <c r="D64" s="1065">
        <f t="shared" si="36"/>
        <v>223</v>
      </c>
      <c r="E64" s="1065">
        <f t="shared" si="36"/>
        <v>67</v>
      </c>
      <c r="F64" s="1065">
        <f t="shared" si="36"/>
        <v>103</v>
      </c>
      <c r="G64" s="1065">
        <f t="shared" si="36"/>
        <v>170</v>
      </c>
      <c r="H64" s="1065">
        <f t="shared" si="36"/>
        <v>51</v>
      </c>
      <c r="I64" s="1065">
        <f t="shared" si="36"/>
        <v>62</v>
      </c>
      <c r="J64" s="1065">
        <f t="shared" si="36"/>
        <v>113</v>
      </c>
      <c r="K64" s="1065">
        <f t="shared" si="36"/>
        <v>0</v>
      </c>
      <c r="L64" s="1065">
        <f t="shared" si="36"/>
        <v>3</v>
      </c>
      <c r="M64" s="1065">
        <f t="shared" si="36"/>
        <v>3</v>
      </c>
      <c r="N64" s="1065">
        <f t="shared" si="36"/>
        <v>184</v>
      </c>
      <c r="O64" s="1065">
        <f t="shared" si="36"/>
        <v>325</v>
      </c>
      <c r="P64" s="1066">
        <f t="shared" si="36"/>
        <v>509</v>
      </c>
    </row>
    <row r="65" spans="1:16" ht="9.75" customHeight="1" x14ac:dyDescent="0.35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</row>
    <row r="66" spans="1:16" ht="9.75" customHeight="1" x14ac:dyDescent="0.3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</row>
    <row r="67" spans="1:16" x14ac:dyDescent="0.4">
      <c r="A67" s="578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</row>
    <row r="68" spans="1:16" x14ac:dyDescent="0.4">
      <c r="A68" s="578"/>
    </row>
    <row r="69" spans="1:16" ht="24.95" customHeight="1" x14ac:dyDescent="0.35">
      <c r="A69" s="1130"/>
      <c r="B69" s="1130"/>
      <c r="C69" s="1130"/>
      <c r="D69" s="1130"/>
      <c r="E69" s="1130"/>
      <c r="F69" s="1130"/>
      <c r="G69" s="1130"/>
      <c r="H69" s="1130"/>
      <c r="I69" s="1130"/>
      <c r="J69" s="1130"/>
      <c r="K69" s="1130"/>
      <c r="L69" s="1130"/>
      <c r="M69" s="1130"/>
      <c r="N69" s="1130"/>
      <c r="O69" s="1130"/>
      <c r="P69" s="1130"/>
    </row>
    <row r="70" spans="1:16" ht="24.95" customHeight="1" x14ac:dyDescent="0.35">
      <c r="A70" s="937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</row>
    <row r="71" spans="1:16" ht="45" customHeight="1" x14ac:dyDescent="0.4">
      <c r="A71" s="578"/>
      <c r="B71" s="577"/>
      <c r="C71" s="577"/>
      <c r="D71" s="580"/>
      <c r="E71" s="577"/>
      <c r="F71" s="577"/>
      <c r="G71" s="580"/>
      <c r="H71" s="577"/>
      <c r="I71" s="577"/>
      <c r="J71" s="580"/>
      <c r="K71" s="577"/>
      <c r="L71" s="577"/>
      <c r="M71" s="580"/>
      <c r="N71" s="577"/>
      <c r="O71" s="577"/>
      <c r="P71" s="580"/>
    </row>
    <row r="72" spans="1:16" ht="25.5" customHeight="1" x14ac:dyDescent="0.4">
      <c r="A72" s="578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2.5" customHeight="1" x14ac:dyDescent="0.35">
      <c r="A83" s="1129"/>
      <c r="B83" s="1129"/>
      <c r="C83" s="1129"/>
      <c r="D83" s="1129"/>
      <c r="E83" s="1129"/>
      <c r="F83" s="1129"/>
      <c r="G83" s="1129"/>
      <c r="H83" s="1129"/>
      <c r="I83" s="1129"/>
      <c r="J83" s="1129"/>
      <c r="K83" s="1129"/>
      <c r="L83" s="1129"/>
      <c r="M83" s="1129"/>
      <c r="N83" s="1129"/>
      <c r="O83" s="1129"/>
      <c r="P83" s="1129"/>
    </row>
  </sheetData>
  <mergeCells count="10">
    <mergeCell ref="A83:P83"/>
    <mergeCell ref="N4:P4"/>
    <mergeCell ref="A1:P1"/>
    <mergeCell ref="A2:P2"/>
    <mergeCell ref="A4:A5"/>
    <mergeCell ref="B4:D4"/>
    <mergeCell ref="E4:G4"/>
    <mergeCell ref="H4:J4"/>
    <mergeCell ref="K4:M4"/>
    <mergeCell ref="A69:P69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7" zoomScale="60" zoomScaleNormal="60" workbookViewId="0">
      <selection activeCell="T42" sqref="T42"/>
    </sheetView>
  </sheetViews>
  <sheetFormatPr defaultRowHeight="12.75" x14ac:dyDescent="0.2"/>
  <cols>
    <col min="1" max="1" width="50.140625" style="37" customWidth="1"/>
    <col min="2" max="2" width="10.5703125" style="37" customWidth="1"/>
    <col min="3" max="3" width="10.140625" style="37" customWidth="1"/>
    <col min="4" max="4" width="9.28515625" style="37" customWidth="1"/>
    <col min="5" max="5" width="9.140625" style="37" customWidth="1"/>
    <col min="6" max="6" width="11.28515625" style="37" customWidth="1"/>
    <col min="7" max="7" width="10.7109375" style="37" customWidth="1"/>
    <col min="8" max="8" width="10.140625" style="37" customWidth="1"/>
    <col min="9" max="9" width="11.7109375" style="37" customWidth="1"/>
    <col min="10" max="10" width="10.85546875" style="37" customWidth="1"/>
    <col min="11" max="11" width="9.28515625" style="37" customWidth="1"/>
    <col min="12" max="12" width="10.7109375" style="37" customWidth="1"/>
    <col min="13" max="13" width="10.140625" style="37" customWidth="1"/>
    <col min="14" max="14" width="11.28515625" style="37" customWidth="1"/>
    <col min="15" max="15" width="12.42578125" style="37" customWidth="1"/>
    <col min="16" max="16" width="12" style="37" customWidth="1"/>
    <col min="17" max="17" width="7.140625" style="37" customWidth="1"/>
    <col min="18" max="18" width="8.5703125" style="37" customWidth="1"/>
    <col min="19" max="19" width="8.85546875" style="37" customWidth="1"/>
    <col min="20" max="20" width="9.28515625" style="37" customWidth="1"/>
    <col min="21" max="21" width="8.7109375" style="37" customWidth="1"/>
    <col min="22" max="22" width="8" style="37" customWidth="1"/>
    <col min="23" max="23" width="7" style="37" customWidth="1"/>
    <col min="24" max="24" width="8.42578125" style="37" customWidth="1"/>
    <col min="25" max="25" width="7.5703125" style="37" customWidth="1"/>
    <col min="26" max="26" width="7.42578125" style="37" customWidth="1"/>
    <col min="27" max="27" width="8.5703125" style="37" customWidth="1"/>
    <col min="28" max="28" width="8.28515625" style="37" customWidth="1"/>
    <col min="29" max="29" width="9.140625" style="37" customWidth="1"/>
    <col min="30" max="30" width="8.85546875" style="37" customWidth="1"/>
    <col min="31" max="31" width="8.28515625" style="37" customWidth="1"/>
    <col min="32" max="32" width="8.5703125" style="37" customWidth="1"/>
    <col min="33" max="33" width="8.7109375" style="37" customWidth="1"/>
    <col min="34" max="16384" width="9.140625" style="37"/>
  </cols>
  <sheetData>
    <row r="1" spans="1:21" s="30" customFormat="1" ht="36.75" customHeight="1" x14ac:dyDescent="0.3">
      <c r="A1" s="1207" t="s">
        <v>30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</row>
    <row r="2" spans="1:21" ht="24" customHeight="1" x14ac:dyDescent="0.2">
      <c r="A2" s="1208" t="s">
        <v>90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</row>
    <row r="3" spans="1:21" ht="20.25" x14ac:dyDescent="0.2">
      <c r="A3" s="1208" t="s">
        <v>31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</row>
    <row r="4" spans="1:21" ht="9" customHeight="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/>
    </row>
    <row r="5" spans="1:21" ht="12.75" customHeight="1" x14ac:dyDescent="0.2">
      <c r="A5" s="64" t="s">
        <v>7</v>
      </c>
      <c r="B5" s="1209">
        <v>1</v>
      </c>
      <c r="C5" s="1210"/>
      <c r="D5" s="1211"/>
      <c r="E5" s="1209">
        <v>2</v>
      </c>
      <c r="F5" s="1210"/>
      <c r="G5" s="1211"/>
      <c r="H5" s="1209">
        <v>3</v>
      </c>
      <c r="I5" s="1210"/>
      <c r="J5" s="1211"/>
      <c r="K5" s="1209">
        <v>4</v>
      </c>
      <c r="L5" s="1210"/>
      <c r="M5" s="1211"/>
      <c r="N5" s="1209" t="s">
        <v>4</v>
      </c>
      <c r="O5" s="1211"/>
      <c r="P5" s="1215" t="s">
        <v>32</v>
      </c>
    </row>
    <row r="6" spans="1:21" ht="13.5" customHeight="1" thickBot="1" x14ac:dyDescent="0.25">
      <c r="A6" s="65"/>
      <c r="B6" s="1212"/>
      <c r="C6" s="1213"/>
      <c r="D6" s="1214"/>
      <c r="E6" s="1212"/>
      <c r="F6" s="1213"/>
      <c r="G6" s="1214"/>
      <c r="H6" s="1212"/>
      <c r="I6" s="1213"/>
      <c r="J6" s="1214"/>
      <c r="K6" s="1212"/>
      <c r="L6" s="1213"/>
      <c r="M6" s="1214"/>
      <c r="N6" s="1212"/>
      <c r="O6" s="1214"/>
      <c r="P6" s="1216"/>
    </row>
    <row r="7" spans="1:21" ht="66.75" customHeight="1" thickBot="1" x14ac:dyDescent="0.25">
      <c r="A7" s="66"/>
      <c r="B7" s="33" t="s">
        <v>33</v>
      </c>
      <c r="C7" s="34" t="s">
        <v>34</v>
      </c>
      <c r="D7" s="35" t="s">
        <v>35</v>
      </c>
      <c r="E7" s="33" t="s">
        <v>33</v>
      </c>
      <c r="F7" s="34" t="s">
        <v>34</v>
      </c>
      <c r="G7" s="35" t="s">
        <v>35</v>
      </c>
      <c r="H7" s="33" t="s">
        <v>33</v>
      </c>
      <c r="I7" s="34" t="s">
        <v>34</v>
      </c>
      <c r="J7" s="35" t="s">
        <v>35</v>
      </c>
      <c r="K7" s="33" t="s">
        <v>33</v>
      </c>
      <c r="L7" s="34" t="s">
        <v>34</v>
      </c>
      <c r="M7" s="35" t="s">
        <v>35</v>
      </c>
      <c r="N7" s="33" t="s">
        <v>33</v>
      </c>
      <c r="O7" s="34" t="s">
        <v>34</v>
      </c>
      <c r="P7" s="1217"/>
    </row>
    <row r="8" spans="1:21" ht="30" customHeight="1" x14ac:dyDescent="0.2">
      <c r="A8" s="1237" t="s">
        <v>36</v>
      </c>
      <c r="B8" s="1238">
        <v>83</v>
      </c>
      <c r="C8" s="1239">
        <v>174</v>
      </c>
      <c r="D8" s="1240">
        <v>257</v>
      </c>
      <c r="E8" s="1238">
        <v>151</v>
      </c>
      <c r="F8" s="1239">
        <v>112</v>
      </c>
      <c r="G8" s="1240">
        <v>263</v>
      </c>
      <c r="H8" s="1238">
        <v>136</v>
      </c>
      <c r="I8" s="1239">
        <v>53</v>
      </c>
      <c r="J8" s="1241">
        <v>189</v>
      </c>
      <c r="K8" s="1242">
        <v>0</v>
      </c>
      <c r="L8" s="1239">
        <v>0</v>
      </c>
      <c r="M8" s="1241">
        <v>0</v>
      </c>
      <c r="N8" s="1243">
        <f>B8+E8+H8+K8</f>
        <v>370</v>
      </c>
      <c r="O8" s="1244">
        <f>C8+F8+I8+L8</f>
        <v>339</v>
      </c>
      <c r="P8" s="626">
        <f>D8+G8+J8+M8</f>
        <v>709</v>
      </c>
    </row>
    <row r="9" spans="1:21" ht="42.75" customHeight="1" x14ac:dyDescent="0.3">
      <c r="A9" s="1245" t="s">
        <v>49</v>
      </c>
      <c r="B9" s="1246">
        <v>107</v>
      </c>
      <c r="C9" s="1247">
        <v>57</v>
      </c>
      <c r="D9" s="1248">
        <v>164</v>
      </c>
      <c r="E9" s="1246">
        <v>77</v>
      </c>
      <c r="F9" s="1247">
        <v>51</v>
      </c>
      <c r="G9" s="1248">
        <v>128</v>
      </c>
      <c r="H9" s="1246">
        <v>33</v>
      </c>
      <c r="I9" s="1247">
        <v>1</v>
      </c>
      <c r="J9" s="1249">
        <v>34</v>
      </c>
      <c r="K9" s="1250">
        <v>0</v>
      </c>
      <c r="L9" s="1247">
        <v>0</v>
      </c>
      <c r="M9" s="1249">
        <v>0</v>
      </c>
      <c r="N9" s="1243">
        <f t="shared" ref="N9:P14" si="0">B9+E9+H9+K9</f>
        <v>217</v>
      </c>
      <c r="O9" s="1244">
        <f t="shared" si="0"/>
        <v>109</v>
      </c>
      <c r="P9" s="626">
        <f t="shared" si="0"/>
        <v>326</v>
      </c>
    </row>
    <row r="10" spans="1:21" ht="29.25" customHeight="1" x14ac:dyDescent="0.2">
      <c r="A10" s="543" t="s">
        <v>37</v>
      </c>
      <c r="B10" s="1246">
        <v>85</v>
      </c>
      <c r="C10" s="1247">
        <v>34</v>
      </c>
      <c r="D10" s="1248">
        <v>119</v>
      </c>
      <c r="E10" s="1246">
        <v>84</v>
      </c>
      <c r="F10" s="1247">
        <v>58</v>
      </c>
      <c r="G10" s="1248">
        <v>142</v>
      </c>
      <c r="H10" s="1246">
        <v>75</v>
      </c>
      <c r="I10" s="1247">
        <v>10</v>
      </c>
      <c r="J10" s="1248">
        <v>85</v>
      </c>
      <c r="K10" s="1246">
        <v>1</v>
      </c>
      <c r="L10" s="1247">
        <v>0</v>
      </c>
      <c r="M10" s="1249">
        <v>1</v>
      </c>
      <c r="N10" s="627">
        <f>B10+E10+H10+K10</f>
        <v>245</v>
      </c>
      <c r="O10" s="1251">
        <f t="shared" si="0"/>
        <v>102</v>
      </c>
      <c r="P10" s="626">
        <f t="shared" si="0"/>
        <v>347</v>
      </c>
    </row>
    <row r="11" spans="1:21" ht="38.25" customHeight="1" x14ac:dyDescent="0.2">
      <c r="A11" s="1252" t="s">
        <v>38</v>
      </c>
      <c r="B11" s="1253">
        <v>110</v>
      </c>
      <c r="C11" s="1254">
        <v>69</v>
      </c>
      <c r="D11" s="1255">
        <v>179</v>
      </c>
      <c r="E11" s="1253">
        <v>186</v>
      </c>
      <c r="F11" s="1254">
        <v>96</v>
      </c>
      <c r="G11" s="1255">
        <v>282</v>
      </c>
      <c r="H11" s="1253">
        <v>112</v>
      </c>
      <c r="I11" s="1254">
        <v>22</v>
      </c>
      <c r="J11" s="1255">
        <v>134</v>
      </c>
      <c r="K11" s="1253">
        <v>1</v>
      </c>
      <c r="L11" s="1254">
        <v>0</v>
      </c>
      <c r="M11" s="1256">
        <v>1</v>
      </c>
      <c r="N11" s="1257">
        <f t="shared" si="0"/>
        <v>409</v>
      </c>
      <c r="O11" s="1258">
        <f t="shared" si="0"/>
        <v>187</v>
      </c>
      <c r="P11" s="1259">
        <f t="shared" si="0"/>
        <v>596</v>
      </c>
    </row>
    <row r="12" spans="1:21" ht="32.25" customHeight="1" x14ac:dyDescent="0.2">
      <c r="A12" s="543" t="s">
        <v>39</v>
      </c>
      <c r="B12" s="834">
        <v>42</v>
      </c>
      <c r="C12" s="835">
        <v>54</v>
      </c>
      <c r="D12" s="836">
        <v>96</v>
      </c>
      <c r="E12" s="834">
        <v>63</v>
      </c>
      <c r="F12" s="835">
        <v>32</v>
      </c>
      <c r="G12" s="837">
        <v>95</v>
      </c>
      <c r="H12" s="838">
        <v>41</v>
      </c>
      <c r="I12" s="835">
        <v>6</v>
      </c>
      <c r="J12" s="836">
        <v>47</v>
      </c>
      <c r="K12" s="834">
        <v>0</v>
      </c>
      <c r="L12" s="835">
        <v>0</v>
      </c>
      <c r="M12" s="837">
        <v>0</v>
      </c>
      <c r="N12" s="627">
        <f t="shared" si="0"/>
        <v>146</v>
      </c>
      <c r="O12" s="839">
        <f t="shared" si="0"/>
        <v>92</v>
      </c>
      <c r="P12" s="626">
        <f t="shared" si="0"/>
        <v>238</v>
      </c>
    </row>
    <row r="13" spans="1:21" ht="42.75" customHeight="1" x14ac:dyDescent="0.2">
      <c r="A13" s="1260" t="s">
        <v>40</v>
      </c>
      <c r="B13" s="1261">
        <v>118</v>
      </c>
      <c r="C13" s="1262">
        <v>177</v>
      </c>
      <c r="D13" s="1263">
        <v>295</v>
      </c>
      <c r="E13" s="1261">
        <v>127</v>
      </c>
      <c r="F13" s="1262">
        <v>153</v>
      </c>
      <c r="G13" s="1263">
        <v>280</v>
      </c>
      <c r="H13" s="1261">
        <v>0</v>
      </c>
      <c r="I13" s="1262">
        <v>1</v>
      </c>
      <c r="J13" s="1263">
        <v>1</v>
      </c>
      <c r="K13" s="1261">
        <v>0</v>
      </c>
      <c r="L13" s="1262">
        <v>0</v>
      </c>
      <c r="M13" s="1264">
        <v>0</v>
      </c>
      <c r="N13" s="627">
        <f t="shared" si="0"/>
        <v>245</v>
      </c>
      <c r="O13" s="1265">
        <f t="shared" si="0"/>
        <v>331</v>
      </c>
      <c r="P13" s="1266">
        <f>D13+G13+J13+M13</f>
        <v>576</v>
      </c>
      <c r="U13" s="37" t="s">
        <v>46</v>
      </c>
    </row>
    <row r="14" spans="1:21" ht="42.75" customHeight="1" thickBot="1" x14ac:dyDescent="0.25">
      <c r="A14" s="1267" t="s">
        <v>41</v>
      </c>
      <c r="B14" s="1268">
        <v>66</v>
      </c>
      <c r="C14" s="1269">
        <v>157</v>
      </c>
      <c r="D14" s="1270">
        <v>223</v>
      </c>
      <c r="E14" s="1268">
        <v>67</v>
      </c>
      <c r="F14" s="1269">
        <v>103</v>
      </c>
      <c r="G14" s="1270">
        <v>170</v>
      </c>
      <c r="H14" s="1268">
        <v>51</v>
      </c>
      <c r="I14" s="1269">
        <v>62</v>
      </c>
      <c r="J14" s="1270">
        <v>113</v>
      </c>
      <c r="K14" s="1268">
        <v>0</v>
      </c>
      <c r="L14" s="1269">
        <v>3</v>
      </c>
      <c r="M14" s="1271">
        <v>3</v>
      </c>
      <c r="N14" s="627">
        <f t="shared" si="0"/>
        <v>184</v>
      </c>
      <c r="O14" s="1272">
        <f t="shared" si="0"/>
        <v>325</v>
      </c>
      <c r="P14" s="1273">
        <f t="shared" si="0"/>
        <v>509</v>
      </c>
    </row>
    <row r="15" spans="1:21" ht="33.75" customHeight="1" thickBot="1" x14ac:dyDescent="0.25">
      <c r="A15" s="62" t="s">
        <v>50</v>
      </c>
      <c r="B15" s="54">
        <f t="shared" ref="B15:P15" si="1">SUM(B8:B14)</f>
        <v>611</v>
      </c>
      <c r="C15" s="55">
        <f t="shared" si="1"/>
        <v>722</v>
      </c>
      <c r="D15" s="56">
        <f t="shared" si="1"/>
        <v>1333</v>
      </c>
      <c r="E15" s="54">
        <f t="shared" si="1"/>
        <v>755</v>
      </c>
      <c r="F15" s="55">
        <f t="shared" si="1"/>
        <v>605</v>
      </c>
      <c r="G15" s="56">
        <f t="shared" si="1"/>
        <v>1360</v>
      </c>
      <c r="H15" s="54">
        <f t="shared" si="1"/>
        <v>448</v>
      </c>
      <c r="I15" s="55">
        <f t="shared" si="1"/>
        <v>155</v>
      </c>
      <c r="J15" s="57">
        <f t="shared" si="1"/>
        <v>603</v>
      </c>
      <c r="K15" s="58">
        <f t="shared" si="1"/>
        <v>2</v>
      </c>
      <c r="L15" s="55">
        <f t="shared" si="1"/>
        <v>3</v>
      </c>
      <c r="M15" s="57">
        <f t="shared" si="1"/>
        <v>5</v>
      </c>
      <c r="N15" s="59">
        <f t="shared" si="1"/>
        <v>1816</v>
      </c>
      <c r="O15" s="60">
        <f t="shared" si="1"/>
        <v>1485</v>
      </c>
      <c r="P15" s="61">
        <f t="shared" si="1"/>
        <v>3301</v>
      </c>
    </row>
    <row r="16" spans="1:21" ht="31.5" customHeight="1" x14ac:dyDescent="0.3">
      <c r="A16" s="1207" t="s">
        <v>42</v>
      </c>
      <c r="B16" s="1207"/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</row>
    <row r="17" spans="1:29" ht="25.5" customHeight="1" x14ac:dyDescent="0.2">
      <c r="A17" s="1208" t="s">
        <v>90</v>
      </c>
      <c r="B17" s="1208"/>
      <c r="C17" s="1208"/>
      <c r="D17" s="1208"/>
      <c r="E17" s="1208"/>
      <c r="F17" s="1208"/>
      <c r="G17" s="1208"/>
      <c r="H17" s="1208"/>
      <c r="I17" s="1208"/>
      <c r="J17" s="1208"/>
      <c r="K17" s="1208"/>
      <c r="L17" s="1208"/>
      <c r="M17" s="1208"/>
      <c r="N17" s="1208"/>
      <c r="O17" s="1208"/>
      <c r="P17" s="1208"/>
      <c r="X17" s="37" t="s">
        <v>48</v>
      </c>
    </row>
    <row r="18" spans="1:29" ht="20.25" customHeight="1" x14ac:dyDescent="0.3">
      <c r="A18" s="1207" t="s">
        <v>31</v>
      </c>
      <c r="B18" s="1207"/>
      <c r="C18" s="1207"/>
      <c r="D18" s="1207"/>
      <c r="E18" s="1207"/>
      <c r="F18" s="1207"/>
      <c r="G18" s="1207"/>
      <c r="H18" s="1207"/>
      <c r="I18" s="1207"/>
      <c r="J18" s="1207"/>
      <c r="K18" s="1207"/>
      <c r="L18" s="1207"/>
      <c r="M18" s="1207"/>
      <c r="N18" s="1207"/>
      <c r="O18" s="1207"/>
      <c r="P18" s="1207"/>
    </row>
    <row r="19" spans="1:29" ht="7.5" customHeight="1" thickBo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/>
    </row>
    <row r="20" spans="1:29" ht="12.75" customHeight="1" x14ac:dyDescent="0.2">
      <c r="A20" s="1068" t="s">
        <v>7</v>
      </c>
      <c r="B20" s="1209">
        <v>1</v>
      </c>
      <c r="C20" s="1210"/>
      <c r="D20" s="1211"/>
      <c r="E20" s="1209">
        <v>2</v>
      </c>
      <c r="F20" s="1210"/>
      <c r="G20" s="1211"/>
      <c r="H20" s="1209">
        <v>3</v>
      </c>
      <c r="I20" s="1210"/>
      <c r="J20" s="1211"/>
      <c r="K20" s="1209">
        <v>4</v>
      </c>
      <c r="L20" s="1210"/>
      <c r="M20" s="1211"/>
      <c r="N20" s="1209" t="s">
        <v>4</v>
      </c>
      <c r="O20" s="1211"/>
      <c r="P20" s="1215" t="s">
        <v>43</v>
      </c>
      <c r="S20" s="37" t="s">
        <v>5</v>
      </c>
    </row>
    <row r="21" spans="1:29" ht="13.5" customHeight="1" thickBot="1" x14ac:dyDescent="0.25">
      <c r="A21" s="1069"/>
      <c r="B21" s="1212"/>
      <c r="C21" s="1213"/>
      <c r="D21" s="1214"/>
      <c r="E21" s="1212"/>
      <c r="F21" s="1213"/>
      <c r="G21" s="1214"/>
      <c r="H21" s="1212"/>
      <c r="I21" s="1213"/>
      <c r="J21" s="1214"/>
      <c r="K21" s="1212"/>
      <c r="L21" s="1213"/>
      <c r="M21" s="1214"/>
      <c r="N21" s="1212"/>
      <c r="O21" s="1214"/>
      <c r="P21" s="1216"/>
    </row>
    <row r="22" spans="1:29" ht="72.75" customHeight="1" thickBot="1" x14ac:dyDescent="0.25">
      <c r="A22" s="1070"/>
      <c r="B22" s="33" t="s">
        <v>33</v>
      </c>
      <c r="C22" s="34" t="s">
        <v>34</v>
      </c>
      <c r="D22" s="35" t="s">
        <v>35</v>
      </c>
      <c r="E22" s="33" t="s">
        <v>33</v>
      </c>
      <c r="F22" s="34" t="s">
        <v>34</v>
      </c>
      <c r="G22" s="35" t="s">
        <v>35</v>
      </c>
      <c r="H22" s="33" t="s">
        <v>33</v>
      </c>
      <c r="I22" s="34" t="s">
        <v>34</v>
      </c>
      <c r="J22" s="35" t="s">
        <v>35</v>
      </c>
      <c r="K22" s="33" t="s">
        <v>33</v>
      </c>
      <c r="L22" s="34" t="s">
        <v>34</v>
      </c>
      <c r="M22" s="35" t="s">
        <v>35</v>
      </c>
      <c r="N22" s="33" t="s">
        <v>33</v>
      </c>
      <c r="O22" s="34" t="s">
        <v>34</v>
      </c>
      <c r="P22" s="1217"/>
    </row>
    <row r="23" spans="1:29" ht="33" customHeight="1" x14ac:dyDescent="0.2">
      <c r="A23" s="1274" t="s">
        <v>36</v>
      </c>
      <c r="B23" s="1275">
        <v>0</v>
      </c>
      <c r="C23" s="1276">
        <v>0</v>
      </c>
      <c r="D23" s="1277">
        <v>0</v>
      </c>
      <c r="E23" s="1275">
        <v>0</v>
      </c>
      <c r="F23" s="1276">
        <v>0</v>
      </c>
      <c r="G23" s="1277">
        <v>0</v>
      </c>
      <c r="H23" s="1275">
        <v>0</v>
      </c>
      <c r="I23" s="1276">
        <v>0</v>
      </c>
      <c r="J23" s="1277">
        <v>0</v>
      </c>
      <c r="K23" s="1275">
        <v>0</v>
      </c>
      <c r="L23" s="1276">
        <v>0</v>
      </c>
      <c r="M23" s="1278">
        <v>0</v>
      </c>
      <c r="N23" s="1279">
        <f t="shared" ref="N23:P27" si="2">B23+E23+H23+K23</f>
        <v>0</v>
      </c>
      <c r="O23" s="1280">
        <f t="shared" si="2"/>
        <v>0</v>
      </c>
      <c r="P23" s="1281">
        <f t="shared" si="2"/>
        <v>0</v>
      </c>
    </row>
    <row r="24" spans="1:29" ht="40.5" customHeight="1" x14ac:dyDescent="0.3">
      <c r="A24" s="1245" t="s">
        <v>49</v>
      </c>
      <c r="B24" s="1282">
        <v>7</v>
      </c>
      <c r="C24" s="1283">
        <v>32</v>
      </c>
      <c r="D24" s="1284">
        <v>39</v>
      </c>
      <c r="E24" s="1282">
        <v>8</v>
      </c>
      <c r="F24" s="1283">
        <v>28</v>
      </c>
      <c r="G24" s="1284">
        <v>36</v>
      </c>
      <c r="H24" s="1282">
        <v>9</v>
      </c>
      <c r="I24" s="1283">
        <v>5</v>
      </c>
      <c r="J24" s="1284">
        <v>14</v>
      </c>
      <c r="K24" s="1282">
        <v>0</v>
      </c>
      <c r="L24" s="1283">
        <v>0</v>
      </c>
      <c r="M24" s="1285">
        <v>0</v>
      </c>
      <c r="N24" s="627">
        <f t="shared" si="2"/>
        <v>24</v>
      </c>
      <c r="O24" s="1286">
        <f t="shared" si="2"/>
        <v>65</v>
      </c>
      <c r="P24" s="544">
        <f t="shared" si="2"/>
        <v>89</v>
      </c>
      <c r="Z24" s="37" t="s">
        <v>5</v>
      </c>
    </row>
    <row r="25" spans="1:29" ht="30" customHeight="1" x14ac:dyDescent="0.2">
      <c r="A25" s="543" t="s">
        <v>37</v>
      </c>
      <c r="B25" s="1282">
        <v>0</v>
      </c>
      <c r="C25" s="1283">
        <v>29</v>
      </c>
      <c r="D25" s="1284">
        <v>29</v>
      </c>
      <c r="E25" s="1282">
        <v>0</v>
      </c>
      <c r="F25" s="1283">
        <v>23</v>
      </c>
      <c r="G25" s="1284">
        <v>23</v>
      </c>
      <c r="H25" s="1282">
        <v>0</v>
      </c>
      <c r="I25" s="1283">
        <v>31</v>
      </c>
      <c r="J25" s="1284">
        <v>31</v>
      </c>
      <c r="K25" s="1282">
        <v>0</v>
      </c>
      <c r="L25" s="1283">
        <v>0</v>
      </c>
      <c r="M25" s="1284">
        <v>0</v>
      </c>
      <c r="N25" s="1287">
        <f>B25+E25+H25+K25</f>
        <v>0</v>
      </c>
      <c r="O25" s="1286">
        <f t="shared" si="2"/>
        <v>83</v>
      </c>
      <c r="P25" s="544">
        <f t="shared" si="2"/>
        <v>83</v>
      </c>
    </row>
    <row r="26" spans="1:29" ht="39" customHeight="1" x14ac:dyDescent="0.2">
      <c r="A26" s="543" t="s">
        <v>38</v>
      </c>
      <c r="B26" s="1282">
        <v>8</v>
      </c>
      <c r="C26" s="1283">
        <v>17</v>
      </c>
      <c r="D26" s="1284">
        <v>25</v>
      </c>
      <c r="E26" s="1282">
        <v>19</v>
      </c>
      <c r="F26" s="1283">
        <v>22</v>
      </c>
      <c r="G26" s="1284">
        <v>41</v>
      </c>
      <c r="H26" s="1282">
        <v>20</v>
      </c>
      <c r="I26" s="1283">
        <v>21</v>
      </c>
      <c r="J26" s="1284">
        <v>41</v>
      </c>
      <c r="K26" s="1282">
        <v>3</v>
      </c>
      <c r="L26" s="1283">
        <v>1</v>
      </c>
      <c r="M26" s="1284">
        <v>4</v>
      </c>
      <c r="N26" s="1287">
        <f>B26+E26+H26+K26</f>
        <v>50</v>
      </c>
      <c r="O26" s="1286">
        <f t="shared" si="2"/>
        <v>61</v>
      </c>
      <c r="P26" s="544">
        <f t="shared" si="2"/>
        <v>111</v>
      </c>
      <c r="AC26" s="37" t="s">
        <v>5</v>
      </c>
    </row>
    <row r="27" spans="1:29" ht="30.75" customHeight="1" thickBot="1" x14ac:dyDescent="0.25">
      <c r="A27" s="543" t="s">
        <v>39</v>
      </c>
      <c r="B27" s="840">
        <v>0</v>
      </c>
      <c r="C27" s="841">
        <v>10</v>
      </c>
      <c r="D27" s="842">
        <v>10</v>
      </c>
      <c r="E27" s="840">
        <v>13</v>
      </c>
      <c r="F27" s="841">
        <v>33</v>
      </c>
      <c r="G27" s="842">
        <v>46</v>
      </c>
      <c r="H27" s="840">
        <v>14</v>
      </c>
      <c r="I27" s="841">
        <v>8</v>
      </c>
      <c r="J27" s="842">
        <v>22</v>
      </c>
      <c r="K27" s="840">
        <v>0</v>
      </c>
      <c r="L27" s="841">
        <v>0</v>
      </c>
      <c r="M27" s="842">
        <v>0</v>
      </c>
      <c r="N27" s="843">
        <f t="shared" si="2"/>
        <v>27</v>
      </c>
      <c r="O27" s="844">
        <f t="shared" si="2"/>
        <v>51</v>
      </c>
      <c r="P27" s="544">
        <f t="shared" si="2"/>
        <v>78</v>
      </c>
    </row>
    <row r="28" spans="1:29" ht="30" customHeight="1" thickBot="1" x14ac:dyDescent="0.25">
      <c r="A28" s="62" t="s">
        <v>50</v>
      </c>
      <c r="B28" s="628">
        <f t="shared" ref="B28:P28" si="3">SUM(B23:B27)</f>
        <v>15</v>
      </c>
      <c r="C28" s="628">
        <f t="shared" si="3"/>
        <v>88</v>
      </c>
      <c r="D28" s="628">
        <f t="shared" si="3"/>
        <v>103</v>
      </c>
      <c r="E28" s="628">
        <f t="shared" si="3"/>
        <v>40</v>
      </c>
      <c r="F28" s="628">
        <f t="shared" si="3"/>
        <v>106</v>
      </c>
      <c r="G28" s="47">
        <f t="shared" si="3"/>
        <v>146</v>
      </c>
      <c r="H28" s="629">
        <f t="shared" si="3"/>
        <v>43</v>
      </c>
      <c r="I28" s="628">
        <f t="shared" si="3"/>
        <v>65</v>
      </c>
      <c r="J28" s="628">
        <f t="shared" si="3"/>
        <v>108</v>
      </c>
      <c r="K28" s="628">
        <f t="shared" si="3"/>
        <v>3</v>
      </c>
      <c r="L28" s="628">
        <f t="shared" si="3"/>
        <v>1</v>
      </c>
      <c r="M28" s="628">
        <f t="shared" si="3"/>
        <v>4</v>
      </c>
      <c r="N28" s="40">
        <f t="shared" si="3"/>
        <v>101</v>
      </c>
      <c r="O28" s="40">
        <f t="shared" si="3"/>
        <v>260</v>
      </c>
      <c r="P28" s="36">
        <f t="shared" si="3"/>
        <v>361</v>
      </c>
    </row>
    <row r="30" spans="1:29" ht="6.75" customHeight="1" x14ac:dyDescent="0.2"/>
    <row r="31" spans="1:29" ht="18.75" hidden="1" customHeight="1" x14ac:dyDescent="0.25">
      <c r="B31" s="39"/>
      <c r="C31" s="39"/>
      <c r="D31" s="39"/>
    </row>
    <row r="32" spans="1:29" ht="20.25" x14ac:dyDescent="0.3">
      <c r="A32" s="1207" t="s">
        <v>86</v>
      </c>
      <c r="B32" s="1207"/>
      <c r="C32" s="1207"/>
      <c r="D32" s="1207"/>
      <c r="E32" s="1207"/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</row>
    <row r="33" spans="1:16" ht="20.25" x14ac:dyDescent="0.2">
      <c r="A33" s="1208" t="s">
        <v>90</v>
      </c>
      <c r="B33" s="1208"/>
      <c r="C33" s="1208"/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</row>
    <row r="34" spans="1:16" ht="20.25" x14ac:dyDescent="0.2">
      <c r="A34" s="1208" t="s">
        <v>31</v>
      </c>
      <c r="B34" s="1208"/>
      <c r="C34" s="1208"/>
      <c r="D34" s="1208"/>
      <c r="E34" s="1208"/>
      <c r="F34" s="1208"/>
      <c r="G34" s="1208"/>
      <c r="H34" s="1208"/>
      <c r="I34" s="1208"/>
      <c r="J34" s="1208"/>
      <c r="K34" s="1208"/>
      <c r="L34" s="1208"/>
      <c r="M34" s="1208"/>
      <c r="N34" s="1208"/>
      <c r="O34" s="1208"/>
      <c r="P34" s="1208"/>
    </row>
    <row r="35" spans="1:16" ht="7.5" customHeight="1" thickBot="1" x14ac:dyDescent="0.25"/>
    <row r="36" spans="1:16" ht="41.25" thickBot="1" x14ac:dyDescent="0.25">
      <c r="A36" s="1288" t="s">
        <v>40</v>
      </c>
      <c r="B36" s="59">
        <v>0</v>
      </c>
      <c r="C36" s="1289">
        <v>62</v>
      </c>
      <c r="D36" s="60">
        <v>62</v>
      </c>
      <c r="E36" s="59">
        <v>0</v>
      </c>
      <c r="F36" s="1289">
        <v>0</v>
      </c>
      <c r="G36" s="60">
        <v>0</v>
      </c>
      <c r="H36" s="59">
        <v>0</v>
      </c>
      <c r="I36" s="1289">
        <v>0</v>
      </c>
      <c r="J36" s="60">
        <v>0</v>
      </c>
      <c r="K36" s="59">
        <v>0</v>
      </c>
      <c r="L36" s="1289">
        <v>0</v>
      </c>
      <c r="M36" s="1290">
        <v>0</v>
      </c>
      <c r="N36" s="1291">
        <f t="shared" ref="N36" si="4">B36+E36+H36+K36</f>
        <v>0</v>
      </c>
      <c r="O36" s="1292">
        <f t="shared" ref="O36" si="5">C36+F36+I36+L36</f>
        <v>62</v>
      </c>
      <c r="P36" s="1293">
        <f>D36+G36+J36+M36</f>
        <v>62</v>
      </c>
    </row>
    <row r="37" spans="1:16" ht="27" customHeight="1" thickBot="1" x14ac:dyDescent="0.25"/>
    <row r="38" spans="1:16" ht="34.5" customHeight="1" thickBot="1" x14ac:dyDescent="0.25">
      <c r="A38" s="38" t="s">
        <v>44</v>
      </c>
      <c r="B38" s="40">
        <f>N15+N28+N36</f>
        <v>1917</v>
      </c>
      <c r="C38" s="40">
        <f t="shared" ref="C38:D38" si="6">O15+O28+O36</f>
        <v>1807</v>
      </c>
      <c r="D38" s="36">
        <f t="shared" si="6"/>
        <v>3724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40"/>
  <sheetViews>
    <sheetView view="pageBreakPreview" topLeftCell="A7" zoomScale="50" zoomScaleNormal="50" zoomScaleSheetLayoutView="50" workbookViewId="0">
      <selection activeCell="G32" sqref="G32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1" style="3" customWidth="1"/>
    <col min="7" max="7" width="9.85546875" style="3" customWidth="1"/>
    <col min="8" max="8" width="12.5703125" style="3" customWidth="1"/>
    <col min="9" max="9" width="10.42578125" style="3" customWidth="1"/>
    <col min="10" max="10" width="10.85546875" style="3" customWidth="1"/>
    <col min="11" max="11" width="12.7109375" style="3" customWidth="1"/>
    <col min="12" max="12" width="9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0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62.25" customHeight="1" x14ac:dyDescent="0.35">
      <c r="A1" s="1134"/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8"/>
      <c r="R1" s="8"/>
      <c r="S1" s="8"/>
      <c r="T1" s="8"/>
    </row>
    <row r="2" spans="1:42" ht="36" customHeight="1" x14ac:dyDescent="0.35">
      <c r="A2" s="1120" t="s">
        <v>82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6.25" customHeight="1" x14ac:dyDescent="0.35">
      <c r="A3" s="1122" t="s">
        <v>88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711"/>
      <c r="R3" s="711"/>
    </row>
    <row r="4" spans="1:42" ht="33" customHeight="1" thickBot="1" x14ac:dyDescent="0.4">
      <c r="A4" s="180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42" ht="61.5" customHeight="1" thickBot="1" x14ac:dyDescent="0.4">
      <c r="A5" s="1135" t="s">
        <v>7</v>
      </c>
      <c r="B5" s="1126" t="s">
        <v>0</v>
      </c>
      <c r="C5" s="1127"/>
      <c r="D5" s="1128"/>
      <c r="E5" s="1127" t="s">
        <v>1</v>
      </c>
      <c r="F5" s="1127"/>
      <c r="G5" s="1127"/>
      <c r="H5" s="1126" t="s">
        <v>2</v>
      </c>
      <c r="I5" s="1127"/>
      <c r="J5" s="1128"/>
      <c r="K5" s="1127" t="s">
        <v>3</v>
      </c>
      <c r="L5" s="1127"/>
      <c r="M5" s="1128"/>
      <c r="N5" s="1131" t="s">
        <v>22</v>
      </c>
      <c r="O5" s="1132"/>
      <c r="P5" s="1133"/>
      <c r="Q5" s="9"/>
      <c r="R5" s="9"/>
    </row>
    <row r="6" spans="1:42" ht="55.5" customHeight="1" thickBot="1" x14ac:dyDescent="0.4">
      <c r="A6" s="1125"/>
      <c r="B6" s="276" t="s">
        <v>16</v>
      </c>
      <c r="C6" s="276" t="s">
        <v>17</v>
      </c>
      <c r="D6" s="778" t="s">
        <v>4</v>
      </c>
      <c r="E6" s="774" t="s">
        <v>16</v>
      </c>
      <c r="F6" s="276" t="s">
        <v>17</v>
      </c>
      <c r="G6" s="277" t="s">
        <v>4</v>
      </c>
      <c r="H6" s="276" t="s">
        <v>16</v>
      </c>
      <c r="I6" s="276" t="s">
        <v>17</v>
      </c>
      <c r="J6" s="778" t="s">
        <v>4</v>
      </c>
      <c r="K6" s="774" t="s">
        <v>16</v>
      </c>
      <c r="L6" s="276" t="s">
        <v>17</v>
      </c>
      <c r="M6" s="277" t="s">
        <v>4</v>
      </c>
      <c r="N6" s="276" t="s">
        <v>16</v>
      </c>
      <c r="O6" s="276" t="s">
        <v>17</v>
      </c>
      <c r="P6" s="278" t="s">
        <v>4</v>
      </c>
      <c r="Q6" s="9"/>
      <c r="R6" s="9"/>
    </row>
    <row r="7" spans="1:42" ht="27" customHeight="1" thickBot="1" x14ac:dyDescent="0.4">
      <c r="A7" s="550"/>
      <c r="B7" s="551"/>
      <c r="C7" s="552"/>
      <c r="D7" s="556"/>
      <c r="E7" s="554"/>
      <c r="F7" s="552"/>
      <c r="G7" s="553"/>
      <c r="H7" s="551"/>
      <c r="I7" s="552"/>
      <c r="J7" s="556"/>
      <c r="K7" s="554"/>
      <c r="L7" s="552"/>
      <c r="M7" s="553"/>
      <c r="N7" s="555"/>
      <c r="O7" s="786"/>
      <c r="P7" s="556"/>
      <c r="Q7" s="9"/>
      <c r="R7" s="9"/>
    </row>
    <row r="8" spans="1:42" ht="27" customHeight="1" x14ac:dyDescent="0.35">
      <c r="A8" s="718" t="s">
        <v>13</v>
      </c>
      <c r="B8" s="208"/>
      <c r="C8" s="209"/>
      <c r="D8" s="210"/>
      <c r="E8" s="211"/>
      <c r="F8" s="209"/>
      <c r="G8" s="212"/>
      <c r="H8" s="208"/>
      <c r="I8" s="209"/>
      <c r="J8" s="210"/>
      <c r="K8" s="211"/>
      <c r="L8" s="209"/>
      <c r="M8" s="212"/>
      <c r="N8" s="213"/>
      <c r="O8" s="209"/>
      <c r="P8" s="557"/>
      <c r="Q8" s="9"/>
      <c r="R8" s="9"/>
    </row>
    <row r="9" spans="1:42" ht="27" customHeight="1" x14ac:dyDescent="0.35">
      <c r="A9" s="215" t="s">
        <v>51</v>
      </c>
      <c r="B9" s="728">
        <v>7</v>
      </c>
      <c r="C9" s="729">
        <v>32</v>
      </c>
      <c r="D9" s="765">
        <v>39</v>
      </c>
      <c r="E9" s="730">
        <v>8</v>
      </c>
      <c r="F9" s="729">
        <v>28</v>
      </c>
      <c r="G9" s="766">
        <v>36</v>
      </c>
      <c r="H9" s="728">
        <v>9</v>
      </c>
      <c r="I9" s="729">
        <v>5</v>
      </c>
      <c r="J9" s="765">
        <v>14</v>
      </c>
      <c r="K9" s="730">
        <v>0</v>
      </c>
      <c r="L9" s="729">
        <v>0</v>
      </c>
      <c r="M9" s="729">
        <v>0</v>
      </c>
      <c r="N9" s="720">
        <v>24</v>
      </c>
      <c r="O9" s="787">
        <v>65</v>
      </c>
      <c r="P9" s="788">
        <v>89</v>
      </c>
      <c r="Q9" s="9"/>
      <c r="R9" s="9"/>
    </row>
    <row r="10" spans="1:42" ht="27" customHeight="1" x14ac:dyDescent="0.35">
      <c r="A10" s="558" t="s">
        <v>18</v>
      </c>
      <c r="B10" s="728">
        <v>7</v>
      </c>
      <c r="C10" s="729">
        <v>16</v>
      </c>
      <c r="D10" s="765">
        <v>23</v>
      </c>
      <c r="E10" s="730">
        <v>8</v>
      </c>
      <c r="F10" s="729">
        <v>10</v>
      </c>
      <c r="G10" s="766">
        <v>18</v>
      </c>
      <c r="H10" s="728">
        <v>9</v>
      </c>
      <c r="I10" s="729">
        <v>5</v>
      </c>
      <c r="J10" s="765">
        <v>14</v>
      </c>
      <c r="K10" s="730">
        <v>0</v>
      </c>
      <c r="L10" s="729">
        <v>0</v>
      </c>
      <c r="M10" s="729">
        <v>0</v>
      </c>
      <c r="N10" s="720">
        <v>24</v>
      </c>
      <c r="O10" s="787">
        <v>31</v>
      </c>
      <c r="P10" s="788">
        <v>55</v>
      </c>
      <c r="Q10" s="9"/>
      <c r="R10" s="9"/>
    </row>
    <row r="11" spans="1:42" ht="27" customHeight="1" x14ac:dyDescent="0.35">
      <c r="A11" s="279" t="s">
        <v>67</v>
      </c>
      <c r="B11" s="728">
        <f>B20++B28</f>
        <v>0</v>
      </c>
      <c r="C11" s="729">
        <v>16</v>
      </c>
      <c r="D11" s="765">
        <v>16</v>
      </c>
      <c r="E11" s="730">
        <f>E20++E28</f>
        <v>0</v>
      </c>
      <c r="F11" s="729">
        <v>18</v>
      </c>
      <c r="G11" s="766">
        <v>18</v>
      </c>
      <c r="H11" s="728">
        <f>H20++H28</f>
        <v>0</v>
      </c>
      <c r="I11" s="729">
        <v>0</v>
      </c>
      <c r="J11" s="765">
        <v>0</v>
      </c>
      <c r="K11" s="730">
        <f t="shared" ref="K11:M12" si="0">K20++K28</f>
        <v>0</v>
      </c>
      <c r="L11" s="729">
        <f t="shared" si="0"/>
        <v>0</v>
      </c>
      <c r="M11" s="729">
        <f t="shared" si="0"/>
        <v>0</v>
      </c>
      <c r="N11" s="720">
        <f t="shared" ref="N11:O14" si="1">B11+E11+H11+K11</f>
        <v>0</v>
      </c>
      <c r="O11" s="787">
        <v>34</v>
      </c>
      <c r="P11" s="788">
        <v>34</v>
      </c>
      <c r="Q11" s="9"/>
      <c r="R11" s="9"/>
    </row>
    <row r="12" spans="1:42" ht="25.5" customHeight="1" x14ac:dyDescent="0.35">
      <c r="A12" s="547" t="s">
        <v>52</v>
      </c>
      <c r="B12" s="728">
        <f t="shared" ref="B12:J12" si="2">B21++B29</f>
        <v>0</v>
      </c>
      <c r="C12" s="729">
        <f t="shared" si="2"/>
        <v>0</v>
      </c>
      <c r="D12" s="765">
        <f t="shared" si="2"/>
        <v>0</v>
      </c>
      <c r="E12" s="730">
        <f t="shared" si="2"/>
        <v>0</v>
      </c>
      <c r="F12" s="729">
        <f t="shared" si="2"/>
        <v>0</v>
      </c>
      <c r="G12" s="766">
        <f t="shared" si="2"/>
        <v>0</v>
      </c>
      <c r="H12" s="728">
        <f t="shared" si="2"/>
        <v>0</v>
      </c>
      <c r="I12" s="729">
        <f t="shared" si="2"/>
        <v>0</v>
      </c>
      <c r="J12" s="765">
        <f t="shared" si="2"/>
        <v>0</v>
      </c>
      <c r="K12" s="730">
        <f t="shared" si="0"/>
        <v>0</v>
      </c>
      <c r="L12" s="729">
        <f t="shared" si="0"/>
        <v>0</v>
      </c>
      <c r="M12" s="729">
        <f t="shared" si="0"/>
        <v>0</v>
      </c>
      <c r="N12" s="720">
        <f t="shared" si="1"/>
        <v>0</v>
      </c>
      <c r="O12" s="787">
        <f t="shared" si="1"/>
        <v>0</v>
      </c>
      <c r="P12" s="788">
        <f>SUM(N12:O12)</f>
        <v>0</v>
      </c>
      <c r="Q12" s="9"/>
      <c r="R12" s="9"/>
    </row>
    <row r="13" spans="1:42" ht="24.95" customHeight="1" x14ac:dyDescent="0.35">
      <c r="A13" s="559" t="s">
        <v>18</v>
      </c>
      <c r="B13" s="728">
        <v>0</v>
      </c>
      <c r="C13" s="729">
        <v>0</v>
      </c>
      <c r="D13" s="765">
        <v>0</v>
      </c>
      <c r="E13" s="730">
        <v>0</v>
      </c>
      <c r="F13" s="729">
        <v>0</v>
      </c>
      <c r="G13" s="766">
        <v>0</v>
      </c>
      <c r="H13" s="728">
        <v>0</v>
      </c>
      <c r="I13" s="729">
        <v>0</v>
      </c>
      <c r="J13" s="765">
        <v>0</v>
      </c>
      <c r="K13" s="730">
        <v>0</v>
      </c>
      <c r="L13" s="729">
        <v>0</v>
      </c>
      <c r="M13" s="729">
        <v>0</v>
      </c>
      <c r="N13" s="720">
        <v>0</v>
      </c>
      <c r="O13" s="787">
        <v>0</v>
      </c>
      <c r="P13" s="788">
        <v>0</v>
      </c>
      <c r="Q13" s="9"/>
      <c r="R13" s="9"/>
    </row>
    <row r="14" spans="1:42" ht="24.95" customHeight="1" x14ac:dyDescent="0.35">
      <c r="A14" s="279" t="s">
        <v>67</v>
      </c>
      <c r="B14" s="799">
        <f t="shared" ref="B14:J14" si="3">B23++B31</f>
        <v>0</v>
      </c>
      <c r="C14" s="789">
        <f t="shared" si="3"/>
        <v>0</v>
      </c>
      <c r="D14" s="800">
        <f t="shared" si="3"/>
        <v>0</v>
      </c>
      <c r="E14" s="790">
        <f t="shared" si="3"/>
        <v>0</v>
      </c>
      <c r="F14" s="789">
        <f t="shared" si="3"/>
        <v>0</v>
      </c>
      <c r="G14" s="805">
        <f t="shared" si="3"/>
        <v>0</v>
      </c>
      <c r="H14" s="799">
        <f t="shared" si="3"/>
        <v>0</v>
      </c>
      <c r="I14" s="789">
        <f t="shared" si="3"/>
        <v>0</v>
      </c>
      <c r="J14" s="800">
        <f t="shared" si="3"/>
        <v>0</v>
      </c>
      <c r="K14" s="790">
        <f>K23++K31</f>
        <v>0</v>
      </c>
      <c r="L14" s="789">
        <f>L23++L31</f>
        <v>0</v>
      </c>
      <c r="M14" s="789">
        <f>M23++M31</f>
        <v>0</v>
      </c>
      <c r="N14" s="791">
        <f t="shared" si="1"/>
        <v>0</v>
      </c>
      <c r="O14" s="792">
        <f t="shared" si="1"/>
        <v>0</v>
      </c>
      <c r="P14" s="793">
        <f>SUM(N14:O14)</f>
        <v>0</v>
      </c>
      <c r="Q14" s="9"/>
      <c r="R14" s="9"/>
    </row>
    <row r="15" spans="1:42" ht="24.95" customHeight="1" x14ac:dyDescent="0.35">
      <c r="A15" s="561" t="s">
        <v>10</v>
      </c>
      <c r="B15" s="801">
        <v>7</v>
      </c>
      <c r="C15" s="794">
        <v>32</v>
      </c>
      <c r="D15" s="802">
        <f>D9+D12</f>
        <v>39</v>
      </c>
      <c r="E15" s="797">
        <v>8</v>
      </c>
      <c r="F15" s="794">
        <v>28</v>
      </c>
      <c r="G15" s="806">
        <v>36</v>
      </c>
      <c r="H15" s="801">
        <v>9</v>
      </c>
      <c r="I15" s="794">
        <f>I9+I12</f>
        <v>5</v>
      </c>
      <c r="J15" s="802">
        <f>J9+J12</f>
        <v>14</v>
      </c>
      <c r="K15" s="797">
        <f>K9+K12</f>
        <v>0</v>
      </c>
      <c r="L15" s="794">
        <f>L9+L12</f>
        <v>0</v>
      </c>
      <c r="M15" s="794">
        <f>M9+M12</f>
        <v>0</v>
      </c>
      <c r="N15" s="794">
        <v>24</v>
      </c>
      <c r="O15" s="794">
        <v>65</v>
      </c>
      <c r="P15" s="794">
        <v>89</v>
      </c>
      <c r="Q15" s="9"/>
      <c r="R15" s="9"/>
    </row>
    <row r="16" spans="1:42" ht="24.95" customHeight="1" x14ac:dyDescent="0.35">
      <c r="A16" s="561" t="s">
        <v>14</v>
      </c>
      <c r="B16" s="803"/>
      <c r="C16" s="795"/>
      <c r="D16" s="804"/>
      <c r="E16" s="798"/>
      <c r="F16" s="795"/>
      <c r="G16" s="807"/>
      <c r="H16" s="803"/>
      <c r="I16" s="795"/>
      <c r="J16" s="804"/>
      <c r="K16" s="798"/>
      <c r="L16" s="795"/>
      <c r="M16" s="795"/>
      <c r="N16" s="795"/>
      <c r="O16" s="795"/>
      <c r="P16" s="795"/>
      <c r="Q16" s="9"/>
      <c r="R16" s="9"/>
    </row>
    <row r="17" spans="1:18" ht="24.95" customHeight="1" x14ac:dyDescent="0.35">
      <c r="A17" s="796" t="s">
        <v>9</v>
      </c>
      <c r="B17" s="728">
        <v>7</v>
      </c>
      <c r="C17" s="729">
        <v>32</v>
      </c>
      <c r="D17" s="765">
        <v>39</v>
      </c>
      <c r="E17" s="730">
        <v>8</v>
      </c>
      <c r="F17" s="729">
        <v>28</v>
      </c>
      <c r="G17" s="766">
        <v>36</v>
      </c>
      <c r="H17" s="728">
        <v>9</v>
      </c>
      <c r="I17" s="729">
        <v>5</v>
      </c>
      <c r="J17" s="765">
        <v>14</v>
      </c>
      <c r="K17" s="730">
        <v>0</v>
      </c>
      <c r="L17" s="729">
        <v>0</v>
      </c>
      <c r="M17" s="729">
        <v>0</v>
      </c>
      <c r="N17" s="720">
        <v>24</v>
      </c>
      <c r="O17" s="787">
        <v>65</v>
      </c>
      <c r="P17" s="788">
        <v>89</v>
      </c>
      <c r="Q17" s="6"/>
      <c r="R17" s="6"/>
    </row>
    <row r="18" spans="1:18" ht="24.95" customHeight="1" x14ac:dyDescent="0.35">
      <c r="A18" s="215" t="s">
        <v>51</v>
      </c>
      <c r="B18" s="728">
        <v>7</v>
      </c>
      <c r="C18" s="729">
        <v>32</v>
      </c>
      <c r="D18" s="765">
        <v>39</v>
      </c>
      <c r="E18" s="730">
        <v>8</v>
      </c>
      <c r="F18" s="729">
        <v>28</v>
      </c>
      <c r="G18" s="766">
        <v>36</v>
      </c>
      <c r="H18" s="728">
        <v>9</v>
      </c>
      <c r="I18" s="729">
        <v>5</v>
      </c>
      <c r="J18" s="765">
        <v>14</v>
      </c>
      <c r="K18" s="730">
        <v>0</v>
      </c>
      <c r="L18" s="729">
        <v>0</v>
      </c>
      <c r="M18" s="729">
        <v>0</v>
      </c>
      <c r="N18" s="720">
        <v>24</v>
      </c>
      <c r="O18" s="787">
        <v>65</v>
      </c>
      <c r="P18" s="788">
        <v>89</v>
      </c>
      <c r="Q18" s="128"/>
      <c r="R18" s="128"/>
    </row>
    <row r="19" spans="1:18" ht="24.95" customHeight="1" x14ac:dyDescent="0.35">
      <c r="A19" s="558" t="s">
        <v>18</v>
      </c>
      <c r="B19" s="728">
        <v>7</v>
      </c>
      <c r="C19" s="729">
        <v>16</v>
      </c>
      <c r="D19" s="765">
        <v>23</v>
      </c>
      <c r="E19" s="730">
        <v>8</v>
      </c>
      <c r="F19" s="729">
        <v>10</v>
      </c>
      <c r="G19" s="766">
        <v>18</v>
      </c>
      <c r="H19" s="728">
        <v>9</v>
      </c>
      <c r="I19" s="729">
        <v>5</v>
      </c>
      <c r="J19" s="765">
        <v>14</v>
      </c>
      <c r="K19" s="730">
        <v>0</v>
      </c>
      <c r="L19" s="729">
        <v>0</v>
      </c>
      <c r="M19" s="729">
        <v>0</v>
      </c>
      <c r="N19" s="720">
        <v>24</v>
      </c>
      <c r="O19" s="787">
        <v>31</v>
      </c>
      <c r="P19" s="788">
        <v>55</v>
      </c>
      <c r="Q19" s="128"/>
      <c r="R19" s="128"/>
    </row>
    <row r="20" spans="1:18" ht="24.95" customHeight="1" x14ac:dyDescent="0.35">
      <c r="A20" s="279" t="s">
        <v>67</v>
      </c>
      <c r="B20" s="728">
        <f>B29++B37</f>
        <v>0</v>
      </c>
      <c r="C20" s="729">
        <v>16</v>
      </c>
      <c r="D20" s="765">
        <v>16</v>
      </c>
      <c r="E20" s="730">
        <f>E29++E37</f>
        <v>0</v>
      </c>
      <c r="F20" s="729">
        <v>18</v>
      </c>
      <c r="G20" s="766">
        <v>18</v>
      </c>
      <c r="H20" s="728">
        <f>H29++H37</f>
        <v>0</v>
      </c>
      <c r="I20" s="729">
        <v>0</v>
      </c>
      <c r="J20" s="765">
        <v>0</v>
      </c>
      <c r="K20" s="730">
        <f>K29++K37</f>
        <v>0</v>
      </c>
      <c r="L20" s="729">
        <f>L29++L37</f>
        <v>0</v>
      </c>
      <c r="M20" s="729">
        <f>M29++M37</f>
        <v>0</v>
      </c>
      <c r="N20" s="720">
        <f>B20+E20+H20+K20</f>
        <v>0</v>
      </c>
      <c r="O20" s="787">
        <v>34</v>
      </c>
      <c r="P20" s="788">
        <v>34</v>
      </c>
      <c r="Q20" s="128"/>
      <c r="R20" s="128"/>
    </row>
    <row r="21" spans="1:18" ht="24.95" customHeight="1" x14ac:dyDescent="0.35">
      <c r="A21" s="547" t="s">
        <v>52</v>
      </c>
      <c r="B21" s="728">
        <f t="shared" ref="B21:M21" si="4">B30++B38</f>
        <v>0</v>
      </c>
      <c r="C21" s="729">
        <f t="shared" si="4"/>
        <v>0</v>
      </c>
      <c r="D21" s="765">
        <f t="shared" si="4"/>
        <v>0</v>
      </c>
      <c r="E21" s="730">
        <f t="shared" si="4"/>
        <v>0</v>
      </c>
      <c r="F21" s="729">
        <f t="shared" si="4"/>
        <v>0</v>
      </c>
      <c r="G21" s="766">
        <f t="shared" si="4"/>
        <v>0</v>
      </c>
      <c r="H21" s="728">
        <f t="shared" si="4"/>
        <v>0</v>
      </c>
      <c r="I21" s="729">
        <f t="shared" si="4"/>
        <v>0</v>
      </c>
      <c r="J21" s="765">
        <f t="shared" si="4"/>
        <v>0</v>
      </c>
      <c r="K21" s="730">
        <f t="shared" si="4"/>
        <v>0</v>
      </c>
      <c r="L21" s="729">
        <f t="shared" si="4"/>
        <v>0</v>
      </c>
      <c r="M21" s="729">
        <f t="shared" si="4"/>
        <v>0</v>
      </c>
      <c r="N21" s="720">
        <f>B21+E21+H21+K21</f>
        <v>0</v>
      </c>
      <c r="O21" s="787">
        <f>C21+F21+I21+L21</f>
        <v>0</v>
      </c>
      <c r="P21" s="788">
        <f>SUM(N21:O21)</f>
        <v>0</v>
      </c>
      <c r="Q21" s="128"/>
      <c r="R21" s="128"/>
    </row>
    <row r="22" spans="1:18" ht="24.95" customHeight="1" x14ac:dyDescent="0.35">
      <c r="A22" s="559" t="s">
        <v>18</v>
      </c>
      <c r="B22" s="728">
        <v>0</v>
      </c>
      <c r="C22" s="729">
        <v>0</v>
      </c>
      <c r="D22" s="765">
        <v>0</v>
      </c>
      <c r="E22" s="730">
        <v>0</v>
      </c>
      <c r="F22" s="729">
        <v>0</v>
      </c>
      <c r="G22" s="766">
        <v>0</v>
      </c>
      <c r="H22" s="728">
        <v>0</v>
      </c>
      <c r="I22" s="729">
        <v>0</v>
      </c>
      <c r="J22" s="765">
        <v>0</v>
      </c>
      <c r="K22" s="730">
        <v>0</v>
      </c>
      <c r="L22" s="729">
        <v>0</v>
      </c>
      <c r="M22" s="729">
        <v>0</v>
      </c>
      <c r="N22" s="720">
        <v>0</v>
      </c>
      <c r="O22" s="787">
        <v>0</v>
      </c>
      <c r="P22" s="788">
        <v>0</v>
      </c>
      <c r="Q22" s="128"/>
      <c r="R22" s="128"/>
    </row>
    <row r="23" spans="1:18" ht="32.25" customHeight="1" thickBot="1" x14ac:dyDescent="0.4">
      <c r="A23" s="279" t="s">
        <v>67</v>
      </c>
      <c r="B23" s="799">
        <f t="shared" ref="B23:J23" si="5">B32++B40</f>
        <v>0</v>
      </c>
      <c r="C23" s="789">
        <f t="shared" si="5"/>
        <v>0</v>
      </c>
      <c r="D23" s="800">
        <f t="shared" si="5"/>
        <v>0</v>
      </c>
      <c r="E23" s="790">
        <f t="shared" si="5"/>
        <v>0</v>
      </c>
      <c r="F23" s="789">
        <f t="shared" si="5"/>
        <v>0</v>
      </c>
      <c r="G23" s="805">
        <f t="shared" si="5"/>
        <v>0</v>
      </c>
      <c r="H23" s="799">
        <f t="shared" si="5"/>
        <v>0</v>
      </c>
      <c r="I23" s="789">
        <f t="shared" si="5"/>
        <v>0</v>
      </c>
      <c r="J23" s="800">
        <f t="shared" si="5"/>
        <v>0</v>
      </c>
      <c r="K23" s="790">
        <f>K32++K40</f>
        <v>0</v>
      </c>
      <c r="L23" s="789">
        <f>L32++L40</f>
        <v>0</v>
      </c>
      <c r="M23" s="789">
        <f>M32++M40</f>
        <v>0</v>
      </c>
      <c r="N23" s="791">
        <f>B23+E23+H23+K23</f>
        <v>0</v>
      </c>
      <c r="O23" s="792">
        <f>C23+F23+I23+L23</f>
        <v>0</v>
      </c>
      <c r="P23" s="793">
        <f>SUM(N23:O23)</f>
        <v>0</v>
      </c>
      <c r="Q23" s="128"/>
      <c r="R23" s="128"/>
    </row>
    <row r="24" spans="1:18" ht="32.25" customHeight="1" thickBot="1" x14ac:dyDescent="0.4">
      <c r="A24" s="548" t="s">
        <v>6</v>
      </c>
      <c r="B24" s="770">
        <v>7</v>
      </c>
      <c r="C24" s="817">
        <v>32</v>
      </c>
      <c r="D24" s="785">
        <f>D18+D21</f>
        <v>39</v>
      </c>
      <c r="E24" s="777">
        <v>8</v>
      </c>
      <c r="F24" s="817">
        <v>28</v>
      </c>
      <c r="G24" s="818">
        <v>36</v>
      </c>
      <c r="H24" s="770">
        <v>9</v>
      </c>
      <c r="I24" s="817">
        <f>I18+I21</f>
        <v>5</v>
      </c>
      <c r="J24" s="785">
        <f>J18+J21</f>
        <v>14</v>
      </c>
      <c r="K24" s="777">
        <f>K18+K21</f>
        <v>0</v>
      </c>
      <c r="L24" s="817">
        <f>L18+L21</f>
        <v>0</v>
      </c>
      <c r="M24" s="817">
        <f>M18+M21</f>
        <v>0</v>
      </c>
      <c r="N24" s="817">
        <v>24</v>
      </c>
      <c r="O24" s="817">
        <v>65</v>
      </c>
      <c r="P24" s="817">
        <v>89</v>
      </c>
      <c r="Q24" s="128"/>
      <c r="R24" s="128"/>
    </row>
    <row r="25" spans="1:18" ht="32.25" customHeight="1" x14ac:dyDescent="0.35">
      <c r="A25" s="549" t="s">
        <v>15</v>
      </c>
      <c r="B25" s="749"/>
      <c r="C25" s="750"/>
      <c r="D25" s="751"/>
      <c r="E25" s="752"/>
      <c r="F25" s="750"/>
      <c r="G25" s="753"/>
      <c r="H25" s="749"/>
      <c r="I25" s="750"/>
      <c r="J25" s="751"/>
      <c r="K25" s="752"/>
      <c r="L25" s="750"/>
      <c r="M25" s="753"/>
      <c r="N25" s="814"/>
      <c r="O25" s="815"/>
      <c r="P25" s="816"/>
      <c r="Q25" s="10"/>
      <c r="R25" s="10"/>
    </row>
    <row r="26" spans="1:18" ht="26.25" customHeight="1" x14ac:dyDescent="0.35">
      <c r="A26" s="215" t="s">
        <v>51</v>
      </c>
      <c r="B26" s="728">
        <v>0</v>
      </c>
      <c r="C26" s="729">
        <v>0</v>
      </c>
      <c r="D26" s="765">
        <f>C26+B26</f>
        <v>0</v>
      </c>
      <c r="E26" s="766">
        <v>0</v>
      </c>
      <c r="F26" s="729">
        <v>0</v>
      </c>
      <c r="G26" s="766">
        <f>SUM(E26:F26)</f>
        <v>0</v>
      </c>
      <c r="H26" s="767">
        <v>0</v>
      </c>
      <c r="I26" s="729">
        <v>0</v>
      </c>
      <c r="J26" s="779">
        <f>H26+I26</f>
        <v>0</v>
      </c>
      <c r="K26" s="766">
        <v>0</v>
      </c>
      <c r="L26" s="729">
        <v>0</v>
      </c>
      <c r="M26" s="730">
        <f>SUM(K26:L26)</f>
        <v>0</v>
      </c>
      <c r="N26" s="720">
        <f t="shared" ref="N26:O31" si="6">B26+E26+H26+K26</f>
        <v>0</v>
      </c>
      <c r="O26" s="787">
        <f t="shared" si="6"/>
        <v>0</v>
      </c>
      <c r="P26" s="788">
        <f>SUM(N26:O26)</f>
        <v>0</v>
      </c>
      <c r="Q26" s="11"/>
      <c r="R26" s="11"/>
    </row>
    <row r="27" spans="1:18" ht="30.6" customHeight="1" x14ac:dyDescent="0.35">
      <c r="A27" s="558" t="s">
        <v>18</v>
      </c>
      <c r="B27" s="728">
        <v>0</v>
      </c>
      <c r="C27" s="729">
        <v>0</v>
      </c>
      <c r="D27" s="765">
        <v>0</v>
      </c>
      <c r="E27" s="766">
        <v>0</v>
      </c>
      <c r="F27" s="729">
        <v>0</v>
      </c>
      <c r="G27" s="766">
        <v>0</v>
      </c>
      <c r="H27" s="767">
        <v>0</v>
      </c>
      <c r="I27" s="729">
        <v>0</v>
      </c>
      <c r="J27" s="779">
        <v>0</v>
      </c>
      <c r="K27" s="766">
        <v>0</v>
      </c>
      <c r="L27" s="729">
        <v>0</v>
      </c>
      <c r="M27" s="730">
        <v>0</v>
      </c>
      <c r="N27" s="720">
        <v>0</v>
      </c>
      <c r="O27" s="787">
        <v>0</v>
      </c>
      <c r="P27" s="788">
        <v>0</v>
      </c>
      <c r="Q27" s="11"/>
      <c r="R27" s="11"/>
    </row>
    <row r="28" spans="1:18" ht="30.6" customHeight="1" x14ac:dyDescent="0.35">
      <c r="A28" s="279" t="s">
        <v>67</v>
      </c>
      <c r="B28" s="728">
        <v>0</v>
      </c>
      <c r="C28" s="729">
        <v>0</v>
      </c>
      <c r="D28" s="765">
        <f>C28+B28</f>
        <v>0</v>
      </c>
      <c r="E28" s="766">
        <v>0</v>
      </c>
      <c r="F28" s="729">
        <v>0</v>
      </c>
      <c r="G28" s="766">
        <f>SUM(E28:F28)</f>
        <v>0</v>
      </c>
      <c r="H28" s="767">
        <v>0</v>
      </c>
      <c r="I28" s="729">
        <v>0</v>
      </c>
      <c r="J28" s="779">
        <f>H28+I28</f>
        <v>0</v>
      </c>
      <c r="K28" s="766">
        <v>0</v>
      </c>
      <c r="L28" s="729">
        <v>0</v>
      </c>
      <c r="M28" s="730">
        <f>SUM(K28:L28)</f>
        <v>0</v>
      </c>
      <c r="N28" s="720">
        <f t="shared" si="6"/>
        <v>0</v>
      </c>
      <c r="O28" s="787">
        <f t="shared" si="6"/>
        <v>0</v>
      </c>
      <c r="P28" s="788">
        <f>SUM(N28:O28)</f>
        <v>0</v>
      </c>
      <c r="Q28" s="10"/>
      <c r="R28" s="10"/>
    </row>
    <row r="29" spans="1:18" ht="30.75" customHeight="1" x14ac:dyDescent="0.35">
      <c r="A29" s="547" t="s">
        <v>52</v>
      </c>
      <c r="B29" s="728">
        <v>0</v>
      </c>
      <c r="C29" s="729">
        <v>0</v>
      </c>
      <c r="D29" s="765">
        <f>C29+B29</f>
        <v>0</v>
      </c>
      <c r="E29" s="766">
        <v>0</v>
      </c>
      <c r="F29" s="729">
        <v>0</v>
      </c>
      <c r="G29" s="766">
        <f>SUM(E29:F29)</f>
        <v>0</v>
      </c>
      <c r="H29" s="767">
        <v>0</v>
      </c>
      <c r="I29" s="729">
        <v>0</v>
      </c>
      <c r="J29" s="779">
        <f>H29+I29</f>
        <v>0</v>
      </c>
      <c r="K29" s="766">
        <v>0</v>
      </c>
      <c r="L29" s="729">
        <v>0</v>
      </c>
      <c r="M29" s="730">
        <f>SUM(K29:L29)</f>
        <v>0</v>
      </c>
      <c r="N29" s="720">
        <f t="shared" si="6"/>
        <v>0</v>
      </c>
      <c r="O29" s="787">
        <f t="shared" si="6"/>
        <v>0</v>
      </c>
      <c r="P29" s="788">
        <f>SUM(N29:O29)</f>
        <v>0</v>
      </c>
      <c r="Q29" s="10"/>
      <c r="R29" s="10"/>
    </row>
    <row r="30" spans="1:18" ht="24.95" customHeight="1" x14ac:dyDescent="0.35">
      <c r="A30" s="559" t="s">
        <v>18</v>
      </c>
      <c r="B30" s="728">
        <v>0</v>
      </c>
      <c r="C30" s="729">
        <v>0</v>
      </c>
      <c r="D30" s="765">
        <v>0</v>
      </c>
      <c r="E30" s="766">
        <v>0</v>
      </c>
      <c r="F30" s="729">
        <v>0</v>
      </c>
      <c r="G30" s="766">
        <v>0</v>
      </c>
      <c r="H30" s="767">
        <v>0</v>
      </c>
      <c r="I30" s="729">
        <v>0</v>
      </c>
      <c r="J30" s="779">
        <v>0</v>
      </c>
      <c r="K30" s="766">
        <v>0</v>
      </c>
      <c r="L30" s="729">
        <v>0</v>
      </c>
      <c r="M30" s="730">
        <v>0</v>
      </c>
      <c r="N30" s="720">
        <v>0</v>
      </c>
      <c r="O30" s="787">
        <v>0</v>
      </c>
      <c r="P30" s="788">
        <v>0</v>
      </c>
      <c r="Q30" s="10"/>
      <c r="R30" s="10"/>
    </row>
    <row r="31" spans="1:18" ht="30" customHeight="1" thickBot="1" x14ac:dyDescent="0.4">
      <c r="A31" s="279" t="s">
        <v>67</v>
      </c>
      <c r="B31" s="728">
        <v>0</v>
      </c>
      <c r="C31" s="729">
        <v>0</v>
      </c>
      <c r="D31" s="765">
        <f>C31+B31</f>
        <v>0</v>
      </c>
      <c r="E31" s="766">
        <v>0</v>
      </c>
      <c r="F31" s="729">
        <v>0</v>
      </c>
      <c r="G31" s="766">
        <f>SUM(E31:F31)</f>
        <v>0</v>
      </c>
      <c r="H31" s="808">
        <v>0</v>
      </c>
      <c r="I31" s="809">
        <v>0</v>
      </c>
      <c r="J31" s="810">
        <f>H31+I31</f>
        <v>0</v>
      </c>
      <c r="K31" s="766">
        <v>0</v>
      </c>
      <c r="L31" s="729">
        <v>0</v>
      </c>
      <c r="M31" s="730">
        <f>SUM(K31:L31)</f>
        <v>0</v>
      </c>
      <c r="N31" s="720">
        <f t="shared" si="6"/>
        <v>0</v>
      </c>
      <c r="O31" s="787">
        <f t="shared" si="6"/>
        <v>0</v>
      </c>
      <c r="P31" s="788">
        <f>SUM(N31:O31)</f>
        <v>0</v>
      </c>
      <c r="Q31" s="128"/>
      <c r="R31" s="128"/>
    </row>
    <row r="32" spans="1:18" ht="30.75" customHeight="1" thickBot="1" x14ac:dyDescent="0.4">
      <c r="A32" s="280" t="s">
        <v>11</v>
      </c>
      <c r="B32" s="768">
        <f>B26+B29</f>
        <v>0</v>
      </c>
      <c r="C32" s="768">
        <f t="shared" ref="C32:P32" si="7">C26+C29</f>
        <v>0</v>
      </c>
      <c r="D32" s="769">
        <f t="shared" si="7"/>
        <v>0</v>
      </c>
      <c r="E32" s="776">
        <f t="shared" si="7"/>
        <v>0</v>
      </c>
      <c r="F32" s="768">
        <f t="shared" si="7"/>
        <v>0</v>
      </c>
      <c r="G32" s="768">
        <f t="shared" si="7"/>
        <v>0</v>
      </c>
      <c r="H32" s="768">
        <f t="shared" si="7"/>
        <v>0</v>
      </c>
      <c r="I32" s="768">
        <f t="shared" si="7"/>
        <v>0</v>
      </c>
      <c r="J32" s="768">
        <f t="shared" si="7"/>
        <v>0</v>
      </c>
      <c r="K32" s="768">
        <f t="shared" si="7"/>
        <v>0</v>
      </c>
      <c r="L32" s="768">
        <f t="shared" si="7"/>
        <v>0</v>
      </c>
      <c r="M32" s="768">
        <f t="shared" si="7"/>
        <v>0</v>
      </c>
      <c r="N32" s="768">
        <f t="shared" si="7"/>
        <v>0</v>
      </c>
      <c r="O32" s="768">
        <f t="shared" si="7"/>
        <v>0</v>
      </c>
      <c r="P32" s="769">
        <f t="shared" si="7"/>
        <v>0</v>
      </c>
      <c r="Q32" s="12"/>
      <c r="R32" s="12"/>
    </row>
    <row r="33" spans="1:18" ht="29.25" customHeight="1" thickBot="1" x14ac:dyDescent="0.4">
      <c r="A33" s="281" t="s">
        <v>8</v>
      </c>
      <c r="B33" s="770">
        <f>B24</f>
        <v>7</v>
      </c>
      <c r="C33" s="770">
        <f t="shared" ref="C33:P33" si="8">C24</f>
        <v>32</v>
      </c>
      <c r="D33" s="772">
        <v>39</v>
      </c>
      <c r="E33" s="777">
        <f t="shared" si="8"/>
        <v>8</v>
      </c>
      <c r="F33" s="770">
        <f t="shared" si="8"/>
        <v>28</v>
      </c>
      <c r="G33" s="770">
        <f t="shared" si="8"/>
        <v>36</v>
      </c>
      <c r="H33" s="770">
        <f t="shared" si="8"/>
        <v>9</v>
      </c>
      <c r="I33" s="770">
        <v>5</v>
      </c>
      <c r="J33" s="770">
        <f t="shared" si="8"/>
        <v>14</v>
      </c>
      <c r="K33" s="770">
        <f t="shared" si="8"/>
        <v>0</v>
      </c>
      <c r="L33" s="770">
        <f t="shared" si="8"/>
        <v>0</v>
      </c>
      <c r="M33" s="770">
        <f t="shared" si="8"/>
        <v>0</v>
      </c>
      <c r="N33" s="770">
        <f t="shared" si="8"/>
        <v>24</v>
      </c>
      <c r="O33" s="770">
        <f t="shared" si="8"/>
        <v>65</v>
      </c>
      <c r="P33" s="772">
        <f t="shared" si="8"/>
        <v>89</v>
      </c>
      <c r="Q33" s="5"/>
      <c r="R33" s="5"/>
    </row>
    <row r="34" spans="1:18" ht="36.75" customHeight="1" thickBot="1" x14ac:dyDescent="0.4">
      <c r="A34" s="282" t="s">
        <v>15</v>
      </c>
      <c r="B34" s="770">
        <f t="shared" ref="B34:P34" si="9">B32</f>
        <v>0</v>
      </c>
      <c r="C34" s="770">
        <f t="shared" si="9"/>
        <v>0</v>
      </c>
      <c r="D34" s="772">
        <f t="shared" si="9"/>
        <v>0</v>
      </c>
      <c r="E34" s="777">
        <f t="shared" si="9"/>
        <v>0</v>
      </c>
      <c r="F34" s="770">
        <f t="shared" si="9"/>
        <v>0</v>
      </c>
      <c r="G34" s="770">
        <f t="shared" si="9"/>
        <v>0</v>
      </c>
      <c r="H34" s="770">
        <f t="shared" si="9"/>
        <v>0</v>
      </c>
      <c r="I34" s="770">
        <f t="shared" si="9"/>
        <v>0</v>
      </c>
      <c r="J34" s="770">
        <f t="shared" si="9"/>
        <v>0</v>
      </c>
      <c r="K34" s="770">
        <f t="shared" si="9"/>
        <v>0</v>
      </c>
      <c r="L34" s="770">
        <f t="shared" si="9"/>
        <v>0</v>
      </c>
      <c r="M34" s="770">
        <f t="shared" si="9"/>
        <v>0</v>
      </c>
      <c r="N34" s="770">
        <f t="shared" si="9"/>
        <v>0</v>
      </c>
      <c r="O34" s="770">
        <f t="shared" si="9"/>
        <v>0</v>
      </c>
      <c r="P34" s="772">
        <f t="shared" si="9"/>
        <v>0</v>
      </c>
      <c r="Q34" s="5"/>
      <c r="R34" s="5"/>
    </row>
    <row r="35" spans="1:18" ht="44.25" customHeight="1" thickBot="1" x14ac:dyDescent="0.4">
      <c r="A35" s="283" t="s">
        <v>12</v>
      </c>
      <c r="B35" s="811">
        <f t="shared" ref="B35:P35" si="10">SUM(B33:B34)</f>
        <v>7</v>
      </c>
      <c r="C35" s="811">
        <v>32</v>
      </c>
      <c r="D35" s="812">
        <v>39</v>
      </c>
      <c r="E35" s="813">
        <f t="shared" si="10"/>
        <v>8</v>
      </c>
      <c r="F35" s="811">
        <f t="shared" si="10"/>
        <v>28</v>
      </c>
      <c r="G35" s="811">
        <f t="shared" si="10"/>
        <v>36</v>
      </c>
      <c r="H35" s="811">
        <f t="shared" si="10"/>
        <v>9</v>
      </c>
      <c r="I35" s="811">
        <v>5</v>
      </c>
      <c r="J35" s="811">
        <v>14</v>
      </c>
      <c r="K35" s="811">
        <f>SUM(K33:K34)</f>
        <v>0</v>
      </c>
      <c r="L35" s="811">
        <f>SUM(L33:L34)</f>
        <v>0</v>
      </c>
      <c r="M35" s="811">
        <f>SUM(M33:M34)</f>
        <v>0</v>
      </c>
      <c r="N35" s="811">
        <f t="shared" si="10"/>
        <v>24</v>
      </c>
      <c r="O35" s="811">
        <f t="shared" si="10"/>
        <v>65</v>
      </c>
      <c r="P35" s="811">
        <f t="shared" si="10"/>
        <v>89</v>
      </c>
      <c r="Q35" s="5"/>
      <c r="R35" s="5"/>
    </row>
    <row r="36" spans="1:18" ht="45" customHeight="1" x14ac:dyDescent="0.35">
      <c r="A36" s="171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7"/>
    </row>
    <row r="37" spans="1:18" x14ac:dyDescent="0.35">
      <c r="A37" s="1129"/>
      <c r="B37" s="1129"/>
      <c r="C37" s="1129"/>
      <c r="D37" s="1129"/>
      <c r="E37" s="1129"/>
      <c r="F37" s="1129"/>
      <c r="G37" s="1129"/>
      <c r="H37" s="1129"/>
      <c r="I37" s="1129"/>
      <c r="J37" s="1129"/>
      <c r="K37" s="1129"/>
      <c r="L37" s="1129"/>
      <c r="M37" s="1129"/>
      <c r="N37" s="1129"/>
      <c r="O37" s="1129"/>
      <c r="P37" s="1129"/>
    </row>
    <row r="38" spans="1:18" ht="45" customHeight="1" x14ac:dyDescent="0.35">
      <c r="A38" s="1130"/>
      <c r="B38" s="1130"/>
      <c r="C38" s="1130"/>
      <c r="D38" s="1130"/>
      <c r="E38" s="1130"/>
      <c r="F38" s="1130"/>
      <c r="G38" s="1130"/>
      <c r="H38" s="1130"/>
      <c r="I38" s="1130"/>
      <c r="J38" s="1130"/>
      <c r="K38" s="1130"/>
      <c r="L38" s="1130"/>
      <c r="M38" s="1130"/>
      <c r="N38" s="1130"/>
      <c r="O38" s="1130"/>
      <c r="P38" s="1130"/>
    </row>
    <row r="39" spans="1:18" x14ac:dyDescent="0.35">
      <c r="A39" s="560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8" x14ac:dyDescent="0.35">
      <c r="A40" s="4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mergeCells count="11">
    <mergeCell ref="A37:P37"/>
    <mergeCell ref="A38:P38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2"/>
  <sheetViews>
    <sheetView view="pageBreakPreview" topLeftCell="A25" zoomScale="35" zoomScaleNormal="40" zoomScaleSheetLayoutView="35" workbookViewId="0">
      <selection activeCell="A43" sqref="A43"/>
    </sheetView>
  </sheetViews>
  <sheetFormatPr defaultRowHeight="5.65" customHeight="1" x14ac:dyDescent="0.35"/>
  <cols>
    <col min="1" max="1" width="123.140625" style="595" customWidth="1"/>
    <col min="2" max="2" width="21.28515625" style="595" customWidth="1"/>
    <col min="3" max="3" width="20" style="595" customWidth="1"/>
    <col min="4" max="5" width="19" style="595" customWidth="1"/>
    <col min="6" max="6" width="17.28515625" style="595" customWidth="1"/>
    <col min="7" max="7" width="20.28515625" style="595" customWidth="1"/>
    <col min="8" max="8" width="17.140625" style="595" customWidth="1"/>
    <col min="9" max="9" width="24" style="595" customWidth="1"/>
    <col min="10" max="10" width="20.85546875" style="595" customWidth="1"/>
    <col min="11" max="11" width="20.140625" style="595" customWidth="1"/>
    <col min="12" max="12" width="17" style="595" customWidth="1"/>
    <col min="13" max="13" width="19.28515625" style="595" customWidth="1"/>
    <col min="14" max="14" width="21.5703125" style="595" customWidth="1"/>
    <col min="15" max="15" width="20.140625" style="595" customWidth="1"/>
    <col min="16" max="16" width="21.28515625" style="595" customWidth="1"/>
    <col min="17" max="18" width="10.7109375" style="595" customWidth="1"/>
    <col min="19" max="19" width="9.140625" style="595"/>
    <col min="20" max="20" width="12.85546875" style="595" customWidth="1"/>
    <col min="21" max="21" width="23.42578125" style="595" customWidth="1"/>
    <col min="22" max="23" width="9.140625" style="595"/>
    <col min="24" max="24" width="10.5703125" style="595" bestFit="1" customWidth="1"/>
    <col min="25" max="25" width="11.28515625" style="595" customWidth="1"/>
    <col min="26" max="256" width="9.140625" style="595"/>
    <col min="257" max="257" width="91.85546875" style="595" customWidth="1"/>
    <col min="258" max="258" width="21.28515625" style="595" customWidth="1"/>
    <col min="259" max="259" width="20" style="595" customWidth="1"/>
    <col min="260" max="260" width="17" style="595" customWidth="1"/>
    <col min="261" max="261" width="19" style="595" customWidth="1"/>
    <col min="262" max="262" width="17.28515625" style="595" customWidth="1"/>
    <col min="263" max="263" width="15" style="595" customWidth="1"/>
    <col min="264" max="264" width="17.140625" style="595" customWidth="1"/>
    <col min="265" max="265" width="24" style="595" customWidth="1"/>
    <col min="266" max="266" width="20.85546875" style="595" customWidth="1"/>
    <col min="267" max="267" width="20.140625" style="595" customWidth="1"/>
    <col min="268" max="268" width="17" style="595" customWidth="1"/>
    <col min="269" max="269" width="19.28515625" style="595" customWidth="1"/>
    <col min="270" max="270" width="19.140625" style="595" customWidth="1"/>
    <col min="271" max="271" width="20.140625" style="595" customWidth="1"/>
    <col min="272" max="272" width="21.28515625" style="595" customWidth="1"/>
    <col min="273" max="274" width="10.7109375" style="595" customWidth="1"/>
    <col min="275" max="275" width="9.140625" style="595"/>
    <col min="276" max="276" width="12.85546875" style="595" customWidth="1"/>
    <col min="277" max="277" width="23.42578125" style="595" customWidth="1"/>
    <col min="278" max="279" width="9.140625" style="595"/>
    <col min="280" max="280" width="10.5703125" style="595" bestFit="1" customWidth="1"/>
    <col min="281" max="281" width="11.28515625" style="595" customWidth="1"/>
    <col min="282" max="512" width="9.140625" style="595"/>
    <col min="513" max="513" width="91.85546875" style="595" customWidth="1"/>
    <col min="514" max="514" width="21.28515625" style="595" customWidth="1"/>
    <col min="515" max="515" width="20" style="595" customWidth="1"/>
    <col min="516" max="516" width="17" style="595" customWidth="1"/>
    <col min="517" max="517" width="19" style="595" customWidth="1"/>
    <col min="518" max="518" width="17.28515625" style="595" customWidth="1"/>
    <col min="519" max="519" width="15" style="595" customWidth="1"/>
    <col min="520" max="520" width="17.140625" style="595" customWidth="1"/>
    <col min="521" max="521" width="24" style="595" customWidth="1"/>
    <col min="522" max="522" width="20.85546875" style="595" customWidth="1"/>
    <col min="523" max="523" width="20.140625" style="595" customWidth="1"/>
    <col min="524" max="524" width="17" style="595" customWidth="1"/>
    <col min="525" max="525" width="19.28515625" style="595" customWidth="1"/>
    <col min="526" max="526" width="19.140625" style="595" customWidth="1"/>
    <col min="527" max="527" width="20.140625" style="595" customWidth="1"/>
    <col min="528" max="528" width="21.28515625" style="595" customWidth="1"/>
    <col min="529" max="530" width="10.7109375" style="595" customWidth="1"/>
    <col min="531" max="531" width="9.140625" style="595"/>
    <col min="532" max="532" width="12.85546875" style="595" customWidth="1"/>
    <col min="533" max="533" width="23.42578125" style="595" customWidth="1"/>
    <col min="534" max="535" width="9.140625" style="595"/>
    <col min="536" max="536" width="10.5703125" style="595" bestFit="1" customWidth="1"/>
    <col min="537" max="537" width="11.28515625" style="595" customWidth="1"/>
    <col min="538" max="768" width="9.140625" style="595"/>
    <col min="769" max="769" width="91.85546875" style="595" customWidth="1"/>
    <col min="770" max="770" width="21.28515625" style="595" customWidth="1"/>
    <col min="771" max="771" width="20" style="595" customWidth="1"/>
    <col min="772" max="772" width="17" style="595" customWidth="1"/>
    <col min="773" max="773" width="19" style="595" customWidth="1"/>
    <col min="774" max="774" width="17.28515625" style="595" customWidth="1"/>
    <col min="775" max="775" width="15" style="595" customWidth="1"/>
    <col min="776" max="776" width="17.140625" style="595" customWidth="1"/>
    <col min="777" max="777" width="24" style="595" customWidth="1"/>
    <col min="778" max="778" width="20.85546875" style="595" customWidth="1"/>
    <col min="779" max="779" width="20.140625" style="595" customWidth="1"/>
    <col min="780" max="780" width="17" style="595" customWidth="1"/>
    <col min="781" max="781" width="19.28515625" style="595" customWidth="1"/>
    <col min="782" max="782" width="19.140625" style="595" customWidth="1"/>
    <col min="783" max="783" width="20.140625" style="595" customWidth="1"/>
    <col min="784" max="784" width="21.28515625" style="595" customWidth="1"/>
    <col min="785" max="786" width="10.7109375" style="595" customWidth="1"/>
    <col min="787" max="787" width="9.140625" style="595"/>
    <col min="788" max="788" width="12.85546875" style="595" customWidth="1"/>
    <col min="789" max="789" width="23.42578125" style="595" customWidth="1"/>
    <col min="790" max="791" width="9.140625" style="595"/>
    <col min="792" max="792" width="10.5703125" style="595" bestFit="1" customWidth="1"/>
    <col min="793" max="793" width="11.28515625" style="595" customWidth="1"/>
    <col min="794" max="1024" width="9.140625" style="595"/>
    <col min="1025" max="1025" width="91.85546875" style="595" customWidth="1"/>
    <col min="1026" max="1026" width="21.28515625" style="595" customWidth="1"/>
    <col min="1027" max="1027" width="20" style="595" customWidth="1"/>
    <col min="1028" max="1028" width="17" style="595" customWidth="1"/>
    <col min="1029" max="1029" width="19" style="595" customWidth="1"/>
    <col min="1030" max="1030" width="17.28515625" style="595" customWidth="1"/>
    <col min="1031" max="1031" width="15" style="595" customWidth="1"/>
    <col min="1032" max="1032" width="17.140625" style="595" customWidth="1"/>
    <col min="1033" max="1033" width="24" style="595" customWidth="1"/>
    <col min="1034" max="1034" width="20.85546875" style="595" customWidth="1"/>
    <col min="1035" max="1035" width="20.140625" style="595" customWidth="1"/>
    <col min="1036" max="1036" width="17" style="595" customWidth="1"/>
    <col min="1037" max="1037" width="19.28515625" style="595" customWidth="1"/>
    <col min="1038" max="1038" width="19.140625" style="595" customWidth="1"/>
    <col min="1039" max="1039" width="20.140625" style="595" customWidth="1"/>
    <col min="1040" max="1040" width="21.28515625" style="595" customWidth="1"/>
    <col min="1041" max="1042" width="10.7109375" style="595" customWidth="1"/>
    <col min="1043" max="1043" width="9.140625" style="595"/>
    <col min="1044" max="1044" width="12.85546875" style="595" customWidth="1"/>
    <col min="1045" max="1045" width="23.42578125" style="595" customWidth="1"/>
    <col min="1046" max="1047" width="9.140625" style="595"/>
    <col min="1048" max="1048" width="10.5703125" style="595" bestFit="1" customWidth="1"/>
    <col min="1049" max="1049" width="11.28515625" style="595" customWidth="1"/>
    <col min="1050" max="1280" width="9.140625" style="595"/>
    <col min="1281" max="1281" width="91.85546875" style="595" customWidth="1"/>
    <col min="1282" max="1282" width="21.28515625" style="595" customWidth="1"/>
    <col min="1283" max="1283" width="20" style="595" customWidth="1"/>
    <col min="1284" max="1284" width="17" style="595" customWidth="1"/>
    <col min="1285" max="1285" width="19" style="595" customWidth="1"/>
    <col min="1286" max="1286" width="17.28515625" style="595" customWidth="1"/>
    <col min="1287" max="1287" width="15" style="595" customWidth="1"/>
    <col min="1288" max="1288" width="17.140625" style="595" customWidth="1"/>
    <col min="1289" max="1289" width="24" style="595" customWidth="1"/>
    <col min="1290" max="1290" width="20.85546875" style="595" customWidth="1"/>
    <col min="1291" max="1291" width="20.140625" style="595" customWidth="1"/>
    <col min="1292" max="1292" width="17" style="595" customWidth="1"/>
    <col min="1293" max="1293" width="19.28515625" style="595" customWidth="1"/>
    <col min="1294" max="1294" width="19.140625" style="595" customWidth="1"/>
    <col min="1295" max="1295" width="20.140625" style="595" customWidth="1"/>
    <col min="1296" max="1296" width="21.28515625" style="595" customWidth="1"/>
    <col min="1297" max="1298" width="10.7109375" style="595" customWidth="1"/>
    <col min="1299" max="1299" width="9.140625" style="595"/>
    <col min="1300" max="1300" width="12.85546875" style="595" customWidth="1"/>
    <col min="1301" max="1301" width="23.42578125" style="595" customWidth="1"/>
    <col min="1302" max="1303" width="9.140625" style="595"/>
    <col min="1304" max="1304" width="10.5703125" style="595" bestFit="1" customWidth="1"/>
    <col min="1305" max="1305" width="11.28515625" style="595" customWidth="1"/>
    <col min="1306" max="1536" width="9.140625" style="595"/>
    <col min="1537" max="1537" width="91.85546875" style="595" customWidth="1"/>
    <col min="1538" max="1538" width="21.28515625" style="595" customWidth="1"/>
    <col min="1539" max="1539" width="20" style="595" customWidth="1"/>
    <col min="1540" max="1540" width="17" style="595" customWidth="1"/>
    <col min="1541" max="1541" width="19" style="595" customWidth="1"/>
    <col min="1542" max="1542" width="17.28515625" style="595" customWidth="1"/>
    <col min="1543" max="1543" width="15" style="595" customWidth="1"/>
    <col min="1544" max="1544" width="17.140625" style="595" customWidth="1"/>
    <col min="1545" max="1545" width="24" style="595" customWidth="1"/>
    <col min="1546" max="1546" width="20.85546875" style="595" customWidth="1"/>
    <col min="1547" max="1547" width="20.140625" style="595" customWidth="1"/>
    <col min="1548" max="1548" width="17" style="595" customWidth="1"/>
    <col min="1549" max="1549" width="19.28515625" style="595" customWidth="1"/>
    <col min="1550" max="1550" width="19.140625" style="595" customWidth="1"/>
    <col min="1551" max="1551" width="20.140625" style="595" customWidth="1"/>
    <col min="1552" max="1552" width="21.28515625" style="595" customWidth="1"/>
    <col min="1553" max="1554" width="10.7109375" style="595" customWidth="1"/>
    <col min="1555" max="1555" width="9.140625" style="595"/>
    <col min="1556" max="1556" width="12.85546875" style="595" customWidth="1"/>
    <col min="1557" max="1557" width="23.42578125" style="595" customWidth="1"/>
    <col min="1558" max="1559" width="9.140625" style="595"/>
    <col min="1560" max="1560" width="10.5703125" style="595" bestFit="1" customWidth="1"/>
    <col min="1561" max="1561" width="11.28515625" style="595" customWidth="1"/>
    <col min="1562" max="1792" width="9.140625" style="595"/>
    <col min="1793" max="1793" width="91.85546875" style="595" customWidth="1"/>
    <col min="1794" max="1794" width="21.28515625" style="595" customWidth="1"/>
    <col min="1795" max="1795" width="20" style="595" customWidth="1"/>
    <col min="1796" max="1796" width="17" style="595" customWidth="1"/>
    <col min="1797" max="1797" width="19" style="595" customWidth="1"/>
    <col min="1798" max="1798" width="17.28515625" style="595" customWidth="1"/>
    <col min="1799" max="1799" width="15" style="595" customWidth="1"/>
    <col min="1800" max="1800" width="17.140625" style="595" customWidth="1"/>
    <col min="1801" max="1801" width="24" style="595" customWidth="1"/>
    <col min="1802" max="1802" width="20.85546875" style="595" customWidth="1"/>
    <col min="1803" max="1803" width="20.140625" style="595" customWidth="1"/>
    <col min="1804" max="1804" width="17" style="595" customWidth="1"/>
    <col min="1805" max="1805" width="19.28515625" style="595" customWidth="1"/>
    <col min="1806" max="1806" width="19.140625" style="595" customWidth="1"/>
    <col min="1807" max="1807" width="20.140625" style="595" customWidth="1"/>
    <col min="1808" max="1808" width="21.28515625" style="595" customWidth="1"/>
    <col min="1809" max="1810" width="10.7109375" style="595" customWidth="1"/>
    <col min="1811" max="1811" width="9.140625" style="595"/>
    <col min="1812" max="1812" width="12.85546875" style="595" customWidth="1"/>
    <col min="1813" max="1813" width="23.42578125" style="595" customWidth="1"/>
    <col min="1814" max="1815" width="9.140625" style="595"/>
    <col min="1816" max="1816" width="10.5703125" style="595" bestFit="1" customWidth="1"/>
    <col min="1817" max="1817" width="11.28515625" style="595" customWidth="1"/>
    <col min="1818" max="2048" width="9.140625" style="595"/>
    <col min="2049" max="2049" width="91.85546875" style="595" customWidth="1"/>
    <col min="2050" max="2050" width="21.28515625" style="595" customWidth="1"/>
    <col min="2051" max="2051" width="20" style="595" customWidth="1"/>
    <col min="2052" max="2052" width="17" style="595" customWidth="1"/>
    <col min="2053" max="2053" width="19" style="595" customWidth="1"/>
    <col min="2054" max="2054" width="17.28515625" style="595" customWidth="1"/>
    <col min="2055" max="2055" width="15" style="595" customWidth="1"/>
    <col min="2056" max="2056" width="17.140625" style="595" customWidth="1"/>
    <col min="2057" max="2057" width="24" style="595" customWidth="1"/>
    <col min="2058" max="2058" width="20.85546875" style="595" customWidth="1"/>
    <col min="2059" max="2059" width="20.140625" style="595" customWidth="1"/>
    <col min="2060" max="2060" width="17" style="595" customWidth="1"/>
    <col min="2061" max="2061" width="19.28515625" style="595" customWidth="1"/>
    <col min="2062" max="2062" width="19.140625" style="595" customWidth="1"/>
    <col min="2063" max="2063" width="20.140625" style="595" customWidth="1"/>
    <col min="2064" max="2064" width="21.28515625" style="595" customWidth="1"/>
    <col min="2065" max="2066" width="10.7109375" style="595" customWidth="1"/>
    <col min="2067" max="2067" width="9.140625" style="595"/>
    <col min="2068" max="2068" width="12.85546875" style="595" customWidth="1"/>
    <col min="2069" max="2069" width="23.42578125" style="595" customWidth="1"/>
    <col min="2070" max="2071" width="9.140625" style="595"/>
    <col min="2072" max="2072" width="10.5703125" style="595" bestFit="1" customWidth="1"/>
    <col min="2073" max="2073" width="11.28515625" style="595" customWidth="1"/>
    <col min="2074" max="2304" width="9.140625" style="595"/>
    <col min="2305" max="2305" width="91.85546875" style="595" customWidth="1"/>
    <col min="2306" max="2306" width="21.28515625" style="595" customWidth="1"/>
    <col min="2307" max="2307" width="20" style="595" customWidth="1"/>
    <col min="2308" max="2308" width="17" style="595" customWidth="1"/>
    <col min="2309" max="2309" width="19" style="595" customWidth="1"/>
    <col min="2310" max="2310" width="17.28515625" style="595" customWidth="1"/>
    <col min="2311" max="2311" width="15" style="595" customWidth="1"/>
    <col min="2312" max="2312" width="17.140625" style="595" customWidth="1"/>
    <col min="2313" max="2313" width="24" style="595" customWidth="1"/>
    <col min="2314" max="2314" width="20.85546875" style="595" customWidth="1"/>
    <col min="2315" max="2315" width="20.140625" style="595" customWidth="1"/>
    <col min="2316" max="2316" width="17" style="595" customWidth="1"/>
    <col min="2317" max="2317" width="19.28515625" style="595" customWidth="1"/>
    <col min="2318" max="2318" width="19.140625" style="595" customWidth="1"/>
    <col min="2319" max="2319" width="20.140625" style="595" customWidth="1"/>
    <col min="2320" max="2320" width="21.28515625" style="595" customWidth="1"/>
    <col min="2321" max="2322" width="10.7109375" style="595" customWidth="1"/>
    <col min="2323" max="2323" width="9.140625" style="595"/>
    <col min="2324" max="2324" width="12.85546875" style="595" customWidth="1"/>
    <col min="2325" max="2325" width="23.42578125" style="595" customWidth="1"/>
    <col min="2326" max="2327" width="9.140625" style="595"/>
    <col min="2328" max="2328" width="10.5703125" style="595" bestFit="1" customWidth="1"/>
    <col min="2329" max="2329" width="11.28515625" style="595" customWidth="1"/>
    <col min="2330" max="2560" width="9.140625" style="595"/>
    <col min="2561" max="2561" width="91.85546875" style="595" customWidth="1"/>
    <col min="2562" max="2562" width="21.28515625" style="595" customWidth="1"/>
    <col min="2563" max="2563" width="20" style="595" customWidth="1"/>
    <col min="2564" max="2564" width="17" style="595" customWidth="1"/>
    <col min="2565" max="2565" width="19" style="595" customWidth="1"/>
    <col min="2566" max="2566" width="17.28515625" style="595" customWidth="1"/>
    <col min="2567" max="2567" width="15" style="595" customWidth="1"/>
    <col min="2568" max="2568" width="17.140625" style="595" customWidth="1"/>
    <col min="2569" max="2569" width="24" style="595" customWidth="1"/>
    <col min="2570" max="2570" width="20.85546875" style="595" customWidth="1"/>
    <col min="2571" max="2571" width="20.140625" style="595" customWidth="1"/>
    <col min="2572" max="2572" width="17" style="595" customWidth="1"/>
    <col min="2573" max="2573" width="19.28515625" style="595" customWidth="1"/>
    <col min="2574" max="2574" width="19.140625" style="595" customWidth="1"/>
    <col min="2575" max="2575" width="20.140625" style="595" customWidth="1"/>
    <col min="2576" max="2576" width="21.28515625" style="595" customWidth="1"/>
    <col min="2577" max="2578" width="10.7109375" style="595" customWidth="1"/>
    <col min="2579" max="2579" width="9.140625" style="595"/>
    <col min="2580" max="2580" width="12.85546875" style="595" customWidth="1"/>
    <col min="2581" max="2581" width="23.42578125" style="595" customWidth="1"/>
    <col min="2582" max="2583" width="9.140625" style="595"/>
    <col min="2584" max="2584" width="10.5703125" style="595" bestFit="1" customWidth="1"/>
    <col min="2585" max="2585" width="11.28515625" style="595" customWidth="1"/>
    <col min="2586" max="2816" width="9.140625" style="595"/>
    <col min="2817" max="2817" width="91.85546875" style="595" customWidth="1"/>
    <col min="2818" max="2818" width="21.28515625" style="595" customWidth="1"/>
    <col min="2819" max="2819" width="20" style="595" customWidth="1"/>
    <col min="2820" max="2820" width="17" style="595" customWidth="1"/>
    <col min="2821" max="2821" width="19" style="595" customWidth="1"/>
    <col min="2822" max="2822" width="17.28515625" style="595" customWidth="1"/>
    <col min="2823" max="2823" width="15" style="595" customWidth="1"/>
    <col min="2824" max="2824" width="17.140625" style="595" customWidth="1"/>
    <col min="2825" max="2825" width="24" style="595" customWidth="1"/>
    <col min="2826" max="2826" width="20.85546875" style="595" customWidth="1"/>
    <col min="2827" max="2827" width="20.140625" style="595" customWidth="1"/>
    <col min="2828" max="2828" width="17" style="595" customWidth="1"/>
    <col min="2829" max="2829" width="19.28515625" style="595" customWidth="1"/>
    <col min="2830" max="2830" width="19.140625" style="595" customWidth="1"/>
    <col min="2831" max="2831" width="20.140625" style="595" customWidth="1"/>
    <col min="2832" max="2832" width="21.28515625" style="595" customWidth="1"/>
    <col min="2833" max="2834" width="10.7109375" style="595" customWidth="1"/>
    <col min="2835" max="2835" width="9.140625" style="595"/>
    <col min="2836" max="2836" width="12.85546875" style="595" customWidth="1"/>
    <col min="2837" max="2837" width="23.42578125" style="595" customWidth="1"/>
    <col min="2838" max="2839" width="9.140625" style="595"/>
    <col min="2840" max="2840" width="10.5703125" style="595" bestFit="1" customWidth="1"/>
    <col min="2841" max="2841" width="11.28515625" style="595" customWidth="1"/>
    <col min="2842" max="3072" width="9.140625" style="595"/>
    <col min="3073" max="3073" width="91.85546875" style="595" customWidth="1"/>
    <col min="3074" max="3074" width="21.28515625" style="595" customWidth="1"/>
    <col min="3075" max="3075" width="20" style="595" customWidth="1"/>
    <col min="3076" max="3076" width="17" style="595" customWidth="1"/>
    <col min="3077" max="3077" width="19" style="595" customWidth="1"/>
    <col min="3078" max="3078" width="17.28515625" style="595" customWidth="1"/>
    <col min="3079" max="3079" width="15" style="595" customWidth="1"/>
    <col min="3080" max="3080" width="17.140625" style="595" customWidth="1"/>
    <col min="3081" max="3081" width="24" style="595" customWidth="1"/>
    <col min="3082" max="3082" width="20.85546875" style="595" customWidth="1"/>
    <col min="3083" max="3083" width="20.140625" style="595" customWidth="1"/>
    <col min="3084" max="3084" width="17" style="595" customWidth="1"/>
    <col min="3085" max="3085" width="19.28515625" style="595" customWidth="1"/>
    <col min="3086" max="3086" width="19.140625" style="595" customWidth="1"/>
    <col min="3087" max="3087" width="20.140625" style="595" customWidth="1"/>
    <col min="3088" max="3088" width="21.28515625" style="595" customWidth="1"/>
    <col min="3089" max="3090" width="10.7109375" style="595" customWidth="1"/>
    <col min="3091" max="3091" width="9.140625" style="595"/>
    <col min="3092" max="3092" width="12.85546875" style="595" customWidth="1"/>
    <col min="3093" max="3093" width="23.42578125" style="595" customWidth="1"/>
    <col min="3094" max="3095" width="9.140625" style="595"/>
    <col min="3096" max="3096" width="10.5703125" style="595" bestFit="1" customWidth="1"/>
    <col min="3097" max="3097" width="11.28515625" style="595" customWidth="1"/>
    <col min="3098" max="3328" width="9.140625" style="595"/>
    <col min="3329" max="3329" width="91.85546875" style="595" customWidth="1"/>
    <col min="3330" max="3330" width="21.28515625" style="595" customWidth="1"/>
    <col min="3331" max="3331" width="20" style="595" customWidth="1"/>
    <col min="3332" max="3332" width="17" style="595" customWidth="1"/>
    <col min="3333" max="3333" width="19" style="595" customWidth="1"/>
    <col min="3334" max="3334" width="17.28515625" style="595" customWidth="1"/>
    <col min="3335" max="3335" width="15" style="595" customWidth="1"/>
    <col min="3336" max="3336" width="17.140625" style="595" customWidth="1"/>
    <col min="3337" max="3337" width="24" style="595" customWidth="1"/>
    <col min="3338" max="3338" width="20.85546875" style="595" customWidth="1"/>
    <col min="3339" max="3339" width="20.140625" style="595" customWidth="1"/>
    <col min="3340" max="3340" width="17" style="595" customWidth="1"/>
    <col min="3341" max="3341" width="19.28515625" style="595" customWidth="1"/>
    <col min="3342" max="3342" width="19.140625" style="595" customWidth="1"/>
    <col min="3343" max="3343" width="20.140625" style="595" customWidth="1"/>
    <col min="3344" max="3344" width="21.28515625" style="595" customWidth="1"/>
    <col min="3345" max="3346" width="10.7109375" style="595" customWidth="1"/>
    <col min="3347" max="3347" width="9.140625" style="595"/>
    <col min="3348" max="3348" width="12.85546875" style="595" customWidth="1"/>
    <col min="3349" max="3349" width="23.42578125" style="595" customWidth="1"/>
    <col min="3350" max="3351" width="9.140625" style="595"/>
    <col min="3352" max="3352" width="10.5703125" style="595" bestFit="1" customWidth="1"/>
    <col min="3353" max="3353" width="11.28515625" style="595" customWidth="1"/>
    <col min="3354" max="3584" width="9.140625" style="595"/>
    <col min="3585" max="3585" width="91.85546875" style="595" customWidth="1"/>
    <col min="3586" max="3586" width="21.28515625" style="595" customWidth="1"/>
    <col min="3587" max="3587" width="20" style="595" customWidth="1"/>
    <col min="3588" max="3588" width="17" style="595" customWidth="1"/>
    <col min="3589" max="3589" width="19" style="595" customWidth="1"/>
    <col min="3590" max="3590" width="17.28515625" style="595" customWidth="1"/>
    <col min="3591" max="3591" width="15" style="595" customWidth="1"/>
    <col min="3592" max="3592" width="17.140625" style="595" customWidth="1"/>
    <col min="3593" max="3593" width="24" style="595" customWidth="1"/>
    <col min="3594" max="3594" width="20.85546875" style="595" customWidth="1"/>
    <col min="3595" max="3595" width="20.140625" style="595" customWidth="1"/>
    <col min="3596" max="3596" width="17" style="595" customWidth="1"/>
    <col min="3597" max="3597" width="19.28515625" style="595" customWidth="1"/>
    <col min="3598" max="3598" width="19.140625" style="595" customWidth="1"/>
    <col min="3599" max="3599" width="20.140625" style="595" customWidth="1"/>
    <col min="3600" max="3600" width="21.28515625" style="595" customWidth="1"/>
    <col min="3601" max="3602" width="10.7109375" style="595" customWidth="1"/>
    <col min="3603" max="3603" width="9.140625" style="595"/>
    <col min="3604" max="3604" width="12.85546875" style="595" customWidth="1"/>
    <col min="3605" max="3605" width="23.42578125" style="595" customWidth="1"/>
    <col min="3606" max="3607" width="9.140625" style="595"/>
    <col min="3608" max="3608" width="10.5703125" style="595" bestFit="1" customWidth="1"/>
    <col min="3609" max="3609" width="11.28515625" style="595" customWidth="1"/>
    <col min="3610" max="3840" width="9.140625" style="595"/>
    <col min="3841" max="3841" width="91.85546875" style="595" customWidth="1"/>
    <col min="3842" max="3842" width="21.28515625" style="595" customWidth="1"/>
    <col min="3843" max="3843" width="20" style="595" customWidth="1"/>
    <col min="3844" max="3844" width="17" style="595" customWidth="1"/>
    <col min="3845" max="3845" width="19" style="595" customWidth="1"/>
    <col min="3846" max="3846" width="17.28515625" style="595" customWidth="1"/>
    <col min="3847" max="3847" width="15" style="595" customWidth="1"/>
    <col min="3848" max="3848" width="17.140625" style="595" customWidth="1"/>
    <col min="3849" max="3849" width="24" style="595" customWidth="1"/>
    <col min="3850" max="3850" width="20.85546875" style="595" customWidth="1"/>
    <col min="3851" max="3851" width="20.140625" style="595" customWidth="1"/>
    <col min="3852" max="3852" width="17" style="595" customWidth="1"/>
    <col min="3853" max="3853" width="19.28515625" style="595" customWidth="1"/>
    <col min="3854" max="3854" width="19.140625" style="595" customWidth="1"/>
    <col min="3855" max="3855" width="20.140625" style="595" customWidth="1"/>
    <col min="3856" max="3856" width="21.28515625" style="595" customWidth="1"/>
    <col min="3857" max="3858" width="10.7109375" style="595" customWidth="1"/>
    <col min="3859" max="3859" width="9.140625" style="595"/>
    <col min="3860" max="3860" width="12.85546875" style="595" customWidth="1"/>
    <col min="3861" max="3861" width="23.42578125" style="595" customWidth="1"/>
    <col min="3862" max="3863" width="9.140625" style="595"/>
    <col min="3864" max="3864" width="10.5703125" style="595" bestFit="1" customWidth="1"/>
    <col min="3865" max="3865" width="11.28515625" style="595" customWidth="1"/>
    <col min="3866" max="4096" width="9.140625" style="595"/>
    <col min="4097" max="4097" width="91.85546875" style="595" customWidth="1"/>
    <col min="4098" max="4098" width="21.28515625" style="595" customWidth="1"/>
    <col min="4099" max="4099" width="20" style="595" customWidth="1"/>
    <col min="4100" max="4100" width="17" style="595" customWidth="1"/>
    <col min="4101" max="4101" width="19" style="595" customWidth="1"/>
    <col min="4102" max="4102" width="17.28515625" style="595" customWidth="1"/>
    <col min="4103" max="4103" width="15" style="595" customWidth="1"/>
    <col min="4104" max="4104" width="17.140625" style="595" customWidth="1"/>
    <col min="4105" max="4105" width="24" style="595" customWidth="1"/>
    <col min="4106" max="4106" width="20.85546875" style="595" customWidth="1"/>
    <col min="4107" max="4107" width="20.140625" style="595" customWidth="1"/>
    <col min="4108" max="4108" width="17" style="595" customWidth="1"/>
    <col min="4109" max="4109" width="19.28515625" style="595" customWidth="1"/>
    <col min="4110" max="4110" width="19.140625" style="595" customWidth="1"/>
    <col min="4111" max="4111" width="20.140625" style="595" customWidth="1"/>
    <col min="4112" max="4112" width="21.28515625" style="595" customWidth="1"/>
    <col min="4113" max="4114" width="10.7109375" style="595" customWidth="1"/>
    <col min="4115" max="4115" width="9.140625" style="595"/>
    <col min="4116" max="4116" width="12.85546875" style="595" customWidth="1"/>
    <col min="4117" max="4117" width="23.42578125" style="595" customWidth="1"/>
    <col min="4118" max="4119" width="9.140625" style="595"/>
    <col min="4120" max="4120" width="10.5703125" style="595" bestFit="1" customWidth="1"/>
    <col min="4121" max="4121" width="11.28515625" style="595" customWidth="1"/>
    <col min="4122" max="4352" width="9.140625" style="595"/>
    <col min="4353" max="4353" width="91.85546875" style="595" customWidth="1"/>
    <col min="4354" max="4354" width="21.28515625" style="595" customWidth="1"/>
    <col min="4355" max="4355" width="20" style="595" customWidth="1"/>
    <col min="4356" max="4356" width="17" style="595" customWidth="1"/>
    <col min="4357" max="4357" width="19" style="595" customWidth="1"/>
    <col min="4358" max="4358" width="17.28515625" style="595" customWidth="1"/>
    <col min="4359" max="4359" width="15" style="595" customWidth="1"/>
    <col min="4360" max="4360" width="17.140625" style="595" customWidth="1"/>
    <col min="4361" max="4361" width="24" style="595" customWidth="1"/>
    <col min="4362" max="4362" width="20.85546875" style="595" customWidth="1"/>
    <col min="4363" max="4363" width="20.140625" style="595" customWidth="1"/>
    <col min="4364" max="4364" width="17" style="595" customWidth="1"/>
    <col min="4365" max="4365" width="19.28515625" style="595" customWidth="1"/>
    <col min="4366" max="4366" width="19.140625" style="595" customWidth="1"/>
    <col min="4367" max="4367" width="20.140625" style="595" customWidth="1"/>
    <col min="4368" max="4368" width="21.28515625" style="595" customWidth="1"/>
    <col min="4369" max="4370" width="10.7109375" style="595" customWidth="1"/>
    <col min="4371" max="4371" width="9.140625" style="595"/>
    <col min="4372" max="4372" width="12.85546875" style="595" customWidth="1"/>
    <col min="4373" max="4373" width="23.42578125" style="595" customWidth="1"/>
    <col min="4374" max="4375" width="9.140625" style="595"/>
    <col min="4376" max="4376" width="10.5703125" style="595" bestFit="1" customWidth="1"/>
    <col min="4377" max="4377" width="11.28515625" style="595" customWidth="1"/>
    <col min="4378" max="4608" width="9.140625" style="595"/>
    <col min="4609" max="4609" width="91.85546875" style="595" customWidth="1"/>
    <col min="4610" max="4610" width="21.28515625" style="595" customWidth="1"/>
    <col min="4611" max="4611" width="20" style="595" customWidth="1"/>
    <col min="4612" max="4612" width="17" style="595" customWidth="1"/>
    <col min="4613" max="4613" width="19" style="595" customWidth="1"/>
    <col min="4614" max="4614" width="17.28515625" style="595" customWidth="1"/>
    <col min="4615" max="4615" width="15" style="595" customWidth="1"/>
    <col min="4616" max="4616" width="17.140625" style="595" customWidth="1"/>
    <col min="4617" max="4617" width="24" style="595" customWidth="1"/>
    <col min="4618" max="4618" width="20.85546875" style="595" customWidth="1"/>
    <col min="4619" max="4619" width="20.140625" style="595" customWidth="1"/>
    <col min="4620" max="4620" width="17" style="595" customWidth="1"/>
    <col min="4621" max="4621" width="19.28515625" style="595" customWidth="1"/>
    <col min="4622" max="4622" width="19.140625" style="595" customWidth="1"/>
    <col min="4623" max="4623" width="20.140625" style="595" customWidth="1"/>
    <col min="4624" max="4624" width="21.28515625" style="595" customWidth="1"/>
    <col min="4625" max="4626" width="10.7109375" style="595" customWidth="1"/>
    <col min="4627" max="4627" width="9.140625" style="595"/>
    <col min="4628" max="4628" width="12.85546875" style="595" customWidth="1"/>
    <col min="4629" max="4629" width="23.42578125" style="595" customWidth="1"/>
    <col min="4630" max="4631" width="9.140625" style="595"/>
    <col min="4632" max="4632" width="10.5703125" style="595" bestFit="1" customWidth="1"/>
    <col min="4633" max="4633" width="11.28515625" style="595" customWidth="1"/>
    <col min="4634" max="4864" width="9.140625" style="595"/>
    <col min="4865" max="4865" width="91.85546875" style="595" customWidth="1"/>
    <col min="4866" max="4866" width="21.28515625" style="595" customWidth="1"/>
    <col min="4867" max="4867" width="20" style="595" customWidth="1"/>
    <col min="4868" max="4868" width="17" style="595" customWidth="1"/>
    <col min="4869" max="4869" width="19" style="595" customWidth="1"/>
    <col min="4870" max="4870" width="17.28515625" style="595" customWidth="1"/>
    <col min="4871" max="4871" width="15" style="595" customWidth="1"/>
    <col min="4872" max="4872" width="17.140625" style="595" customWidth="1"/>
    <col min="4873" max="4873" width="24" style="595" customWidth="1"/>
    <col min="4874" max="4874" width="20.85546875" style="595" customWidth="1"/>
    <col min="4875" max="4875" width="20.140625" style="595" customWidth="1"/>
    <col min="4876" max="4876" width="17" style="595" customWidth="1"/>
    <col min="4877" max="4877" width="19.28515625" style="595" customWidth="1"/>
    <col min="4878" max="4878" width="19.140625" style="595" customWidth="1"/>
    <col min="4879" max="4879" width="20.140625" style="595" customWidth="1"/>
    <col min="4880" max="4880" width="21.28515625" style="595" customWidth="1"/>
    <col min="4881" max="4882" width="10.7109375" style="595" customWidth="1"/>
    <col min="4883" max="4883" width="9.140625" style="595"/>
    <col min="4884" max="4884" width="12.85546875" style="595" customWidth="1"/>
    <col min="4885" max="4885" width="23.42578125" style="595" customWidth="1"/>
    <col min="4886" max="4887" width="9.140625" style="595"/>
    <col min="4888" max="4888" width="10.5703125" style="595" bestFit="1" customWidth="1"/>
    <col min="4889" max="4889" width="11.28515625" style="595" customWidth="1"/>
    <col min="4890" max="5120" width="9.140625" style="595"/>
    <col min="5121" max="5121" width="91.85546875" style="595" customWidth="1"/>
    <col min="5122" max="5122" width="21.28515625" style="595" customWidth="1"/>
    <col min="5123" max="5123" width="20" style="595" customWidth="1"/>
    <col min="5124" max="5124" width="17" style="595" customWidth="1"/>
    <col min="5125" max="5125" width="19" style="595" customWidth="1"/>
    <col min="5126" max="5126" width="17.28515625" style="595" customWidth="1"/>
    <col min="5127" max="5127" width="15" style="595" customWidth="1"/>
    <col min="5128" max="5128" width="17.140625" style="595" customWidth="1"/>
    <col min="5129" max="5129" width="24" style="595" customWidth="1"/>
    <col min="5130" max="5130" width="20.85546875" style="595" customWidth="1"/>
    <col min="5131" max="5131" width="20.140625" style="595" customWidth="1"/>
    <col min="5132" max="5132" width="17" style="595" customWidth="1"/>
    <col min="5133" max="5133" width="19.28515625" style="595" customWidth="1"/>
    <col min="5134" max="5134" width="19.140625" style="595" customWidth="1"/>
    <col min="5135" max="5135" width="20.140625" style="595" customWidth="1"/>
    <col min="5136" max="5136" width="21.28515625" style="595" customWidth="1"/>
    <col min="5137" max="5138" width="10.7109375" style="595" customWidth="1"/>
    <col min="5139" max="5139" width="9.140625" style="595"/>
    <col min="5140" max="5140" width="12.85546875" style="595" customWidth="1"/>
    <col min="5141" max="5141" width="23.42578125" style="595" customWidth="1"/>
    <col min="5142" max="5143" width="9.140625" style="595"/>
    <col min="5144" max="5144" width="10.5703125" style="595" bestFit="1" customWidth="1"/>
    <col min="5145" max="5145" width="11.28515625" style="595" customWidth="1"/>
    <col min="5146" max="5376" width="9.140625" style="595"/>
    <col min="5377" max="5377" width="91.85546875" style="595" customWidth="1"/>
    <col min="5378" max="5378" width="21.28515625" style="595" customWidth="1"/>
    <col min="5379" max="5379" width="20" style="595" customWidth="1"/>
    <col min="5380" max="5380" width="17" style="595" customWidth="1"/>
    <col min="5381" max="5381" width="19" style="595" customWidth="1"/>
    <col min="5382" max="5382" width="17.28515625" style="595" customWidth="1"/>
    <col min="5383" max="5383" width="15" style="595" customWidth="1"/>
    <col min="5384" max="5384" width="17.140625" style="595" customWidth="1"/>
    <col min="5385" max="5385" width="24" style="595" customWidth="1"/>
    <col min="5386" max="5386" width="20.85546875" style="595" customWidth="1"/>
    <col min="5387" max="5387" width="20.140625" style="595" customWidth="1"/>
    <col min="5388" max="5388" width="17" style="595" customWidth="1"/>
    <col min="5389" max="5389" width="19.28515625" style="595" customWidth="1"/>
    <col min="5390" max="5390" width="19.140625" style="595" customWidth="1"/>
    <col min="5391" max="5391" width="20.140625" style="595" customWidth="1"/>
    <col min="5392" max="5392" width="21.28515625" style="595" customWidth="1"/>
    <col min="5393" max="5394" width="10.7109375" style="595" customWidth="1"/>
    <col min="5395" max="5395" width="9.140625" style="595"/>
    <col min="5396" max="5396" width="12.85546875" style="595" customWidth="1"/>
    <col min="5397" max="5397" width="23.42578125" style="595" customWidth="1"/>
    <col min="5398" max="5399" width="9.140625" style="595"/>
    <col min="5400" max="5400" width="10.5703125" style="595" bestFit="1" customWidth="1"/>
    <col min="5401" max="5401" width="11.28515625" style="595" customWidth="1"/>
    <col min="5402" max="5632" width="9.140625" style="595"/>
    <col min="5633" max="5633" width="91.85546875" style="595" customWidth="1"/>
    <col min="5634" max="5634" width="21.28515625" style="595" customWidth="1"/>
    <col min="5635" max="5635" width="20" style="595" customWidth="1"/>
    <col min="5636" max="5636" width="17" style="595" customWidth="1"/>
    <col min="5637" max="5637" width="19" style="595" customWidth="1"/>
    <col min="5638" max="5638" width="17.28515625" style="595" customWidth="1"/>
    <col min="5639" max="5639" width="15" style="595" customWidth="1"/>
    <col min="5640" max="5640" width="17.140625" style="595" customWidth="1"/>
    <col min="5641" max="5641" width="24" style="595" customWidth="1"/>
    <col min="5642" max="5642" width="20.85546875" style="595" customWidth="1"/>
    <col min="5643" max="5643" width="20.140625" style="595" customWidth="1"/>
    <col min="5644" max="5644" width="17" style="595" customWidth="1"/>
    <col min="5645" max="5645" width="19.28515625" style="595" customWidth="1"/>
    <col min="5646" max="5646" width="19.140625" style="595" customWidth="1"/>
    <col min="5647" max="5647" width="20.140625" style="595" customWidth="1"/>
    <col min="5648" max="5648" width="21.28515625" style="595" customWidth="1"/>
    <col min="5649" max="5650" width="10.7109375" style="595" customWidth="1"/>
    <col min="5651" max="5651" width="9.140625" style="595"/>
    <col min="5652" max="5652" width="12.85546875" style="595" customWidth="1"/>
    <col min="5653" max="5653" width="23.42578125" style="595" customWidth="1"/>
    <col min="5654" max="5655" width="9.140625" style="595"/>
    <col min="5656" max="5656" width="10.5703125" style="595" bestFit="1" customWidth="1"/>
    <col min="5657" max="5657" width="11.28515625" style="595" customWidth="1"/>
    <col min="5658" max="5888" width="9.140625" style="595"/>
    <col min="5889" max="5889" width="91.85546875" style="595" customWidth="1"/>
    <col min="5890" max="5890" width="21.28515625" style="595" customWidth="1"/>
    <col min="5891" max="5891" width="20" style="595" customWidth="1"/>
    <col min="5892" max="5892" width="17" style="595" customWidth="1"/>
    <col min="5893" max="5893" width="19" style="595" customWidth="1"/>
    <col min="5894" max="5894" width="17.28515625" style="595" customWidth="1"/>
    <col min="5895" max="5895" width="15" style="595" customWidth="1"/>
    <col min="5896" max="5896" width="17.140625" style="595" customWidth="1"/>
    <col min="5897" max="5897" width="24" style="595" customWidth="1"/>
    <col min="5898" max="5898" width="20.85546875" style="595" customWidth="1"/>
    <col min="5899" max="5899" width="20.140625" style="595" customWidth="1"/>
    <col min="5900" max="5900" width="17" style="595" customWidth="1"/>
    <col min="5901" max="5901" width="19.28515625" style="595" customWidth="1"/>
    <col min="5902" max="5902" width="19.140625" style="595" customWidth="1"/>
    <col min="5903" max="5903" width="20.140625" style="595" customWidth="1"/>
    <col min="5904" max="5904" width="21.28515625" style="595" customWidth="1"/>
    <col min="5905" max="5906" width="10.7109375" style="595" customWidth="1"/>
    <col min="5907" max="5907" width="9.140625" style="595"/>
    <col min="5908" max="5908" width="12.85546875" style="595" customWidth="1"/>
    <col min="5909" max="5909" width="23.42578125" style="595" customWidth="1"/>
    <col min="5910" max="5911" width="9.140625" style="595"/>
    <col min="5912" max="5912" width="10.5703125" style="595" bestFit="1" customWidth="1"/>
    <col min="5913" max="5913" width="11.28515625" style="595" customWidth="1"/>
    <col min="5914" max="6144" width="9.140625" style="595"/>
    <col min="6145" max="6145" width="91.85546875" style="595" customWidth="1"/>
    <col min="6146" max="6146" width="21.28515625" style="595" customWidth="1"/>
    <col min="6147" max="6147" width="20" style="595" customWidth="1"/>
    <col min="6148" max="6148" width="17" style="595" customWidth="1"/>
    <col min="6149" max="6149" width="19" style="595" customWidth="1"/>
    <col min="6150" max="6150" width="17.28515625" style="595" customWidth="1"/>
    <col min="6151" max="6151" width="15" style="595" customWidth="1"/>
    <col min="6152" max="6152" width="17.140625" style="595" customWidth="1"/>
    <col min="6153" max="6153" width="24" style="595" customWidth="1"/>
    <col min="6154" max="6154" width="20.85546875" style="595" customWidth="1"/>
    <col min="6155" max="6155" width="20.140625" style="595" customWidth="1"/>
    <col min="6156" max="6156" width="17" style="595" customWidth="1"/>
    <col min="6157" max="6157" width="19.28515625" style="595" customWidth="1"/>
    <col min="6158" max="6158" width="19.140625" style="595" customWidth="1"/>
    <col min="6159" max="6159" width="20.140625" style="595" customWidth="1"/>
    <col min="6160" max="6160" width="21.28515625" style="595" customWidth="1"/>
    <col min="6161" max="6162" width="10.7109375" style="595" customWidth="1"/>
    <col min="6163" max="6163" width="9.140625" style="595"/>
    <col min="6164" max="6164" width="12.85546875" style="595" customWidth="1"/>
    <col min="6165" max="6165" width="23.42578125" style="595" customWidth="1"/>
    <col min="6166" max="6167" width="9.140625" style="595"/>
    <col min="6168" max="6168" width="10.5703125" style="595" bestFit="1" customWidth="1"/>
    <col min="6169" max="6169" width="11.28515625" style="595" customWidth="1"/>
    <col min="6170" max="6400" width="9.140625" style="595"/>
    <col min="6401" max="6401" width="91.85546875" style="595" customWidth="1"/>
    <col min="6402" max="6402" width="21.28515625" style="595" customWidth="1"/>
    <col min="6403" max="6403" width="20" style="595" customWidth="1"/>
    <col min="6404" max="6404" width="17" style="595" customWidth="1"/>
    <col min="6405" max="6405" width="19" style="595" customWidth="1"/>
    <col min="6406" max="6406" width="17.28515625" style="595" customWidth="1"/>
    <col min="6407" max="6407" width="15" style="595" customWidth="1"/>
    <col min="6408" max="6408" width="17.140625" style="595" customWidth="1"/>
    <col min="6409" max="6409" width="24" style="595" customWidth="1"/>
    <col min="6410" max="6410" width="20.85546875" style="595" customWidth="1"/>
    <col min="6411" max="6411" width="20.140625" style="595" customWidth="1"/>
    <col min="6412" max="6412" width="17" style="595" customWidth="1"/>
    <col min="6413" max="6413" width="19.28515625" style="595" customWidth="1"/>
    <col min="6414" max="6414" width="19.140625" style="595" customWidth="1"/>
    <col min="6415" max="6415" width="20.140625" style="595" customWidth="1"/>
    <col min="6416" max="6416" width="21.28515625" style="595" customWidth="1"/>
    <col min="6417" max="6418" width="10.7109375" style="595" customWidth="1"/>
    <col min="6419" max="6419" width="9.140625" style="595"/>
    <col min="6420" max="6420" width="12.85546875" style="595" customWidth="1"/>
    <col min="6421" max="6421" width="23.42578125" style="595" customWidth="1"/>
    <col min="6422" max="6423" width="9.140625" style="595"/>
    <col min="6424" max="6424" width="10.5703125" style="595" bestFit="1" customWidth="1"/>
    <col min="6425" max="6425" width="11.28515625" style="595" customWidth="1"/>
    <col min="6426" max="6656" width="9.140625" style="595"/>
    <col min="6657" max="6657" width="91.85546875" style="595" customWidth="1"/>
    <col min="6658" max="6658" width="21.28515625" style="595" customWidth="1"/>
    <col min="6659" max="6659" width="20" style="595" customWidth="1"/>
    <col min="6660" max="6660" width="17" style="595" customWidth="1"/>
    <col min="6661" max="6661" width="19" style="595" customWidth="1"/>
    <col min="6662" max="6662" width="17.28515625" style="595" customWidth="1"/>
    <col min="6663" max="6663" width="15" style="595" customWidth="1"/>
    <col min="6664" max="6664" width="17.140625" style="595" customWidth="1"/>
    <col min="6665" max="6665" width="24" style="595" customWidth="1"/>
    <col min="6666" max="6666" width="20.85546875" style="595" customWidth="1"/>
    <col min="6667" max="6667" width="20.140625" style="595" customWidth="1"/>
    <col min="6668" max="6668" width="17" style="595" customWidth="1"/>
    <col min="6669" max="6669" width="19.28515625" style="595" customWidth="1"/>
    <col min="6670" max="6670" width="19.140625" style="595" customWidth="1"/>
    <col min="6671" max="6671" width="20.140625" style="595" customWidth="1"/>
    <col min="6672" max="6672" width="21.28515625" style="595" customWidth="1"/>
    <col min="6673" max="6674" width="10.7109375" style="595" customWidth="1"/>
    <col min="6675" max="6675" width="9.140625" style="595"/>
    <col min="6676" max="6676" width="12.85546875" style="595" customWidth="1"/>
    <col min="6677" max="6677" width="23.42578125" style="595" customWidth="1"/>
    <col min="6678" max="6679" width="9.140625" style="595"/>
    <col min="6680" max="6680" width="10.5703125" style="595" bestFit="1" customWidth="1"/>
    <col min="6681" max="6681" width="11.28515625" style="595" customWidth="1"/>
    <col min="6682" max="6912" width="9.140625" style="595"/>
    <col min="6913" max="6913" width="91.85546875" style="595" customWidth="1"/>
    <col min="6914" max="6914" width="21.28515625" style="595" customWidth="1"/>
    <col min="6915" max="6915" width="20" style="595" customWidth="1"/>
    <col min="6916" max="6916" width="17" style="595" customWidth="1"/>
    <col min="6917" max="6917" width="19" style="595" customWidth="1"/>
    <col min="6918" max="6918" width="17.28515625" style="595" customWidth="1"/>
    <col min="6919" max="6919" width="15" style="595" customWidth="1"/>
    <col min="6920" max="6920" width="17.140625" style="595" customWidth="1"/>
    <col min="6921" max="6921" width="24" style="595" customWidth="1"/>
    <col min="6922" max="6922" width="20.85546875" style="595" customWidth="1"/>
    <col min="6923" max="6923" width="20.140625" style="595" customWidth="1"/>
    <col min="6924" max="6924" width="17" style="595" customWidth="1"/>
    <col min="6925" max="6925" width="19.28515625" style="595" customWidth="1"/>
    <col min="6926" max="6926" width="19.140625" style="595" customWidth="1"/>
    <col min="6927" max="6927" width="20.140625" style="595" customWidth="1"/>
    <col min="6928" max="6928" width="21.28515625" style="595" customWidth="1"/>
    <col min="6929" max="6930" width="10.7109375" style="595" customWidth="1"/>
    <col min="6931" max="6931" width="9.140625" style="595"/>
    <col min="6932" max="6932" width="12.85546875" style="595" customWidth="1"/>
    <col min="6933" max="6933" width="23.42578125" style="595" customWidth="1"/>
    <col min="6934" max="6935" width="9.140625" style="595"/>
    <col min="6936" max="6936" width="10.5703125" style="595" bestFit="1" customWidth="1"/>
    <col min="6937" max="6937" width="11.28515625" style="595" customWidth="1"/>
    <col min="6938" max="7168" width="9.140625" style="595"/>
    <col min="7169" max="7169" width="91.85546875" style="595" customWidth="1"/>
    <col min="7170" max="7170" width="21.28515625" style="595" customWidth="1"/>
    <col min="7171" max="7171" width="20" style="595" customWidth="1"/>
    <col min="7172" max="7172" width="17" style="595" customWidth="1"/>
    <col min="7173" max="7173" width="19" style="595" customWidth="1"/>
    <col min="7174" max="7174" width="17.28515625" style="595" customWidth="1"/>
    <col min="7175" max="7175" width="15" style="595" customWidth="1"/>
    <col min="7176" max="7176" width="17.140625" style="595" customWidth="1"/>
    <col min="7177" max="7177" width="24" style="595" customWidth="1"/>
    <col min="7178" max="7178" width="20.85546875" style="595" customWidth="1"/>
    <col min="7179" max="7179" width="20.140625" style="595" customWidth="1"/>
    <col min="7180" max="7180" width="17" style="595" customWidth="1"/>
    <col min="7181" max="7181" width="19.28515625" style="595" customWidth="1"/>
    <col min="7182" max="7182" width="19.140625" style="595" customWidth="1"/>
    <col min="7183" max="7183" width="20.140625" style="595" customWidth="1"/>
    <col min="7184" max="7184" width="21.28515625" style="595" customWidth="1"/>
    <col min="7185" max="7186" width="10.7109375" style="595" customWidth="1"/>
    <col min="7187" max="7187" width="9.140625" style="595"/>
    <col min="7188" max="7188" width="12.85546875" style="595" customWidth="1"/>
    <col min="7189" max="7189" width="23.42578125" style="595" customWidth="1"/>
    <col min="7190" max="7191" width="9.140625" style="595"/>
    <col min="7192" max="7192" width="10.5703125" style="595" bestFit="1" customWidth="1"/>
    <col min="7193" max="7193" width="11.28515625" style="595" customWidth="1"/>
    <col min="7194" max="7424" width="9.140625" style="595"/>
    <col min="7425" max="7425" width="91.85546875" style="595" customWidth="1"/>
    <col min="7426" max="7426" width="21.28515625" style="595" customWidth="1"/>
    <col min="7427" max="7427" width="20" style="595" customWidth="1"/>
    <col min="7428" max="7428" width="17" style="595" customWidth="1"/>
    <col min="7429" max="7429" width="19" style="595" customWidth="1"/>
    <col min="7430" max="7430" width="17.28515625" style="595" customWidth="1"/>
    <col min="7431" max="7431" width="15" style="595" customWidth="1"/>
    <col min="7432" max="7432" width="17.140625" style="595" customWidth="1"/>
    <col min="7433" max="7433" width="24" style="595" customWidth="1"/>
    <col min="7434" max="7434" width="20.85546875" style="595" customWidth="1"/>
    <col min="7435" max="7435" width="20.140625" style="595" customWidth="1"/>
    <col min="7436" max="7436" width="17" style="595" customWidth="1"/>
    <col min="7437" max="7437" width="19.28515625" style="595" customWidth="1"/>
    <col min="7438" max="7438" width="19.140625" style="595" customWidth="1"/>
    <col min="7439" max="7439" width="20.140625" style="595" customWidth="1"/>
    <col min="7440" max="7440" width="21.28515625" style="595" customWidth="1"/>
    <col min="7441" max="7442" width="10.7109375" style="595" customWidth="1"/>
    <col min="7443" max="7443" width="9.140625" style="595"/>
    <col min="7444" max="7444" width="12.85546875" style="595" customWidth="1"/>
    <col min="7445" max="7445" width="23.42578125" style="595" customWidth="1"/>
    <col min="7446" max="7447" width="9.140625" style="595"/>
    <col min="7448" max="7448" width="10.5703125" style="595" bestFit="1" customWidth="1"/>
    <col min="7449" max="7449" width="11.28515625" style="595" customWidth="1"/>
    <col min="7450" max="7680" width="9.140625" style="595"/>
    <col min="7681" max="7681" width="91.85546875" style="595" customWidth="1"/>
    <col min="7682" max="7682" width="21.28515625" style="595" customWidth="1"/>
    <col min="7683" max="7683" width="20" style="595" customWidth="1"/>
    <col min="7684" max="7684" width="17" style="595" customWidth="1"/>
    <col min="7685" max="7685" width="19" style="595" customWidth="1"/>
    <col min="7686" max="7686" width="17.28515625" style="595" customWidth="1"/>
    <col min="7687" max="7687" width="15" style="595" customWidth="1"/>
    <col min="7688" max="7688" width="17.140625" style="595" customWidth="1"/>
    <col min="7689" max="7689" width="24" style="595" customWidth="1"/>
    <col min="7690" max="7690" width="20.85546875" style="595" customWidth="1"/>
    <col min="7691" max="7691" width="20.140625" style="595" customWidth="1"/>
    <col min="7692" max="7692" width="17" style="595" customWidth="1"/>
    <col min="7693" max="7693" width="19.28515625" style="595" customWidth="1"/>
    <col min="7694" max="7694" width="19.140625" style="595" customWidth="1"/>
    <col min="7695" max="7695" width="20.140625" style="595" customWidth="1"/>
    <col min="7696" max="7696" width="21.28515625" style="595" customWidth="1"/>
    <col min="7697" max="7698" width="10.7109375" style="595" customWidth="1"/>
    <col min="7699" max="7699" width="9.140625" style="595"/>
    <col min="7700" max="7700" width="12.85546875" style="595" customWidth="1"/>
    <col min="7701" max="7701" width="23.42578125" style="595" customWidth="1"/>
    <col min="7702" max="7703" width="9.140625" style="595"/>
    <col min="7704" max="7704" width="10.5703125" style="595" bestFit="1" customWidth="1"/>
    <col min="7705" max="7705" width="11.28515625" style="595" customWidth="1"/>
    <col min="7706" max="7936" width="9.140625" style="595"/>
    <col min="7937" max="7937" width="91.85546875" style="595" customWidth="1"/>
    <col min="7938" max="7938" width="21.28515625" style="595" customWidth="1"/>
    <col min="7939" max="7939" width="20" style="595" customWidth="1"/>
    <col min="7940" max="7940" width="17" style="595" customWidth="1"/>
    <col min="7941" max="7941" width="19" style="595" customWidth="1"/>
    <col min="7942" max="7942" width="17.28515625" style="595" customWidth="1"/>
    <col min="7943" max="7943" width="15" style="595" customWidth="1"/>
    <col min="7944" max="7944" width="17.140625" style="595" customWidth="1"/>
    <col min="7945" max="7945" width="24" style="595" customWidth="1"/>
    <col min="7946" max="7946" width="20.85546875" style="595" customWidth="1"/>
    <col min="7947" max="7947" width="20.140625" style="595" customWidth="1"/>
    <col min="7948" max="7948" width="17" style="595" customWidth="1"/>
    <col min="7949" max="7949" width="19.28515625" style="595" customWidth="1"/>
    <col min="7950" max="7950" width="19.140625" style="595" customWidth="1"/>
    <col min="7951" max="7951" width="20.140625" style="595" customWidth="1"/>
    <col min="7952" max="7952" width="21.28515625" style="595" customWidth="1"/>
    <col min="7953" max="7954" width="10.7109375" style="595" customWidth="1"/>
    <col min="7955" max="7955" width="9.140625" style="595"/>
    <col min="7956" max="7956" width="12.85546875" style="595" customWidth="1"/>
    <col min="7957" max="7957" width="23.42578125" style="595" customWidth="1"/>
    <col min="7958" max="7959" width="9.140625" style="595"/>
    <col min="7960" max="7960" width="10.5703125" style="595" bestFit="1" customWidth="1"/>
    <col min="7961" max="7961" width="11.28515625" style="595" customWidth="1"/>
    <col min="7962" max="8192" width="9.140625" style="595"/>
    <col min="8193" max="8193" width="91.85546875" style="595" customWidth="1"/>
    <col min="8194" max="8194" width="21.28515625" style="595" customWidth="1"/>
    <col min="8195" max="8195" width="20" style="595" customWidth="1"/>
    <col min="8196" max="8196" width="17" style="595" customWidth="1"/>
    <col min="8197" max="8197" width="19" style="595" customWidth="1"/>
    <col min="8198" max="8198" width="17.28515625" style="595" customWidth="1"/>
    <col min="8199" max="8199" width="15" style="595" customWidth="1"/>
    <col min="8200" max="8200" width="17.140625" style="595" customWidth="1"/>
    <col min="8201" max="8201" width="24" style="595" customWidth="1"/>
    <col min="8202" max="8202" width="20.85546875" style="595" customWidth="1"/>
    <col min="8203" max="8203" width="20.140625" style="595" customWidth="1"/>
    <col min="8204" max="8204" width="17" style="595" customWidth="1"/>
    <col min="8205" max="8205" width="19.28515625" style="595" customWidth="1"/>
    <col min="8206" max="8206" width="19.140625" style="595" customWidth="1"/>
    <col min="8207" max="8207" width="20.140625" style="595" customWidth="1"/>
    <col min="8208" max="8208" width="21.28515625" style="595" customWidth="1"/>
    <col min="8209" max="8210" width="10.7109375" style="595" customWidth="1"/>
    <col min="8211" max="8211" width="9.140625" style="595"/>
    <col min="8212" max="8212" width="12.85546875" style="595" customWidth="1"/>
    <col min="8213" max="8213" width="23.42578125" style="595" customWidth="1"/>
    <col min="8214" max="8215" width="9.140625" style="595"/>
    <col min="8216" max="8216" width="10.5703125" style="595" bestFit="1" customWidth="1"/>
    <col min="8217" max="8217" width="11.28515625" style="595" customWidth="1"/>
    <col min="8218" max="8448" width="9.140625" style="595"/>
    <col min="8449" max="8449" width="91.85546875" style="595" customWidth="1"/>
    <col min="8450" max="8450" width="21.28515625" style="595" customWidth="1"/>
    <col min="8451" max="8451" width="20" style="595" customWidth="1"/>
    <col min="8452" max="8452" width="17" style="595" customWidth="1"/>
    <col min="8453" max="8453" width="19" style="595" customWidth="1"/>
    <col min="8454" max="8454" width="17.28515625" style="595" customWidth="1"/>
    <col min="8455" max="8455" width="15" style="595" customWidth="1"/>
    <col min="8456" max="8456" width="17.140625" style="595" customWidth="1"/>
    <col min="8457" max="8457" width="24" style="595" customWidth="1"/>
    <col min="8458" max="8458" width="20.85546875" style="595" customWidth="1"/>
    <col min="8459" max="8459" width="20.140625" style="595" customWidth="1"/>
    <col min="8460" max="8460" width="17" style="595" customWidth="1"/>
    <col min="8461" max="8461" width="19.28515625" style="595" customWidth="1"/>
    <col min="8462" max="8462" width="19.140625" style="595" customWidth="1"/>
    <col min="8463" max="8463" width="20.140625" style="595" customWidth="1"/>
    <col min="8464" max="8464" width="21.28515625" style="595" customWidth="1"/>
    <col min="8465" max="8466" width="10.7109375" style="595" customWidth="1"/>
    <col min="8467" max="8467" width="9.140625" style="595"/>
    <col min="8468" max="8468" width="12.85546875" style="595" customWidth="1"/>
    <col min="8469" max="8469" width="23.42578125" style="595" customWidth="1"/>
    <col min="8470" max="8471" width="9.140625" style="595"/>
    <col min="8472" max="8472" width="10.5703125" style="595" bestFit="1" customWidth="1"/>
    <col min="8473" max="8473" width="11.28515625" style="595" customWidth="1"/>
    <col min="8474" max="8704" width="9.140625" style="595"/>
    <col min="8705" max="8705" width="91.85546875" style="595" customWidth="1"/>
    <col min="8706" max="8706" width="21.28515625" style="595" customWidth="1"/>
    <col min="8707" max="8707" width="20" style="595" customWidth="1"/>
    <col min="8708" max="8708" width="17" style="595" customWidth="1"/>
    <col min="8709" max="8709" width="19" style="595" customWidth="1"/>
    <col min="8710" max="8710" width="17.28515625" style="595" customWidth="1"/>
    <col min="8711" max="8711" width="15" style="595" customWidth="1"/>
    <col min="8712" max="8712" width="17.140625" style="595" customWidth="1"/>
    <col min="8713" max="8713" width="24" style="595" customWidth="1"/>
    <col min="8714" max="8714" width="20.85546875" style="595" customWidth="1"/>
    <col min="8715" max="8715" width="20.140625" style="595" customWidth="1"/>
    <col min="8716" max="8716" width="17" style="595" customWidth="1"/>
    <col min="8717" max="8717" width="19.28515625" style="595" customWidth="1"/>
    <col min="8718" max="8718" width="19.140625" style="595" customWidth="1"/>
    <col min="8719" max="8719" width="20.140625" style="595" customWidth="1"/>
    <col min="8720" max="8720" width="21.28515625" style="595" customWidth="1"/>
    <col min="8721" max="8722" width="10.7109375" style="595" customWidth="1"/>
    <col min="8723" max="8723" width="9.140625" style="595"/>
    <col min="8724" max="8724" width="12.85546875" style="595" customWidth="1"/>
    <col min="8725" max="8725" width="23.42578125" style="595" customWidth="1"/>
    <col min="8726" max="8727" width="9.140625" style="595"/>
    <col min="8728" max="8728" width="10.5703125" style="595" bestFit="1" customWidth="1"/>
    <col min="8729" max="8729" width="11.28515625" style="595" customWidth="1"/>
    <col min="8730" max="8960" width="9.140625" style="595"/>
    <col min="8961" max="8961" width="91.85546875" style="595" customWidth="1"/>
    <col min="8962" max="8962" width="21.28515625" style="595" customWidth="1"/>
    <col min="8963" max="8963" width="20" style="595" customWidth="1"/>
    <col min="8964" max="8964" width="17" style="595" customWidth="1"/>
    <col min="8965" max="8965" width="19" style="595" customWidth="1"/>
    <col min="8966" max="8966" width="17.28515625" style="595" customWidth="1"/>
    <col min="8967" max="8967" width="15" style="595" customWidth="1"/>
    <col min="8968" max="8968" width="17.140625" style="595" customWidth="1"/>
    <col min="8969" max="8969" width="24" style="595" customWidth="1"/>
    <col min="8970" max="8970" width="20.85546875" style="595" customWidth="1"/>
    <col min="8971" max="8971" width="20.140625" style="595" customWidth="1"/>
    <col min="8972" max="8972" width="17" style="595" customWidth="1"/>
    <col min="8973" max="8973" width="19.28515625" style="595" customWidth="1"/>
    <col min="8974" max="8974" width="19.140625" style="595" customWidth="1"/>
    <col min="8975" max="8975" width="20.140625" style="595" customWidth="1"/>
    <col min="8976" max="8976" width="21.28515625" style="595" customWidth="1"/>
    <col min="8977" max="8978" width="10.7109375" style="595" customWidth="1"/>
    <col min="8979" max="8979" width="9.140625" style="595"/>
    <col min="8980" max="8980" width="12.85546875" style="595" customWidth="1"/>
    <col min="8981" max="8981" width="23.42578125" style="595" customWidth="1"/>
    <col min="8982" max="8983" width="9.140625" style="595"/>
    <col min="8984" max="8984" width="10.5703125" style="595" bestFit="1" customWidth="1"/>
    <col min="8985" max="8985" width="11.28515625" style="595" customWidth="1"/>
    <col min="8986" max="9216" width="9.140625" style="595"/>
    <col min="9217" max="9217" width="91.85546875" style="595" customWidth="1"/>
    <col min="9218" max="9218" width="21.28515625" style="595" customWidth="1"/>
    <col min="9219" max="9219" width="20" style="595" customWidth="1"/>
    <col min="9220" max="9220" width="17" style="595" customWidth="1"/>
    <col min="9221" max="9221" width="19" style="595" customWidth="1"/>
    <col min="9222" max="9222" width="17.28515625" style="595" customWidth="1"/>
    <col min="9223" max="9223" width="15" style="595" customWidth="1"/>
    <col min="9224" max="9224" width="17.140625" style="595" customWidth="1"/>
    <col min="9225" max="9225" width="24" style="595" customWidth="1"/>
    <col min="9226" max="9226" width="20.85546875" style="595" customWidth="1"/>
    <col min="9227" max="9227" width="20.140625" style="595" customWidth="1"/>
    <col min="9228" max="9228" width="17" style="595" customWidth="1"/>
    <col min="9229" max="9229" width="19.28515625" style="595" customWidth="1"/>
    <col min="9230" max="9230" width="19.140625" style="595" customWidth="1"/>
    <col min="9231" max="9231" width="20.140625" style="595" customWidth="1"/>
    <col min="9232" max="9232" width="21.28515625" style="595" customWidth="1"/>
    <col min="9233" max="9234" width="10.7109375" style="595" customWidth="1"/>
    <col min="9235" max="9235" width="9.140625" style="595"/>
    <col min="9236" max="9236" width="12.85546875" style="595" customWidth="1"/>
    <col min="9237" max="9237" width="23.42578125" style="595" customWidth="1"/>
    <col min="9238" max="9239" width="9.140625" style="595"/>
    <col min="9240" max="9240" width="10.5703125" style="595" bestFit="1" customWidth="1"/>
    <col min="9241" max="9241" width="11.28515625" style="595" customWidth="1"/>
    <col min="9242" max="9472" width="9.140625" style="595"/>
    <col min="9473" max="9473" width="91.85546875" style="595" customWidth="1"/>
    <col min="9474" max="9474" width="21.28515625" style="595" customWidth="1"/>
    <col min="9475" max="9475" width="20" style="595" customWidth="1"/>
    <col min="9476" max="9476" width="17" style="595" customWidth="1"/>
    <col min="9477" max="9477" width="19" style="595" customWidth="1"/>
    <col min="9478" max="9478" width="17.28515625" style="595" customWidth="1"/>
    <col min="9479" max="9479" width="15" style="595" customWidth="1"/>
    <col min="9480" max="9480" width="17.140625" style="595" customWidth="1"/>
    <col min="9481" max="9481" width="24" style="595" customWidth="1"/>
    <col min="9482" max="9482" width="20.85546875" style="595" customWidth="1"/>
    <col min="9483" max="9483" width="20.140625" style="595" customWidth="1"/>
    <col min="9484" max="9484" width="17" style="595" customWidth="1"/>
    <col min="9485" max="9485" width="19.28515625" style="595" customWidth="1"/>
    <col min="9486" max="9486" width="19.140625" style="595" customWidth="1"/>
    <col min="9487" max="9487" width="20.140625" style="595" customWidth="1"/>
    <col min="9488" max="9488" width="21.28515625" style="595" customWidth="1"/>
    <col min="9489" max="9490" width="10.7109375" style="595" customWidth="1"/>
    <col min="9491" max="9491" width="9.140625" style="595"/>
    <col min="9492" max="9492" width="12.85546875" style="595" customWidth="1"/>
    <col min="9493" max="9493" width="23.42578125" style="595" customWidth="1"/>
    <col min="9494" max="9495" width="9.140625" style="595"/>
    <col min="9496" max="9496" width="10.5703125" style="595" bestFit="1" customWidth="1"/>
    <col min="9497" max="9497" width="11.28515625" style="595" customWidth="1"/>
    <col min="9498" max="9728" width="9.140625" style="595"/>
    <col min="9729" max="9729" width="91.85546875" style="595" customWidth="1"/>
    <col min="9730" max="9730" width="21.28515625" style="595" customWidth="1"/>
    <col min="9731" max="9731" width="20" style="595" customWidth="1"/>
    <col min="9732" max="9732" width="17" style="595" customWidth="1"/>
    <col min="9733" max="9733" width="19" style="595" customWidth="1"/>
    <col min="9734" max="9734" width="17.28515625" style="595" customWidth="1"/>
    <col min="9735" max="9735" width="15" style="595" customWidth="1"/>
    <col min="9736" max="9736" width="17.140625" style="595" customWidth="1"/>
    <col min="9737" max="9737" width="24" style="595" customWidth="1"/>
    <col min="9738" max="9738" width="20.85546875" style="595" customWidth="1"/>
    <col min="9739" max="9739" width="20.140625" style="595" customWidth="1"/>
    <col min="9740" max="9740" width="17" style="595" customWidth="1"/>
    <col min="9741" max="9741" width="19.28515625" style="595" customWidth="1"/>
    <col min="9742" max="9742" width="19.140625" style="595" customWidth="1"/>
    <col min="9743" max="9743" width="20.140625" style="595" customWidth="1"/>
    <col min="9744" max="9744" width="21.28515625" style="595" customWidth="1"/>
    <col min="9745" max="9746" width="10.7109375" style="595" customWidth="1"/>
    <col min="9747" max="9747" width="9.140625" style="595"/>
    <col min="9748" max="9748" width="12.85546875" style="595" customWidth="1"/>
    <col min="9749" max="9749" width="23.42578125" style="595" customWidth="1"/>
    <col min="9750" max="9751" width="9.140625" style="595"/>
    <col min="9752" max="9752" width="10.5703125" style="595" bestFit="1" customWidth="1"/>
    <col min="9753" max="9753" width="11.28515625" style="595" customWidth="1"/>
    <col min="9754" max="9984" width="9.140625" style="595"/>
    <col min="9985" max="9985" width="91.85546875" style="595" customWidth="1"/>
    <col min="9986" max="9986" width="21.28515625" style="595" customWidth="1"/>
    <col min="9987" max="9987" width="20" style="595" customWidth="1"/>
    <col min="9988" max="9988" width="17" style="595" customWidth="1"/>
    <col min="9989" max="9989" width="19" style="595" customWidth="1"/>
    <col min="9990" max="9990" width="17.28515625" style="595" customWidth="1"/>
    <col min="9991" max="9991" width="15" style="595" customWidth="1"/>
    <col min="9992" max="9992" width="17.140625" style="595" customWidth="1"/>
    <col min="9993" max="9993" width="24" style="595" customWidth="1"/>
    <col min="9994" max="9994" width="20.85546875" style="595" customWidth="1"/>
    <col min="9995" max="9995" width="20.140625" style="595" customWidth="1"/>
    <col min="9996" max="9996" width="17" style="595" customWidth="1"/>
    <col min="9997" max="9997" width="19.28515625" style="595" customWidth="1"/>
    <col min="9998" max="9998" width="19.140625" style="595" customWidth="1"/>
    <col min="9999" max="9999" width="20.140625" style="595" customWidth="1"/>
    <col min="10000" max="10000" width="21.28515625" style="595" customWidth="1"/>
    <col min="10001" max="10002" width="10.7109375" style="595" customWidth="1"/>
    <col min="10003" max="10003" width="9.140625" style="595"/>
    <col min="10004" max="10004" width="12.85546875" style="595" customWidth="1"/>
    <col min="10005" max="10005" width="23.42578125" style="595" customWidth="1"/>
    <col min="10006" max="10007" width="9.140625" style="595"/>
    <col min="10008" max="10008" width="10.5703125" style="595" bestFit="1" customWidth="1"/>
    <col min="10009" max="10009" width="11.28515625" style="595" customWidth="1"/>
    <col min="10010" max="10240" width="9.140625" style="595"/>
    <col min="10241" max="10241" width="91.85546875" style="595" customWidth="1"/>
    <col min="10242" max="10242" width="21.28515625" style="595" customWidth="1"/>
    <col min="10243" max="10243" width="20" style="595" customWidth="1"/>
    <col min="10244" max="10244" width="17" style="595" customWidth="1"/>
    <col min="10245" max="10245" width="19" style="595" customWidth="1"/>
    <col min="10246" max="10246" width="17.28515625" style="595" customWidth="1"/>
    <col min="10247" max="10247" width="15" style="595" customWidth="1"/>
    <col min="10248" max="10248" width="17.140625" style="595" customWidth="1"/>
    <col min="10249" max="10249" width="24" style="595" customWidth="1"/>
    <col min="10250" max="10250" width="20.85546875" style="595" customWidth="1"/>
    <col min="10251" max="10251" width="20.140625" style="595" customWidth="1"/>
    <col min="10252" max="10252" width="17" style="595" customWidth="1"/>
    <col min="10253" max="10253" width="19.28515625" style="595" customWidth="1"/>
    <col min="10254" max="10254" width="19.140625" style="595" customWidth="1"/>
    <col min="10255" max="10255" width="20.140625" style="595" customWidth="1"/>
    <col min="10256" max="10256" width="21.28515625" style="595" customWidth="1"/>
    <col min="10257" max="10258" width="10.7109375" style="595" customWidth="1"/>
    <col min="10259" max="10259" width="9.140625" style="595"/>
    <col min="10260" max="10260" width="12.85546875" style="595" customWidth="1"/>
    <col min="10261" max="10261" width="23.42578125" style="595" customWidth="1"/>
    <col min="10262" max="10263" width="9.140625" style="595"/>
    <col min="10264" max="10264" width="10.5703125" style="595" bestFit="1" customWidth="1"/>
    <col min="10265" max="10265" width="11.28515625" style="595" customWidth="1"/>
    <col min="10266" max="10496" width="9.140625" style="595"/>
    <col min="10497" max="10497" width="91.85546875" style="595" customWidth="1"/>
    <col min="10498" max="10498" width="21.28515625" style="595" customWidth="1"/>
    <col min="10499" max="10499" width="20" style="595" customWidth="1"/>
    <col min="10500" max="10500" width="17" style="595" customWidth="1"/>
    <col min="10501" max="10501" width="19" style="595" customWidth="1"/>
    <col min="10502" max="10502" width="17.28515625" style="595" customWidth="1"/>
    <col min="10503" max="10503" width="15" style="595" customWidth="1"/>
    <col min="10504" max="10504" width="17.140625" style="595" customWidth="1"/>
    <col min="10505" max="10505" width="24" style="595" customWidth="1"/>
    <col min="10506" max="10506" width="20.85546875" style="595" customWidth="1"/>
    <col min="10507" max="10507" width="20.140625" style="595" customWidth="1"/>
    <col min="10508" max="10508" width="17" style="595" customWidth="1"/>
    <col min="10509" max="10509" width="19.28515625" style="595" customWidth="1"/>
    <col min="10510" max="10510" width="19.140625" style="595" customWidth="1"/>
    <col min="10511" max="10511" width="20.140625" style="595" customWidth="1"/>
    <col min="10512" max="10512" width="21.28515625" style="595" customWidth="1"/>
    <col min="10513" max="10514" width="10.7109375" style="595" customWidth="1"/>
    <col min="10515" max="10515" width="9.140625" style="595"/>
    <col min="10516" max="10516" width="12.85546875" style="595" customWidth="1"/>
    <col min="10517" max="10517" width="23.42578125" style="595" customWidth="1"/>
    <col min="10518" max="10519" width="9.140625" style="595"/>
    <col min="10520" max="10520" width="10.5703125" style="595" bestFit="1" customWidth="1"/>
    <col min="10521" max="10521" width="11.28515625" style="595" customWidth="1"/>
    <col min="10522" max="10752" width="9.140625" style="595"/>
    <col min="10753" max="10753" width="91.85546875" style="595" customWidth="1"/>
    <col min="10754" max="10754" width="21.28515625" style="595" customWidth="1"/>
    <col min="10755" max="10755" width="20" style="595" customWidth="1"/>
    <col min="10756" max="10756" width="17" style="595" customWidth="1"/>
    <col min="10757" max="10757" width="19" style="595" customWidth="1"/>
    <col min="10758" max="10758" width="17.28515625" style="595" customWidth="1"/>
    <col min="10759" max="10759" width="15" style="595" customWidth="1"/>
    <col min="10760" max="10760" width="17.140625" style="595" customWidth="1"/>
    <col min="10761" max="10761" width="24" style="595" customWidth="1"/>
    <col min="10762" max="10762" width="20.85546875" style="595" customWidth="1"/>
    <col min="10763" max="10763" width="20.140625" style="595" customWidth="1"/>
    <col min="10764" max="10764" width="17" style="595" customWidth="1"/>
    <col min="10765" max="10765" width="19.28515625" style="595" customWidth="1"/>
    <col min="10766" max="10766" width="19.140625" style="595" customWidth="1"/>
    <col min="10767" max="10767" width="20.140625" style="595" customWidth="1"/>
    <col min="10768" max="10768" width="21.28515625" style="595" customWidth="1"/>
    <col min="10769" max="10770" width="10.7109375" style="595" customWidth="1"/>
    <col min="10771" max="10771" width="9.140625" style="595"/>
    <col min="10772" max="10772" width="12.85546875" style="595" customWidth="1"/>
    <col min="10773" max="10773" width="23.42578125" style="595" customWidth="1"/>
    <col min="10774" max="10775" width="9.140625" style="595"/>
    <col min="10776" max="10776" width="10.5703125" style="595" bestFit="1" customWidth="1"/>
    <col min="10777" max="10777" width="11.28515625" style="595" customWidth="1"/>
    <col min="10778" max="11008" width="9.140625" style="595"/>
    <col min="11009" max="11009" width="91.85546875" style="595" customWidth="1"/>
    <col min="11010" max="11010" width="21.28515625" style="595" customWidth="1"/>
    <col min="11011" max="11011" width="20" style="595" customWidth="1"/>
    <col min="11012" max="11012" width="17" style="595" customWidth="1"/>
    <col min="11013" max="11013" width="19" style="595" customWidth="1"/>
    <col min="11014" max="11014" width="17.28515625" style="595" customWidth="1"/>
    <col min="11015" max="11015" width="15" style="595" customWidth="1"/>
    <col min="11016" max="11016" width="17.140625" style="595" customWidth="1"/>
    <col min="11017" max="11017" width="24" style="595" customWidth="1"/>
    <col min="11018" max="11018" width="20.85546875" style="595" customWidth="1"/>
    <col min="11019" max="11019" width="20.140625" style="595" customWidth="1"/>
    <col min="11020" max="11020" width="17" style="595" customWidth="1"/>
    <col min="11021" max="11021" width="19.28515625" style="595" customWidth="1"/>
    <col min="11022" max="11022" width="19.140625" style="595" customWidth="1"/>
    <col min="11023" max="11023" width="20.140625" style="595" customWidth="1"/>
    <col min="11024" max="11024" width="21.28515625" style="595" customWidth="1"/>
    <col min="11025" max="11026" width="10.7109375" style="595" customWidth="1"/>
    <col min="11027" max="11027" width="9.140625" style="595"/>
    <col min="11028" max="11028" width="12.85546875" style="595" customWidth="1"/>
    <col min="11029" max="11029" width="23.42578125" style="595" customWidth="1"/>
    <col min="11030" max="11031" width="9.140625" style="595"/>
    <col min="11032" max="11032" width="10.5703125" style="595" bestFit="1" customWidth="1"/>
    <col min="11033" max="11033" width="11.28515625" style="595" customWidth="1"/>
    <col min="11034" max="11264" width="9.140625" style="595"/>
    <col min="11265" max="11265" width="91.85546875" style="595" customWidth="1"/>
    <col min="11266" max="11266" width="21.28515625" style="595" customWidth="1"/>
    <col min="11267" max="11267" width="20" style="595" customWidth="1"/>
    <col min="11268" max="11268" width="17" style="595" customWidth="1"/>
    <col min="11269" max="11269" width="19" style="595" customWidth="1"/>
    <col min="11270" max="11270" width="17.28515625" style="595" customWidth="1"/>
    <col min="11271" max="11271" width="15" style="595" customWidth="1"/>
    <col min="11272" max="11272" width="17.140625" style="595" customWidth="1"/>
    <col min="11273" max="11273" width="24" style="595" customWidth="1"/>
    <col min="11274" max="11274" width="20.85546875" style="595" customWidth="1"/>
    <col min="11275" max="11275" width="20.140625" style="595" customWidth="1"/>
    <col min="11276" max="11276" width="17" style="595" customWidth="1"/>
    <col min="11277" max="11277" width="19.28515625" style="595" customWidth="1"/>
    <col min="11278" max="11278" width="19.140625" style="595" customWidth="1"/>
    <col min="11279" max="11279" width="20.140625" style="595" customWidth="1"/>
    <col min="11280" max="11280" width="21.28515625" style="595" customWidth="1"/>
    <col min="11281" max="11282" width="10.7109375" style="595" customWidth="1"/>
    <col min="11283" max="11283" width="9.140625" style="595"/>
    <col min="11284" max="11284" width="12.85546875" style="595" customWidth="1"/>
    <col min="11285" max="11285" width="23.42578125" style="595" customWidth="1"/>
    <col min="11286" max="11287" width="9.140625" style="595"/>
    <col min="11288" max="11288" width="10.5703125" style="595" bestFit="1" customWidth="1"/>
    <col min="11289" max="11289" width="11.28515625" style="595" customWidth="1"/>
    <col min="11290" max="11520" width="9.140625" style="595"/>
    <col min="11521" max="11521" width="91.85546875" style="595" customWidth="1"/>
    <col min="11522" max="11522" width="21.28515625" style="595" customWidth="1"/>
    <col min="11523" max="11523" width="20" style="595" customWidth="1"/>
    <col min="11524" max="11524" width="17" style="595" customWidth="1"/>
    <col min="11525" max="11525" width="19" style="595" customWidth="1"/>
    <col min="11526" max="11526" width="17.28515625" style="595" customWidth="1"/>
    <col min="11527" max="11527" width="15" style="595" customWidth="1"/>
    <col min="11528" max="11528" width="17.140625" style="595" customWidth="1"/>
    <col min="11529" max="11529" width="24" style="595" customWidth="1"/>
    <col min="11530" max="11530" width="20.85546875" style="595" customWidth="1"/>
    <col min="11531" max="11531" width="20.140625" style="595" customWidth="1"/>
    <col min="11532" max="11532" width="17" style="595" customWidth="1"/>
    <col min="11533" max="11533" width="19.28515625" style="595" customWidth="1"/>
    <col min="11534" max="11534" width="19.140625" style="595" customWidth="1"/>
    <col min="11535" max="11535" width="20.140625" style="595" customWidth="1"/>
    <col min="11536" max="11536" width="21.28515625" style="595" customWidth="1"/>
    <col min="11537" max="11538" width="10.7109375" style="595" customWidth="1"/>
    <col min="11539" max="11539" width="9.140625" style="595"/>
    <col min="11540" max="11540" width="12.85546875" style="595" customWidth="1"/>
    <col min="11541" max="11541" width="23.42578125" style="595" customWidth="1"/>
    <col min="11542" max="11543" width="9.140625" style="595"/>
    <col min="11544" max="11544" width="10.5703125" style="595" bestFit="1" customWidth="1"/>
    <col min="11545" max="11545" width="11.28515625" style="595" customWidth="1"/>
    <col min="11546" max="11776" width="9.140625" style="595"/>
    <col min="11777" max="11777" width="91.85546875" style="595" customWidth="1"/>
    <col min="11778" max="11778" width="21.28515625" style="595" customWidth="1"/>
    <col min="11779" max="11779" width="20" style="595" customWidth="1"/>
    <col min="11780" max="11780" width="17" style="595" customWidth="1"/>
    <col min="11781" max="11781" width="19" style="595" customWidth="1"/>
    <col min="11782" max="11782" width="17.28515625" style="595" customWidth="1"/>
    <col min="11783" max="11783" width="15" style="595" customWidth="1"/>
    <col min="11784" max="11784" width="17.140625" style="595" customWidth="1"/>
    <col min="11785" max="11785" width="24" style="595" customWidth="1"/>
    <col min="11786" max="11786" width="20.85546875" style="595" customWidth="1"/>
    <col min="11787" max="11787" width="20.140625" style="595" customWidth="1"/>
    <col min="11788" max="11788" width="17" style="595" customWidth="1"/>
    <col min="11789" max="11789" width="19.28515625" style="595" customWidth="1"/>
    <col min="11790" max="11790" width="19.140625" style="595" customWidth="1"/>
    <col min="11791" max="11791" width="20.140625" style="595" customWidth="1"/>
    <col min="11792" max="11792" width="21.28515625" style="595" customWidth="1"/>
    <col min="11793" max="11794" width="10.7109375" style="595" customWidth="1"/>
    <col min="11795" max="11795" width="9.140625" style="595"/>
    <col min="11796" max="11796" width="12.85546875" style="595" customWidth="1"/>
    <col min="11797" max="11797" width="23.42578125" style="595" customWidth="1"/>
    <col min="11798" max="11799" width="9.140625" style="595"/>
    <col min="11800" max="11800" width="10.5703125" style="595" bestFit="1" customWidth="1"/>
    <col min="11801" max="11801" width="11.28515625" style="595" customWidth="1"/>
    <col min="11802" max="12032" width="9.140625" style="595"/>
    <col min="12033" max="12033" width="91.85546875" style="595" customWidth="1"/>
    <col min="12034" max="12034" width="21.28515625" style="595" customWidth="1"/>
    <col min="12035" max="12035" width="20" style="595" customWidth="1"/>
    <col min="12036" max="12036" width="17" style="595" customWidth="1"/>
    <col min="12037" max="12037" width="19" style="595" customWidth="1"/>
    <col min="12038" max="12038" width="17.28515625" style="595" customWidth="1"/>
    <col min="12039" max="12039" width="15" style="595" customWidth="1"/>
    <col min="12040" max="12040" width="17.140625" style="595" customWidth="1"/>
    <col min="12041" max="12041" width="24" style="595" customWidth="1"/>
    <col min="12042" max="12042" width="20.85546875" style="595" customWidth="1"/>
    <col min="12043" max="12043" width="20.140625" style="595" customWidth="1"/>
    <col min="12044" max="12044" width="17" style="595" customWidth="1"/>
    <col min="12045" max="12045" width="19.28515625" style="595" customWidth="1"/>
    <col min="12046" max="12046" width="19.140625" style="595" customWidth="1"/>
    <col min="12047" max="12047" width="20.140625" style="595" customWidth="1"/>
    <col min="12048" max="12048" width="21.28515625" style="595" customWidth="1"/>
    <col min="12049" max="12050" width="10.7109375" style="595" customWidth="1"/>
    <col min="12051" max="12051" width="9.140625" style="595"/>
    <col min="12052" max="12052" width="12.85546875" style="595" customWidth="1"/>
    <col min="12053" max="12053" width="23.42578125" style="595" customWidth="1"/>
    <col min="12054" max="12055" width="9.140625" style="595"/>
    <col min="12056" max="12056" width="10.5703125" style="595" bestFit="1" customWidth="1"/>
    <col min="12057" max="12057" width="11.28515625" style="595" customWidth="1"/>
    <col min="12058" max="12288" width="9.140625" style="595"/>
    <col min="12289" max="12289" width="91.85546875" style="595" customWidth="1"/>
    <col min="12290" max="12290" width="21.28515625" style="595" customWidth="1"/>
    <col min="12291" max="12291" width="20" style="595" customWidth="1"/>
    <col min="12292" max="12292" width="17" style="595" customWidth="1"/>
    <col min="12293" max="12293" width="19" style="595" customWidth="1"/>
    <col min="12294" max="12294" width="17.28515625" style="595" customWidth="1"/>
    <col min="12295" max="12295" width="15" style="595" customWidth="1"/>
    <col min="12296" max="12296" width="17.140625" style="595" customWidth="1"/>
    <col min="12297" max="12297" width="24" style="595" customWidth="1"/>
    <col min="12298" max="12298" width="20.85546875" style="595" customWidth="1"/>
    <col min="12299" max="12299" width="20.140625" style="595" customWidth="1"/>
    <col min="12300" max="12300" width="17" style="595" customWidth="1"/>
    <col min="12301" max="12301" width="19.28515625" style="595" customWidth="1"/>
    <col min="12302" max="12302" width="19.140625" style="595" customWidth="1"/>
    <col min="12303" max="12303" width="20.140625" style="595" customWidth="1"/>
    <col min="12304" max="12304" width="21.28515625" style="595" customWidth="1"/>
    <col min="12305" max="12306" width="10.7109375" style="595" customWidth="1"/>
    <col min="12307" max="12307" width="9.140625" style="595"/>
    <col min="12308" max="12308" width="12.85546875" style="595" customWidth="1"/>
    <col min="12309" max="12309" width="23.42578125" style="595" customWidth="1"/>
    <col min="12310" max="12311" width="9.140625" style="595"/>
    <col min="12312" max="12312" width="10.5703125" style="595" bestFit="1" customWidth="1"/>
    <col min="12313" max="12313" width="11.28515625" style="595" customWidth="1"/>
    <col min="12314" max="12544" width="9.140625" style="595"/>
    <col min="12545" max="12545" width="91.85546875" style="595" customWidth="1"/>
    <col min="12546" max="12546" width="21.28515625" style="595" customWidth="1"/>
    <col min="12547" max="12547" width="20" style="595" customWidth="1"/>
    <col min="12548" max="12548" width="17" style="595" customWidth="1"/>
    <col min="12549" max="12549" width="19" style="595" customWidth="1"/>
    <col min="12550" max="12550" width="17.28515625" style="595" customWidth="1"/>
    <col min="12551" max="12551" width="15" style="595" customWidth="1"/>
    <col min="12552" max="12552" width="17.140625" style="595" customWidth="1"/>
    <col min="12553" max="12553" width="24" style="595" customWidth="1"/>
    <col min="12554" max="12554" width="20.85546875" style="595" customWidth="1"/>
    <col min="12555" max="12555" width="20.140625" style="595" customWidth="1"/>
    <col min="12556" max="12556" width="17" style="595" customWidth="1"/>
    <col min="12557" max="12557" width="19.28515625" style="595" customWidth="1"/>
    <col min="12558" max="12558" width="19.140625" style="595" customWidth="1"/>
    <col min="12559" max="12559" width="20.140625" style="595" customWidth="1"/>
    <col min="12560" max="12560" width="21.28515625" style="595" customWidth="1"/>
    <col min="12561" max="12562" width="10.7109375" style="595" customWidth="1"/>
    <col min="12563" max="12563" width="9.140625" style="595"/>
    <col min="12564" max="12564" width="12.85546875" style="595" customWidth="1"/>
    <col min="12565" max="12565" width="23.42578125" style="595" customWidth="1"/>
    <col min="12566" max="12567" width="9.140625" style="595"/>
    <col min="12568" max="12568" width="10.5703125" style="595" bestFit="1" customWidth="1"/>
    <col min="12569" max="12569" width="11.28515625" style="595" customWidth="1"/>
    <col min="12570" max="12800" width="9.140625" style="595"/>
    <col min="12801" max="12801" width="91.85546875" style="595" customWidth="1"/>
    <col min="12802" max="12802" width="21.28515625" style="595" customWidth="1"/>
    <col min="12803" max="12803" width="20" style="595" customWidth="1"/>
    <col min="12804" max="12804" width="17" style="595" customWidth="1"/>
    <col min="12805" max="12805" width="19" style="595" customWidth="1"/>
    <col min="12806" max="12806" width="17.28515625" style="595" customWidth="1"/>
    <col min="12807" max="12807" width="15" style="595" customWidth="1"/>
    <col min="12808" max="12808" width="17.140625" style="595" customWidth="1"/>
    <col min="12809" max="12809" width="24" style="595" customWidth="1"/>
    <col min="12810" max="12810" width="20.85546875" style="595" customWidth="1"/>
    <col min="12811" max="12811" width="20.140625" style="595" customWidth="1"/>
    <col min="12812" max="12812" width="17" style="595" customWidth="1"/>
    <col min="12813" max="12813" width="19.28515625" style="595" customWidth="1"/>
    <col min="12814" max="12814" width="19.140625" style="595" customWidth="1"/>
    <col min="12815" max="12815" width="20.140625" style="595" customWidth="1"/>
    <col min="12816" max="12816" width="21.28515625" style="595" customWidth="1"/>
    <col min="12817" max="12818" width="10.7109375" style="595" customWidth="1"/>
    <col min="12819" max="12819" width="9.140625" style="595"/>
    <col min="12820" max="12820" width="12.85546875" style="595" customWidth="1"/>
    <col min="12821" max="12821" width="23.42578125" style="595" customWidth="1"/>
    <col min="12822" max="12823" width="9.140625" style="595"/>
    <col min="12824" max="12824" width="10.5703125" style="595" bestFit="1" customWidth="1"/>
    <col min="12825" max="12825" width="11.28515625" style="595" customWidth="1"/>
    <col min="12826" max="13056" width="9.140625" style="595"/>
    <col min="13057" max="13057" width="91.85546875" style="595" customWidth="1"/>
    <col min="13058" max="13058" width="21.28515625" style="595" customWidth="1"/>
    <col min="13059" max="13059" width="20" style="595" customWidth="1"/>
    <col min="13060" max="13060" width="17" style="595" customWidth="1"/>
    <col min="13061" max="13061" width="19" style="595" customWidth="1"/>
    <col min="13062" max="13062" width="17.28515625" style="595" customWidth="1"/>
    <col min="13063" max="13063" width="15" style="595" customWidth="1"/>
    <col min="13064" max="13064" width="17.140625" style="595" customWidth="1"/>
    <col min="13065" max="13065" width="24" style="595" customWidth="1"/>
    <col min="13066" max="13066" width="20.85546875" style="595" customWidth="1"/>
    <col min="13067" max="13067" width="20.140625" style="595" customWidth="1"/>
    <col min="13068" max="13068" width="17" style="595" customWidth="1"/>
    <col min="13069" max="13069" width="19.28515625" style="595" customWidth="1"/>
    <col min="13070" max="13070" width="19.140625" style="595" customWidth="1"/>
    <col min="13071" max="13071" width="20.140625" style="595" customWidth="1"/>
    <col min="13072" max="13072" width="21.28515625" style="595" customWidth="1"/>
    <col min="13073" max="13074" width="10.7109375" style="595" customWidth="1"/>
    <col min="13075" max="13075" width="9.140625" style="595"/>
    <col min="13076" max="13076" width="12.85546875" style="595" customWidth="1"/>
    <col min="13077" max="13077" width="23.42578125" style="595" customWidth="1"/>
    <col min="13078" max="13079" width="9.140625" style="595"/>
    <col min="13080" max="13080" width="10.5703125" style="595" bestFit="1" customWidth="1"/>
    <col min="13081" max="13081" width="11.28515625" style="595" customWidth="1"/>
    <col min="13082" max="13312" width="9.140625" style="595"/>
    <col min="13313" max="13313" width="91.85546875" style="595" customWidth="1"/>
    <col min="13314" max="13314" width="21.28515625" style="595" customWidth="1"/>
    <col min="13315" max="13315" width="20" style="595" customWidth="1"/>
    <col min="13316" max="13316" width="17" style="595" customWidth="1"/>
    <col min="13317" max="13317" width="19" style="595" customWidth="1"/>
    <col min="13318" max="13318" width="17.28515625" style="595" customWidth="1"/>
    <col min="13319" max="13319" width="15" style="595" customWidth="1"/>
    <col min="13320" max="13320" width="17.140625" style="595" customWidth="1"/>
    <col min="13321" max="13321" width="24" style="595" customWidth="1"/>
    <col min="13322" max="13322" width="20.85546875" style="595" customWidth="1"/>
    <col min="13323" max="13323" width="20.140625" style="595" customWidth="1"/>
    <col min="13324" max="13324" width="17" style="595" customWidth="1"/>
    <col min="13325" max="13325" width="19.28515625" style="595" customWidth="1"/>
    <col min="13326" max="13326" width="19.140625" style="595" customWidth="1"/>
    <col min="13327" max="13327" width="20.140625" style="595" customWidth="1"/>
    <col min="13328" max="13328" width="21.28515625" style="595" customWidth="1"/>
    <col min="13329" max="13330" width="10.7109375" style="595" customWidth="1"/>
    <col min="13331" max="13331" width="9.140625" style="595"/>
    <col min="13332" max="13332" width="12.85546875" style="595" customWidth="1"/>
    <col min="13333" max="13333" width="23.42578125" style="595" customWidth="1"/>
    <col min="13334" max="13335" width="9.140625" style="595"/>
    <col min="13336" max="13336" width="10.5703125" style="595" bestFit="1" customWidth="1"/>
    <col min="13337" max="13337" width="11.28515625" style="595" customWidth="1"/>
    <col min="13338" max="13568" width="9.140625" style="595"/>
    <col min="13569" max="13569" width="91.85546875" style="595" customWidth="1"/>
    <col min="13570" max="13570" width="21.28515625" style="595" customWidth="1"/>
    <col min="13571" max="13571" width="20" style="595" customWidth="1"/>
    <col min="13572" max="13572" width="17" style="595" customWidth="1"/>
    <col min="13573" max="13573" width="19" style="595" customWidth="1"/>
    <col min="13574" max="13574" width="17.28515625" style="595" customWidth="1"/>
    <col min="13575" max="13575" width="15" style="595" customWidth="1"/>
    <col min="13576" max="13576" width="17.140625" style="595" customWidth="1"/>
    <col min="13577" max="13577" width="24" style="595" customWidth="1"/>
    <col min="13578" max="13578" width="20.85546875" style="595" customWidth="1"/>
    <col min="13579" max="13579" width="20.140625" style="595" customWidth="1"/>
    <col min="13580" max="13580" width="17" style="595" customWidth="1"/>
    <col min="13581" max="13581" width="19.28515625" style="595" customWidth="1"/>
    <col min="13582" max="13582" width="19.140625" style="595" customWidth="1"/>
    <col min="13583" max="13583" width="20.140625" style="595" customWidth="1"/>
    <col min="13584" max="13584" width="21.28515625" style="595" customWidth="1"/>
    <col min="13585" max="13586" width="10.7109375" style="595" customWidth="1"/>
    <col min="13587" max="13587" width="9.140625" style="595"/>
    <col min="13588" max="13588" width="12.85546875" style="595" customWidth="1"/>
    <col min="13589" max="13589" width="23.42578125" style="595" customWidth="1"/>
    <col min="13590" max="13591" width="9.140625" style="595"/>
    <col min="13592" max="13592" width="10.5703125" style="595" bestFit="1" customWidth="1"/>
    <col min="13593" max="13593" width="11.28515625" style="595" customWidth="1"/>
    <col min="13594" max="13824" width="9.140625" style="595"/>
    <col min="13825" max="13825" width="91.85546875" style="595" customWidth="1"/>
    <col min="13826" max="13826" width="21.28515625" style="595" customWidth="1"/>
    <col min="13827" max="13827" width="20" style="595" customWidth="1"/>
    <col min="13828" max="13828" width="17" style="595" customWidth="1"/>
    <col min="13829" max="13829" width="19" style="595" customWidth="1"/>
    <col min="13830" max="13830" width="17.28515625" style="595" customWidth="1"/>
    <col min="13831" max="13831" width="15" style="595" customWidth="1"/>
    <col min="13832" max="13832" width="17.140625" style="595" customWidth="1"/>
    <col min="13833" max="13833" width="24" style="595" customWidth="1"/>
    <col min="13834" max="13834" width="20.85546875" style="595" customWidth="1"/>
    <col min="13835" max="13835" width="20.140625" style="595" customWidth="1"/>
    <col min="13836" max="13836" width="17" style="595" customWidth="1"/>
    <col min="13837" max="13837" width="19.28515625" style="595" customWidth="1"/>
    <col min="13838" max="13838" width="19.140625" style="595" customWidth="1"/>
    <col min="13839" max="13839" width="20.140625" style="595" customWidth="1"/>
    <col min="13840" max="13840" width="21.28515625" style="595" customWidth="1"/>
    <col min="13841" max="13842" width="10.7109375" style="595" customWidth="1"/>
    <col min="13843" max="13843" width="9.140625" style="595"/>
    <col min="13844" max="13844" width="12.85546875" style="595" customWidth="1"/>
    <col min="13845" max="13845" width="23.42578125" style="595" customWidth="1"/>
    <col min="13846" max="13847" width="9.140625" style="595"/>
    <col min="13848" max="13848" width="10.5703125" style="595" bestFit="1" customWidth="1"/>
    <col min="13849" max="13849" width="11.28515625" style="595" customWidth="1"/>
    <col min="13850" max="14080" width="9.140625" style="595"/>
    <col min="14081" max="14081" width="91.85546875" style="595" customWidth="1"/>
    <col min="14082" max="14082" width="21.28515625" style="595" customWidth="1"/>
    <col min="14083" max="14083" width="20" style="595" customWidth="1"/>
    <col min="14084" max="14084" width="17" style="595" customWidth="1"/>
    <col min="14085" max="14085" width="19" style="595" customWidth="1"/>
    <col min="14086" max="14086" width="17.28515625" style="595" customWidth="1"/>
    <col min="14087" max="14087" width="15" style="595" customWidth="1"/>
    <col min="14088" max="14088" width="17.140625" style="595" customWidth="1"/>
    <col min="14089" max="14089" width="24" style="595" customWidth="1"/>
    <col min="14090" max="14090" width="20.85546875" style="595" customWidth="1"/>
    <col min="14091" max="14091" width="20.140625" style="595" customWidth="1"/>
    <col min="14092" max="14092" width="17" style="595" customWidth="1"/>
    <col min="14093" max="14093" width="19.28515625" style="595" customWidth="1"/>
    <col min="14094" max="14094" width="19.140625" style="595" customWidth="1"/>
    <col min="14095" max="14095" width="20.140625" style="595" customWidth="1"/>
    <col min="14096" max="14096" width="21.28515625" style="595" customWidth="1"/>
    <col min="14097" max="14098" width="10.7109375" style="595" customWidth="1"/>
    <col min="14099" max="14099" width="9.140625" style="595"/>
    <col min="14100" max="14100" width="12.85546875" style="595" customWidth="1"/>
    <col min="14101" max="14101" width="23.42578125" style="595" customWidth="1"/>
    <col min="14102" max="14103" width="9.140625" style="595"/>
    <col min="14104" max="14104" width="10.5703125" style="595" bestFit="1" customWidth="1"/>
    <col min="14105" max="14105" width="11.28515625" style="595" customWidth="1"/>
    <col min="14106" max="14336" width="9.140625" style="595"/>
    <col min="14337" max="14337" width="91.85546875" style="595" customWidth="1"/>
    <col min="14338" max="14338" width="21.28515625" style="595" customWidth="1"/>
    <col min="14339" max="14339" width="20" style="595" customWidth="1"/>
    <col min="14340" max="14340" width="17" style="595" customWidth="1"/>
    <col min="14341" max="14341" width="19" style="595" customWidth="1"/>
    <col min="14342" max="14342" width="17.28515625" style="595" customWidth="1"/>
    <col min="14343" max="14343" width="15" style="595" customWidth="1"/>
    <col min="14344" max="14344" width="17.140625" style="595" customWidth="1"/>
    <col min="14345" max="14345" width="24" style="595" customWidth="1"/>
    <col min="14346" max="14346" width="20.85546875" style="595" customWidth="1"/>
    <col min="14347" max="14347" width="20.140625" style="595" customWidth="1"/>
    <col min="14348" max="14348" width="17" style="595" customWidth="1"/>
    <col min="14349" max="14349" width="19.28515625" style="595" customWidth="1"/>
    <col min="14350" max="14350" width="19.140625" style="595" customWidth="1"/>
    <col min="14351" max="14351" width="20.140625" style="595" customWidth="1"/>
    <col min="14352" max="14352" width="21.28515625" style="595" customWidth="1"/>
    <col min="14353" max="14354" width="10.7109375" style="595" customWidth="1"/>
    <col min="14355" max="14355" width="9.140625" style="595"/>
    <col min="14356" max="14356" width="12.85546875" style="595" customWidth="1"/>
    <col min="14357" max="14357" width="23.42578125" style="595" customWidth="1"/>
    <col min="14358" max="14359" width="9.140625" style="595"/>
    <col min="14360" max="14360" width="10.5703125" style="595" bestFit="1" customWidth="1"/>
    <col min="14361" max="14361" width="11.28515625" style="595" customWidth="1"/>
    <col min="14362" max="14592" width="9.140625" style="595"/>
    <col min="14593" max="14593" width="91.85546875" style="595" customWidth="1"/>
    <col min="14594" max="14594" width="21.28515625" style="595" customWidth="1"/>
    <col min="14595" max="14595" width="20" style="595" customWidth="1"/>
    <col min="14596" max="14596" width="17" style="595" customWidth="1"/>
    <col min="14597" max="14597" width="19" style="595" customWidth="1"/>
    <col min="14598" max="14598" width="17.28515625" style="595" customWidth="1"/>
    <col min="14599" max="14599" width="15" style="595" customWidth="1"/>
    <col min="14600" max="14600" width="17.140625" style="595" customWidth="1"/>
    <col min="14601" max="14601" width="24" style="595" customWidth="1"/>
    <col min="14602" max="14602" width="20.85546875" style="595" customWidth="1"/>
    <col min="14603" max="14603" width="20.140625" style="595" customWidth="1"/>
    <col min="14604" max="14604" width="17" style="595" customWidth="1"/>
    <col min="14605" max="14605" width="19.28515625" style="595" customWidth="1"/>
    <col min="14606" max="14606" width="19.140625" style="595" customWidth="1"/>
    <col min="14607" max="14607" width="20.140625" style="595" customWidth="1"/>
    <col min="14608" max="14608" width="21.28515625" style="595" customWidth="1"/>
    <col min="14609" max="14610" width="10.7109375" style="595" customWidth="1"/>
    <col min="14611" max="14611" width="9.140625" style="595"/>
    <col min="14612" max="14612" width="12.85546875" style="595" customWidth="1"/>
    <col min="14613" max="14613" width="23.42578125" style="595" customWidth="1"/>
    <col min="14614" max="14615" width="9.140625" style="595"/>
    <col min="14616" max="14616" width="10.5703125" style="595" bestFit="1" customWidth="1"/>
    <col min="14617" max="14617" width="11.28515625" style="595" customWidth="1"/>
    <col min="14618" max="14848" width="9.140625" style="595"/>
    <col min="14849" max="14849" width="91.85546875" style="595" customWidth="1"/>
    <col min="14850" max="14850" width="21.28515625" style="595" customWidth="1"/>
    <col min="14851" max="14851" width="20" style="595" customWidth="1"/>
    <col min="14852" max="14852" width="17" style="595" customWidth="1"/>
    <col min="14853" max="14853" width="19" style="595" customWidth="1"/>
    <col min="14854" max="14854" width="17.28515625" style="595" customWidth="1"/>
    <col min="14855" max="14855" width="15" style="595" customWidth="1"/>
    <col min="14856" max="14856" width="17.140625" style="595" customWidth="1"/>
    <col min="14857" max="14857" width="24" style="595" customWidth="1"/>
    <col min="14858" max="14858" width="20.85546875" style="595" customWidth="1"/>
    <col min="14859" max="14859" width="20.140625" style="595" customWidth="1"/>
    <col min="14860" max="14860" width="17" style="595" customWidth="1"/>
    <col min="14861" max="14861" width="19.28515625" style="595" customWidth="1"/>
    <col min="14862" max="14862" width="19.140625" style="595" customWidth="1"/>
    <col min="14863" max="14863" width="20.140625" style="595" customWidth="1"/>
    <col min="14864" max="14864" width="21.28515625" style="595" customWidth="1"/>
    <col min="14865" max="14866" width="10.7109375" style="595" customWidth="1"/>
    <col min="14867" max="14867" width="9.140625" style="595"/>
    <col min="14868" max="14868" width="12.85546875" style="595" customWidth="1"/>
    <col min="14869" max="14869" width="23.42578125" style="595" customWidth="1"/>
    <col min="14870" max="14871" width="9.140625" style="595"/>
    <col min="14872" max="14872" width="10.5703125" style="595" bestFit="1" customWidth="1"/>
    <col min="14873" max="14873" width="11.28515625" style="595" customWidth="1"/>
    <col min="14874" max="15104" width="9.140625" style="595"/>
    <col min="15105" max="15105" width="91.85546875" style="595" customWidth="1"/>
    <col min="15106" max="15106" width="21.28515625" style="595" customWidth="1"/>
    <col min="15107" max="15107" width="20" style="595" customWidth="1"/>
    <col min="15108" max="15108" width="17" style="595" customWidth="1"/>
    <col min="15109" max="15109" width="19" style="595" customWidth="1"/>
    <col min="15110" max="15110" width="17.28515625" style="595" customWidth="1"/>
    <col min="15111" max="15111" width="15" style="595" customWidth="1"/>
    <col min="15112" max="15112" width="17.140625" style="595" customWidth="1"/>
    <col min="15113" max="15113" width="24" style="595" customWidth="1"/>
    <col min="15114" max="15114" width="20.85546875" style="595" customWidth="1"/>
    <col min="15115" max="15115" width="20.140625" style="595" customWidth="1"/>
    <col min="15116" max="15116" width="17" style="595" customWidth="1"/>
    <col min="15117" max="15117" width="19.28515625" style="595" customWidth="1"/>
    <col min="15118" max="15118" width="19.140625" style="595" customWidth="1"/>
    <col min="15119" max="15119" width="20.140625" style="595" customWidth="1"/>
    <col min="15120" max="15120" width="21.28515625" style="595" customWidth="1"/>
    <col min="15121" max="15122" width="10.7109375" style="595" customWidth="1"/>
    <col min="15123" max="15123" width="9.140625" style="595"/>
    <col min="15124" max="15124" width="12.85546875" style="595" customWidth="1"/>
    <col min="15125" max="15125" width="23.42578125" style="595" customWidth="1"/>
    <col min="15126" max="15127" width="9.140625" style="595"/>
    <col min="15128" max="15128" width="10.5703125" style="595" bestFit="1" customWidth="1"/>
    <col min="15129" max="15129" width="11.28515625" style="595" customWidth="1"/>
    <col min="15130" max="15360" width="9.140625" style="595"/>
    <col min="15361" max="15361" width="91.85546875" style="595" customWidth="1"/>
    <col min="15362" max="15362" width="21.28515625" style="595" customWidth="1"/>
    <col min="15363" max="15363" width="20" style="595" customWidth="1"/>
    <col min="15364" max="15364" width="17" style="595" customWidth="1"/>
    <col min="15365" max="15365" width="19" style="595" customWidth="1"/>
    <col min="15366" max="15366" width="17.28515625" style="595" customWidth="1"/>
    <col min="15367" max="15367" width="15" style="595" customWidth="1"/>
    <col min="15368" max="15368" width="17.140625" style="595" customWidth="1"/>
    <col min="15369" max="15369" width="24" style="595" customWidth="1"/>
    <col min="15370" max="15370" width="20.85546875" style="595" customWidth="1"/>
    <col min="15371" max="15371" width="20.140625" style="595" customWidth="1"/>
    <col min="15372" max="15372" width="17" style="595" customWidth="1"/>
    <col min="15373" max="15373" width="19.28515625" style="595" customWidth="1"/>
    <col min="15374" max="15374" width="19.140625" style="595" customWidth="1"/>
    <col min="15375" max="15375" width="20.140625" style="595" customWidth="1"/>
    <col min="15376" max="15376" width="21.28515625" style="595" customWidth="1"/>
    <col min="15377" max="15378" width="10.7109375" style="595" customWidth="1"/>
    <col min="15379" max="15379" width="9.140625" style="595"/>
    <col min="15380" max="15380" width="12.85546875" style="595" customWidth="1"/>
    <col min="15381" max="15381" width="23.42578125" style="595" customWidth="1"/>
    <col min="15382" max="15383" width="9.140625" style="595"/>
    <col min="15384" max="15384" width="10.5703125" style="595" bestFit="1" customWidth="1"/>
    <col min="15385" max="15385" width="11.28515625" style="595" customWidth="1"/>
    <col min="15386" max="15616" width="9.140625" style="595"/>
    <col min="15617" max="15617" width="91.85546875" style="595" customWidth="1"/>
    <col min="15618" max="15618" width="21.28515625" style="595" customWidth="1"/>
    <col min="15619" max="15619" width="20" style="595" customWidth="1"/>
    <col min="15620" max="15620" width="17" style="595" customWidth="1"/>
    <col min="15621" max="15621" width="19" style="595" customWidth="1"/>
    <col min="15622" max="15622" width="17.28515625" style="595" customWidth="1"/>
    <col min="15623" max="15623" width="15" style="595" customWidth="1"/>
    <col min="15624" max="15624" width="17.140625" style="595" customWidth="1"/>
    <col min="15625" max="15625" width="24" style="595" customWidth="1"/>
    <col min="15626" max="15626" width="20.85546875" style="595" customWidth="1"/>
    <col min="15627" max="15627" width="20.140625" style="595" customWidth="1"/>
    <col min="15628" max="15628" width="17" style="595" customWidth="1"/>
    <col min="15629" max="15629" width="19.28515625" style="595" customWidth="1"/>
    <col min="15630" max="15630" width="19.140625" style="595" customWidth="1"/>
    <col min="15631" max="15631" width="20.140625" style="595" customWidth="1"/>
    <col min="15632" max="15632" width="21.28515625" style="595" customWidth="1"/>
    <col min="15633" max="15634" width="10.7109375" style="595" customWidth="1"/>
    <col min="15635" max="15635" width="9.140625" style="595"/>
    <col min="15636" max="15636" width="12.85546875" style="595" customWidth="1"/>
    <col min="15637" max="15637" width="23.42578125" style="595" customWidth="1"/>
    <col min="15638" max="15639" width="9.140625" style="595"/>
    <col min="15640" max="15640" width="10.5703125" style="595" bestFit="1" customWidth="1"/>
    <col min="15641" max="15641" width="11.28515625" style="595" customWidth="1"/>
    <col min="15642" max="15872" width="9.140625" style="595"/>
    <col min="15873" max="15873" width="91.85546875" style="595" customWidth="1"/>
    <col min="15874" max="15874" width="21.28515625" style="595" customWidth="1"/>
    <col min="15875" max="15875" width="20" style="595" customWidth="1"/>
    <col min="15876" max="15876" width="17" style="595" customWidth="1"/>
    <col min="15877" max="15877" width="19" style="595" customWidth="1"/>
    <col min="15878" max="15878" width="17.28515625" style="595" customWidth="1"/>
    <col min="15879" max="15879" width="15" style="595" customWidth="1"/>
    <col min="15880" max="15880" width="17.140625" style="595" customWidth="1"/>
    <col min="15881" max="15881" width="24" style="595" customWidth="1"/>
    <col min="15882" max="15882" width="20.85546875" style="595" customWidth="1"/>
    <col min="15883" max="15883" width="20.140625" style="595" customWidth="1"/>
    <col min="15884" max="15884" width="17" style="595" customWidth="1"/>
    <col min="15885" max="15885" width="19.28515625" style="595" customWidth="1"/>
    <col min="15886" max="15886" width="19.140625" style="595" customWidth="1"/>
    <col min="15887" max="15887" width="20.140625" style="595" customWidth="1"/>
    <col min="15888" max="15888" width="21.28515625" style="595" customWidth="1"/>
    <col min="15889" max="15890" width="10.7109375" style="595" customWidth="1"/>
    <col min="15891" max="15891" width="9.140625" style="595"/>
    <col min="15892" max="15892" width="12.85546875" style="595" customWidth="1"/>
    <col min="15893" max="15893" width="23.42578125" style="595" customWidth="1"/>
    <col min="15894" max="15895" width="9.140625" style="595"/>
    <col min="15896" max="15896" width="10.5703125" style="595" bestFit="1" customWidth="1"/>
    <col min="15897" max="15897" width="11.28515625" style="595" customWidth="1"/>
    <col min="15898" max="16128" width="9.140625" style="595"/>
    <col min="16129" max="16129" width="91.85546875" style="595" customWidth="1"/>
    <col min="16130" max="16130" width="21.28515625" style="595" customWidth="1"/>
    <col min="16131" max="16131" width="20" style="595" customWidth="1"/>
    <col min="16132" max="16132" width="17" style="595" customWidth="1"/>
    <col min="16133" max="16133" width="19" style="595" customWidth="1"/>
    <col min="16134" max="16134" width="17.28515625" style="595" customWidth="1"/>
    <col min="16135" max="16135" width="15" style="595" customWidth="1"/>
    <col min="16136" max="16136" width="17.140625" style="595" customWidth="1"/>
    <col min="16137" max="16137" width="24" style="595" customWidth="1"/>
    <col min="16138" max="16138" width="20.85546875" style="595" customWidth="1"/>
    <col min="16139" max="16139" width="20.140625" style="595" customWidth="1"/>
    <col min="16140" max="16140" width="17" style="595" customWidth="1"/>
    <col min="16141" max="16141" width="19.28515625" style="595" customWidth="1"/>
    <col min="16142" max="16142" width="19.140625" style="595" customWidth="1"/>
    <col min="16143" max="16143" width="20.140625" style="595" customWidth="1"/>
    <col min="16144" max="16144" width="21.28515625" style="595" customWidth="1"/>
    <col min="16145" max="16146" width="10.7109375" style="595" customWidth="1"/>
    <col min="16147" max="16147" width="9.140625" style="595"/>
    <col min="16148" max="16148" width="12.85546875" style="595" customWidth="1"/>
    <col min="16149" max="16149" width="23.42578125" style="595" customWidth="1"/>
    <col min="16150" max="16151" width="9.140625" style="595"/>
    <col min="16152" max="16152" width="10.5703125" style="595" bestFit="1" customWidth="1"/>
    <col min="16153" max="16153" width="11.28515625" style="595" customWidth="1"/>
    <col min="16154" max="16384" width="9.140625" style="595"/>
  </cols>
  <sheetData>
    <row r="1" spans="1:42" ht="47.25" customHeight="1" x14ac:dyDescent="0.35">
      <c r="A1" s="1138" t="s">
        <v>75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</row>
    <row r="2" spans="1:42" ht="26.25" customHeight="1" x14ac:dyDescent="0.35">
      <c r="A2" s="1140" t="s">
        <v>91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712"/>
      <c r="R2" s="712"/>
    </row>
    <row r="3" spans="1:42" ht="33" customHeight="1" thickBot="1" x14ac:dyDescent="0.4">
      <c r="A3" s="597"/>
    </row>
    <row r="4" spans="1:42" ht="33" customHeight="1" thickBot="1" x14ac:dyDescent="0.4">
      <c r="A4" s="1141" t="s">
        <v>7</v>
      </c>
      <c r="B4" s="1143" t="s">
        <v>0</v>
      </c>
      <c r="C4" s="1144"/>
      <c r="D4" s="1145"/>
      <c r="E4" s="1143" t="s">
        <v>1</v>
      </c>
      <c r="F4" s="1144"/>
      <c r="G4" s="1145"/>
      <c r="H4" s="1143" t="s">
        <v>2</v>
      </c>
      <c r="I4" s="1144"/>
      <c r="J4" s="1145"/>
      <c r="K4" s="1143" t="s">
        <v>3</v>
      </c>
      <c r="L4" s="1144"/>
      <c r="M4" s="1145"/>
      <c r="N4" s="1146" t="s">
        <v>22</v>
      </c>
      <c r="O4" s="1147"/>
      <c r="P4" s="1148"/>
      <c r="Q4" s="598"/>
      <c r="R4" s="598"/>
    </row>
    <row r="5" spans="1:42" ht="99.75" customHeight="1" thickBot="1" x14ac:dyDescent="0.4">
      <c r="A5" s="1142"/>
      <c r="B5" s="864" t="s">
        <v>16</v>
      </c>
      <c r="C5" s="864" t="s">
        <v>17</v>
      </c>
      <c r="D5" s="865" t="s">
        <v>4</v>
      </c>
      <c r="E5" s="864" t="s">
        <v>16</v>
      </c>
      <c r="F5" s="864" t="s">
        <v>17</v>
      </c>
      <c r="G5" s="865" t="s">
        <v>4</v>
      </c>
      <c r="H5" s="864" t="s">
        <v>16</v>
      </c>
      <c r="I5" s="864" t="s">
        <v>17</v>
      </c>
      <c r="J5" s="865" t="s">
        <v>4</v>
      </c>
      <c r="K5" s="864" t="s">
        <v>16</v>
      </c>
      <c r="L5" s="864" t="s">
        <v>17</v>
      </c>
      <c r="M5" s="865" t="s">
        <v>4</v>
      </c>
      <c r="N5" s="864" t="s">
        <v>16</v>
      </c>
      <c r="O5" s="864" t="s">
        <v>17</v>
      </c>
      <c r="P5" s="599" t="s">
        <v>4</v>
      </c>
      <c r="Q5" s="598"/>
      <c r="R5" s="598"/>
    </row>
    <row r="6" spans="1:42" ht="38.25" customHeight="1" thickBot="1" x14ac:dyDescent="0.4">
      <c r="A6" s="846" t="s">
        <v>13</v>
      </c>
      <c r="B6" s="847"/>
      <c r="C6" s="848"/>
      <c r="D6" s="849"/>
      <c r="E6" s="850"/>
      <c r="F6" s="848"/>
      <c r="G6" s="851"/>
      <c r="H6" s="847"/>
      <c r="I6" s="848"/>
      <c r="J6" s="849"/>
      <c r="K6" s="850"/>
      <c r="L6" s="848"/>
      <c r="M6" s="851"/>
      <c r="N6" s="852"/>
      <c r="O6" s="848"/>
      <c r="P6" s="853"/>
      <c r="Q6" s="598"/>
      <c r="R6" s="598"/>
    </row>
    <row r="7" spans="1:42" ht="38.25" customHeight="1" thickBot="1" x14ac:dyDescent="0.4">
      <c r="A7" s="854" t="s">
        <v>51</v>
      </c>
      <c r="B7" s="224">
        <f>B13+B12+B11+B8+B9+B10</f>
        <v>5</v>
      </c>
      <c r="C7" s="225">
        <f>C13+C12+C11+C8+C9+C10</f>
        <v>29</v>
      </c>
      <c r="D7" s="226">
        <f>D13+D12+D11+D8+D9+D10</f>
        <v>34</v>
      </c>
      <c r="E7" s="227">
        <f>E8+E9+E10+E11+E12+E13</f>
        <v>50</v>
      </c>
      <c r="F7" s="227">
        <f>F8+F9+F10+F11+F12+F13</f>
        <v>24</v>
      </c>
      <c r="G7" s="228">
        <f>G8+G9+G10+G11+G12+G13</f>
        <v>74</v>
      </c>
      <c r="H7" s="224">
        <f>H13+H12+H11+H8+H9+H10</f>
        <v>0</v>
      </c>
      <c r="I7" s="225">
        <f>I13+I12+I11+I8+I9+I10</f>
        <v>0</v>
      </c>
      <c r="J7" s="226">
        <f>J13+J12+J11+J8+J9+J10</f>
        <v>0</v>
      </c>
      <c r="K7" s="227">
        <v>0</v>
      </c>
      <c r="L7" s="225">
        <v>0</v>
      </c>
      <c r="M7" s="225">
        <v>0</v>
      </c>
      <c r="N7" s="1071">
        <f>B7+E7+H7+$K$7</f>
        <v>55</v>
      </c>
      <c r="O7" s="367">
        <f t="shared" ref="O7:O13" si="0">C7+F7+I7+L7</f>
        <v>53</v>
      </c>
      <c r="P7" s="229">
        <f t="shared" ref="P7:P13" si="1">SUM(N7:O7)</f>
        <v>108</v>
      </c>
      <c r="Q7" s="598"/>
      <c r="R7" s="598"/>
    </row>
    <row r="8" spans="1:42" ht="44.25" customHeight="1" x14ac:dyDescent="0.35">
      <c r="A8" s="190" t="s">
        <v>76</v>
      </c>
      <c r="B8" s="230">
        <v>0</v>
      </c>
      <c r="C8" s="231">
        <v>0</v>
      </c>
      <c r="D8" s="232">
        <f t="shared" ref="D8:D13" si="2">C8+B8</f>
        <v>0</v>
      </c>
      <c r="E8" s="233">
        <v>16</v>
      </c>
      <c r="F8" s="231">
        <v>10</v>
      </c>
      <c r="G8" s="234">
        <f t="shared" ref="G8:G13" si="3">E8+F8</f>
        <v>26</v>
      </c>
      <c r="H8" s="230">
        <v>0</v>
      </c>
      <c r="I8" s="231">
        <v>0</v>
      </c>
      <c r="J8" s="232">
        <f t="shared" ref="J8:J13" si="4">H8+I8</f>
        <v>0</v>
      </c>
      <c r="K8" s="233">
        <v>0</v>
      </c>
      <c r="L8" s="231">
        <v>0</v>
      </c>
      <c r="M8" s="235">
        <v>0</v>
      </c>
      <c r="N8" s="1072">
        <f t="shared" ref="N8:O20" si="5">B8+E8+H8+K8</f>
        <v>16</v>
      </c>
      <c r="O8" s="368">
        <f t="shared" si="0"/>
        <v>10</v>
      </c>
      <c r="P8" s="236">
        <f t="shared" si="1"/>
        <v>26</v>
      </c>
      <c r="Q8" s="598"/>
      <c r="R8" s="598"/>
    </row>
    <row r="9" spans="1:42" ht="44.25" customHeight="1" x14ac:dyDescent="0.35">
      <c r="A9" s="190" t="s">
        <v>18</v>
      </c>
      <c r="B9" s="237">
        <v>0</v>
      </c>
      <c r="C9" s="238">
        <v>0</v>
      </c>
      <c r="D9" s="239">
        <f t="shared" si="2"/>
        <v>0</v>
      </c>
      <c r="E9" s="240">
        <v>11</v>
      </c>
      <c r="F9" s="238">
        <v>0</v>
      </c>
      <c r="G9" s="241">
        <f t="shared" si="3"/>
        <v>11</v>
      </c>
      <c r="H9" s="237">
        <v>0</v>
      </c>
      <c r="I9" s="238">
        <v>0</v>
      </c>
      <c r="J9" s="239">
        <f t="shared" si="4"/>
        <v>0</v>
      </c>
      <c r="K9" s="240">
        <v>0</v>
      </c>
      <c r="L9" s="238">
        <v>0</v>
      </c>
      <c r="M9" s="242">
        <v>0</v>
      </c>
      <c r="N9" s="1073">
        <f t="shared" si="5"/>
        <v>11</v>
      </c>
      <c r="O9" s="369">
        <f t="shared" si="0"/>
        <v>0</v>
      </c>
      <c r="P9" s="1082">
        <f t="shared" si="1"/>
        <v>11</v>
      </c>
      <c r="Q9" s="598"/>
      <c r="R9" s="598"/>
    </row>
    <row r="10" spans="1:42" ht="44.25" customHeight="1" x14ac:dyDescent="0.35">
      <c r="A10" s="190" t="s">
        <v>77</v>
      </c>
      <c r="B10" s="237">
        <v>0</v>
      </c>
      <c r="C10" s="238">
        <v>0</v>
      </c>
      <c r="D10" s="239">
        <f t="shared" si="2"/>
        <v>0</v>
      </c>
      <c r="E10" s="240">
        <v>8</v>
      </c>
      <c r="F10" s="238">
        <v>2</v>
      </c>
      <c r="G10" s="241">
        <f t="shared" si="3"/>
        <v>10</v>
      </c>
      <c r="H10" s="237">
        <v>0</v>
      </c>
      <c r="I10" s="238">
        <v>0</v>
      </c>
      <c r="J10" s="239">
        <f t="shared" si="4"/>
        <v>0</v>
      </c>
      <c r="K10" s="240">
        <v>0</v>
      </c>
      <c r="L10" s="238">
        <v>0</v>
      </c>
      <c r="M10" s="242">
        <v>0</v>
      </c>
      <c r="N10" s="1073">
        <f t="shared" si="5"/>
        <v>8</v>
      </c>
      <c r="O10" s="369">
        <f t="shared" si="0"/>
        <v>2</v>
      </c>
      <c r="P10" s="1082">
        <f t="shared" si="1"/>
        <v>10</v>
      </c>
      <c r="Q10" s="598"/>
      <c r="R10" s="598"/>
    </row>
    <row r="11" spans="1:42" ht="52.5" customHeight="1" x14ac:dyDescent="0.35">
      <c r="A11" s="190" t="s">
        <v>78</v>
      </c>
      <c r="B11" s="237">
        <v>5</v>
      </c>
      <c r="C11" s="238">
        <v>8</v>
      </c>
      <c r="D11" s="239">
        <f t="shared" si="2"/>
        <v>13</v>
      </c>
      <c r="E11" s="240">
        <v>2</v>
      </c>
      <c r="F11" s="238">
        <v>1</v>
      </c>
      <c r="G11" s="241">
        <f t="shared" si="3"/>
        <v>3</v>
      </c>
      <c r="H11" s="237">
        <v>0</v>
      </c>
      <c r="I11" s="238">
        <v>0</v>
      </c>
      <c r="J11" s="239">
        <f t="shared" si="4"/>
        <v>0</v>
      </c>
      <c r="K11" s="240">
        <v>0</v>
      </c>
      <c r="L11" s="238">
        <v>0</v>
      </c>
      <c r="M11" s="242">
        <v>0</v>
      </c>
      <c r="N11" s="1073">
        <f t="shared" si="5"/>
        <v>7</v>
      </c>
      <c r="O11" s="369">
        <f t="shared" si="0"/>
        <v>9</v>
      </c>
      <c r="P11" s="1082">
        <f t="shared" si="1"/>
        <v>16</v>
      </c>
      <c r="Q11" s="598"/>
      <c r="R11" s="598"/>
    </row>
    <row r="12" spans="1:42" ht="44.25" customHeight="1" x14ac:dyDescent="0.35">
      <c r="A12" s="190" t="s">
        <v>20</v>
      </c>
      <c r="B12" s="237">
        <v>0</v>
      </c>
      <c r="C12" s="238">
        <v>20</v>
      </c>
      <c r="D12" s="239">
        <f t="shared" si="2"/>
        <v>20</v>
      </c>
      <c r="E12" s="240">
        <v>10</v>
      </c>
      <c r="F12" s="238">
        <v>11</v>
      </c>
      <c r="G12" s="241">
        <f t="shared" si="3"/>
        <v>21</v>
      </c>
      <c r="H12" s="237">
        <v>0</v>
      </c>
      <c r="I12" s="238">
        <v>0</v>
      </c>
      <c r="J12" s="239">
        <f t="shared" si="4"/>
        <v>0</v>
      </c>
      <c r="K12" s="240">
        <v>0</v>
      </c>
      <c r="L12" s="238">
        <v>0</v>
      </c>
      <c r="M12" s="242">
        <v>0</v>
      </c>
      <c r="N12" s="1073">
        <f t="shared" si="5"/>
        <v>10</v>
      </c>
      <c r="O12" s="369">
        <f t="shared" si="0"/>
        <v>31</v>
      </c>
      <c r="P12" s="1082">
        <f t="shared" si="1"/>
        <v>41</v>
      </c>
      <c r="Q12" s="598"/>
      <c r="R12" s="598"/>
    </row>
    <row r="13" spans="1:42" ht="44.25" customHeight="1" thickBot="1" x14ac:dyDescent="0.4">
      <c r="A13" s="855" t="s">
        <v>21</v>
      </c>
      <c r="B13" s="359">
        <v>0</v>
      </c>
      <c r="C13" s="360">
        <v>1</v>
      </c>
      <c r="D13" s="361">
        <f t="shared" si="2"/>
        <v>1</v>
      </c>
      <c r="E13" s="362">
        <v>3</v>
      </c>
      <c r="F13" s="360">
        <v>0</v>
      </c>
      <c r="G13" s="363">
        <f t="shared" si="3"/>
        <v>3</v>
      </c>
      <c r="H13" s="359">
        <v>0</v>
      </c>
      <c r="I13" s="360">
        <v>0</v>
      </c>
      <c r="J13" s="361">
        <f t="shared" si="4"/>
        <v>0</v>
      </c>
      <c r="K13" s="362">
        <v>0</v>
      </c>
      <c r="L13" s="360">
        <v>0</v>
      </c>
      <c r="M13" s="364">
        <v>0</v>
      </c>
      <c r="N13" s="1074">
        <f t="shared" si="5"/>
        <v>3</v>
      </c>
      <c r="O13" s="1089">
        <f t="shared" si="0"/>
        <v>1</v>
      </c>
      <c r="P13" s="1083">
        <f t="shared" si="1"/>
        <v>4</v>
      </c>
      <c r="Q13" s="598"/>
      <c r="R13" s="598"/>
    </row>
    <row r="14" spans="1:42" ht="38.25" customHeight="1" thickBot="1" x14ac:dyDescent="0.4">
      <c r="A14" s="1104" t="s">
        <v>52</v>
      </c>
      <c r="B14" s="224">
        <f>B20+B19+B18+B15+B16+B17</f>
        <v>105</v>
      </c>
      <c r="C14" s="225">
        <f>C20+C19+C18+C15+C16+C17</f>
        <v>40</v>
      </c>
      <c r="D14" s="226">
        <f>D20+D19+D18+D15+D16+D17</f>
        <v>145</v>
      </c>
      <c r="E14" s="227">
        <f t="shared" ref="E14:G14" si="6">E16+E17+E18+E19+E20+E15</f>
        <v>136</v>
      </c>
      <c r="F14" s="227">
        <f t="shared" si="6"/>
        <v>72</v>
      </c>
      <c r="G14" s="228">
        <f t="shared" si="6"/>
        <v>208</v>
      </c>
      <c r="H14" s="224">
        <f t="shared" ref="H14:J14" si="7">H16+H17+H18+H19+H20+H15</f>
        <v>112</v>
      </c>
      <c r="I14" s="225">
        <f t="shared" si="7"/>
        <v>22</v>
      </c>
      <c r="J14" s="226">
        <f t="shared" si="7"/>
        <v>134</v>
      </c>
      <c r="K14" s="227">
        <f>K15+K16+K17+K18+K19+K20</f>
        <v>1</v>
      </c>
      <c r="L14" s="227">
        <f>L15+L16+L17+L18+L19+L20</f>
        <v>0</v>
      </c>
      <c r="M14" s="227">
        <f>M15+M16+M17+M18+M19+M20</f>
        <v>1</v>
      </c>
      <c r="N14" s="1071">
        <f>N20+N19+N18+N15+N16+N17</f>
        <v>354</v>
      </c>
      <c r="O14" s="367">
        <f>O20+O19+O18+O15+O16+O17</f>
        <v>134</v>
      </c>
      <c r="P14" s="229">
        <f>N14+O14</f>
        <v>488</v>
      </c>
      <c r="Q14" s="598"/>
      <c r="R14" s="598"/>
    </row>
    <row r="15" spans="1:42" ht="51.75" customHeight="1" x14ac:dyDescent="0.35">
      <c r="A15" s="1105" t="s">
        <v>76</v>
      </c>
      <c r="B15" s="230">
        <v>0</v>
      </c>
      <c r="C15" s="231">
        <v>0</v>
      </c>
      <c r="D15" s="232">
        <f t="shared" ref="D15:D20" si="8">C15+B15</f>
        <v>0</v>
      </c>
      <c r="E15" s="233">
        <v>34</v>
      </c>
      <c r="F15" s="231">
        <v>17</v>
      </c>
      <c r="G15" s="234">
        <f t="shared" ref="G15:G20" si="9">E15+F15</f>
        <v>51</v>
      </c>
      <c r="H15" s="230">
        <v>33</v>
      </c>
      <c r="I15" s="231">
        <v>11</v>
      </c>
      <c r="J15" s="232">
        <f t="shared" ref="J15:J20" si="10">H15+I15</f>
        <v>44</v>
      </c>
      <c r="K15" s="233">
        <v>0</v>
      </c>
      <c r="L15" s="231">
        <v>0</v>
      </c>
      <c r="M15" s="235">
        <f t="shared" ref="M15:M20" si="11">K15+L15</f>
        <v>0</v>
      </c>
      <c r="N15" s="1072">
        <f t="shared" si="5"/>
        <v>67</v>
      </c>
      <c r="O15" s="368">
        <f t="shared" si="5"/>
        <v>28</v>
      </c>
      <c r="P15" s="236">
        <f t="shared" ref="P15:P20" si="12">N15+O15</f>
        <v>95</v>
      </c>
      <c r="Q15" s="598"/>
      <c r="R15" s="598"/>
    </row>
    <row r="16" spans="1:42" ht="45" customHeight="1" x14ac:dyDescent="0.35">
      <c r="A16" s="379" t="s">
        <v>18</v>
      </c>
      <c r="B16" s="237">
        <v>22</v>
      </c>
      <c r="C16" s="238">
        <v>1</v>
      </c>
      <c r="D16" s="239">
        <f t="shared" si="8"/>
        <v>23</v>
      </c>
      <c r="E16" s="240">
        <v>13</v>
      </c>
      <c r="F16" s="238">
        <v>8</v>
      </c>
      <c r="G16" s="241">
        <f t="shared" si="9"/>
        <v>21</v>
      </c>
      <c r="H16" s="237">
        <v>6</v>
      </c>
      <c r="I16" s="238">
        <v>0</v>
      </c>
      <c r="J16" s="239">
        <f t="shared" si="10"/>
        <v>6</v>
      </c>
      <c r="K16" s="240">
        <v>0</v>
      </c>
      <c r="L16" s="238">
        <v>0</v>
      </c>
      <c r="M16" s="242">
        <f t="shared" si="11"/>
        <v>0</v>
      </c>
      <c r="N16" s="1073">
        <f t="shared" si="5"/>
        <v>41</v>
      </c>
      <c r="O16" s="369">
        <f t="shared" si="5"/>
        <v>9</v>
      </c>
      <c r="P16" s="236">
        <f t="shared" si="12"/>
        <v>50</v>
      </c>
      <c r="Q16" s="598"/>
      <c r="R16" s="598"/>
    </row>
    <row r="17" spans="1:18" ht="50.25" customHeight="1" x14ac:dyDescent="0.35">
      <c r="A17" s="379" t="s">
        <v>77</v>
      </c>
      <c r="B17" s="237">
        <v>0</v>
      </c>
      <c r="C17" s="238">
        <v>0</v>
      </c>
      <c r="D17" s="239">
        <f t="shared" si="8"/>
        <v>0</v>
      </c>
      <c r="E17" s="240">
        <v>15</v>
      </c>
      <c r="F17" s="238">
        <v>17</v>
      </c>
      <c r="G17" s="241">
        <f t="shared" si="9"/>
        <v>32</v>
      </c>
      <c r="H17" s="237">
        <v>19</v>
      </c>
      <c r="I17" s="238">
        <v>0</v>
      </c>
      <c r="J17" s="239">
        <f t="shared" si="10"/>
        <v>19</v>
      </c>
      <c r="K17" s="240">
        <v>1</v>
      </c>
      <c r="L17" s="238">
        <v>0</v>
      </c>
      <c r="M17" s="242">
        <f t="shared" si="11"/>
        <v>1</v>
      </c>
      <c r="N17" s="1073">
        <f t="shared" si="5"/>
        <v>35</v>
      </c>
      <c r="O17" s="369">
        <f t="shared" si="5"/>
        <v>17</v>
      </c>
      <c r="P17" s="236">
        <f t="shared" si="12"/>
        <v>52</v>
      </c>
      <c r="Q17" s="598"/>
      <c r="R17" s="598"/>
    </row>
    <row r="18" spans="1:18" ht="47.25" customHeight="1" x14ac:dyDescent="0.35">
      <c r="A18" s="379" t="s">
        <v>78</v>
      </c>
      <c r="B18" s="237">
        <v>24</v>
      </c>
      <c r="C18" s="238">
        <v>19</v>
      </c>
      <c r="D18" s="239">
        <f t="shared" si="8"/>
        <v>43</v>
      </c>
      <c r="E18" s="240">
        <v>28</v>
      </c>
      <c r="F18" s="238">
        <v>7</v>
      </c>
      <c r="G18" s="241">
        <f t="shared" si="9"/>
        <v>35</v>
      </c>
      <c r="H18" s="237">
        <v>19</v>
      </c>
      <c r="I18" s="238">
        <v>3</v>
      </c>
      <c r="J18" s="239">
        <f t="shared" si="10"/>
        <v>22</v>
      </c>
      <c r="K18" s="240">
        <v>0</v>
      </c>
      <c r="L18" s="238">
        <v>0</v>
      </c>
      <c r="M18" s="242">
        <f t="shared" si="11"/>
        <v>0</v>
      </c>
      <c r="N18" s="1073">
        <f t="shared" si="5"/>
        <v>71</v>
      </c>
      <c r="O18" s="369">
        <f t="shared" si="5"/>
        <v>29</v>
      </c>
      <c r="P18" s="236">
        <f t="shared" si="12"/>
        <v>100</v>
      </c>
      <c r="Q18" s="598"/>
      <c r="R18" s="598"/>
    </row>
    <row r="19" spans="1:18" ht="51.75" customHeight="1" x14ac:dyDescent="0.35">
      <c r="A19" s="379" t="s">
        <v>20</v>
      </c>
      <c r="B19" s="237">
        <v>42</v>
      </c>
      <c r="C19" s="238">
        <v>19</v>
      </c>
      <c r="D19" s="239">
        <f t="shared" si="8"/>
        <v>61</v>
      </c>
      <c r="E19" s="240">
        <v>34</v>
      </c>
      <c r="F19" s="238">
        <v>22</v>
      </c>
      <c r="G19" s="241">
        <f t="shared" si="9"/>
        <v>56</v>
      </c>
      <c r="H19" s="237">
        <v>27</v>
      </c>
      <c r="I19" s="238">
        <v>8</v>
      </c>
      <c r="J19" s="239">
        <f t="shared" si="10"/>
        <v>35</v>
      </c>
      <c r="K19" s="240">
        <v>0</v>
      </c>
      <c r="L19" s="238">
        <v>0</v>
      </c>
      <c r="M19" s="242">
        <f t="shared" si="11"/>
        <v>0</v>
      </c>
      <c r="N19" s="1073">
        <f t="shared" si="5"/>
        <v>103</v>
      </c>
      <c r="O19" s="369">
        <f t="shared" si="5"/>
        <v>49</v>
      </c>
      <c r="P19" s="236">
        <f t="shared" si="12"/>
        <v>152</v>
      </c>
      <c r="Q19" s="598"/>
      <c r="R19" s="598"/>
    </row>
    <row r="20" spans="1:18" ht="39" customHeight="1" thickBot="1" x14ac:dyDescent="0.4">
      <c r="A20" s="379" t="s">
        <v>21</v>
      </c>
      <c r="B20" s="243">
        <v>17</v>
      </c>
      <c r="C20" s="244">
        <v>1</v>
      </c>
      <c r="D20" s="239">
        <f t="shared" si="8"/>
        <v>18</v>
      </c>
      <c r="E20" s="245">
        <v>12</v>
      </c>
      <c r="F20" s="244">
        <v>1</v>
      </c>
      <c r="G20" s="246">
        <f t="shared" si="9"/>
        <v>13</v>
      </c>
      <c r="H20" s="243">
        <v>8</v>
      </c>
      <c r="I20" s="244">
        <v>0</v>
      </c>
      <c r="J20" s="247">
        <f t="shared" si="10"/>
        <v>8</v>
      </c>
      <c r="K20" s="245">
        <v>0</v>
      </c>
      <c r="L20" s="244">
        <v>0</v>
      </c>
      <c r="M20" s="248">
        <f t="shared" si="11"/>
        <v>0</v>
      </c>
      <c r="N20" s="1073">
        <f t="shared" si="5"/>
        <v>37</v>
      </c>
      <c r="O20" s="369">
        <f t="shared" si="5"/>
        <v>2</v>
      </c>
      <c r="P20" s="236">
        <f t="shared" si="12"/>
        <v>39</v>
      </c>
      <c r="Q20" s="598"/>
      <c r="R20" s="598"/>
    </row>
    <row r="21" spans="1:18" ht="45.75" customHeight="1" thickBot="1" x14ac:dyDescent="0.4">
      <c r="A21" s="1106" t="s">
        <v>10</v>
      </c>
      <c r="B21" s="224">
        <f>B7+B14</f>
        <v>110</v>
      </c>
      <c r="C21" s="224">
        <f t="shared" ref="C21:M21" si="13">C7+C14</f>
        <v>69</v>
      </c>
      <c r="D21" s="224">
        <f t="shared" si="13"/>
        <v>179</v>
      </c>
      <c r="E21" s="224">
        <f t="shared" si="13"/>
        <v>186</v>
      </c>
      <c r="F21" s="224">
        <f t="shared" si="13"/>
        <v>96</v>
      </c>
      <c r="G21" s="224">
        <f t="shared" si="13"/>
        <v>282</v>
      </c>
      <c r="H21" s="224">
        <f t="shared" si="13"/>
        <v>112</v>
      </c>
      <c r="I21" s="224">
        <f t="shared" si="13"/>
        <v>22</v>
      </c>
      <c r="J21" s="224">
        <f t="shared" si="13"/>
        <v>134</v>
      </c>
      <c r="K21" s="224">
        <f t="shared" si="13"/>
        <v>1</v>
      </c>
      <c r="L21" s="224">
        <f t="shared" si="13"/>
        <v>0</v>
      </c>
      <c r="M21" s="224">
        <f t="shared" si="13"/>
        <v>1</v>
      </c>
      <c r="N21" s="1071">
        <f>N7+N14</f>
        <v>409</v>
      </c>
      <c r="O21" s="367">
        <f>O7+O14</f>
        <v>187</v>
      </c>
      <c r="P21" s="1084">
        <f>P7+P14</f>
        <v>596</v>
      </c>
      <c r="Q21" s="598"/>
      <c r="R21" s="598"/>
    </row>
    <row r="22" spans="1:18" ht="45.75" customHeight="1" thickBot="1" x14ac:dyDescent="0.4">
      <c r="A22" s="1106" t="s">
        <v>14</v>
      </c>
      <c r="B22" s="249"/>
      <c r="C22" s="250"/>
      <c r="D22" s="251"/>
      <c r="E22" s="252"/>
      <c r="F22" s="235"/>
      <c r="G22" s="234"/>
      <c r="H22" s="249"/>
      <c r="I22" s="250"/>
      <c r="J22" s="251"/>
      <c r="K22" s="252"/>
      <c r="L22" s="235"/>
      <c r="M22" s="235"/>
      <c r="N22" s="1075"/>
      <c r="O22" s="1090"/>
      <c r="P22" s="253"/>
      <c r="Q22" s="598"/>
      <c r="R22" s="598"/>
    </row>
    <row r="23" spans="1:18" ht="45" customHeight="1" thickBot="1" x14ac:dyDescent="0.4">
      <c r="A23" s="1106" t="s">
        <v>9</v>
      </c>
      <c r="B23" s="254"/>
      <c r="C23" s="255"/>
      <c r="D23" s="256"/>
      <c r="E23" s="856"/>
      <c r="F23" s="857"/>
      <c r="G23" s="858"/>
      <c r="H23" s="254"/>
      <c r="I23" s="257" t="s">
        <v>5</v>
      </c>
      <c r="J23" s="256"/>
      <c r="K23" s="856"/>
      <c r="L23" s="857"/>
      <c r="M23" s="859"/>
      <c r="N23" s="1076"/>
      <c r="O23" s="1091"/>
      <c r="P23" s="860"/>
      <c r="Q23" s="600"/>
      <c r="R23" s="600"/>
    </row>
    <row r="24" spans="1:18" ht="46.5" customHeight="1" thickBot="1" x14ac:dyDescent="0.4">
      <c r="A24" s="866" t="s">
        <v>51</v>
      </c>
      <c r="B24" s="224">
        <f t="shared" ref="B24:M24" si="14">B26+B27+B28+B29+B30+B25</f>
        <v>5</v>
      </c>
      <c r="C24" s="225">
        <f t="shared" si="14"/>
        <v>29</v>
      </c>
      <c r="D24" s="365">
        <f t="shared" si="14"/>
        <v>34</v>
      </c>
      <c r="E24" s="224">
        <f t="shared" si="14"/>
        <v>50</v>
      </c>
      <c r="F24" s="225">
        <f t="shared" si="14"/>
        <v>24</v>
      </c>
      <c r="G24" s="226">
        <f t="shared" si="14"/>
        <v>74</v>
      </c>
      <c r="H24" s="224">
        <f t="shared" si="14"/>
        <v>0</v>
      </c>
      <c r="I24" s="227">
        <f t="shared" si="14"/>
        <v>0</v>
      </c>
      <c r="J24" s="366">
        <f t="shared" si="14"/>
        <v>0</v>
      </c>
      <c r="K24" s="224">
        <f>K26+K27+K28+K29+K30+K25</f>
        <v>0</v>
      </c>
      <c r="L24" s="227">
        <f t="shared" si="14"/>
        <v>0</v>
      </c>
      <c r="M24" s="228">
        <f t="shared" si="14"/>
        <v>0</v>
      </c>
      <c r="N24" s="1071">
        <f t="shared" ref="N24:O37" si="15">B24+E24+H24+K24</f>
        <v>55</v>
      </c>
      <c r="O24" s="367">
        <f t="shared" si="15"/>
        <v>53</v>
      </c>
      <c r="P24" s="229">
        <f>N24+O24</f>
        <v>108</v>
      </c>
      <c r="Q24" s="431"/>
      <c r="R24" s="431"/>
    </row>
    <row r="25" spans="1:18" ht="32.25" customHeight="1" x14ac:dyDescent="0.35">
      <c r="A25" s="1107" t="s">
        <v>76</v>
      </c>
      <c r="B25" s="230">
        <v>0</v>
      </c>
      <c r="C25" s="231">
        <v>0</v>
      </c>
      <c r="D25" s="234">
        <f t="shared" ref="D25:D30" si="16">B25+C25</f>
        <v>0</v>
      </c>
      <c r="E25" s="230">
        <v>16</v>
      </c>
      <c r="F25" s="231">
        <v>10</v>
      </c>
      <c r="G25" s="232">
        <f t="shared" ref="G25:G30" si="17">E25+F25</f>
        <v>26</v>
      </c>
      <c r="H25" s="230">
        <v>0</v>
      </c>
      <c r="I25" s="231">
        <v>0</v>
      </c>
      <c r="J25" s="232">
        <f t="shared" ref="J25:J30" si="18">H25+I25</f>
        <v>0</v>
      </c>
      <c r="K25" s="230">
        <v>0</v>
      </c>
      <c r="L25" s="231">
        <v>0</v>
      </c>
      <c r="M25" s="234">
        <f t="shared" ref="M25:M30" si="19">K25+L25</f>
        <v>0</v>
      </c>
      <c r="N25" s="1072">
        <f t="shared" si="15"/>
        <v>16</v>
      </c>
      <c r="O25" s="368">
        <f t="shared" si="15"/>
        <v>10</v>
      </c>
      <c r="P25" s="236">
        <f t="shared" ref="P25:P37" si="20">N25+O25</f>
        <v>26</v>
      </c>
      <c r="Q25" s="431"/>
      <c r="R25" s="431"/>
    </row>
    <row r="26" spans="1:18" ht="32.25" customHeight="1" x14ac:dyDescent="0.35">
      <c r="A26" s="379" t="s">
        <v>18</v>
      </c>
      <c r="B26" s="237">
        <v>0</v>
      </c>
      <c r="C26" s="238">
        <v>0</v>
      </c>
      <c r="D26" s="241">
        <f t="shared" si="16"/>
        <v>0</v>
      </c>
      <c r="E26" s="237">
        <v>11</v>
      </c>
      <c r="F26" s="238">
        <v>0</v>
      </c>
      <c r="G26" s="239">
        <f t="shared" si="17"/>
        <v>11</v>
      </c>
      <c r="H26" s="237">
        <v>0</v>
      </c>
      <c r="I26" s="238">
        <v>0</v>
      </c>
      <c r="J26" s="239">
        <f t="shared" si="18"/>
        <v>0</v>
      </c>
      <c r="K26" s="237">
        <v>0</v>
      </c>
      <c r="L26" s="238">
        <v>0</v>
      </c>
      <c r="M26" s="241">
        <f t="shared" si="19"/>
        <v>0</v>
      </c>
      <c r="N26" s="1073">
        <f t="shared" si="15"/>
        <v>11</v>
      </c>
      <c r="O26" s="369">
        <f t="shared" si="15"/>
        <v>0</v>
      </c>
      <c r="P26" s="1082">
        <f t="shared" si="20"/>
        <v>11</v>
      </c>
      <c r="Q26" s="431"/>
      <c r="R26" s="431"/>
    </row>
    <row r="27" spans="1:18" ht="41.25" customHeight="1" x14ac:dyDescent="0.35">
      <c r="A27" s="379" t="s">
        <v>77</v>
      </c>
      <c r="B27" s="237">
        <v>0</v>
      </c>
      <c r="C27" s="238">
        <v>0</v>
      </c>
      <c r="D27" s="241">
        <f t="shared" si="16"/>
        <v>0</v>
      </c>
      <c r="E27" s="237">
        <v>8</v>
      </c>
      <c r="F27" s="238">
        <v>2</v>
      </c>
      <c r="G27" s="239">
        <f t="shared" si="17"/>
        <v>10</v>
      </c>
      <c r="H27" s="237">
        <v>0</v>
      </c>
      <c r="I27" s="238">
        <v>0</v>
      </c>
      <c r="J27" s="239">
        <f t="shared" si="18"/>
        <v>0</v>
      </c>
      <c r="K27" s="237">
        <v>0</v>
      </c>
      <c r="L27" s="238">
        <v>0</v>
      </c>
      <c r="M27" s="241">
        <f t="shared" si="19"/>
        <v>0</v>
      </c>
      <c r="N27" s="1073">
        <f t="shared" si="15"/>
        <v>8</v>
      </c>
      <c r="O27" s="369">
        <f t="shared" si="15"/>
        <v>2</v>
      </c>
      <c r="P27" s="1082">
        <f t="shared" si="20"/>
        <v>10</v>
      </c>
      <c r="Q27" s="431"/>
      <c r="R27" s="431"/>
    </row>
    <row r="28" spans="1:18" ht="51" customHeight="1" x14ac:dyDescent="0.35">
      <c r="A28" s="379" t="s">
        <v>78</v>
      </c>
      <c r="B28" s="237">
        <v>5</v>
      </c>
      <c r="C28" s="238">
        <v>8</v>
      </c>
      <c r="D28" s="241">
        <f t="shared" si="16"/>
        <v>13</v>
      </c>
      <c r="E28" s="237">
        <v>2</v>
      </c>
      <c r="F28" s="238">
        <v>1</v>
      </c>
      <c r="G28" s="239">
        <f t="shared" si="17"/>
        <v>3</v>
      </c>
      <c r="H28" s="237">
        <v>0</v>
      </c>
      <c r="I28" s="238">
        <v>0</v>
      </c>
      <c r="J28" s="239">
        <f t="shared" si="18"/>
        <v>0</v>
      </c>
      <c r="K28" s="237">
        <v>0</v>
      </c>
      <c r="L28" s="238">
        <v>0</v>
      </c>
      <c r="M28" s="241">
        <f t="shared" si="19"/>
        <v>0</v>
      </c>
      <c r="N28" s="1073">
        <f t="shared" si="15"/>
        <v>7</v>
      </c>
      <c r="O28" s="369">
        <f t="shared" si="15"/>
        <v>9</v>
      </c>
      <c r="P28" s="1082">
        <f t="shared" si="20"/>
        <v>16</v>
      </c>
      <c r="Q28" s="431"/>
      <c r="R28" s="431"/>
    </row>
    <row r="29" spans="1:18" ht="39" customHeight="1" x14ac:dyDescent="0.35">
      <c r="A29" s="379" t="s">
        <v>20</v>
      </c>
      <c r="B29" s="237">
        <v>0</v>
      </c>
      <c r="C29" s="238">
        <v>20</v>
      </c>
      <c r="D29" s="241">
        <f t="shared" si="16"/>
        <v>20</v>
      </c>
      <c r="E29" s="237">
        <v>10</v>
      </c>
      <c r="F29" s="238">
        <v>11</v>
      </c>
      <c r="G29" s="239">
        <f t="shared" si="17"/>
        <v>21</v>
      </c>
      <c r="H29" s="237">
        <v>0</v>
      </c>
      <c r="I29" s="238">
        <v>0</v>
      </c>
      <c r="J29" s="239">
        <f t="shared" si="18"/>
        <v>0</v>
      </c>
      <c r="K29" s="237">
        <v>0</v>
      </c>
      <c r="L29" s="238">
        <v>0</v>
      </c>
      <c r="M29" s="241">
        <f t="shared" si="19"/>
        <v>0</v>
      </c>
      <c r="N29" s="1073">
        <f t="shared" si="15"/>
        <v>10</v>
      </c>
      <c r="O29" s="369">
        <f t="shared" si="15"/>
        <v>31</v>
      </c>
      <c r="P29" s="1082">
        <f t="shared" si="20"/>
        <v>41</v>
      </c>
      <c r="Q29" s="431"/>
      <c r="R29" s="431"/>
    </row>
    <row r="30" spans="1:18" ht="46.5" customHeight="1" thickBot="1" x14ac:dyDescent="0.4">
      <c r="A30" s="379" t="s">
        <v>21</v>
      </c>
      <c r="B30" s="243">
        <v>0</v>
      </c>
      <c r="C30" s="244">
        <v>1</v>
      </c>
      <c r="D30" s="246">
        <f t="shared" si="16"/>
        <v>1</v>
      </c>
      <c r="E30" s="243">
        <v>3</v>
      </c>
      <c r="F30" s="244">
        <v>0</v>
      </c>
      <c r="G30" s="247">
        <f t="shared" si="17"/>
        <v>3</v>
      </c>
      <c r="H30" s="243">
        <v>0</v>
      </c>
      <c r="I30" s="244">
        <v>0</v>
      </c>
      <c r="J30" s="247">
        <f t="shared" si="18"/>
        <v>0</v>
      </c>
      <c r="K30" s="243">
        <v>0</v>
      </c>
      <c r="L30" s="244">
        <f>L47++L60</f>
        <v>0</v>
      </c>
      <c r="M30" s="246">
        <f t="shared" si="19"/>
        <v>0</v>
      </c>
      <c r="N30" s="1077">
        <f t="shared" si="15"/>
        <v>3</v>
      </c>
      <c r="O30" s="370">
        <f t="shared" si="15"/>
        <v>1</v>
      </c>
      <c r="P30" s="1085">
        <f t="shared" si="20"/>
        <v>4</v>
      </c>
      <c r="Q30" s="431"/>
      <c r="R30" s="431"/>
    </row>
    <row r="31" spans="1:18" ht="50.25" customHeight="1" thickBot="1" x14ac:dyDescent="0.4">
      <c r="A31" s="546" t="s">
        <v>52</v>
      </c>
      <c r="B31" s="224">
        <f>B32+B35+B36+B37+B33+B34</f>
        <v>105</v>
      </c>
      <c r="C31" s="225">
        <f>C32+C35+C36+C37+C33+C34</f>
        <v>40</v>
      </c>
      <c r="D31" s="365">
        <f>D32+D35+D36+D37+D33+D34</f>
        <v>145</v>
      </c>
      <c r="E31" s="224">
        <f t="shared" ref="E31:G31" si="21">E33+E34+E35+E36+E37+E32</f>
        <v>136</v>
      </c>
      <c r="F31" s="225">
        <f t="shared" si="21"/>
        <v>72</v>
      </c>
      <c r="G31" s="226">
        <f t="shared" si="21"/>
        <v>208</v>
      </c>
      <c r="H31" s="224">
        <f t="shared" ref="H31:J31" si="22">H33+H34+H35+H36+H37+H32</f>
        <v>112</v>
      </c>
      <c r="I31" s="227">
        <f t="shared" si="22"/>
        <v>21</v>
      </c>
      <c r="J31" s="366">
        <f t="shared" si="22"/>
        <v>133</v>
      </c>
      <c r="K31" s="224">
        <f>K32+K33+K34+K35+K36+K37</f>
        <v>1</v>
      </c>
      <c r="L31" s="227">
        <f>L32+L33+L34+L35+L36+L37</f>
        <v>0</v>
      </c>
      <c r="M31" s="228">
        <f>M32+M33+M34+M35+M36+M37</f>
        <v>1</v>
      </c>
      <c r="N31" s="1071">
        <f>N32+N33+N34+N35+N36+N37</f>
        <v>354</v>
      </c>
      <c r="O31" s="367">
        <f>O32+O33+O34+O35+O36+O37</f>
        <v>133</v>
      </c>
      <c r="P31" s="229">
        <f t="shared" si="20"/>
        <v>487</v>
      </c>
      <c r="Q31" s="431"/>
      <c r="R31" s="431"/>
    </row>
    <row r="32" spans="1:18" ht="49.5" customHeight="1" x14ac:dyDescent="0.35">
      <c r="A32" s="1107" t="s">
        <v>76</v>
      </c>
      <c r="B32" s="230">
        <v>0</v>
      </c>
      <c r="C32" s="231">
        <v>0</v>
      </c>
      <c r="D32" s="234">
        <f t="shared" ref="D32:D37" si="23">B32+C32</f>
        <v>0</v>
      </c>
      <c r="E32" s="230">
        <v>34</v>
      </c>
      <c r="F32" s="231">
        <v>17</v>
      </c>
      <c r="G32" s="232">
        <f t="shared" ref="G32:G37" si="24">E32+F32</f>
        <v>51</v>
      </c>
      <c r="H32" s="230">
        <v>33</v>
      </c>
      <c r="I32" s="231">
        <v>11</v>
      </c>
      <c r="J32" s="232">
        <f t="shared" ref="J32:J37" si="25">H32+I32</f>
        <v>44</v>
      </c>
      <c r="K32" s="230">
        <v>0</v>
      </c>
      <c r="L32" s="231">
        <v>0</v>
      </c>
      <c r="M32" s="234">
        <f t="shared" ref="M32:M37" si="26">K32+L32</f>
        <v>0</v>
      </c>
      <c r="N32" s="1072">
        <f t="shared" si="15"/>
        <v>67</v>
      </c>
      <c r="O32" s="368">
        <f t="shared" si="15"/>
        <v>28</v>
      </c>
      <c r="P32" s="236">
        <f t="shared" si="20"/>
        <v>95</v>
      </c>
      <c r="Q32" s="431"/>
      <c r="R32" s="431"/>
    </row>
    <row r="33" spans="1:18" ht="50.25" customHeight="1" x14ac:dyDescent="0.35">
      <c r="A33" s="379" t="s">
        <v>18</v>
      </c>
      <c r="B33" s="237">
        <v>22</v>
      </c>
      <c r="C33" s="238">
        <v>1</v>
      </c>
      <c r="D33" s="241">
        <f t="shared" si="23"/>
        <v>23</v>
      </c>
      <c r="E33" s="237">
        <v>13</v>
      </c>
      <c r="F33" s="238">
        <v>8</v>
      </c>
      <c r="G33" s="239">
        <f t="shared" si="24"/>
        <v>21</v>
      </c>
      <c r="H33" s="237">
        <v>6</v>
      </c>
      <c r="I33" s="238">
        <v>0</v>
      </c>
      <c r="J33" s="239">
        <f t="shared" si="25"/>
        <v>6</v>
      </c>
      <c r="K33" s="237">
        <v>0</v>
      </c>
      <c r="L33" s="238">
        <v>0</v>
      </c>
      <c r="M33" s="241">
        <f t="shared" si="26"/>
        <v>0</v>
      </c>
      <c r="N33" s="1073">
        <f t="shared" si="15"/>
        <v>41</v>
      </c>
      <c r="O33" s="369">
        <f t="shared" si="15"/>
        <v>9</v>
      </c>
      <c r="P33" s="1082">
        <f t="shared" si="20"/>
        <v>50</v>
      </c>
      <c r="Q33" s="431"/>
      <c r="R33" s="431"/>
    </row>
    <row r="34" spans="1:18" ht="48" customHeight="1" x14ac:dyDescent="0.35">
      <c r="A34" s="379" t="s">
        <v>77</v>
      </c>
      <c r="B34" s="237">
        <v>0</v>
      </c>
      <c r="C34" s="238">
        <v>0</v>
      </c>
      <c r="D34" s="241">
        <f t="shared" si="23"/>
        <v>0</v>
      </c>
      <c r="E34" s="237">
        <v>15</v>
      </c>
      <c r="F34" s="238">
        <v>17</v>
      </c>
      <c r="G34" s="239">
        <f t="shared" si="24"/>
        <v>32</v>
      </c>
      <c r="H34" s="237">
        <v>19</v>
      </c>
      <c r="I34" s="238">
        <v>0</v>
      </c>
      <c r="J34" s="239">
        <f t="shared" si="25"/>
        <v>19</v>
      </c>
      <c r="K34" s="237">
        <v>1</v>
      </c>
      <c r="L34" s="238">
        <v>0</v>
      </c>
      <c r="M34" s="241">
        <f t="shared" si="26"/>
        <v>1</v>
      </c>
      <c r="N34" s="1073">
        <f t="shared" si="15"/>
        <v>35</v>
      </c>
      <c r="O34" s="369">
        <f t="shared" si="15"/>
        <v>17</v>
      </c>
      <c r="P34" s="1082">
        <f t="shared" si="20"/>
        <v>52</v>
      </c>
      <c r="Q34" s="431"/>
      <c r="R34" s="431"/>
    </row>
    <row r="35" spans="1:18" ht="54" customHeight="1" x14ac:dyDescent="0.35">
      <c r="A35" s="379" t="s">
        <v>78</v>
      </c>
      <c r="B35" s="237">
        <v>24</v>
      </c>
      <c r="C35" s="238">
        <v>19</v>
      </c>
      <c r="D35" s="241">
        <f t="shared" si="23"/>
        <v>43</v>
      </c>
      <c r="E35" s="237">
        <v>28</v>
      </c>
      <c r="F35" s="238">
        <v>7</v>
      </c>
      <c r="G35" s="239">
        <f t="shared" si="24"/>
        <v>35</v>
      </c>
      <c r="H35" s="237">
        <v>19</v>
      </c>
      <c r="I35" s="238">
        <v>3</v>
      </c>
      <c r="J35" s="239">
        <f t="shared" si="25"/>
        <v>22</v>
      </c>
      <c r="K35" s="237">
        <v>0</v>
      </c>
      <c r="L35" s="238">
        <v>0</v>
      </c>
      <c r="M35" s="241">
        <f t="shared" si="26"/>
        <v>0</v>
      </c>
      <c r="N35" s="1073">
        <f t="shared" si="15"/>
        <v>71</v>
      </c>
      <c r="O35" s="369">
        <f t="shared" si="15"/>
        <v>29</v>
      </c>
      <c r="P35" s="1082">
        <f t="shared" si="20"/>
        <v>100</v>
      </c>
      <c r="Q35" s="431"/>
      <c r="R35" s="431"/>
    </row>
    <row r="36" spans="1:18" ht="54" customHeight="1" x14ac:dyDescent="0.35">
      <c r="A36" s="379" t="s">
        <v>20</v>
      </c>
      <c r="B36" s="237">
        <v>42</v>
      </c>
      <c r="C36" s="238">
        <v>19</v>
      </c>
      <c r="D36" s="241">
        <f t="shared" si="23"/>
        <v>61</v>
      </c>
      <c r="E36" s="237">
        <v>34</v>
      </c>
      <c r="F36" s="238">
        <v>22</v>
      </c>
      <c r="G36" s="239">
        <f t="shared" si="24"/>
        <v>56</v>
      </c>
      <c r="H36" s="237">
        <v>27</v>
      </c>
      <c r="I36" s="238">
        <v>7</v>
      </c>
      <c r="J36" s="239">
        <f t="shared" si="25"/>
        <v>34</v>
      </c>
      <c r="K36" s="237">
        <v>0</v>
      </c>
      <c r="L36" s="238">
        <v>0</v>
      </c>
      <c r="M36" s="241">
        <f t="shared" si="26"/>
        <v>0</v>
      </c>
      <c r="N36" s="1073">
        <f t="shared" si="15"/>
        <v>103</v>
      </c>
      <c r="O36" s="369">
        <f t="shared" si="15"/>
        <v>48</v>
      </c>
      <c r="P36" s="1082">
        <f t="shared" si="20"/>
        <v>151</v>
      </c>
      <c r="Q36" s="431"/>
      <c r="R36" s="431"/>
    </row>
    <row r="37" spans="1:18" ht="50.25" customHeight="1" thickBot="1" x14ac:dyDescent="0.4">
      <c r="A37" s="379" t="s">
        <v>21</v>
      </c>
      <c r="B37" s="243">
        <v>17</v>
      </c>
      <c r="C37" s="244">
        <v>1</v>
      </c>
      <c r="D37" s="246">
        <f t="shared" si="23"/>
        <v>18</v>
      </c>
      <c r="E37" s="243">
        <v>12</v>
      </c>
      <c r="F37" s="244">
        <v>1</v>
      </c>
      <c r="G37" s="247">
        <f t="shared" si="24"/>
        <v>13</v>
      </c>
      <c r="H37" s="243">
        <v>8</v>
      </c>
      <c r="I37" s="244">
        <v>0</v>
      </c>
      <c r="J37" s="247">
        <f t="shared" si="25"/>
        <v>8</v>
      </c>
      <c r="K37" s="243">
        <v>0</v>
      </c>
      <c r="L37" s="244">
        <v>0</v>
      </c>
      <c r="M37" s="246">
        <f t="shared" si="26"/>
        <v>0</v>
      </c>
      <c r="N37" s="1073">
        <f t="shared" si="15"/>
        <v>37</v>
      </c>
      <c r="O37" s="370">
        <f t="shared" si="15"/>
        <v>2</v>
      </c>
      <c r="P37" s="1085">
        <f t="shared" si="20"/>
        <v>39</v>
      </c>
      <c r="Q37" s="431"/>
      <c r="R37" s="431"/>
    </row>
    <row r="38" spans="1:18" ht="39.75" customHeight="1" thickBot="1" x14ac:dyDescent="0.4">
      <c r="A38" s="1108" t="s">
        <v>6</v>
      </c>
      <c r="B38" s="224">
        <f t="shared" ref="B38:P38" si="27">B31+B24</f>
        <v>110</v>
      </c>
      <c r="C38" s="225">
        <f>C31+C24</f>
        <v>69</v>
      </c>
      <c r="D38" s="365">
        <f t="shared" si="27"/>
        <v>179</v>
      </c>
      <c r="E38" s="224">
        <f t="shared" si="27"/>
        <v>186</v>
      </c>
      <c r="F38" s="225">
        <f t="shared" si="27"/>
        <v>96</v>
      </c>
      <c r="G38" s="226">
        <f t="shared" si="27"/>
        <v>282</v>
      </c>
      <c r="H38" s="224">
        <f t="shared" si="27"/>
        <v>112</v>
      </c>
      <c r="I38" s="227">
        <f t="shared" si="27"/>
        <v>21</v>
      </c>
      <c r="J38" s="366">
        <f t="shared" si="27"/>
        <v>133</v>
      </c>
      <c r="K38" s="224">
        <f t="shared" si="27"/>
        <v>1</v>
      </c>
      <c r="L38" s="227">
        <f t="shared" si="27"/>
        <v>0</v>
      </c>
      <c r="M38" s="228">
        <f t="shared" si="27"/>
        <v>1</v>
      </c>
      <c r="N38" s="1078">
        <f t="shared" si="27"/>
        <v>409</v>
      </c>
      <c r="O38" s="225">
        <f t="shared" si="27"/>
        <v>186</v>
      </c>
      <c r="P38" s="366">
        <f t="shared" si="27"/>
        <v>595</v>
      </c>
      <c r="Q38" s="431"/>
      <c r="R38" s="431"/>
    </row>
    <row r="39" spans="1:18" ht="44.25" customHeight="1" thickBot="1" x14ac:dyDescent="0.4">
      <c r="A39" s="867" t="s">
        <v>15</v>
      </c>
      <c r="B39" s="254"/>
      <c r="C39" s="255"/>
      <c r="D39" s="373"/>
      <c r="E39" s="374"/>
      <c r="F39" s="255"/>
      <c r="G39" s="375"/>
      <c r="H39" s="861"/>
      <c r="I39" s="857"/>
      <c r="J39" s="862"/>
      <c r="K39" s="856"/>
      <c r="L39" s="857"/>
      <c r="M39" s="863"/>
      <c r="N39" s="1079"/>
      <c r="O39" s="376"/>
      <c r="P39" s="1086"/>
      <c r="Q39" s="601"/>
      <c r="R39" s="601"/>
    </row>
    <row r="40" spans="1:18" ht="45" customHeight="1" thickBot="1" x14ac:dyDescent="0.4">
      <c r="A40" s="1109" t="s">
        <v>51</v>
      </c>
      <c r="B40" s="224">
        <f t="shared" ref="B40:P46" si="28">B7-B24</f>
        <v>0</v>
      </c>
      <c r="C40" s="225">
        <f>C7-C24</f>
        <v>0</v>
      </c>
      <c r="D40" s="365">
        <f t="shared" si="28"/>
        <v>0</v>
      </c>
      <c r="E40" s="224">
        <v>0</v>
      </c>
      <c r="F40" s="225">
        <f>F7-F24</f>
        <v>0</v>
      </c>
      <c r="G40" s="365">
        <v>0</v>
      </c>
      <c r="H40" s="224">
        <f t="shared" si="28"/>
        <v>0</v>
      </c>
      <c r="I40" s="225">
        <f t="shared" si="28"/>
        <v>0</v>
      </c>
      <c r="J40" s="365">
        <f t="shared" si="28"/>
        <v>0</v>
      </c>
      <c r="K40" s="224">
        <f t="shared" si="28"/>
        <v>0</v>
      </c>
      <c r="L40" s="225">
        <f t="shared" si="28"/>
        <v>0</v>
      </c>
      <c r="M40" s="365">
        <f t="shared" si="28"/>
        <v>0</v>
      </c>
      <c r="N40" s="1071">
        <v>0</v>
      </c>
      <c r="O40" s="367">
        <v>0</v>
      </c>
      <c r="P40" s="229">
        <v>0</v>
      </c>
      <c r="Q40" s="602"/>
      <c r="R40" s="602"/>
    </row>
    <row r="41" spans="1:18" ht="47.25" customHeight="1" x14ac:dyDescent="0.35">
      <c r="A41" s="378" t="s">
        <v>76</v>
      </c>
      <c r="B41" s="230">
        <f t="shared" si="28"/>
        <v>0</v>
      </c>
      <c r="C41" s="231">
        <f t="shared" si="28"/>
        <v>0</v>
      </c>
      <c r="D41" s="234">
        <f t="shared" si="28"/>
        <v>0</v>
      </c>
      <c r="E41" s="230">
        <v>0</v>
      </c>
      <c r="F41" s="231">
        <v>0</v>
      </c>
      <c r="G41" s="234">
        <f>G8-G25</f>
        <v>0</v>
      </c>
      <c r="H41" s="230">
        <f t="shared" si="28"/>
        <v>0</v>
      </c>
      <c r="I41" s="231">
        <f t="shared" si="28"/>
        <v>0</v>
      </c>
      <c r="J41" s="234">
        <f t="shared" si="28"/>
        <v>0</v>
      </c>
      <c r="K41" s="230">
        <f t="shared" si="28"/>
        <v>0</v>
      </c>
      <c r="L41" s="231">
        <f t="shared" si="28"/>
        <v>0</v>
      </c>
      <c r="M41" s="234">
        <f t="shared" si="28"/>
        <v>0</v>
      </c>
      <c r="N41" s="1072">
        <f t="shared" si="28"/>
        <v>0</v>
      </c>
      <c r="O41" s="368">
        <v>0</v>
      </c>
      <c r="P41" s="236">
        <v>0</v>
      </c>
      <c r="Q41" s="601"/>
      <c r="R41" s="601"/>
    </row>
    <row r="42" spans="1:18" ht="47.25" customHeight="1" x14ac:dyDescent="0.35">
      <c r="A42" s="190" t="s">
        <v>18</v>
      </c>
      <c r="B42" s="237">
        <f t="shared" si="28"/>
        <v>0</v>
      </c>
      <c r="C42" s="238">
        <f t="shared" si="28"/>
        <v>0</v>
      </c>
      <c r="D42" s="241">
        <f t="shared" si="28"/>
        <v>0</v>
      </c>
      <c r="E42" s="237">
        <f t="shared" si="28"/>
        <v>0</v>
      </c>
      <c r="F42" s="238">
        <f t="shared" si="28"/>
        <v>0</v>
      </c>
      <c r="G42" s="241">
        <f>G9-G26</f>
        <v>0</v>
      </c>
      <c r="H42" s="237">
        <f t="shared" si="28"/>
        <v>0</v>
      </c>
      <c r="I42" s="238">
        <f t="shared" si="28"/>
        <v>0</v>
      </c>
      <c r="J42" s="241">
        <f t="shared" si="28"/>
        <v>0</v>
      </c>
      <c r="K42" s="237">
        <f t="shared" si="28"/>
        <v>0</v>
      </c>
      <c r="L42" s="238">
        <f t="shared" si="28"/>
        <v>0</v>
      </c>
      <c r="M42" s="241">
        <f t="shared" si="28"/>
        <v>0</v>
      </c>
      <c r="N42" s="1073">
        <f t="shared" si="28"/>
        <v>0</v>
      </c>
      <c r="O42" s="369">
        <f t="shared" si="28"/>
        <v>0</v>
      </c>
      <c r="P42" s="1082">
        <f t="shared" si="28"/>
        <v>0</v>
      </c>
      <c r="Q42" s="601"/>
      <c r="R42" s="601"/>
    </row>
    <row r="43" spans="1:18" ht="47.25" customHeight="1" x14ac:dyDescent="0.35">
      <c r="A43" s="190" t="s">
        <v>77</v>
      </c>
      <c r="B43" s="237">
        <f t="shared" si="28"/>
        <v>0</v>
      </c>
      <c r="C43" s="238">
        <f t="shared" si="28"/>
        <v>0</v>
      </c>
      <c r="D43" s="241">
        <f t="shared" si="28"/>
        <v>0</v>
      </c>
      <c r="E43" s="237">
        <v>0</v>
      </c>
      <c r="F43" s="238">
        <v>0</v>
      </c>
      <c r="G43" s="241">
        <v>0</v>
      </c>
      <c r="H43" s="237">
        <v>0</v>
      </c>
      <c r="I43" s="238">
        <f t="shared" si="28"/>
        <v>0</v>
      </c>
      <c r="J43" s="241">
        <v>0</v>
      </c>
      <c r="K43" s="237">
        <f t="shared" si="28"/>
        <v>0</v>
      </c>
      <c r="L43" s="238">
        <f t="shared" si="28"/>
        <v>0</v>
      </c>
      <c r="M43" s="241">
        <f t="shared" si="28"/>
        <v>0</v>
      </c>
      <c r="N43" s="1073">
        <v>0</v>
      </c>
      <c r="O43" s="369">
        <f t="shared" si="28"/>
        <v>0</v>
      </c>
      <c r="P43" s="1082">
        <v>0</v>
      </c>
      <c r="Q43" s="601"/>
      <c r="R43" s="601"/>
    </row>
    <row r="44" spans="1:18" ht="51.75" customHeight="1" x14ac:dyDescent="0.35">
      <c r="A44" s="190" t="s">
        <v>78</v>
      </c>
      <c r="B44" s="237">
        <f t="shared" si="28"/>
        <v>0</v>
      </c>
      <c r="C44" s="238">
        <f t="shared" si="28"/>
        <v>0</v>
      </c>
      <c r="D44" s="241">
        <f t="shared" si="28"/>
        <v>0</v>
      </c>
      <c r="E44" s="237">
        <f t="shared" si="28"/>
        <v>0</v>
      </c>
      <c r="F44" s="238">
        <f t="shared" si="28"/>
        <v>0</v>
      </c>
      <c r="G44" s="241">
        <f t="shared" si="28"/>
        <v>0</v>
      </c>
      <c r="H44" s="237">
        <f t="shared" si="28"/>
        <v>0</v>
      </c>
      <c r="I44" s="238">
        <f t="shared" si="28"/>
        <v>0</v>
      </c>
      <c r="J44" s="241">
        <f t="shared" si="28"/>
        <v>0</v>
      </c>
      <c r="K44" s="237">
        <f t="shared" si="28"/>
        <v>0</v>
      </c>
      <c r="L44" s="238">
        <f t="shared" si="28"/>
        <v>0</v>
      </c>
      <c r="M44" s="241">
        <f t="shared" si="28"/>
        <v>0</v>
      </c>
      <c r="N44" s="1073">
        <f t="shared" si="28"/>
        <v>0</v>
      </c>
      <c r="O44" s="369">
        <f t="shared" si="28"/>
        <v>0</v>
      </c>
      <c r="P44" s="1082">
        <f t="shared" si="28"/>
        <v>0</v>
      </c>
      <c r="Q44" s="601"/>
      <c r="R44" s="601"/>
    </row>
    <row r="45" spans="1:18" ht="47.25" customHeight="1" x14ac:dyDescent="0.35">
      <c r="A45" s="190" t="s">
        <v>20</v>
      </c>
      <c r="B45" s="237">
        <f t="shared" si="28"/>
        <v>0</v>
      </c>
      <c r="C45" s="238">
        <f t="shared" si="28"/>
        <v>0</v>
      </c>
      <c r="D45" s="241">
        <f t="shared" si="28"/>
        <v>0</v>
      </c>
      <c r="E45" s="237">
        <v>0</v>
      </c>
      <c r="F45" s="238">
        <f t="shared" si="28"/>
        <v>0</v>
      </c>
      <c r="G45" s="241">
        <v>0</v>
      </c>
      <c r="H45" s="237">
        <v>0</v>
      </c>
      <c r="I45" s="238">
        <v>0</v>
      </c>
      <c r="J45" s="241">
        <f t="shared" si="28"/>
        <v>0</v>
      </c>
      <c r="K45" s="237">
        <f t="shared" si="28"/>
        <v>0</v>
      </c>
      <c r="L45" s="238">
        <f t="shared" si="28"/>
        <v>0</v>
      </c>
      <c r="M45" s="241">
        <f t="shared" si="28"/>
        <v>0</v>
      </c>
      <c r="N45" s="1073">
        <v>0</v>
      </c>
      <c r="O45" s="369">
        <f t="shared" si="28"/>
        <v>0</v>
      </c>
      <c r="P45" s="1082">
        <v>0</v>
      </c>
      <c r="Q45" s="601"/>
      <c r="R45" s="601"/>
    </row>
    <row r="46" spans="1:18" ht="47.25" customHeight="1" thickBot="1" x14ac:dyDescent="0.4">
      <c r="A46" s="190" t="s">
        <v>21</v>
      </c>
      <c r="B46" s="243">
        <f t="shared" si="28"/>
        <v>0</v>
      </c>
      <c r="C46" s="244">
        <f t="shared" si="28"/>
        <v>0</v>
      </c>
      <c r="D46" s="246">
        <f>D13-D30</f>
        <v>0</v>
      </c>
      <c r="E46" s="243">
        <v>0</v>
      </c>
      <c r="F46" s="244">
        <v>0</v>
      </c>
      <c r="G46" s="246">
        <v>0</v>
      </c>
      <c r="H46" s="243">
        <f t="shared" si="28"/>
        <v>0</v>
      </c>
      <c r="I46" s="244">
        <f t="shared" si="28"/>
        <v>0</v>
      </c>
      <c r="J46" s="246">
        <f t="shared" si="28"/>
        <v>0</v>
      </c>
      <c r="K46" s="243">
        <f t="shared" si="28"/>
        <v>0</v>
      </c>
      <c r="L46" s="244">
        <f t="shared" si="28"/>
        <v>0</v>
      </c>
      <c r="M46" s="246">
        <f t="shared" si="28"/>
        <v>0</v>
      </c>
      <c r="N46" s="1077">
        <v>0</v>
      </c>
      <c r="O46" s="370">
        <f t="shared" si="28"/>
        <v>0</v>
      </c>
      <c r="P46" s="1085">
        <v>0</v>
      </c>
      <c r="Q46" s="601"/>
      <c r="R46" s="601"/>
    </row>
    <row r="47" spans="1:18" ht="45.75" customHeight="1" thickBot="1" x14ac:dyDescent="0.4">
      <c r="A47" s="868" t="s">
        <v>52</v>
      </c>
      <c r="B47" s="224">
        <f>B14-B31</f>
        <v>0</v>
      </c>
      <c r="C47" s="225">
        <v>0</v>
      </c>
      <c r="D47" s="365">
        <v>0</v>
      </c>
      <c r="E47" s="224">
        <v>0</v>
      </c>
      <c r="F47" s="225">
        <v>0</v>
      </c>
      <c r="G47" s="365">
        <v>0</v>
      </c>
      <c r="H47" s="224">
        <v>0</v>
      </c>
      <c r="I47" s="225">
        <v>1</v>
      </c>
      <c r="J47" s="365">
        <v>1</v>
      </c>
      <c r="K47" s="224">
        <v>0</v>
      </c>
      <c r="L47" s="225">
        <f>L14-L31</f>
        <v>0</v>
      </c>
      <c r="M47" s="365">
        <v>0</v>
      </c>
      <c r="N47" s="1071">
        <v>0</v>
      </c>
      <c r="O47" s="367">
        <v>1</v>
      </c>
      <c r="P47" s="229">
        <v>1</v>
      </c>
      <c r="Q47" s="601"/>
      <c r="R47" s="601"/>
    </row>
    <row r="48" spans="1:18" ht="51" customHeight="1" x14ac:dyDescent="0.35">
      <c r="A48" s="378" t="s">
        <v>76</v>
      </c>
      <c r="B48" s="230">
        <f t="shared" ref="B48:P49" si="29">B15-B32</f>
        <v>0</v>
      </c>
      <c r="C48" s="231">
        <f t="shared" si="29"/>
        <v>0</v>
      </c>
      <c r="D48" s="234">
        <f t="shared" si="29"/>
        <v>0</v>
      </c>
      <c r="E48" s="230">
        <f t="shared" si="29"/>
        <v>0</v>
      </c>
      <c r="F48" s="231">
        <v>0</v>
      </c>
      <c r="G48" s="234">
        <v>0</v>
      </c>
      <c r="H48" s="230">
        <f t="shared" si="29"/>
        <v>0</v>
      </c>
      <c r="I48" s="231">
        <f t="shared" si="29"/>
        <v>0</v>
      </c>
      <c r="J48" s="234">
        <f t="shared" si="29"/>
        <v>0</v>
      </c>
      <c r="K48" s="230">
        <v>0</v>
      </c>
      <c r="L48" s="231">
        <v>0</v>
      </c>
      <c r="M48" s="234">
        <v>0</v>
      </c>
      <c r="N48" s="1072">
        <f t="shared" si="29"/>
        <v>0</v>
      </c>
      <c r="O48" s="368">
        <f t="shared" si="29"/>
        <v>0</v>
      </c>
      <c r="P48" s="236">
        <f t="shared" si="29"/>
        <v>0</v>
      </c>
      <c r="Q48" s="431"/>
      <c r="R48" s="431"/>
    </row>
    <row r="49" spans="1:18" ht="42" customHeight="1" x14ac:dyDescent="0.35">
      <c r="A49" s="190" t="s">
        <v>18</v>
      </c>
      <c r="B49" s="237">
        <v>0</v>
      </c>
      <c r="C49" s="238">
        <f t="shared" si="29"/>
        <v>0</v>
      </c>
      <c r="D49" s="241">
        <f t="shared" si="29"/>
        <v>0</v>
      </c>
      <c r="E49" s="237">
        <v>0</v>
      </c>
      <c r="F49" s="238">
        <f t="shared" ref="F49:G50" si="30">F16-F33</f>
        <v>0</v>
      </c>
      <c r="G49" s="241">
        <f t="shared" si="30"/>
        <v>0</v>
      </c>
      <c r="H49" s="237">
        <v>0</v>
      </c>
      <c r="I49" s="238">
        <f t="shared" si="29"/>
        <v>0</v>
      </c>
      <c r="J49" s="241">
        <f t="shared" si="29"/>
        <v>0</v>
      </c>
      <c r="K49" s="237">
        <f t="shared" si="29"/>
        <v>0</v>
      </c>
      <c r="L49" s="238">
        <f t="shared" si="29"/>
        <v>0</v>
      </c>
      <c r="M49" s="241">
        <f t="shared" si="29"/>
        <v>0</v>
      </c>
      <c r="N49" s="1073">
        <f t="shared" si="29"/>
        <v>0</v>
      </c>
      <c r="O49" s="369">
        <f t="shared" si="29"/>
        <v>0</v>
      </c>
      <c r="P49" s="1082">
        <f t="shared" si="29"/>
        <v>0</v>
      </c>
      <c r="Q49" s="431"/>
      <c r="R49" s="431"/>
    </row>
    <row r="50" spans="1:18" ht="46.5" customHeight="1" x14ac:dyDescent="0.35">
      <c r="A50" s="190" t="s">
        <v>77</v>
      </c>
      <c r="B50" s="237">
        <f t="shared" ref="B50:M50" si="31">B17-B34</f>
        <v>0</v>
      </c>
      <c r="C50" s="238">
        <v>0</v>
      </c>
      <c r="D50" s="241">
        <v>0</v>
      </c>
      <c r="E50" s="237">
        <v>0</v>
      </c>
      <c r="F50" s="238">
        <v>0</v>
      </c>
      <c r="G50" s="241">
        <f t="shared" si="30"/>
        <v>0</v>
      </c>
      <c r="H50" s="237">
        <f t="shared" si="31"/>
        <v>0</v>
      </c>
      <c r="I50" s="238">
        <f t="shared" si="31"/>
        <v>0</v>
      </c>
      <c r="J50" s="241">
        <f t="shared" si="31"/>
        <v>0</v>
      </c>
      <c r="K50" s="237">
        <f t="shared" si="31"/>
        <v>0</v>
      </c>
      <c r="L50" s="238">
        <f t="shared" si="31"/>
        <v>0</v>
      </c>
      <c r="M50" s="241">
        <f t="shared" si="31"/>
        <v>0</v>
      </c>
      <c r="N50" s="1073">
        <v>0</v>
      </c>
      <c r="O50" s="369">
        <v>0</v>
      </c>
      <c r="P50" s="1082">
        <v>0</v>
      </c>
      <c r="Q50" s="431"/>
      <c r="R50" s="431"/>
    </row>
    <row r="51" spans="1:18" ht="46.5" customHeight="1" x14ac:dyDescent="0.35">
      <c r="A51" s="190" t="s">
        <v>78</v>
      </c>
      <c r="B51" s="237">
        <f>B18-B35</f>
        <v>0</v>
      </c>
      <c r="C51" s="238">
        <v>0</v>
      </c>
      <c r="D51" s="241">
        <f>D18-D35</f>
        <v>0</v>
      </c>
      <c r="E51" s="237">
        <v>0</v>
      </c>
      <c r="F51" s="238">
        <v>0</v>
      </c>
      <c r="G51" s="241">
        <v>0</v>
      </c>
      <c r="H51" s="237">
        <v>0</v>
      </c>
      <c r="I51" s="238">
        <v>0</v>
      </c>
      <c r="J51" s="241">
        <v>0</v>
      </c>
      <c r="K51" s="237">
        <f>K18-K35</f>
        <v>0</v>
      </c>
      <c r="L51" s="238">
        <f>L18-L35</f>
        <v>0</v>
      </c>
      <c r="M51" s="241">
        <f>M18-M35</f>
        <v>0</v>
      </c>
      <c r="N51" s="1073">
        <v>0</v>
      </c>
      <c r="O51" s="369">
        <v>0</v>
      </c>
      <c r="P51" s="1082">
        <v>0</v>
      </c>
      <c r="Q51" s="431"/>
      <c r="R51" s="431"/>
    </row>
    <row r="52" spans="1:18" ht="46.5" customHeight="1" x14ac:dyDescent="0.35">
      <c r="A52" s="190" t="s">
        <v>20</v>
      </c>
      <c r="B52" s="237">
        <v>0</v>
      </c>
      <c r="C52" s="238">
        <v>0</v>
      </c>
      <c r="D52" s="241">
        <f>D19-D36</f>
        <v>0</v>
      </c>
      <c r="E52" s="237">
        <v>0</v>
      </c>
      <c r="F52" s="238">
        <v>0</v>
      </c>
      <c r="G52" s="241">
        <v>0</v>
      </c>
      <c r="H52" s="237">
        <v>0</v>
      </c>
      <c r="I52" s="238">
        <v>1</v>
      </c>
      <c r="J52" s="241">
        <v>1</v>
      </c>
      <c r="K52" s="237">
        <v>0</v>
      </c>
      <c r="L52" s="238">
        <f>L19-L36</f>
        <v>0</v>
      </c>
      <c r="M52" s="241">
        <v>0</v>
      </c>
      <c r="N52" s="1073">
        <v>0</v>
      </c>
      <c r="O52" s="369">
        <v>1</v>
      </c>
      <c r="P52" s="1082">
        <v>1</v>
      </c>
      <c r="Q52" s="431"/>
      <c r="R52" s="431"/>
    </row>
    <row r="53" spans="1:18" ht="48.75" customHeight="1" thickBot="1" x14ac:dyDescent="0.4">
      <c r="A53" s="190" t="s">
        <v>21</v>
      </c>
      <c r="B53" s="243">
        <v>0</v>
      </c>
      <c r="C53" s="244">
        <v>0</v>
      </c>
      <c r="D53" s="246">
        <f>D20-D37</f>
        <v>0</v>
      </c>
      <c r="E53" s="359">
        <f t="shared" ref="E53:G53" si="32">E20-E37</f>
        <v>0</v>
      </c>
      <c r="F53" s="360">
        <f t="shared" si="32"/>
        <v>0</v>
      </c>
      <c r="G53" s="363">
        <f t="shared" si="32"/>
        <v>0</v>
      </c>
      <c r="H53" s="243">
        <f t="shared" ref="H53:K53" si="33">H20-H37</f>
        <v>0</v>
      </c>
      <c r="I53" s="244">
        <f t="shared" si="33"/>
        <v>0</v>
      </c>
      <c r="J53" s="246">
        <f t="shared" si="33"/>
        <v>0</v>
      </c>
      <c r="K53" s="359">
        <f t="shared" si="33"/>
        <v>0</v>
      </c>
      <c r="L53" s="360">
        <f>L20-L37</f>
        <v>0</v>
      </c>
      <c r="M53" s="363">
        <f>M20-M37</f>
        <v>0</v>
      </c>
      <c r="N53" s="1080">
        <v>0</v>
      </c>
      <c r="O53" s="377">
        <v>0</v>
      </c>
      <c r="P53" s="1087">
        <v>0</v>
      </c>
      <c r="Q53" s="431"/>
      <c r="R53" s="431"/>
    </row>
    <row r="54" spans="1:18" ht="48" customHeight="1" thickBot="1" x14ac:dyDescent="0.4">
      <c r="A54" s="371" t="s">
        <v>11</v>
      </c>
      <c r="B54" s="1103">
        <f>B21-B38</f>
        <v>0</v>
      </c>
      <c r="C54" s="1103">
        <v>0</v>
      </c>
      <c r="D54" s="1103">
        <v>0</v>
      </c>
      <c r="E54" s="1103">
        <v>0</v>
      </c>
      <c r="F54" s="1103">
        <v>0</v>
      </c>
      <c r="G54" s="1103">
        <v>0</v>
      </c>
      <c r="H54" s="1103">
        <v>0</v>
      </c>
      <c r="I54" s="1103">
        <v>1</v>
      </c>
      <c r="J54" s="1103">
        <f>J21-J38</f>
        <v>1</v>
      </c>
      <c r="K54" s="1103">
        <f>K21-K38</f>
        <v>0</v>
      </c>
      <c r="L54" s="1103">
        <f>L21-L38</f>
        <v>0</v>
      </c>
      <c r="M54" s="1103">
        <f>M21-M38</f>
        <v>0</v>
      </c>
      <c r="N54" s="1098">
        <v>0</v>
      </c>
      <c r="O54" s="1099">
        <v>1</v>
      </c>
      <c r="P54" s="1100">
        <v>1</v>
      </c>
      <c r="Q54" s="603"/>
      <c r="R54" s="603"/>
    </row>
    <row r="55" spans="1:18" ht="45" customHeight="1" thickBot="1" x14ac:dyDescent="0.4">
      <c r="A55" s="545" t="s">
        <v>8</v>
      </c>
      <c r="B55" s="1093">
        <f>B38</f>
        <v>110</v>
      </c>
      <c r="C55" s="1093">
        <f t="shared" ref="C55:P55" si="34">C38</f>
        <v>69</v>
      </c>
      <c r="D55" s="1093">
        <f t="shared" si="34"/>
        <v>179</v>
      </c>
      <c r="E55" s="1094">
        <f t="shared" si="34"/>
        <v>186</v>
      </c>
      <c r="F55" s="1094">
        <f t="shared" si="34"/>
        <v>96</v>
      </c>
      <c r="G55" s="1094">
        <f t="shared" si="34"/>
        <v>282</v>
      </c>
      <c r="H55" s="1093">
        <f t="shared" si="34"/>
        <v>112</v>
      </c>
      <c r="I55" s="1093">
        <f t="shared" si="34"/>
        <v>21</v>
      </c>
      <c r="J55" s="1093">
        <f t="shared" si="34"/>
        <v>133</v>
      </c>
      <c r="K55" s="1093">
        <f t="shared" si="34"/>
        <v>1</v>
      </c>
      <c r="L55" s="1093">
        <f t="shared" si="34"/>
        <v>0</v>
      </c>
      <c r="M55" s="1093">
        <f t="shared" si="34"/>
        <v>1</v>
      </c>
      <c r="N55" s="1095">
        <f t="shared" si="34"/>
        <v>409</v>
      </c>
      <c r="O55" s="1096">
        <f t="shared" si="34"/>
        <v>186</v>
      </c>
      <c r="P55" s="1097">
        <f t="shared" si="34"/>
        <v>595</v>
      </c>
      <c r="Q55" s="446"/>
      <c r="R55" s="446"/>
    </row>
    <row r="56" spans="1:18" ht="43.5" customHeight="1" thickBot="1" x14ac:dyDescent="0.4">
      <c r="A56" s="372" t="s">
        <v>15</v>
      </c>
      <c r="B56" s="1094">
        <f>B54</f>
        <v>0</v>
      </c>
      <c r="C56" s="1094">
        <f t="shared" ref="C56:M56" si="35">C54</f>
        <v>0</v>
      </c>
      <c r="D56" s="1094">
        <f t="shared" si="35"/>
        <v>0</v>
      </c>
      <c r="E56" s="1094">
        <f t="shared" si="35"/>
        <v>0</v>
      </c>
      <c r="F56" s="1094">
        <f t="shared" si="35"/>
        <v>0</v>
      </c>
      <c r="G56" s="1094">
        <f t="shared" si="35"/>
        <v>0</v>
      </c>
      <c r="H56" s="1094">
        <f t="shared" si="35"/>
        <v>0</v>
      </c>
      <c r="I56" s="1094">
        <f t="shared" si="35"/>
        <v>1</v>
      </c>
      <c r="J56" s="1094">
        <f t="shared" si="35"/>
        <v>1</v>
      </c>
      <c r="K56" s="1094">
        <f t="shared" si="35"/>
        <v>0</v>
      </c>
      <c r="L56" s="1094">
        <f t="shared" si="35"/>
        <v>0</v>
      </c>
      <c r="M56" s="1094">
        <f t="shared" si="35"/>
        <v>0</v>
      </c>
      <c r="N56" s="1098">
        <f>B56+E56+H56+K56</f>
        <v>0</v>
      </c>
      <c r="O56" s="1099">
        <f>C56+F56+I56+L56</f>
        <v>1</v>
      </c>
      <c r="P56" s="1100">
        <f>N56+O56</f>
        <v>1</v>
      </c>
      <c r="Q56" s="446"/>
      <c r="R56" s="446"/>
    </row>
    <row r="57" spans="1:18" ht="44.25" customHeight="1" thickBot="1" x14ac:dyDescent="0.4">
      <c r="A57" s="581" t="s">
        <v>12</v>
      </c>
      <c r="B57" s="869">
        <f t="shared" ref="B57:P57" si="36">SUM(B55:B56)</f>
        <v>110</v>
      </c>
      <c r="C57" s="869">
        <f t="shared" si="36"/>
        <v>69</v>
      </c>
      <c r="D57" s="870">
        <f t="shared" si="36"/>
        <v>179</v>
      </c>
      <c r="E57" s="1101">
        <f t="shared" ref="E57:G57" si="37">SUM(E55:E56)</f>
        <v>186</v>
      </c>
      <c r="F57" s="1102">
        <f t="shared" si="37"/>
        <v>96</v>
      </c>
      <c r="G57" s="1102">
        <f t="shared" si="37"/>
        <v>282</v>
      </c>
      <c r="H57" s="869">
        <f t="shared" si="36"/>
        <v>112</v>
      </c>
      <c r="I57" s="869">
        <f t="shared" si="36"/>
        <v>22</v>
      </c>
      <c r="J57" s="869">
        <f t="shared" si="36"/>
        <v>134</v>
      </c>
      <c r="K57" s="869">
        <f t="shared" si="36"/>
        <v>1</v>
      </c>
      <c r="L57" s="869">
        <f>L38+L54</f>
        <v>0</v>
      </c>
      <c r="M57" s="869">
        <f>M54+M55+M56</f>
        <v>1</v>
      </c>
      <c r="N57" s="1081">
        <v>410</v>
      </c>
      <c r="O57" s="1092">
        <v>187</v>
      </c>
      <c r="P57" s="1088">
        <f t="shared" si="36"/>
        <v>596</v>
      </c>
      <c r="Q57" s="446"/>
      <c r="R57" s="446"/>
    </row>
    <row r="58" spans="1:18" ht="9.75" customHeight="1" x14ac:dyDescent="0.35">
      <c r="A58" s="431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604"/>
    </row>
    <row r="59" spans="1:18" ht="45" customHeight="1" x14ac:dyDescent="0.35">
      <c r="A59" s="1137"/>
      <c r="B59" s="1137"/>
      <c r="C59" s="1137"/>
      <c r="D59" s="1137"/>
      <c r="E59" s="1137"/>
      <c r="F59" s="1137"/>
      <c r="G59" s="1137"/>
      <c r="H59" s="1137"/>
      <c r="I59" s="1137"/>
      <c r="J59" s="1137"/>
      <c r="K59" s="1137"/>
      <c r="L59" s="1137"/>
      <c r="M59" s="1137"/>
      <c r="N59" s="1137"/>
      <c r="O59" s="1137"/>
      <c r="P59" s="1137"/>
    </row>
    <row r="60" spans="1:18" ht="25.5" x14ac:dyDescent="0.35">
      <c r="A60" s="1136"/>
      <c r="B60" s="1136"/>
      <c r="C60" s="1136"/>
      <c r="D60" s="1136"/>
      <c r="E60" s="1136"/>
      <c r="F60" s="1136"/>
      <c r="G60" s="1136"/>
      <c r="H60" s="1136"/>
      <c r="I60" s="1136"/>
      <c r="J60" s="1136"/>
      <c r="K60" s="1136"/>
      <c r="L60" s="1136"/>
      <c r="M60" s="1136"/>
      <c r="N60" s="1136"/>
      <c r="O60" s="1136"/>
      <c r="P60" s="1136"/>
    </row>
    <row r="61" spans="1:18" ht="45" customHeight="1" x14ac:dyDescent="0.35">
      <c r="A61" s="605"/>
      <c r="B61" s="604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</row>
    <row r="62" spans="1:18" ht="25.5" x14ac:dyDescent="0.35">
      <c r="A62" s="60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</row>
  </sheetData>
  <protectedRanges>
    <protectedRange sqref="A60:P60" name="Диапазон8"/>
    <protectedRange sqref="B48:C53 H48:I53 K48:L53" name="Диапазон6_1"/>
    <protectedRange sqref="B32:C37 H32:I37 K32:L37" name="Диапазон4_1"/>
    <protectedRange sqref="B15:C20 H15:I20 K15:L20" name="Диапазон2"/>
    <protectedRange sqref="B8:C13 H8:I13 K8:L13" name="Диапазон1"/>
    <protectedRange sqref="B25:C30 H25:I30 K25:L30" name="Диапазон3"/>
    <protectedRange sqref="B41:C46 H41:I46 K41:L46" name="Диапазон5_1"/>
    <protectedRange sqref="A2:P2" name="Диапазон7"/>
    <protectedRange sqref="E48:F53" name="Диапазон6_2"/>
    <protectedRange sqref="E32:F37" name="Диапазон4_2"/>
    <protectedRange sqref="E15:F20" name="Диапазон2_2"/>
    <protectedRange sqref="E8:F13" name="Диапазон1_2"/>
    <protectedRange sqref="E25:F30" name="Диапазон3_2"/>
    <protectedRange sqref="E41:F46" name="Диапазон5_2"/>
  </protectedRanges>
  <mergeCells count="10">
    <mergeCell ref="A60:P60"/>
    <mergeCell ref="A59:P59"/>
    <mergeCell ref="A1:P1"/>
    <mergeCell ref="A2:P2"/>
    <mergeCell ref="A4:A5"/>
    <mergeCell ref="B4:D4"/>
    <mergeCell ref="E4:G4"/>
    <mergeCell ref="H4:J4"/>
    <mergeCell ref="K4:M4"/>
    <mergeCell ref="N4:P4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8"/>
  <sheetViews>
    <sheetView view="pageBreakPreview" zoomScale="40" zoomScaleNormal="50" zoomScaleSheetLayoutView="40" workbookViewId="0">
      <selection activeCell="K15" sqref="K15"/>
    </sheetView>
  </sheetViews>
  <sheetFormatPr defaultRowHeight="25.5" x14ac:dyDescent="0.35"/>
  <cols>
    <col min="1" max="1" width="99.85546875" style="595" customWidth="1"/>
    <col min="2" max="3" width="14.5703125" style="595" customWidth="1"/>
    <col min="4" max="4" width="14" style="595" customWidth="1"/>
    <col min="5" max="5" width="15.7109375" style="595" customWidth="1"/>
    <col min="6" max="6" width="14.7109375" style="595" customWidth="1"/>
    <col min="7" max="7" width="13.7109375" style="595" customWidth="1"/>
    <col min="8" max="8" width="17.140625" style="595" customWidth="1"/>
    <col min="9" max="9" width="12.5703125" style="595" customWidth="1"/>
    <col min="10" max="10" width="13.42578125" style="595" customWidth="1"/>
    <col min="11" max="11" width="17.5703125" style="595" customWidth="1"/>
    <col min="12" max="12" width="17.42578125" style="595" customWidth="1"/>
    <col min="13" max="13" width="13.85546875" style="595" customWidth="1"/>
    <col min="14" max="14" width="17.42578125" style="595" customWidth="1"/>
    <col min="15" max="15" width="19.28515625" style="595" customWidth="1"/>
    <col min="16" max="16" width="21.5703125" style="595" customWidth="1"/>
    <col min="17" max="17" width="10.7109375" style="595" customWidth="1"/>
    <col min="18" max="18" width="9.140625" style="595"/>
    <col min="19" max="19" width="12.85546875" style="595" customWidth="1"/>
    <col min="20" max="20" width="23.42578125" style="595" customWidth="1"/>
    <col min="21" max="22" width="9.140625" style="595"/>
    <col min="23" max="23" width="10.5703125" style="595" bestFit="1" customWidth="1"/>
    <col min="24" max="24" width="11.28515625" style="595" customWidth="1"/>
    <col min="25" max="256" width="9.140625" style="595"/>
    <col min="257" max="257" width="89" style="595" customWidth="1"/>
    <col min="258" max="259" width="14.5703125" style="595" customWidth="1"/>
    <col min="260" max="260" width="14" style="595" customWidth="1"/>
    <col min="261" max="261" width="14.28515625" style="595" customWidth="1"/>
    <col min="262" max="262" width="12.42578125" style="595" customWidth="1"/>
    <col min="263" max="263" width="13.7109375" style="595" customWidth="1"/>
    <col min="264" max="264" width="14.5703125" style="595" customWidth="1"/>
    <col min="265" max="265" width="12.5703125" style="595" customWidth="1"/>
    <col min="266" max="266" width="13.42578125" style="595" customWidth="1"/>
    <col min="267" max="267" width="14" style="595" customWidth="1"/>
    <col min="268" max="268" width="13.140625" style="595" customWidth="1"/>
    <col min="269" max="269" width="13.85546875" style="595" customWidth="1"/>
    <col min="270" max="270" width="14.42578125" style="595" customWidth="1"/>
    <col min="271" max="271" width="13.140625" style="595" customWidth="1"/>
    <col min="272" max="272" width="13.28515625" style="595" customWidth="1"/>
    <col min="273" max="273" width="10.7109375" style="595" customWidth="1"/>
    <col min="274" max="274" width="9.140625" style="595"/>
    <col min="275" max="275" width="12.85546875" style="595" customWidth="1"/>
    <col min="276" max="276" width="23.42578125" style="595" customWidth="1"/>
    <col min="277" max="278" width="9.140625" style="595"/>
    <col min="279" max="279" width="10.5703125" style="595" bestFit="1" customWidth="1"/>
    <col min="280" max="280" width="11.28515625" style="595" customWidth="1"/>
    <col min="281" max="512" width="9.140625" style="595"/>
    <col min="513" max="513" width="89" style="595" customWidth="1"/>
    <col min="514" max="515" width="14.5703125" style="595" customWidth="1"/>
    <col min="516" max="516" width="14" style="595" customWidth="1"/>
    <col min="517" max="517" width="14.28515625" style="595" customWidth="1"/>
    <col min="518" max="518" width="12.42578125" style="595" customWidth="1"/>
    <col min="519" max="519" width="13.7109375" style="595" customWidth="1"/>
    <col min="520" max="520" width="14.5703125" style="595" customWidth="1"/>
    <col min="521" max="521" width="12.5703125" style="595" customWidth="1"/>
    <col min="522" max="522" width="13.42578125" style="595" customWidth="1"/>
    <col min="523" max="523" width="14" style="595" customWidth="1"/>
    <col min="524" max="524" width="13.140625" style="595" customWidth="1"/>
    <col min="525" max="525" width="13.85546875" style="595" customWidth="1"/>
    <col min="526" max="526" width="14.42578125" style="595" customWidth="1"/>
    <col min="527" max="527" width="13.140625" style="595" customWidth="1"/>
    <col min="528" max="528" width="13.28515625" style="595" customWidth="1"/>
    <col min="529" max="529" width="10.7109375" style="595" customWidth="1"/>
    <col min="530" max="530" width="9.140625" style="595"/>
    <col min="531" max="531" width="12.85546875" style="595" customWidth="1"/>
    <col min="532" max="532" width="23.42578125" style="595" customWidth="1"/>
    <col min="533" max="534" width="9.140625" style="595"/>
    <col min="535" max="535" width="10.5703125" style="595" bestFit="1" customWidth="1"/>
    <col min="536" max="536" width="11.28515625" style="595" customWidth="1"/>
    <col min="537" max="768" width="9.140625" style="595"/>
    <col min="769" max="769" width="89" style="595" customWidth="1"/>
    <col min="770" max="771" width="14.5703125" style="595" customWidth="1"/>
    <col min="772" max="772" width="14" style="595" customWidth="1"/>
    <col min="773" max="773" width="14.28515625" style="595" customWidth="1"/>
    <col min="774" max="774" width="12.42578125" style="595" customWidth="1"/>
    <col min="775" max="775" width="13.7109375" style="595" customWidth="1"/>
    <col min="776" max="776" width="14.5703125" style="595" customWidth="1"/>
    <col min="777" max="777" width="12.5703125" style="595" customWidth="1"/>
    <col min="778" max="778" width="13.42578125" style="595" customWidth="1"/>
    <col min="779" max="779" width="14" style="595" customWidth="1"/>
    <col min="780" max="780" width="13.140625" style="595" customWidth="1"/>
    <col min="781" max="781" width="13.85546875" style="595" customWidth="1"/>
    <col min="782" max="782" width="14.42578125" style="595" customWidth="1"/>
    <col min="783" max="783" width="13.140625" style="595" customWidth="1"/>
    <col min="784" max="784" width="13.28515625" style="595" customWidth="1"/>
    <col min="785" max="785" width="10.7109375" style="595" customWidth="1"/>
    <col min="786" max="786" width="9.140625" style="595"/>
    <col min="787" max="787" width="12.85546875" style="595" customWidth="1"/>
    <col min="788" max="788" width="23.42578125" style="595" customWidth="1"/>
    <col min="789" max="790" width="9.140625" style="595"/>
    <col min="791" max="791" width="10.5703125" style="595" bestFit="1" customWidth="1"/>
    <col min="792" max="792" width="11.28515625" style="595" customWidth="1"/>
    <col min="793" max="1024" width="9.140625" style="595"/>
    <col min="1025" max="1025" width="89" style="595" customWidth="1"/>
    <col min="1026" max="1027" width="14.5703125" style="595" customWidth="1"/>
    <col min="1028" max="1028" width="14" style="595" customWidth="1"/>
    <col min="1029" max="1029" width="14.28515625" style="595" customWidth="1"/>
    <col min="1030" max="1030" width="12.42578125" style="595" customWidth="1"/>
    <col min="1031" max="1031" width="13.7109375" style="595" customWidth="1"/>
    <col min="1032" max="1032" width="14.5703125" style="595" customWidth="1"/>
    <col min="1033" max="1033" width="12.5703125" style="595" customWidth="1"/>
    <col min="1034" max="1034" width="13.42578125" style="595" customWidth="1"/>
    <col min="1035" max="1035" width="14" style="595" customWidth="1"/>
    <col min="1036" max="1036" width="13.140625" style="595" customWidth="1"/>
    <col min="1037" max="1037" width="13.85546875" style="595" customWidth="1"/>
    <col min="1038" max="1038" width="14.42578125" style="595" customWidth="1"/>
    <col min="1039" max="1039" width="13.140625" style="595" customWidth="1"/>
    <col min="1040" max="1040" width="13.28515625" style="595" customWidth="1"/>
    <col min="1041" max="1041" width="10.7109375" style="595" customWidth="1"/>
    <col min="1042" max="1042" width="9.140625" style="595"/>
    <col min="1043" max="1043" width="12.85546875" style="595" customWidth="1"/>
    <col min="1044" max="1044" width="23.42578125" style="595" customWidth="1"/>
    <col min="1045" max="1046" width="9.140625" style="595"/>
    <col min="1047" max="1047" width="10.5703125" style="595" bestFit="1" customWidth="1"/>
    <col min="1048" max="1048" width="11.28515625" style="595" customWidth="1"/>
    <col min="1049" max="1280" width="9.140625" style="595"/>
    <col min="1281" max="1281" width="89" style="595" customWidth="1"/>
    <col min="1282" max="1283" width="14.5703125" style="595" customWidth="1"/>
    <col min="1284" max="1284" width="14" style="595" customWidth="1"/>
    <col min="1285" max="1285" width="14.28515625" style="595" customWidth="1"/>
    <col min="1286" max="1286" width="12.42578125" style="595" customWidth="1"/>
    <col min="1287" max="1287" width="13.7109375" style="595" customWidth="1"/>
    <col min="1288" max="1288" width="14.5703125" style="595" customWidth="1"/>
    <col min="1289" max="1289" width="12.5703125" style="595" customWidth="1"/>
    <col min="1290" max="1290" width="13.42578125" style="595" customWidth="1"/>
    <col min="1291" max="1291" width="14" style="595" customWidth="1"/>
    <col min="1292" max="1292" width="13.140625" style="595" customWidth="1"/>
    <col min="1293" max="1293" width="13.85546875" style="595" customWidth="1"/>
    <col min="1294" max="1294" width="14.42578125" style="595" customWidth="1"/>
    <col min="1295" max="1295" width="13.140625" style="595" customWidth="1"/>
    <col min="1296" max="1296" width="13.28515625" style="595" customWidth="1"/>
    <col min="1297" max="1297" width="10.7109375" style="595" customWidth="1"/>
    <col min="1298" max="1298" width="9.140625" style="595"/>
    <col min="1299" max="1299" width="12.85546875" style="595" customWidth="1"/>
    <col min="1300" max="1300" width="23.42578125" style="595" customWidth="1"/>
    <col min="1301" max="1302" width="9.140625" style="595"/>
    <col min="1303" max="1303" width="10.5703125" style="595" bestFit="1" customWidth="1"/>
    <col min="1304" max="1304" width="11.28515625" style="595" customWidth="1"/>
    <col min="1305" max="1536" width="9.140625" style="595"/>
    <col min="1537" max="1537" width="89" style="595" customWidth="1"/>
    <col min="1538" max="1539" width="14.5703125" style="595" customWidth="1"/>
    <col min="1540" max="1540" width="14" style="595" customWidth="1"/>
    <col min="1541" max="1541" width="14.28515625" style="595" customWidth="1"/>
    <col min="1542" max="1542" width="12.42578125" style="595" customWidth="1"/>
    <col min="1543" max="1543" width="13.7109375" style="595" customWidth="1"/>
    <col min="1544" max="1544" width="14.5703125" style="595" customWidth="1"/>
    <col min="1545" max="1545" width="12.5703125" style="595" customWidth="1"/>
    <col min="1546" max="1546" width="13.42578125" style="595" customWidth="1"/>
    <col min="1547" max="1547" width="14" style="595" customWidth="1"/>
    <col min="1548" max="1548" width="13.140625" style="595" customWidth="1"/>
    <col min="1549" max="1549" width="13.85546875" style="595" customWidth="1"/>
    <col min="1550" max="1550" width="14.42578125" style="595" customWidth="1"/>
    <col min="1551" max="1551" width="13.140625" style="595" customWidth="1"/>
    <col min="1552" max="1552" width="13.28515625" style="595" customWidth="1"/>
    <col min="1553" max="1553" width="10.7109375" style="595" customWidth="1"/>
    <col min="1554" max="1554" width="9.140625" style="595"/>
    <col min="1555" max="1555" width="12.85546875" style="595" customWidth="1"/>
    <col min="1556" max="1556" width="23.42578125" style="595" customWidth="1"/>
    <col min="1557" max="1558" width="9.140625" style="595"/>
    <col min="1559" max="1559" width="10.5703125" style="595" bestFit="1" customWidth="1"/>
    <col min="1560" max="1560" width="11.28515625" style="595" customWidth="1"/>
    <col min="1561" max="1792" width="9.140625" style="595"/>
    <col min="1793" max="1793" width="89" style="595" customWidth="1"/>
    <col min="1794" max="1795" width="14.5703125" style="595" customWidth="1"/>
    <col min="1796" max="1796" width="14" style="595" customWidth="1"/>
    <col min="1797" max="1797" width="14.28515625" style="595" customWidth="1"/>
    <col min="1798" max="1798" width="12.42578125" style="595" customWidth="1"/>
    <col min="1799" max="1799" width="13.7109375" style="595" customWidth="1"/>
    <col min="1800" max="1800" width="14.5703125" style="595" customWidth="1"/>
    <col min="1801" max="1801" width="12.5703125" style="595" customWidth="1"/>
    <col min="1802" max="1802" width="13.42578125" style="595" customWidth="1"/>
    <col min="1803" max="1803" width="14" style="595" customWidth="1"/>
    <col min="1804" max="1804" width="13.140625" style="595" customWidth="1"/>
    <col min="1805" max="1805" width="13.85546875" style="595" customWidth="1"/>
    <col min="1806" max="1806" width="14.42578125" style="595" customWidth="1"/>
    <col min="1807" max="1807" width="13.140625" style="595" customWidth="1"/>
    <col min="1808" max="1808" width="13.28515625" style="595" customWidth="1"/>
    <col min="1809" max="1809" width="10.7109375" style="595" customWidth="1"/>
    <col min="1810" max="1810" width="9.140625" style="595"/>
    <col min="1811" max="1811" width="12.85546875" style="595" customWidth="1"/>
    <col min="1812" max="1812" width="23.42578125" style="595" customWidth="1"/>
    <col min="1813" max="1814" width="9.140625" style="595"/>
    <col min="1815" max="1815" width="10.5703125" style="595" bestFit="1" customWidth="1"/>
    <col min="1816" max="1816" width="11.28515625" style="595" customWidth="1"/>
    <col min="1817" max="2048" width="9.140625" style="595"/>
    <col min="2049" max="2049" width="89" style="595" customWidth="1"/>
    <col min="2050" max="2051" width="14.5703125" style="595" customWidth="1"/>
    <col min="2052" max="2052" width="14" style="595" customWidth="1"/>
    <col min="2053" max="2053" width="14.28515625" style="595" customWidth="1"/>
    <col min="2054" max="2054" width="12.42578125" style="595" customWidth="1"/>
    <col min="2055" max="2055" width="13.7109375" style="595" customWidth="1"/>
    <col min="2056" max="2056" width="14.5703125" style="595" customWidth="1"/>
    <col min="2057" max="2057" width="12.5703125" style="595" customWidth="1"/>
    <col min="2058" max="2058" width="13.42578125" style="595" customWidth="1"/>
    <col min="2059" max="2059" width="14" style="595" customWidth="1"/>
    <col min="2060" max="2060" width="13.140625" style="595" customWidth="1"/>
    <col min="2061" max="2061" width="13.85546875" style="595" customWidth="1"/>
    <col min="2062" max="2062" width="14.42578125" style="595" customWidth="1"/>
    <col min="2063" max="2063" width="13.140625" style="595" customWidth="1"/>
    <col min="2064" max="2064" width="13.28515625" style="595" customWidth="1"/>
    <col min="2065" max="2065" width="10.7109375" style="595" customWidth="1"/>
    <col min="2066" max="2066" width="9.140625" style="595"/>
    <col min="2067" max="2067" width="12.85546875" style="595" customWidth="1"/>
    <col min="2068" max="2068" width="23.42578125" style="595" customWidth="1"/>
    <col min="2069" max="2070" width="9.140625" style="595"/>
    <col min="2071" max="2071" width="10.5703125" style="595" bestFit="1" customWidth="1"/>
    <col min="2072" max="2072" width="11.28515625" style="595" customWidth="1"/>
    <col min="2073" max="2304" width="9.140625" style="595"/>
    <col min="2305" max="2305" width="89" style="595" customWidth="1"/>
    <col min="2306" max="2307" width="14.5703125" style="595" customWidth="1"/>
    <col min="2308" max="2308" width="14" style="595" customWidth="1"/>
    <col min="2309" max="2309" width="14.28515625" style="595" customWidth="1"/>
    <col min="2310" max="2310" width="12.42578125" style="595" customWidth="1"/>
    <col min="2311" max="2311" width="13.7109375" style="595" customWidth="1"/>
    <col min="2312" max="2312" width="14.5703125" style="595" customWidth="1"/>
    <col min="2313" max="2313" width="12.5703125" style="595" customWidth="1"/>
    <col min="2314" max="2314" width="13.42578125" style="595" customWidth="1"/>
    <col min="2315" max="2315" width="14" style="595" customWidth="1"/>
    <col min="2316" max="2316" width="13.140625" style="595" customWidth="1"/>
    <col min="2317" max="2317" width="13.85546875" style="595" customWidth="1"/>
    <col min="2318" max="2318" width="14.42578125" style="595" customWidth="1"/>
    <col min="2319" max="2319" width="13.140625" style="595" customWidth="1"/>
    <col min="2320" max="2320" width="13.28515625" style="595" customWidth="1"/>
    <col min="2321" max="2321" width="10.7109375" style="595" customWidth="1"/>
    <col min="2322" max="2322" width="9.140625" style="595"/>
    <col min="2323" max="2323" width="12.85546875" style="595" customWidth="1"/>
    <col min="2324" max="2324" width="23.42578125" style="595" customWidth="1"/>
    <col min="2325" max="2326" width="9.140625" style="595"/>
    <col min="2327" max="2327" width="10.5703125" style="595" bestFit="1" customWidth="1"/>
    <col min="2328" max="2328" width="11.28515625" style="595" customWidth="1"/>
    <col min="2329" max="2560" width="9.140625" style="595"/>
    <col min="2561" max="2561" width="89" style="595" customWidth="1"/>
    <col min="2562" max="2563" width="14.5703125" style="595" customWidth="1"/>
    <col min="2564" max="2564" width="14" style="595" customWidth="1"/>
    <col min="2565" max="2565" width="14.28515625" style="595" customWidth="1"/>
    <col min="2566" max="2566" width="12.42578125" style="595" customWidth="1"/>
    <col min="2567" max="2567" width="13.7109375" style="595" customWidth="1"/>
    <col min="2568" max="2568" width="14.5703125" style="595" customWidth="1"/>
    <col min="2569" max="2569" width="12.5703125" style="595" customWidth="1"/>
    <col min="2570" max="2570" width="13.42578125" style="595" customWidth="1"/>
    <col min="2571" max="2571" width="14" style="595" customWidth="1"/>
    <col min="2572" max="2572" width="13.140625" style="595" customWidth="1"/>
    <col min="2573" max="2573" width="13.85546875" style="595" customWidth="1"/>
    <col min="2574" max="2574" width="14.42578125" style="595" customWidth="1"/>
    <col min="2575" max="2575" width="13.140625" style="595" customWidth="1"/>
    <col min="2576" max="2576" width="13.28515625" style="595" customWidth="1"/>
    <col min="2577" max="2577" width="10.7109375" style="595" customWidth="1"/>
    <col min="2578" max="2578" width="9.140625" style="595"/>
    <col min="2579" max="2579" width="12.85546875" style="595" customWidth="1"/>
    <col min="2580" max="2580" width="23.42578125" style="595" customWidth="1"/>
    <col min="2581" max="2582" width="9.140625" style="595"/>
    <col min="2583" max="2583" width="10.5703125" style="595" bestFit="1" customWidth="1"/>
    <col min="2584" max="2584" width="11.28515625" style="595" customWidth="1"/>
    <col min="2585" max="2816" width="9.140625" style="595"/>
    <col min="2817" max="2817" width="89" style="595" customWidth="1"/>
    <col min="2818" max="2819" width="14.5703125" style="595" customWidth="1"/>
    <col min="2820" max="2820" width="14" style="595" customWidth="1"/>
    <col min="2821" max="2821" width="14.28515625" style="595" customWidth="1"/>
    <col min="2822" max="2822" width="12.42578125" style="595" customWidth="1"/>
    <col min="2823" max="2823" width="13.7109375" style="595" customWidth="1"/>
    <col min="2824" max="2824" width="14.5703125" style="595" customWidth="1"/>
    <col min="2825" max="2825" width="12.5703125" style="595" customWidth="1"/>
    <col min="2826" max="2826" width="13.42578125" style="595" customWidth="1"/>
    <col min="2827" max="2827" width="14" style="595" customWidth="1"/>
    <col min="2828" max="2828" width="13.140625" style="595" customWidth="1"/>
    <col min="2829" max="2829" width="13.85546875" style="595" customWidth="1"/>
    <col min="2830" max="2830" width="14.42578125" style="595" customWidth="1"/>
    <col min="2831" max="2831" width="13.140625" style="595" customWidth="1"/>
    <col min="2832" max="2832" width="13.28515625" style="595" customWidth="1"/>
    <col min="2833" max="2833" width="10.7109375" style="595" customWidth="1"/>
    <col min="2834" max="2834" width="9.140625" style="595"/>
    <col min="2835" max="2835" width="12.85546875" style="595" customWidth="1"/>
    <col min="2836" max="2836" width="23.42578125" style="595" customWidth="1"/>
    <col min="2837" max="2838" width="9.140625" style="595"/>
    <col min="2839" max="2839" width="10.5703125" style="595" bestFit="1" customWidth="1"/>
    <col min="2840" max="2840" width="11.28515625" style="595" customWidth="1"/>
    <col min="2841" max="3072" width="9.140625" style="595"/>
    <col min="3073" max="3073" width="89" style="595" customWidth="1"/>
    <col min="3074" max="3075" width="14.5703125" style="595" customWidth="1"/>
    <col min="3076" max="3076" width="14" style="595" customWidth="1"/>
    <col min="3077" max="3077" width="14.28515625" style="595" customWidth="1"/>
    <col min="3078" max="3078" width="12.42578125" style="595" customWidth="1"/>
    <col min="3079" max="3079" width="13.7109375" style="595" customWidth="1"/>
    <col min="3080" max="3080" width="14.5703125" style="595" customWidth="1"/>
    <col min="3081" max="3081" width="12.5703125" style="595" customWidth="1"/>
    <col min="3082" max="3082" width="13.42578125" style="595" customWidth="1"/>
    <col min="3083" max="3083" width="14" style="595" customWidth="1"/>
    <col min="3084" max="3084" width="13.140625" style="595" customWidth="1"/>
    <col min="3085" max="3085" width="13.85546875" style="595" customWidth="1"/>
    <col min="3086" max="3086" width="14.42578125" style="595" customWidth="1"/>
    <col min="3087" max="3087" width="13.140625" style="595" customWidth="1"/>
    <col min="3088" max="3088" width="13.28515625" style="595" customWidth="1"/>
    <col min="3089" max="3089" width="10.7109375" style="595" customWidth="1"/>
    <col min="3090" max="3090" width="9.140625" style="595"/>
    <col min="3091" max="3091" width="12.85546875" style="595" customWidth="1"/>
    <col min="3092" max="3092" width="23.42578125" style="595" customWidth="1"/>
    <col min="3093" max="3094" width="9.140625" style="595"/>
    <col min="3095" max="3095" width="10.5703125" style="595" bestFit="1" customWidth="1"/>
    <col min="3096" max="3096" width="11.28515625" style="595" customWidth="1"/>
    <col min="3097" max="3328" width="9.140625" style="595"/>
    <col min="3329" max="3329" width="89" style="595" customWidth="1"/>
    <col min="3330" max="3331" width="14.5703125" style="595" customWidth="1"/>
    <col min="3332" max="3332" width="14" style="595" customWidth="1"/>
    <col min="3333" max="3333" width="14.28515625" style="595" customWidth="1"/>
    <col min="3334" max="3334" width="12.42578125" style="595" customWidth="1"/>
    <col min="3335" max="3335" width="13.7109375" style="595" customWidth="1"/>
    <col min="3336" max="3336" width="14.5703125" style="595" customWidth="1"/>
    <col min="3337" max="3337" width="12.5703125" style="595" customWidth="1"/>
    <col min="3338" max="3338" width="13.42578125" style="595" customWidth="1"/>
    <col min="3339" max="3339" width="14" style="595" customWidth="1"/>
    <col min="3340" max="3340" width="13.140625" style="595" customWidth="1"/>
    <col min="3341" max="3341" width="13.85546875" style="595" customWidth="1"/>
    <col min="3342" max="3342" width="14.42578125" style="595" customWidth="1"/>
    <col min="3343" max="3343" width="13.140625" style="595" customWidth="1"/>
    <col min="3344" max="3344" width="13.28515625" style="595" customWidth="1"/>
    <col min="3345" max="3345" width="10.7109375" style="595" customWidth="1"/>
    <col min="3346" max="3346" width="9.140625" style="595"/>
    <col min="3347" max="3347" width="12.85546875" style="595" customWidth="1"/>
    <col min="3348" max="3348" width="23.42578125" style="595" customWidth="1"/>
    <col min="3349" max="3350" width="9.140625" style="595"/>
    <col min="3351" max="3351" width="10.5703125" style="595" bestFit="1" customWidth="1"/>
    <col min="3352" max="3352" width="11.28515625" style="595" customWidth="1"/>
    <col min="3353" max="3584" width="9.140625" style="595"/>
    <col min="3585" max="3585" width="89" style="595" customWidth="1"/>
    <col min="3586" max="3587" width="14.5703125" style="595" customWidth="1"/>
    <col min="3588" max="3588" width="14" style="595" customWidth="1"/>
    <col min="3589" max="3589" width="14.28515625" style="595" customWidth="1"/>
    <col min="3590" max="3590" width="12.42578125" style="595" customWidth="1"/>
    <col min="3591" max="3591" width="13.7109375" style="595" customWidth="1"/>
    <col min="3592" max="3592" width="14.5703125" style="595" customWidth="1"/>
    <col min="3593" max="3593" width="12.5703125" style="595" customWidth="1"/>
    <col min="3594" max="3594" width="13.42578125" style="595" customWidth="1"/>
    <col min="3595" max="3595" width="14" style="595" customWidth="1"/>
    <col min="3596" max="3596" width="13.140625" style="595" customWidth="1"/>
    <col min="3597" max="3597" width="13.85546875" style="595" customWidth="1"/>
    <col min="3598" max="3598" width="14.42578125" style="595" customWidth="1"/>
    <col min="3599" max="3599" width="13.140625" style="595" customWidth="1"/>
    <col min="3600" max="3600" width="13.28515625" style="595" customWidth="1"/>
    <col min="3601" max="3601" width="10.7109375" style="595" customWidth="1"/>
    <col min="3602" max="3602" width="9.140625" style="595"/>
    <col min="3603" max="3603" width="12.85546875" style="595" customWidth="1"/>
    <col min="3604" max="3604" width="23.42578125" style="595" customWidth="1"/>
    <col min="3605" max="3606" width="9.140625" style="595"/>
    <col min="3607" max="3607" width="10.5703125" style="595" bestFit="1" customWidth="1"/>
    <col min="3608" max="3608" width="11.28515625" style="595" customWidth="1"/>
    <col min="3609" max="3840" width="9.140625" style="595"/>
    <col min="3841" max="3841" width="89" style="595" customWidth="1"/>
    <col min="3842" max="3843" width="14.5703125" style="595" customWidth="1"/>
    <col min="3844" max="3844" width="14" style="595" customWidth="1"/>
    <col min="3845" max="3845" width="14.28515625" style="595" customWidth="1"/>
    <col min="3846" max="3846" width="12.42578125" style="595" customWidth="1"/>
    <col min="3847" max="3847" width="13.7109375" style="595" customWidth="1"/>
    <col min="3848" max="3848" width="14.5703125" style="595" customWidth="1"/>
    <col min="3849" max="3849" width="12.5703125" style="595" customWidth="1"/>
    <col min="3850" max="3850" width="13.42578125" style="595" customWidth="1"/>
    <col min="3851" max="3851" width="14" style="595" customWidth="1"/>
    <col min="3852" max="3852" width="13.140625" style="595" customWidth="1"/>
    <col min="3853" max="3853" width="13.85546875" style="595" customWidth="1"/>
    <col min="3854" max="3854" width="14.42578125" style="595" customWidth="1"/>
    <col min="3855" max="3855" width="13.140625" style="595" customWidth="1"/>
    <col min="3856" max="3856" width="13.28515625" style="595" customWidth="1"/>
    <col min="3857" max="3857" width="10.7109375" style="595" customWidth="1"/>
    <col min="3858" max="3858" width="9.140625" style="595"/>
    <col min="3859" max="3859" width="12.85546875" style="595" customWidth="1"/>
    <col min="3860" max="3860" width="23.42578125" style="595" customWidth="1"/>
    <col min="3861" max="3862" width="9.140625" style="595"/>
    <col min="3863" max="3863" width="10.5703125" style="595" bestFit="1" customWidth="1"/>
    <col min="3864" max="3864" width="11.28515625" style="595" customWidth="1"/>
    <col min="3865" max="4096" width="9.140625" style="595"/>
    <col min="4097" max="4097" width="89" style="595" customWidth="1"/>
    <col min="4098" max="4099" width="14.5703125" style="595" customWidth="1"/>
    <col min="4100" max="4100" width="14" style="595" customWidth="1"/>
    <col min="4101" max="4101" width="14.28515625" style="595" customWidth="1"/>
    <col min="4102" max="4102" width="12.42578125" style="595" customWidth="1"/>
    <col min="4103" max="4103" width="13.7109375" style="595" customWidth="1"/>
    <col min="4104" max="4104" width="14.5703125" style="595" customWidth="1"/>
    <col min="4105" max="4105" width="12.5703125" style="595" customWidth="1"/>
    <col min="4106" max="4106" width="13.42578125" style="595" customWidth="1"/>
    <col min="4107" max="4107" width="14" style="595" customWidth="1"/>
    <col min="4108" max="4108" width="13.140625" style="595" customWidth="1"/>
    <col min="4109" max="4109" width="13.85546875" style="595" customWidth="1"/>
    <col min="4110" max="4110" width="14.42578125" style="595" customWidth="1"/>
    <col min="4111" max="4111" width="13.140625" style="595" customWidth="1"/>
    <col min="4112" max="4112" width="13.28515625" style="595" customWidth="1"/>
    <col min="4113" max="4113" width="10.7109375" style="595" customWidth="1"/>
    <col min="4114" max="4114" width="9.140625" style="595"/>
    <col min="4115" max="4115" width="12.85546875" style="595" customWidth="1"/>
    <col min="4116" max="4116" width="23.42578125" style="595" customWidth="1"/>
    <col min="4117" max="4118" width="9.140625" style="595"/>
    <col min="4119" max="4119" width="10.5703125" style="595" bestFit="1" customWidth="1"/>
    <col min="4120" max="4120" width="11.28515625" style="595" customWidth="1"/>
    <col min="4121" max="4352" width="9.140625" style="595"/>
    <col min="4353" max="4353" width="89" style="595" customWidth="1"/>
    <col min="4354" max="4355" width="14.5703125" style="595" customWidth="1"/>
    <col min="4356" max="4356" width="14" style="595" customWidth="1"/>
    <col min="4357" max="4357" width="14.28515625" style="595" customWidth="1"/>
    <col min="4358" max="4358" width="12.42578125" style="595" customWidth="1"/>
    <col min="4359" max="4359" width="13.7109375" style="595" customWidth="1"/>
    <col min="4360" max="4360" width="14.5703125" style="595" customWidth="1"/>
    <col min="4361" max="4361" width="12.5703125" style="595" customWidth="1"/>
    <col min="4362" max="4362" width="13.42578125" style="595" customWidth="1"/>
    <col min="4363" max="4363" width="14" style="595" customWidth="1"/>
    <col min="4364" max="4364" width="13.140625" style="595" customWidth="1"/>
    <col min="4365" max="4365" width="13.85546875" style="595" customWidth="1"/>
    <col min="4366" max="4366" width="14.42578125" style="595" customWidth="1"/>
    <col min="4367" max="4367" width="13.140625" style="595" customWidth="1"/>
    <col min="4368" max="4368" width="13.28515625" style="595" customWidth="1"/>
    <col min="4369" max="4369" width="10.7109375" style="595" customWidth="1"/>
    <col min="4370" max="4370" width="9.140625" style="595"/>
    <col min="4371" max="4371" width="12.85546875" style="595" customWidth="1"/>
    <col min="4372" max="4372" width="23.42578125" style="595" customWidth="1"/>
    <col min="4373" max="4374" width="9.140625" style="595"/>
    <col min="4375" max="4375" width="10.5703125" style="595" bestFit="1" customWidth="1"/>
    <col min="4376" max="4376" width="11.28515625" style="595" customWidth="1"/>
    <col min="4377" max="4608" width="9.140625" style="595"/>
    <col min="4609" max="4609" width="89" style="595" customWidth="1"/>
    <col min="4610" max="4611" width="14.5703125" style="595" customWidth="1"/>
    <col min="4612" max="4612" width="14" style="595" customWidth="1"/>
    <col min="4613" max="4613" width="14.28515625" style="595" customWidth="1"/>
    <col min="4614" max="4614" width="12.42578125" style="595" customWidth="1"/>
    <col min="4615" max="4615" width="13.7109375" style="595" customWidth="1"/>
    <col min="4616" max="4616" width="14.5703125" style="595" customWidth="1"/>
    <col min="4617" max="4617" width="12.5703125" style="595" customWidth="1"/>
    <col min="4618" max="4618" width="13.42578125" style="595" customWidth="1"/>
    <col min="4619" max="4619" width="14" style="595" customWidth="1"/>
    <col min="4620" max="4620" width="13.140625" style="595" customWidth="1"/>
    <col min="4621" max="4621" width="13.85546875" style="595" customWidth="1"/>
    <col min="4622" max="4622" width="14.42578125" style="595" customWidth="1"/>
    <col min="4623" max="4623" width="13.140625" style="595" customWidth="1"/>
    <col min="4624" max="4624" width="13.28515625" style="595" customWidth="1"/>
    <col min="4625" max="4625" width="10.7109375" style="595" customWidth="1"/>
    <col min="4626" max="4626" width="9.140625" style="595"/>
    <col min="4627" max="4627" width="12.85546875" style="595" customWidth="1"/>
    <col min="4628" max="4628" width="23.42578125" style="595" customWidth="1"/>
    <col min="4629" max="4630" width="9.140625" style="595"/>
    <col min="4631" max="4631" width="10.5703125" style="595" bestFit="1" customWidth="1"/>
    <col min="4632" max="4632" width="11.28515625" style="595" customWidth="1"/>
    <col min="4633" max="4864" width="9.140625" style="595"/>
    <col min="4865" max="4865" width="89" style="595" customWidth="1"/>
    <col min="4866" max="4867" width="14.5703125" style="595" customWidth="1"/>
    <col min="4868" max="4868" width="14" style="595" customWidth="1"/>
    <col min="4869" max="4869" width="14.28515625" style="595" customWidth="1"/>
    <col min="4870" max="4870" width="12.42578125" style="595" customWidth="1"/>
    <col min="4871" max="4871" width="13.7109375" style="595" customWidth="1"/>
    <col min="4872" max="4872" width="14.5703125" style="595" customWidth="1"/>
    <col min="4873" max="4873" width="12.5703125" style="595" customWidth="1"/>
    <col min="4874" max="4874" width="13.42578125" style="595" customWidth="1"/>
    <col min="4875" max="4875" width="14" style="595" customWidth="1"/>
    <col min="4876" max="4876" width="13.140625" style="595" customWidth="1"/>
    <col min="4877" max="4877" width="13.85546875" style="595" customWidth="1"/>
    <col min="4878" max="4878" width="14.42578125" style="595" customWidth="1"/>
    <col min="4879" max="4879" width="13.140625" style="595" customWidth="1"/>
    <col min="4880" max="4880" width="13.28515625" style="595" customWidth="1"/>
    <col min="4881" max="4881" width="10.7109375" style="595" customWidth="1"/>
    <col min="4882" max="4882" width="9.140625" style="595"/>
    <col min="4883" max="4883" width="12.85546875" style="595" customWidth="1"/>
    <col min="4884" max="4884" width="23.42578125" style="595" customWidth="1"/>
    <col min="4885" max="4886" width="9.140625" style="595"/>
    <col min="4887" max="4887" width="10.5703125" style="595" bestFit="1" customWidth="1"/>
    <col min="4888" max="4888" width="11.28515625" style="595" customWidth="1"/>
    <col min="4889" max="5120" width="9.140625" style="595"/>
    <col min="5121" max="5121" width="89" style="595" customWidth="1"/>
    <col min="5122" max="5123" width="14.5703125" style="595" customWidth="1"/>
    <col min="5124" max="5124" width="14" style="595" customWidth="1"/>
    <col min="5125" max="5125" width="14.28515625" style="595" customWidth="1"/>
    <col min="5126" max="5126" width="12.42578125" style="595" customWidth="1"/>
    <col min="5127" max="5127" width="13.7109375" style="595" customWidth="1"/>
    <col min="5128" max="5128" width="14.5703125" style="595" customWidth="1"/>
    <col min="5129" max="5129" width="12.5703125" style="595" customWidth="1"/>
    <col min="5130" max="5130" width="13.42578125" style="595" customWidth="1"/>
    <col min="5131" max="5131" width="14" style="595" customWidth="1"/>
    <col min="5132" max="5132" width="13.140625" style="595" customWidth="1"/>
    <col min="5133" max="5133" width="13.85546875" style="595" customWidth="1"/>
    <col min="5134" max="5134" width="14.42578125" style="595" customWidth="1"/>
    <col min="5135" max="5135" width="13.140625" style="595" customWidth="1"/>
    <col min="5136" max="5136" width="13.28515625" style="595" customWidth="1"/>
    <col min="5137" max="5137" width="10.7109375" style="595" customWidth="1"/>
    <col min="5138" max="5138" width="9.140625" style="595"/>
    <col min="5139" max="5139" width="12.85546875" style="595" customWidth="1"/>
    <col min="5140" max="5140" width="23.42578125" style="595" customWidth="1"/>
    <col min="5141" max="5142" width="9.140625" style="595"/>
    <col min="5143" max="5143" width="10.5703125" style="595" bestFit="1" customWidth="1"/>
    <col min="5144" max="5144" width="11.28515625" style="595" customWidth="1"/>
    <col min="5145" max="5376" width="9.140625" style="595"/>
    <col min="5377" max="5377" width="89" style="595" customWidth="1"/>
    <col min="5378" max="5379" width="14.5703125" style="595" customWidth="1"/>
    <col min="5380" max="5380" width="14" style="595" customWidth="1"/>
    <col min="5381" max="5381" width="14.28515625" style="595" customWidth="1"/>
    <col min="5382" max="5382" width="12.42578125" style="595" customWidth="1"/>
    <col min="5383" max="5383" width="13.7109375" style="595" customWidth="1"/>
    <col min="5384" max="5384" width="14.5703125" style="595" customWidth="1"/>
    <col min="5385" max="5385" width="12.5703125" style="595" customWidth="1"/>
    <col min="5386" max="5386" width="13.42578125" style="595" customWidth="1"/>
    <col min="5387" max="5387" width="14" style="595" customWidth="1"/>
    <col min="5388" max="5388" width="13.140625" style="595" customWidth="1"/>
    <col min="5389" max="5389" width="13.85546875" style="595" customWidth="1"/>
    <col min="5390" max="5390" width="14.42578125" style="595" customWidth="1"/>
    <col min="5391" max="5391" width="13.140625" style="595" customWidth="1"/>
    <col min="5392" max="5392" width="13.28515625" style="595" customWidth="1"/>
    <col min="5393" max="5393" width="10.7109375" style="595" customWidth="1"/>
    <col min="5394" max="5394" width="9.140625" style="595"/>
    <col min="5395" max="5395" width="12.85546875" style="595" customWidth="1"/>
    <col min="5396" max="5396" width="23.42578125" style="595" customWidth="1"/>
    <col min="5397" max="5398" width="9.140625" style="595"/>
    <col min="5399" max="5399" width="10.5703125" style="595" bestFit="1" customWidth="1"/>
    <col min="5400" max="5400" width="11.28515625" style="595" customWidth="1"/>
    <col min="5401" max="5632" width="9.140625" style="595"/>
    <col min="5633" max="5633" width="89" style="595" customWidth="1"/>
    <col min="5634" max="5635" width="14.5703125" style="595" customWidth="1"/>
    <col min="5636" max="5636" width="14" style="595" customWidth="1"/>
    <col min="5637" max="5637" width="14.28515625" style="595" customWidth="1"/>
    <col min="5638" max="5638" width="12.42578125" style="595" customWidth="1"/>
    <col min="5639" max="5639" width="13.7109375" style="595" customWidth="1"/>
    <col min="5640" max="5640" width="14.5703125" style="595" customWidth="1"/>
    <col min="5641" max="5641" width="12.5703125" style="595" customWidth="1"/>
    <col min="5642" max="5642" width="13.42578125" style="595" customWidth="1"/>
    <col min="5643" max="5643" width="14" style="595" customWidth="1"/>
    <col min="5644" max="5644" width="13.140625" style="595" customWidth="1"/>
    <col min="5645" max="5645" width="13.85546875" style="595" customWidth="1"/>
    <col min="5646" max="5646" width="14.42578125" style="595" customWidth="1"/>
    <col min="5647" max="5647" width="13.140625" style="595" customWidth="1"/>
    <col min="5648" max="5648" width="13.28515625" style="595" customWidth="1"/>
    <col min="5649" max="5649" width="10.7109375" style="595" customWidth="1"/>
    <col min="5650" max="5650" width="9.140625" style="595"/>
    <col min="5651" max="5651" width="12.85546875" style="595" customWidth="1"/>
    <col min="5652" max="5652" width="23.42578125" style="595" customWidth="1"/>
    <col min="5653" max="5654" width="9.140625" style="595"/>
    <col min="5655" max="5655" width="10.5703125" style="595" bestFit="1" customWidth="1"/>
    <col min="5656" max="5656" width="11.28515625" style="595" customWidth="1"/>
    <col min="5657" max="5888" width="9.140625" style="595"/>
    <col min="5889" max="5889" width="89" style="595" customWidth="1"/>
    <col min="5890" max="5891" width="14.5703125" style="595" customWidth="1"/>
    <col min="5892" max="5892" width="14" style="595" customWidth="1"/>
    <col min="5893" max="5893" width="14.28515625" style="595" customWidth="1"/>
    <col min="5894" max="5894" width="12.42578125" style="595" customWidth="1"/>
    <col min="5895" max="5895" width="13.7109375" style="595" customWidth="1"/>
    <col min="5896" max="5896" width="14.5703125" style="595" customWidth="1"/>
    <col min="5897" max="5897" width="12.5703125" style="595" customWidth="1"/>
    <col min="5898" max="5898" width="13.42578125" style="595" customWidth="1"/>
    <col min="5899" max="5899" width="14" style="595" customWidth="1"/>
    <col min="5900" max="5900" width="13.140625" style="595" customWidth="1"/>
    <col min="5901" max="5901" width="13.85546875" style="595" customWidth="1"/>
    <col min="5902" max="5902" width="14.42578125" style="595" customWidth="1"/>
    <col min="5903" max="5903" width="13.140625" style="595" customWidth="1"/>
    <col min="5904" max="5904" width="13.28515625" style="595" customWidth="1"/>
    <col min="5905" max="5905" width="10.7109375" style="595" customWidth="1"/>
    <col min="5906" max="5906" width="9.140625" style="595"/>
    <col min="5907" max="5907" width="12.85546875" style="595" customWidth="1"/>
    <col min="5908" max="5908" width="23.42578125" style="595" customWidth="1"/>
    <col min="5909" max="5910" width="9.140625" style="595"/>
    <col min="5911" max="5911" width="10.5703125" style="595" bestFit="1" customWidth="1"/>
    <col min="5912" max="5912" width="11.28515625" style="595" customWidth="1"/>
    <col min="5913" max="6144" width="9.140625" style="595"/>
    <col min="6145" max="6145" width="89" style="595" customWidth="1"/>
    <col min="6146" max="6147" width="14.5703125" style="595" customWidth="1"/>
    <col min="6148" max="6148" width="14" style="595" customWidth="1"/>
    <col min="6149" max="6149" width="14.28515625" style="595" customWidth="1"/>
    <col min="6150" max="6150" width="12.42578125" style="595" customWidth="1"/>
    <col min="6151" max="6151" width="13.7109375" style="595" customWidth="1"/>
    <col min="6152" max="6152" width="14.5703125" style="595" customWidth="1"/>
    <col min="6153" max="6153" width="12.5703125" style="595" customWidth="1"/>
    <col min="6154" max="6154" width="13.42578125" style="595" customWidth="1"/>
    <col min="6155" max="6155" width="14" style="595" customWidth="1"/>
    <col min="6156" max="6156" width="13.140625" style="595" customWidth="1"/>
    <col min="6157" max="6157" width="13.85546875" style="595" customWidth="1"/>
    <col min="6158" max="6158" width="14.42578125" style="595" customWidth="1"/>
    <col min="6159" max="6159" width="13.140625" style="595" customWidth="1"/>
    <col min="6160" max="6160" width="13.28515625" style="595" customWidth="1"/>
    <col min="6161" max="6161" width="10.7109375" style="595" customWidth="1"/>
    <col min="6162" max="6162" width="9.140625" style="595"/>
    <col min="6163" max="6163" width="12.85546875" style="595" customWidth="1"/>
    <col min="6164" max="6164" width="23.42578125" style="595" customWidth="1"/>
    <col min="6165" max="6166" width="9.140625" style="595"/>
    <col min="6167" max="6167" width="10.5703125" style="595" bestFit="1" customWidth="1"/>
    <col min="6168" max="6168" width="11.28515625" style="595" customWidth="1"/>
    <col min="6169" max="6400" width="9.140625" style="595"/>
    <col min="6401" max="6401" width="89" style="595" customWidth="1"/>
    <col min="6402" max="6403" width="14.5703125" style="595" customWidth="1"/>
    <col min="6404" max="6404" width="14" style="595" customWidth="1"/>
    <col min="6405" max="6405" width="14.28515625" style="595" customWidth="1"/>
    <col min="6406" max="6406" width="12.42578125" style="595" customWidth="1"/>
    <col min="6407" max="6407" width="13.7109375" style="595" customWidth="1"/>
    <col min="6408" max="6408" width="14.5703125" style="595" customWidth="1"/>
    <col min="6409" max="6409" width="12.5703125" style="595" customWidth="1"/>
    <col min="6410" max="6410" width="13.42578125" style="595" customWidth="1"/>
    <col min="6411" max="6411" width="14" style="595" customWidth="1"/>
    <col min="6412" max="6412" width="13.140625" style="595" customWidth="1"/>
    <col min="6413" max="6413" width="13.85546875" style="595" customWidth="1"/>
    <col min="6414" max="6414" width="14.42578125" style="595" customWidth="1"/>
    <col min="6415" max="6415" width="13.140625" style="595" customWidth="1"/>
    <col min="6416" max="6416" width="13.28515625" style="595" customWidth="1"/>
    <col min="6417" max="6417" width="10.7109375" style="595" customWidth="1"/>
    <col min="6418" max="6418" width="9.140625" style="595"/>
    <col min="6419" max="6419" width="12.85546875" style="595" customWidth="1"/>
    <col min="6420" max="6420" width="23.42578125" style="595" customWidth="1"/>
    <col min="6421" max="6422" width="9.140625" style="595"/>
    <col min="6423" max="6423" width="10.5703125" style="595" bestFit="1" customWidth="1"/>
    <col min="6424" max="6424" width="11.28515625" style="595" customWidth="1"/>
    <col min="6425" max="6656" width="9.140625" style="595"/>
    <col min="6657" max="6657" width="89" style="595" customWidth="1"/>
    <col min="6658" max="6659" width="14.5703125" style="595" customWidth="1"/>
    <col min="6660" max="6660" width="14" style="595" customWidth="1"/>
    <col min="6661" max="6661" width="14.28515625" style="595" customWidth="1"/>
    <col min="6662" max="6662" width="12.42578125" style="595" customWidth="1"/>
    <col min="6663" max="6663" width="13.7109375" style="595" customWidth="1"/>
    <col min="6664" max="6664" width="14.5703125" style="595" customWidth="1"/>
    <col min="6665" max="6665" width="12.5703125" style="595" customWidth="1"/>
    <col min="6666" max="6666" width="13.42578125" style="595" customWidth="1"/>
    <col min="6667" max="6667" width="14" style="595" customWidth="1"/>
    <col min="6668" max="6668" width="13.140625" style="595" customWidth="1"/>
    <col min="6669" max="6669" width="13.85546875" style="595" customWidth="1"/>
    <col min="6670" max="6670" width="14.42578125" style="595" customWidth="1"/>
    <col min="6671" max="6671" width="13.140625" style="595" customWidth="1"/>
    <col min="6672" max="6672" width="13.28515625" style="595" customWidth="1"/>
    <col min="6673" max="6673" width="10.7109375" style="595" customWidth="1"/>
    <col min="6674" max="6674" width="9.140625" style="595"/>
    <col min="6675" max="6675" width="12.85546875" style="595" customWidth="1"/>
    <col min="6676" max="6676" width="23.42578125" style="595" customWidth="1"/>
    <col min="6677" max="6678" width="9.140625" style="595"/>
    <col min="6679" max="6679" width="10.5703125" style="595" bestFit="1" customWidth="1"/>
    <col min="6680" max="6680" width="11.28515625" style="595" customWidth="1"/>
    <col min="6681" max="6912" width="9.140625" style="595"/>
    <col min="6913" max="6913" width="89" style="595" customWidth="1"/>
    <col min="6914" max="6915" width="14.5703125" style="595" customWidth="1"/>
    <col min="6916" max="6916" width="14" style="595" customWidth="1"/>
    <col min="6917" max="6917" width="14.28515625" style="595" customWidth="1"/>
    <col min="6918" max="6918" width="12.42578125" style="595" customWidth="1"/>
    <col min="6919" max="6919" width="13.7109375" style="595" customWidth="1"/>
    <col min="6920" max="6920" width="14.5703125" style="595" customWidth="1"/>
    <col min="6921" max="6921" width="12.5703125" style="595" customWidth="1"/>
    <col min="6922" max="6922" width="13.42578125" style="595" customWidth="1"/>
    <col min="6923" max="6923" width="14" style="595" customWidth="1"/>
    <col min="6924" max="6924" width="13.140625" style="595" customWidth="1"/>
    <col min="6925" max="6925" width="13.85546875" style="595" customWidth="1"/>
    <col min="6926" max="6926" width="14.42578125" style="595" customWidth="1"/>
    <col min="6927" max="6927" width="13.140625" style="595" customWidth="1"/>
    <col min="6928" max="6928" width="13.28515625" style="595" customWidth="1"/>
    <col min="6929" max="6929" width="10.7109375" style="595" customWidth="1"/>
    <col min="6930" max="6930" width="9.140625" style="595"/>
    <col min="6931" max="6931" width="12.85546875" style="595" customWidth="1"/>
    <col min="6932" max="6932" width="23.42578125" style="595" customWidth="1"/>
    <col min="6933" max="6934" width="9.140625" style="595"/>
    <col min="6935" max="6935" width="10.5703125" style="595" bestFit="1" customWidth="1"/>
    <col min="6936" max="6936" width="11.28515625" style="595" customWidth="1"/>
    <col min="6937" max="7168" width="9.140625" style="595"/>
    <col min="7169" max="7169" width="89" style="595" customWidth="1"/>
    <col min="7170" max="7171" width="14.5703125" style="595" customWidth="1"/>
    <col min="7172" max="7172" width="14" style="595" customWidth="1"/>
    <col min="7173" max="7173" width="14.28515625" style="595" customWidth="1"/>
    <col min="7174" max="7174" width="12.42578125" style="595" customWidth="1"/>
    <col min="7175" max="7175" width="13.7109375" style="595" customWidth="1"/>
    <col min="7176" max="7176" width="14.5703125" style="595" customWidth="1"/>
    <col min="7177" max="7177" width="12.5703125" style="595" customWidth="1"/>
    <col min="7178" max="7178" width="13.42578125" style="595" customWidth="1"/>
    <col min="7179" max="7179" width="14" style="595" customWidth="1"/>
    <col min="7180" max="7180" width="13.140625" style="595" customWidth="1"/>
    <col min="7181" max="7181" width="13.85546875" style="595" customWidth="1"/>
    <col min="7182" max="7182" width="14.42578125" style="595" customWidth="1"/>
    <col min="7183" max="7183" width="13.140625" style="595" customWidth="1"/>
    <col min="7184" max="7184" width="13.28515625" style="595" customWidth="1"/>
    <col min="7185" max="7185" width="10.7109375" style="595" customWidth="1"/>
    <col min="7186" max="7186" width="9.140625" style="595"/>
    <col min="7187" max="7187" width="12.85546875" style="595" customWidth="1"/>
    <col min="7188" max="7188" width="23.42578125" style="595" customWidth="1"/>
    <col min="7189" max="7190" width="9.140625" style="595"/>
    <col min="7191" max="7191" width="10.5703125" style="595" bestFit="1" customWidth="1"/>
    <col min="7192" max="7192" width="11.28515625" style="595" customWidth="1"/>
    <col min="7193" max="7424" width="9.140625" style="595"/>
    <col min="7425" max="7425" width="89" style="595" customWidth="1"/>
    <col min="7426" max="7427" width="14.5703125" style="595" customWidth="1"/>
    <col min="7428" max="7428" width="14" style="595" customWidth="1"/>
    <col min="7429" max="7429" width="14.28515625" style="595" customWidth="1"/>
    <col min="7430" max="7430" width="12.42578125" style="595" customWidth="1"/>
    <col min="7431" max="7431" width="13.7109375" style="595" customWidth="1"/>
    <col min="7432" max="7432" width="14.5703125" style="595" customWidth="1"/>
    <col min="7433" max="7433" width="12.5703125" style="595" customWidth="1"/>
    <col min="7434" max="7434" width="13.42578125" style="595" customWidth="1"/>
    <col min="7435" max="7435" width="14" style="595" customWidth="1"/>
    <col min="7436" max="7436" width="13.140625" style="595" customWidth="1"/>
    <col min="7437" max="7437" width="13.85546875" style="595" customWidth="1"/>
    <col min="7438" max="7438" width="14.42578125" style="595" customWidth="1"/>
    <col min="7439" max="7439" width="13.140625" style="595" customWidth="1"/>
    <col min="7440" max="7440" width="13.28515625" style="595" customWidth="1"/>
    <col min="7441" max="7441" width="10.7109375" style="595" customWidth="1"/>
    <col min="7442" max="7442" width="9.140625" style="595"/>
    <col min="7443" max="7443" width="12.85546875" style="595" customWidth="1"/>
    <col min="7444" max="7444" width="23.42578125" style="595" customWidth="1"/>
    <col min="7445" max="7446" width="9.140625" style="595"/>
    <col min="7447" max="7447" width="10.5703125" style="595" bestFit="1" customWidth="1"/>
    <col min="7448" max="7448" width="11.28515625" style="595" customWidth="1"/>
    <col min="7449" max="7680" width="9.140625" style="595"/>
    <col min="7681" max="7681" width="89" style="595" customWidth="1"/>
    <col min="7682" max="7683" width="14.5703125" style="595" customWidth="1"/>
    <col min="7684" max="7684" width="14" style="595" customWidth="1"/>
    <col min="7685" max="7685" width="14.28515625" style="595" customWidth="1"/>
    <col min="7686" max="7686" width="12.42578125" style="595" customWidth="1"/>
    <col min="7687" max="7687" width="13.7109375" style="595" customWidth="1"/>
    <col min="7688" max="7688" width="14.5703125" style="595" customWidth="1"/>
    <col min="7689" max="7689" width="12.5703125" style="595" customWidth="1"/>
    <col min="7690" max="7690" width="13.42578125" style="595" customWidth="1"/>
    <col min="7691" max="7691" width="14" style="595" customWidth="1"/>
    <col min="7692" max="7692" width="13.140625" style="595" customWidth="1"/>
    <col min="7693" max="7693" width="13.85546875" style="595" customWidth="1"/>
    <col min="7694" max="7694" width="14.42578125" style="595" customWidth="1"/>
    <col min="7695" max="7695" width="13.140625" style="595" customWidth="1"/>
    <col min="7696" max="7696" width="13.28515625" style="595" customWidth="1"/>
    <col min="7697" max="7697" width="10.7109375" style="595" customWidth="1"/>
    <col min="7698" max="7698" width="9.140625" style="595"/>
    <col min="7699" max="7699" width="12.85546875" style="595" customWidth="1"/>
    <col min="7700" max="7700" width="23.42578125" style="595" customWidth="1"/>
    <col min="7701" max="7702" width="9.140625" style="595"/>
    <col min="7703" max="7703" width="10.5703125" style="595" bestFit="1" customWidth="1"/>
    <col min="7704" max="7704" width="11.28515625" style="595" customWidth="1"/>
    <col min="7705" max="7936" width="9.140625" style="595"/>
    <col min="7937" max="7937" width="89" style="595" customWidth="1"/>
    <col min="7938" max="7939" width="14.5703125" style="595" customWidth="1"/>
    <col min="7940" max="7940" width="14" style="595" customWidth="1"/>
    <col min="7941" max="7941" width="14.28515625" style="595" customWidth="1"/>
    <col min="7942" max="7942" width="12.42578125" style="595" customWidth="1"/>
    <col min="7943" max="7943" width="13.7109375" style="595" customWidth="1"/>
    <col min="7944" max="7944" width="14.5703125" style="595" customWidth="1"/>
    <col min="7945" max="7945" width="12.5703125" style="595" customWidth="1"/>
    <col min="7946" max="7946" width="13.42578125" style="595" customWidth="1"/>
    <col min="7947" max="7947" width="14" style="595" customWidth="1"/>
    <col min="7948" max="7948" width="13.140625" style="595" customWidth="1"/>
    <col min="7949" max="7949" width="13.85546875" style="595" customWidth="1"/>
    <col min="7950" max="7950" width="14.42578125" style="595" customWidth="1"/>
    <col min="7951" max="7951" width="13.140625" style="595" customWidth="1"/>
    <col min="7952" max="7952" width="13.28515625" style="595" customWidth="1"/>
    <col min="7953" max="7953" width="10.7109375" style="595" customWidth="1"/>
    <col min="7954" max="7954" width="9.140625" style="595"/>
    <col min="7955" max="7955" width="12.85546875" style="595" customWidth="1"/>
    <col min="7956" max="7956" width="23.42578125" style="595" customWidth="1"/>
    <col min="7957" max="7958" width="9.140625" style="595"/>
    <col min="7959" max="7959" width="10.5703125" style="595" bestFit="1" customWidth="1"/>
    <col min="7960" max="7960" width="11.28515625" style="595" customWidth="1"/>
    <col min="7961" max="8192" width="9.140625" style="595"/>
    <col min="8193" max="8193" width="89" style="595" customWidth="1"/>
    <col min="8194" max="8195" width="14.5703125" style="595" customWidth="1"/>
    <col min="8196" max="8196" width="14" style="595" customWidth="1"/>
    <col min="8197" max="8197" width="14.28515625" style="595" customWidth="1"/>
    <col min="8198" max="8198" width="12.42578125" style="595" customWidth="1"/>
    <col min="8199" max="8199" width="13.7109375" style="595" customWidth="1"/>
    <col min="8200" max="8200" width="14.5703125" style="595" customWidth="1"/>
    <col min="8201" max="8201" width="12.5703125" style="595" customWidth="1"/>
    <col min="8202" max="8202" width="13.42578125" style="595" customWidth="1"/>
    <col min="8203" max="8203" width="14" style="595" customWidth="1"/>
    <col min="8204" max="8204" width="13.140625" style="595" customWidth="1"/>
    <col min="8205" max="8205" width="13.85546875" style="595" customWidth="1"/>
    <col min="8206" max="8206" width="14.42578125" style="595" customWidth="1"/>
    <col min="8207" max="8207" width="13.140625" style="595" customWidth="1"/>
    <col min="8208" max="8208" width="13.28515625" style="595" customWidth="1"/>
    <col min="8209" max="8209" width="10.7109375" style="595" customWidth="1"/>
    <col min="8210" max="8210" width="9.140625" style="595"/>
    <col min="8211" max="8211" width="12.85546875" style="595" customWidth="1"/>
    <col min="8212" max="8212" width="23.42578125" style="595" customWidth="1"/>
    <col min="8213" max="8214" width="9.140625" style="595"/>
    <col min="8215" max="8215" width="10.5703125" style="595" bestFit="1" customWidth="1"/>
    <col min="8216" max="8216" width="11.28515625" style="595" customWidth="1"/>
    <col min="8217" max="8448" width="9.140625" style="595"/>
    <col min="8449" max="8449" width="89" style="595" customWidth="1"/>
    <col min="8450" max="8451" width="14.5703125" style="595" customWidth="1"/>
    <col min="8452" max="8452" width="14" style="595" customWidth="1"/>
    <col min="8453" max="8453" width="14.28515625" style="595" customWidth="1"/>
    <col min="8454" max="8454" width="12.42578125" style="595" customWidth="1"/>
    <col min="8455" max="8455" width="13.7109375" style="595" customWidth="1"/>
    <col min="8456" max="8456" width="14.5703125" style="595" customWidth="1"/>
    <col min="8457" max="8457" width="12.5703125" style="595" customWidth="1"/>
    <col min="8458" max="8458" width="13.42578125" style="595" customWidth="1"/>
    <col min="8459" max="8459" width="14" style="595" customWidth="1"/>
    <col min="8460" max="8460" width="13.140625" style="595" customWidth="1"/>
    <col min="8461" max="8461" width="13.85546875" style="595" customWidth="1"/>
    <col min="8462" max="8462" width="14.42578125" style="595" customWidth="1"/>
    <col min="8463" max="8463" width="13.140625" style="595" customWidth="1"/>
    <col min="8464" max="8464" width="13.28515625" style="595" customWidth="1"/>
    <col min="8465" max="8465" width="10.7109375" style="595" customWidth="1"/>
    <col min="8466" max="8466" width="9.140625" style="595"/>
    <col min="8467" max="8467" width="12.85546875" style="595" customWidth="1"/>
    <col min="8468" max="8468" width="23.42578125" style="595" customWidth="1"/>
    <col min="8469" max="8470" width="9.140625" style="595"/>
    <col min="8471" max="8471" width="10.5703125" style="595" bestFit="1" customWidth="1"/>
    <col min="8472" max="8472" width="11.28515625" style="595" customWidth="1"/>
    <col min="8473" max="8704" width="9.140625" style="595"/>
    <col min="8705" max="8705" width="89" style="595" customWidth="1"/>
    <col min="8706" max="8707" width="14.5703125" style="595" customWidth="1"/>
    <col min="8708" max="8708" width="14" style="595" customWidth="1"/>
    <col min="8709" max="8709" width="14.28515625" style="595" customWidth="1"/>
    <col min="8710" max="8710" width="12.42578125" style="595" customWidth="1"/>
    <col min="8711" max="8711" width="13.7109375" style="595" customWidth="1"/>
    <col min="8712" max="8712" width="14.5703125" style="595" customWidth="1"/>
    <col min="8713" max="8713" width="12.5703125" style="595" customWidth="1"/>
    <col min="8714" max="8714" width="13.42578125" style="595" customWidth="1"/>
    <col min="8715" max="8715" width="14" style="595" customWidth="1"/>
    <col min="8716" max="8716" width="13.140625" style="595" customWidth="1"/>
    <col min="8717" max="8717" width="13.85546875" style="595" customWidth="1"/>
    <col min="8718" max="8718" width="14.42578125" style="595" customWidth="1"/>
    <col min="8719" max="8719" width="13.140625" style="595" customWidth="1"/>
    <col min="8720" max="8720" width="13.28515625" style="595" customWidth="1"/>
    <col min="8721" max="8721" width="10.7109375" style="595" customWidth="1"/>
    <col min="8722" max="8722" width="9.140625" style="595"/>
    <col min="8723" max="8723" width="12.85546875" style="595" customWidth="1"/>
    <col min="8724" max="8724" width="23.42578125" style="595" customWidth="1"/>
    <col min="8725" max="8726" width="9.140625" style="595"/>
    <col min="8727" max="8727" width="10.5703125" style="595" bestFit="1" customWidth="1"/>
    <col min="8728" max="8728" width="11.28515625" style="595" customWidth="1"/>
    <col min="8729" max="8960" width="9.140625" style="595"/>
    <col min="8961" max="8961" width="89" style="595" customWidth="1"/>
    <col min="8962" max="8963" width="14.5703125" style="595" customWidth="1"/>
    <col min="8964" max="8964" width="14" style="595" customWidth="1"/>
    <col min="8965" max="8965" width="14.28515625" style="595" customWidth="1"/>
    <col min="8966" max="8966" width="12.42578125" style="595" customWidth="1"/>
    <col min="8967" max="8967" width="13.7109375" style="595" customWidth="1"/>
    <col min="8968" max="8968" width="14.5703125" style="595" customWidth="1"/>
    <col min="8969" max="8969" width="12.5703125" style="595" customWidth="1"/>
    <col min="8970" max="8970" width="13.42578125" style="595" customWidth="1"/>
    <col min="8971" max="8971" width="14" style="595" customWidth="1"/>
    <col min="8972" max="8972" width="13.140625" style="595" customWidth="1"/>
    <col min="8973" max="8973" width="13.85546875" style="595" customWidth="1"/>
    <col min="8974" max="8974" width="14.42578125" style="595" customWidth="1"/>
    <col min="8975" max="8975" width="13.140625" style="595" customWidth="1"/>
    <col min="8976" max="8976" width="13.28515625" style="595" customWidth="1"/>
    <col min="8977" max="8977" width="10.7109375" style="595" customWidth="1"/>
    <col min="8978" max="8978" width="9.140625" style="595"/>
    <col min="8979" max="8979" width="12.85546875" style="595" customWidth="1"/>
    <col min="8980" max="8980" width="23.42578125" style="595" customWidth="1"/>
    <col min="8981" max="8982" width="9.140625" style="595"/>
    <col min="8983" max="8983" width="10.5703125" style="595" bestFit="1" customWidth="1"/>
    <col min="8984" max="8984" width="11.28515625" style="595" customWidth="1"/>
    <col min="8985" max="9216" width="9.140625" style="595"/>
    <col min="9217" max="9217" width="89" style="595" customWidth="1"/>
    <col min="9218" max="9219" width="14.5703125" style="595" customWidth="1"/>
    <col min="9220" max="9220" width="14" style="595" customWidth="1"/>
    <col min="9221" max="9221" width="14.28515625" style="595" customWidth="1"/>
    <col min="9222" max="9222" width="12.42578125" style="595" customWidth="1"/>
    <col min="9223" max="9223" width="13.7109375" style="595" customWidth="1"/>
    <col min="9224" max="9224" width="14.5703125" style="595" customWidth="1"/>
    <col min="9225" max="9225" width="12.5703125" style="595" customWidth="1"/>
    <col min="9226" max="9226" width="13.42578125" style="595" customWidth="1"/>
    <col min="9227" max="9227" width="14" style="595" customWidth="1"/>
    <col min="9228" max="9228" width="13.140625" style="595" customWidth="1"/>
    <col min="9229" max="9229" width="13.85546875" style="595" customWidth="1"/>
    <col min="9230" max="9230" width="14.42578125" style="595" customWidth="1"/>
    <col min="9231" max="9231" width="13.140625" style="595" customWidth="1"/>
    <col min="9232" max="9232" width="13.28515625" style="595" customWidth="1"/>
    <col min="9233" max="9233" width="10.7109375" style="595" customWidth="1"/>
    <col min="9234" max="9234" width="9.140625" style="595"/>
    <col min="9235" max="9235" width="12.85546875" style="595" customWidth="1"/>
    <col min="9236" max="9236" width="23.42578125" style="595" customWidth="1"/>
    <col min="9237" max="9238" width="9.140625" style="595"/>
    <col min="9239" max="9239" width="10.5703125" style="595" bestFit="1" customWidth="1"/>
    <col min="9240" max="9240" width="11.28515625" style="595" customWidth="1"/>
    <col min="9241" max="9472" width="9.140625" style="595"/>
    <col min="9473" max="9473" width="89" style="595" customWidth="1"/>
    <col min="9474" max="9475" width="14.5703125" style="595" customWidth="1"/>
    <col min="9476" max="9476" width="14" style="595" customWidth="1"/>
    <col min="9477" max="9477" width="14.28515625" style="595" customWidth="1"/>
    <col min="9478" max="9478" width="12.42578125" style="595" customWidth="1"/>
    <col min="9479" max="9479" width="13.7109375" style="595" customWidth="1"/>
    <col min="9480" max="9480" width="14.5703125" style="595" customWidth="1"/>
    <col min="9481" max="9481" width="12.5703125" style="595" customWidth="1"/>
    <col min="9482" max="9482" width="13.42578125" style="595" customWidth="1"/>
    <col min="9483" max="9483" width="14" style="595" customWidth="1"/>
    <col min="9484" max="9484" width="13.140625" style="595" customWidth="1"/>
    <col min="9485" max="9485" width="13.85546875" style="595" customWidth="1"/>
    <col min="9486" max="9486" width="14.42578125" style="595" customWidth="1"/>
    <col min="9487" max="9487" width="13.140625" style="595" customWidth="1"/>
    <col min="9488" max="9488" width="13.28515625" style="595" customWidth="1"/>
    <col min="9489" max="9489" width="10.7109375" style="595" customWidth="1"/>
    <col min="9490" max="9490" width="9.140625" style="595"/>
    <col min="9491" max="9491" width="12.85546875" style="595" customWidth="1"/>
    <col min="9492" max="9492" width="23.42578125" style="595" customWidth="1"/>
    <col min="9493" max="9494" width="9.140625" style="595"/>
    <col min="9495" max="9495" width="10.5703125" style="595" bestFit="1" customWidth="1"/>
    <col min="9496" max="9496" width="11.28515625" style="595" customWidth="1"/>
    <col min="9497" max="9728" width="9.140625" style="595"/>
    <col min="9729" max="9729" width="89" style="595" customWidth="1"/>
    <col min="9730" max="9731" width="14.5703125" style="595" customWidth="1"/>
    <col min="9732" max="9732" width="14" style="595" customWidth="1"/>
    <col min="9733" max="9733" width="14.28515625" style="595" customWidth="1"/>
    <col min="9734" max="9734" width="12.42578125" style="595" customWidth="1"/>
    <col min="9735" max="9735" width="13.7109375" style="595" customWidth="1"/>
    <col min="9736" max="9736" width="14.5703125" style="595" customWidth="1"/>
    <col min="9737" max="9737" width="12.5703125" style="595" customWidth="1"/>
    <col min="9738" max="9738" width="13.42578125" style="595" customWidth="1"/>
    <col min="9739" max="9739" width="14" style="595" customWidth="1"/>
    <col min="9740" max="9740" width="13.140625" style="595" customWidth="1"/>
    <col min="9741" max="9741" width="13.85546875" style="595" customWidth="1"/>
    <col min="9742" max="9742" width="14.42578125" style="595" customWidth="1"/>
    <col min="9743" max="9743" width="13.140625" style="595" customWidth="1"/>
    <col min="9744" max="9744" width="13.28515625" style="595" customWidth="1"/>
    <col min="9745" max="9745" width="10.7109375" style="595" customWidth="1"/>
    <col min="9746" max="9746" width="9.140625" style="595"/>
    <col min="9747" max="9747" width="12.85546875" style="595" customWidth="1"/>
    <col min="9748" max="9748" width="23.42578125" style="595" customWidth="1"/>
    <col min="9749" max="9750" width="9.140625" style="595"/>
    <col min="9751" max="9751" width="10.5703125" style="595" bestFit="1" customWidth="1"/>
    <col min="9752" max="9752" width="11.28515625" style="595" customWidth="1"/>
    <col min="9753" max="9984" width="9.140625" style="595"/>
    <col min="9985" max="9985" width="89" style="595" customWidth="1"/>
    <col min="9986" max="9987" width="14.5703125" style="595" customWidth="1"/>
    <col min="9988" max="9988" width="14" style="595" customWidth="1"/>
    <col min="9989" max="9989" width="14.28515625" style="595" customWidth="1"/>
    <col min="9990" max="9990" width="12.42578125" style="595" customWidth="1"/>
    <col min="9991" max="9991" width="13.7109375" style="595" customWidth="1"/>
    <col min="9992" max="9992" width="14.5703125" style="595" customWidth="1"/>
    <col min="9993" max="9993" width="12.5703125" style="595" customWidth="1"/>
    <col min="9994" max="9994" width="13.42578125" style="595" customWidth="1"/>
    <col min="9995" max="9995" width="14" style="595" customWidth="1"/>
    <col min="9996" max="9996" width="13.140625" style="595" customWidth="1"/>
    <col min="9997" max="9997" width="13.85546875" style="595" customWidth="1"/>
    <col min="9998" max="9998" width="14.42578125" style="595" customWidth="1"/>
    <col min="9999" max="9999" width="13.140625" style="595" customWidth="1"/>
    <col min="10000" max="10000" width="13.28515625" style="595" customWidth="1"/>
    <col min="10001" max="10001" width="10.7109375" style="595" customWidth="1"/>
    <col min="10002" max="10002" width="9.140625" style="595"/>
    <col min="10003" max="10003" width="12.85546875" style="595" customWidth="1"/>
    <col min="10004" max="10004" width="23.42578125" style="595" customWidth="1"/>
    <col min="10005" max="10006" width="9.140625" style="595"/>
    <col min="10007" max="10007" width="10.5703125" style="595" bestFit="1" customWidth="1"/>
    <col min="10008" max="10008" width="11.28515625" style="595" customWidth="1"/>
    <col min="10009" max="10240" width="9.140625" style="595"/>
    <col min="10241" max="10241" width="89" style="595" customWidth="1"/>
    <col min="10242" max="10243" width="14.5703125" style="595" customWidth="1"/>
    <col min="10244" max="10244" width="14" style="595" customWidth="1"/>
    <col min="10245" max="10245" width="14.28515625" style="595" customWidth="1"/>
    <col min="10246" max="10246" width="12.42578125" style="595" customWidth="1"/>
    <col min="10247" max="10247" width="13.7109375" style="595" customWidth="1"/>
    <col min="10248" max="10248" width="14.5703125" style="595" customWidth="1"/>
    <col min="10249" max="10249" width="12.5703125" style="595" customWidth="1"/>
    <col min="10250" max="10250" width="13.42578125" style="595" customWidth="1"/>
    <col min="10251" max="10251" width="14" style="595" customWidth="1"/>
    <col min="10252" max="10252" width="13.140625" style="595" customWidth="1"/>
    <col min="10253" max="10253" width="13.85546875" style="595" customWidth="1"/>
    <col min="10254" max="10254" width="14.42578125" style="595" customWidth="1"/>
    <col min="10255" max="10255" width="13.140625" style="595" customWidth="1"/>
    <col min="10256" max="10256" width="13.28515625" style="595" customWidth="1"/>
    <col min="10257" max="10257" width="10.7109375" style="595" customWidth="1"/>
    <col min="10258" max="10258" width="9.140625" style="595"/>
    <col min="10259" max="10259" width="12.85546875" style="595" customWidth="1"/>
    <col min="10260" max="10260" width="23.42578125" style="595" customWidth="1"/>
    <col min="10261" max="10262" width="9.140625" style="595"/>
    <col min="10263" max="10263" width="10.5703125" style="595" bestFit="1" customWidth="1"/>
    <col min="10264" max="10264" width="11.28515625" style="595" customWidth="1"/>
    <col min="10265" max="10496" width="9.140625" style="595"/>
    <col min="10497" max="10497" width="89" style="595" customWidth="1"/>
    <col min="10498" max="10499" width="14.5703125" style="595" customWidth="1"/>
    <col min="10500" max="10500" width="14" style="595" customWidth="1"/>
    <col min="10501" max="10501" width="14.28515625" style="595" customWidth="1"/>
    <col min="10502" max="10502" width="12.42578125" style="595" customWidth="1"/>
    <col min="10503" max="10503" width="13.7109375" style="595" customWidth="1"/>
    <col min="10504" max="10504" width="14.5703125" style="595" customWidth="1"/>
    <col min="10505" max="10505" width="12.5703125" style="595" customWidth="1"/>
    <col min="10506" max="10506" width="13.42578125" style="595" customWidth="1"/>
    <col min="10507" max="10507" width="14" style="595" customWidth="1"/>
    <col min="10508" max="10508" width="13.140625" style="595" customWidth="1"/>
    <col min="10509" max="10509" width="13.85546875" style="595" customWidth="1"/>
    <col min="10510" max="10510" width="14.42578125" style="595" customWidth="1"/>
    <col min="10511" max="10511" width="13.140625" style="595" customWidth="1"/>
    <col min="10512" max="10512" width="13.28515625" style="595" customWidth="1"/>
    <col min="10513" max="10513" width="10.7109375" style="595" customWidth="1"/>
    <col min="10514" max="10514" width="9.140625" style="595"/>
    <col min="10515" max="10515" width="12.85546875" style="595" customWidth="1"/>
    <col min="10516" max="10516" width="23.42578125" style="595" customWidth="1"/>
    <col min="10517" max="10518" width="9.140625" style="595"/>
    <col min="10519" max="10519" width="10.5703125" style="595" bestFit="1" customWidth="1"/>
    <col min="10520" max="10520" width="11.28515625" style="595" customWidth="1"/>
    <col min="10521" max="10752" width="9.140625" style="595"/>
    <col min="10753" max="10753" width="89" style="595" customWidth="1"/>
    <col min="10754" max="10755" width="14.5703125" style="595" customWidth="1"/>
    <col min="10756" max="10756" width="14" style="595" customWidth="1"/>
    <col min="10757" max="10757" width="14.28515625" style="595" customWidth="1"/>
    <col min="10758" max="10758" width="12.42578125" style="595" customWidth="1"/>
    <col min="10759" max="10759" width="13.7109375" style="595" customWidth="1"/>
    <col min="10760" max="10760" width="14.5703125" style="595" customWidth="1"/>
    <col min="10761" max="10761" width="12.5703125" style="595" customWidth="1"/>
    <col min="10762" max="10762" width="13.42578125" style="595" customWidth="1"/>
    <col min="10763" max="10763" width="14" style="595" customWidth="1"/>
    <col min="10764" max="10764" width="13.140625" style="595" customWidth="1"/>
    <col min="10765" max="10765" width="13.85546875" style="595" customWidth="1"/>
    <col min="10766" max="10766" width="14.42578125" style="595" customWidth="1"/>
    <col min="10767" max="10767" width="13.140625" style="595" customWidth="1"/>
    <col min="10768" max="10768" width="13.28515625" style="595" customWidth="1"/>
    <col min="10769" max="10769" width="10.7109375" style="595" customWidth="1"/>
    <col min="10770" max="10770" width="9.140625" style="595"/>
    <col min="10771" max="10771" width="12.85546875" style="595" customWidth="1"/>
    <col min="10772" max="10772" width="23.42578125" style="595" customWidth="1"/>
    <col min="10773" max="10774" width="9.140625" style="595"/>
    <col min="10775" max="10775" width="10.5703125" style="595" bestFit="1" customWidth="1"/>
    <col min="10776" max="10776" width="11.28515625" style="595" customWidth="1"/>
    <col min="10777" max="11008" width="9.140625" style="595"/>
    <col min="11009" max="11009" width="89" style="595" customWidth="1"/>
    <col min="11010" max="11011" width="14.5703125" style="595" customWidth="1"/>
    <col min="11012" max="11012" width="14" style="595" customWidth="1"/>
    <col min="11013" max="11013" width="14.28515625" style="595" customWidth="1"/>
    <col min="11014" max="11014" width="12.42578125" style="595" customWidth="1"/>
    <col min="11015" max="11015" width="13.7109375" style="595" customWidth="1"/>
    <col min="11016" max="11016" width="14.5703125" style="595" customWidth="1"/>
    <col min="11017" max="11017" width="12.5703125" style="595" customWidth="1"/>
    <col min="11018" max="11018" width="13.42578125" style="595" customWidth="1"/>
    <col min="11019" max="11019" width="14" style="595" customWidth="1"/>
    <col min="11020" max="11020" width="13.140625" style="595" customWidth="1"/>
    <col min="11021" max="11021" width="13.85546875" style="595" customWidth="1"/>
    <col min="11022" max="11022" width="14.42578125" style="595" customWidth="1"/>
    <col min="11023" max="11023" width="13.140625" style="595" customWidth="1"/>
    <col min="11024" max="11024" width="13.28515625" style="595" customWidth="1"/>
    <col min="11025" max="11025" width="10.7109375" style="595" customWidth="1"/>
    <col min="11026" max="11026" width="9.140625" style="595"/>
    <col min="11027" max="11027" width="12.85546875" style="595" customWidth="1"/>
    <col min="11028" max="11028" width="23.42578125" style="595" customWidth="1"/>
    <col min="11029" max="11030" width="9.140625" style="595"/>
    <col min="11031" max="11031" width="10.5703125" style="595" bestFit="1" customWidth="1"/>
    <col min="11032" max="11032" width="11.28515625" style="595" customWidth="1"/>
    <col min="11033" max="11264" width="9.140625" style="595"/>
    <col min="11265" max="11265" width="89" style="595" customWidth="1"/>
    <col min="11266" max="11267" width="14.5703125" style="595" customWidth="1"/>
    <col min="11268" max="11268" width="14" style="595" customWidth="1"/>
    <col min="11269" max="11269" width="14.28515625" style="595" customWidth="1"/>
    <col min="11270" max="11270" width="12.42578125" style="595" customWidth="1"/>
    <col min="11271" max="11271" width="13.7109375" style="595" customWidth="1"/>
    <col min="11272" max="11272" width="14.5703125" style="595" customWidth="1"/>
    <col min="11273" max="11273" width="12.5703125" style="595" customWidth="1"/>
    <col min="11274" max="11274" width="13.42578125" style="595" customWidth="1"/>
    <col min="11275" max="11275" width="14" style="595" customWidth="1"/>
    <col min="11276" max="11276" width="13.140625" style="595" customWidth="1"/>
    <col min="11277" max="11277" width="13.85546875" style="595" customWidth="1"/>
    <col min="11278" max="11278" width="14.42578125" style="595" customWidth="1"/>
    <col min="11279" max="11279" width="13.140625" style="595" customWidth="1"/>
    <col min="11280" max="11280" width="13.28515625" style="595" customWidth="1"/>
    <col min="11281" max="11281" width="10.7109375" style="595" customWidth="1"/>
    <col min="11282" max="11282" width="9.140625" style="595"/>
    <col min="11283" max="11283" width="12.85546875" style="595" customWidth="1"/>
    <col min="11284" max="11284" width="23.42578125" style="595" customWidth="1"/>
    <col min="11285" max="11286" width="9.140625" style="595"/>
    <col min="11287" max="11287" width="10.5703125" style="595" bestFit="1" customWidth="1"/>
    <col min="11288" max="11288" width="11.28515625" style="595" customWidth="1"/>
    <col min="11289" max="11520" width="9.140625" style="595"/>
    <col min="11521" max="11521" width="89" style="595" customWidth="1"/>
    <col min="11522" max="11523" width="14.5703125" style="595" customWidth="1"/>
    <col min="11524" max="11524" width="14" style="595" customWidth="1"/>
    <col min="11525" max="11525" width="14.28515625" style="595" customWidth="1"/>
    <col min="11526" max="11526" width="12.42578125" style="595" customWidth="1"/>
    <col min="11527" max="11527" width="13.7109375" style="595" customWidth="1"/>
    <col min="11528" max="11528" width="14.5703125" style="595" customWidth="1"/>
    <col min="11529" max="11529" width="12.5703125" style="595" customWidth="1"/>
    <col min="11530" max="11530" width="13.42578125" style="595" customWidth="1"/>
    <col min="11531" max="11531" width="14" style="595" customWidth="1"/>
    <col min="11532" max="11532" width="13.140625" style="595" customWidth="1"/>
    <col min="11533" max="11533" width="13.85546875" style="595" customWidth="1"/>
    <col min="11534" max="11534" width="14.42578125" style="595" customWidth="1"/>
    <col min="11535" max="11535" width="13.140625" style="595" customWidth="1"/>
    <col min="11536" max="11536" width="13.28515625" style="595" customWidth="1"/>
    <col min="11537" max="11537" width="10.7109375" style="595" customWidth="1"/>
    <col min="11538" max="11538" width="9.140625" style="595"/>
    <col min="11539" max="11539" width="12.85546875" style="595" customWidth="1"/>
    <col min="11540" max="11540" width="23.42578125" style="595" customWidth="1"/>
    <col min="11541" max="11542" width="9.140625" style="595"/>
    <col min="11543" max="11543" width="10.5703125" style="595" bestFit="1" customWidth="1"/>
    <col min="11544" max="11544" width="11.28515625" style="595" customWidth="1"/>
    <col min="11545" max="11776" width="9.140625" style="595"/>
    <col min="11777" max="11777" width="89" style="595" customWidth="1"/>
    <col min="11778" max="11779" width="14.5703125" style="595" customWidth="1"/>
    <col min="11780" max="11780" width="14" style="595" customWidth="1"/>
    <col min="11781" max="11781" width="14.28515625" style="595" customWidth="1"/>
    <col min="11782" max="11782" width="12.42578125" style="595" customWidth="1"/>
    <col min="11783" max="11783" width="13.7109375" style="595" customWidth="1"/>
    <col min="11784" max="11784" width="14.5703125" style="595" customWidth="1"/>
    <col min="11785" max="11785" width="12.5703125" style="595" customWidth="1"/>
    <col min="11786" max="11786" width="13.42578125" style="595" customWidth="1"/>
    <col min="11787" max="11787" width="14" style="595" customWidth="1"/>
    <col min="11788" max="11788" width="13.140625" style="595" customWidth="1"/>
    <col min="11789" max="11789" width="13.85546875" style="595" customWidth="1"/>
    <col min="11790" max="11790" width="14.42578125" style="595" customWidth="1"/>
    <col min="11791" max="11791" width="13.140625" style="595" customWidth="1"/>
    <col min="11792" max="11792" width="13.28515625" style="595" customWidth="1"/>
    <col min="11793" max="11793" width="10.7109375" style="595" customWidth="1"/>
    <col min="11794" max="11794" width="9.140625" style="595"/>
    <col min="11795" max="11795" width="12.85546875" style="595" customWidth="1"/>
    <col min="11796" max="11796" width="23.42578125" style="595" customWidth="1"/>
    <col min="11797" max="11798" width="9.140625" style="595"/>
    <col min="11799" max="11799" width="10.5703125" style="595" bestFit="1" customWidth="1"/>
    <col min="11800" max="11800" width="11.28515625" style="595" customWidth="1"/>
    <col min="11801" max="12032" width="9.140625" style="595"/>
    <col min="12033" max="12033" width="89" style="595" customWidth="1"/>
    <col min="12034" max="12035" width="14.5703125" style="595" customWidth="1"/>
    <col min="12036" max="12036" width="14" style="595" customWidth="1"/>
    <col min="12037" max="12037" width="14.28515625" style="595" customWidth="1"/>
    <col min="12038" max="12038" width="12.42578125" style="595" customWidth="1"/>
    <col min="12039" max="12039" width="13.7109375" style="595" customWidth="1"/>
    <col min="12040" max="12040" width="14.5703125" style="595" customWidth="1"/>
    <col min="12041" max="12041" width="12.5703125" style="595" customWidth="1"/>
    <col min="12042" max="12042" width="13.42578125" style="595" customWidth="1"/>
    <col min="12043" max="12043" width="14" style="595" customWidth="1"/>
    <col min="12044" max="12044" width="13.140625" style="595" customWidth="1"/>
    <col min="12045" max="12045" width="13.85546875" style="595" customWidth="1"/>
    <col min="12046" max="12046" width="14.42578125" style="595" customWidth="1"/>
    <col min="12047" max="12047" width="13.140625" style="595" customWidth="1"/>
    <col min="12048" max="12048" width="13.28515625" style="595" customWidth="1"/>
    <col min="12049" max="12049" width="10.7109375" style="595" customWidth="1"/>
    <col min="12050" max="12050" width="9.140625" style="595"/>
    <col min="12051" max="12051" width="12.85546875" style="595" customWidth="1"/>
    <col min="12052" max="12052" width="23.42578125" style="595" customWidth="1"/>
    <col min="12053" max="12054" width="9.140625" style="595"/>
    <col min="12055" max="12055" width="10.5703125" style="595" bestFit="1" customWidth="1"/>
    <col min="12056" max="12056" width="11.28515625" style="595" customWidth="1"/>
    <col min="12057" max="12288" width="9.140625" style="595"/>
    <col min="12289" max="12289" width="89" style="595" customWidth="1"/>
    <col min="12290" max="12291" width="14.5703125" style="595" customWidth="1"/>
    <col min="12292" max="12292" width="14" style="595" customWidth="1"/>
    <col min="12293" max="12293" width="14.28515625" style="595" customWidth="1"/>
    <col min="12294" max="12294" width="12.42578125" style="595" customWidth="1"/>
    <col min="12295" max="12295" width="13.7109375" style="595" customWidth="1"/>
    <col min="12296" max="12296" width="14.5703125" style="595" customWidth="1"/>
    <col min="12297" max="12297" width="12.5703125" style="595" customWidth="1"/>
    <col min="12298" max="12298" width="13.42578125" style="595" customWidth="1"/>
    <col min="12299" max="12299" width="14" style="595" customWidth="1"/>
    <col min="12300" max="12300" width="13.140625" style="595" customWidth="1"/>
    <col min="12301" max="12301" width="13.85546875" style="595" customWidth="1"/>
    <col min="12302" max="12302" width="14.42578125" style="595" customWidth="1"/>
    <col min="12303" max="12303" width="13.140625" style="595" customWidth="1"/>
    <col min="12304" max="12304" width="13.28515625" style="595" customWidth="1"/>
    <col min="12305" max="12305" width="10.7109375" style="595" customWidth="1"/>
    <col min="12306" max="12306" width="9.140625" style="595"/>
    <col min="12307" max="12307" width="12.85546875" style="595" customWidth="1"/>
    <col min="12308" max="12308" width="23.42578125" style="595" customWidth="1"/>
    <col min="12309" max="12310" width="9.140625" style="595"/>
    <col min="12311" max="12311" width="10.5703125" style="595" bestFit="1" customWidth="1"/>
    <col min="12312" max="12312" width="11.28515625" style="595" customWidth="1"/>
    <col min="12313" max="12544" width="9.140625" style="595"/>
    <col min="12545" max="12545" width="89" style="595" customWidth="1"/>
    <col min="12546" max="12547" width="14.5703125" style="595" customWidth="1"/>
    <col min="12548" max="12548" width="14" style="595" customWidth="1"/>
    <col min="12549" max="12549" width="14.28515625" style="595" customWidth="1"/>
    <col min="12550" max="12550" width="12.42578125" style="595" customWidth="1"/>
    <col min="12551" max="12551" width="13.7109375" style="595" customWidth="1"/>
    <col min="12552" max="12552" width="14.5703125" style="595" customWidth="1"/>
    <col min="12553" max="12553" width="12.5703125" style="595" customWidth="1"/>
    <col min="12554" max="12554" width="13.42578125" style="595" customWidth="1"/>
    <col min="12555" max="12555" width="14" style="595" customWidth="1"/>
    <col min="12556" max="12556" width="13.140625" style="595" customWidth="1"/>
    <col min="12557" max="12557" width="13.85546875" style="595" customWidth="1"/>
    <col min="12558" max="12558" width="14.42578125" style="595" customWidth="1"/>
    <col min="12559" max="12559" width="13.140625" style="595" customWidth="1"/>
    <col min="12560" max="12560" width="13.28515625" style="595" customWidth="1"/>
    <col min="12561" max="12561" width="10.7109375" style="595" customWidth="1"/>
    <col min="12562" max="12562" width="9.140625" style="595"/>
    <col min="12563" max="12563" width="12.85546875" style="595" customWidth="1"/>
    <col min="12564" max="12564" width="23.42578125" style="595" customWidth="1"/>
    <col min="12565" max="12566" width="9.140625" style="595"/>
    <col min="12567" max="12567" width="10.5703125" style="595" bestFit="1" customWidth="1"/>
    <col min="12568" max="12568" width="11.28515625" style="595" customWidth="1"/>
    <col min="12569" max="12800" width="9.140625" style="595"/>
    <col min="12801" max="12801" width="89" style="595" customWidth="1"/>
    <col min="12802" max="12803" width="14.5703125" style="595" customWidth="1"/>
    <col min="12804" max="12804" width="14" style="595" customWidth="1"/>
    <col min="12805" max="12805" width="14.28515625" style="595" customWidth="1"/>
    <col min="12806" max="12806" width="12.42578125" style="595" customWidth="1"/>
    <col min="12807" max="12807" width="13.7109375" style="595" customWidth="1"/>
    <col min="12808" max="12808" width="14.5703125" style="595" customWidth="1"/>
    <col min="12809" max="12809" width="12.5703125" style="595" customWidth="1"/>
    <col min="12810" max="12810" width="13.42578125" style="595" customWidth="1"/>
    <col min="12811" max="12811" width="14" style="595" customWidth="1"/>
    <col min="12812" max="12812" width="13.140625" style="595" customWidth="1"/>
    <col min="12813" max="12813" width="13.85546875" style="595" customWidth="1"/>
    <col min="12814" max="12814" width="14.42578125" style="595" customWidth="1"/>
    <col min="12815" max="12815" width="13.140625" style="595" customWidth="1"/>
    <col min="12816" max="12816" width="13.28515625" style="595" customWidth="1"/>
    <col min="12817" max="12817" width="10.7109375" style="595" customWidth="1"/>
    <col min="12818" max="12818" width="9.140625" style="595"/>
    <col min="12819" max="12819" width="12.85546875" style="595" customWidth="1"/>
    <col min="12820" max="12820" width="23.42578125" style="595" customWidth="1"/>
    <col min="12821" max="12822" width="9.140625" style="595"/>
    <col min="12823" max="12823" width="10.5703125" style="595" bestFit="1" customWidth="1"/>
    <col min="12824" max="12824" width="11.28515625" style="595" customWidth="1"/>
    <col min="12825" max="13056" width="9.140625" style="595"/>
    <col min="13057" max="13057" width="89" style="595" customWidth="1"/>
    <col min="13058" max="13059" width="14.5703125" style="595" customWidth="1"/>
    <col min="13060" max="13060" width="14" style="595" customWidth="1"/>
    <col min="13061" max="13061" width="14.28515625" style="595" customWidth="1"/>
    <col min="13062" max="13062" width="12.42578125" style="595" customWidth="1"/>
    <col min="13063" max="13063" width="13.7109375" style="595" customWidth="1"/>
    <col min="13064" max="13064" width="14.5703125" style="595" customWidth="1"/>
    <col min="13065" max="13065" width="12.5703125" style="595" customWidth="1"/>
    <col min="13066" max="13066" width="13.42578125" style="595" customWidth="1"/>
    <col min="13067" max="13067" width="14" style="595" customWidth="1"/>
    <col min="13068" max="13068" width="13.140625" style="595" customWidth="1"/>
    <col min="13069" max="13069" width="13.85546875" style="595" customWidth="1"/>
    <col min="13070" max="13070" width="14.42578125" style="595" customWidth="1"/>
    <col min="13071" max="13071" width="13.140625" style="595" customWidth="1"/>
    <col min="13072" max="13072" width="13.28515625" style="595" customWidth="1"/>
    <col min="13073" max="13073" width="10.7109375" style="595" customWidth="1"/>
    <col min="13074" max="13074" width="9.140625" style="595"/>
    <col min="13075" max="13075" width="12.85546875" style="595" customWidth="1"/>
    <col min="13076" max="13076" width="23.42578125" style="595" customWidth="1"/>
    <col min="13077" max="13078" width="9.140625" style="595"/>
    <col min="13079" max="13079" width="10.5703125" style="595" bestFit="1" customWidth="1"/>
    <col min="13080" max="13080" width="11.28515625" style="595" customWidth="1"/>
    <col min="13081" max="13312" width="9.140625" style="595"/>
    <col min="13313" max="13313" width="89" style="595" customWidth="1"/>
    <col min="13314" max="13315" width="14.5703125" style="595" customWidth="1"/>
    <col min="13316" max="13316" width="14" style="595" customWidth="1"/>
    <col min="13317" max="13317" width="14.28515625" style="595" customWidth="1"/>
    <col min="13318" max="13318" width="12.42578125" style="595" customWidth="1"/>
    <col min="13319" max="13319" width="13.7109375" style="595" customWidth="1"/>
    <col min="13320" max="13320" width="14.5703125" style="595" customWidth="1"/>
    <col min="13321" max="13321" width="12.5703125" style="595" customWidth="1"/>
    <col min="13322" max="13322" width="13.42578125" style="595" customWidth="1"/>
    <col min="13323" max="13323" width="14" style="595" customWidth="1"/>
    <col min="13324" max="13324" width="13.140625" style="595" customWidth="1"/>
    <col min="13325" max="13325" width="13.85546875" style="595" customWidth="1"/>
    <col min="13326" max="13326" width="14.42578125" style="595" customWidth="1"/>
    <col min="13327" max="13327" width="13.140625" style="595" customWidth="1"/>
    <col min="13328" max="13328" width="13.28515625" style="595" customWidth="1"/>
    <col min="13329" max="13329" width="10.7109375" style="595" customWidth="1"/>
    <col min="13330" max="13330" width="9.140625" style="595"/>
    <col min="13331" max="13331" width="12.85546875" style="595" customWidth="1"/>
    <col min="13332" max="13332" width="23.42578125" style="595" customWidth="1"/>
    <col min="13333" max="13334" width="9.140625" style="595"/>
    <col min="13335" max="13335" width="10.5703125" style="595" bestFit="1" customWidth="1"/>
    <col min="13336" max="13336" width="11.28515625" style="595" customWidth="1"/>
    <col min="13337" max="13568" width="9.140625" style="595"/>
    <col min="13569" max="13569" width="89" style="595" customWidth="1"/>
    <col min="13570" max="13571" width="14.5703125" style="595" customWidth="1"/>
    <col min="13572" max="13572" width="14" style="595" customWidth="1"/>
    <col min="13573" max="13573" width="14.28515625" style="595" customWidth="1"/>
    <col min="13574" max="13574" width="12.42578125" style="595" customWidth="1"/>
    <col min="13575" max="13575" width="13.7109375" style="595" customWidth="1"/>
    <col min="13576" max="13576" width="14.5703125" style="595" customWidth="1"/>
    <col min="13577" max="13577" width="12.5703125" style="595" customWidth="1"/>
    <col min="13578" max="13578" width="13.42578125" style="595" customWidth="1"/>
    <col min="13579" max="13579" width="14" style="595" customWidth="1"/>
    <col min="13580" max="13580" width="13.140625" style="595" customWidth="1"/>
    <col min="13581" max="13581" width="13.85546875" style="595" customWidth="1"/>
    <col min="13582" max="13582" width="14.42578125" style="595" customWidth="1"/>
    <col min="13583" max="13583" width="13.140625" style="595" customWidth="1"/>
    <col min="13584" max="13584" width="13.28515625" style="595" customWidth="1"/>
    <col min="13585" max="13585" width="10.7109375" style="595" customWidth="1"/>
    <col min="13586" max="13586" width="9.140625" style="595"/>
    <col min="13587" max="13587" width="12.85546875" style="595" customWidth="1"/>
    <col min="13588" max="13588" width="23.42578125" style="595" customWidth="1"/>
    <col min="13589" max="13590" width="9.140625" style="595"/>
    <col min="13591" max="13591" width="10.5703125" style="595" bestFit="1" customWidth="1"/>
    <col min="13592" max="13592" width="11.28515625" style="595" customWidth="1"/>
    <col min="13593" max="13824" width="9.140625" style="595"/>
    <col min="13825" max="13825" width="89" style="595" customWidth="1"/>
    <col min="13826" max="13827" width="14.5703125" style="595" customWidth="1"/>
    <col min="13828" max="13828" width="14" style="595" customWidth="1"/>
    <col min="13829" max="13829" width="14.28515625" style="595" customWidth="1"/>
    <col min="13830" max="13830" width="12.42578125" style="595" customWidth="1"/>
    <col min="13831" max="13831" width="13.7109375" style="595" customWidth="1"/>
    <col min="13832" max="13832" width="14.5703125" style="595" customWidth="1"/>
    <col min="13833" max="13833" width="12.5703125" style="595" customWidth="1"/>
    <col min="13834" max="13834" width="13.42578125" style="595" customWidth="1"/>
    <col min="13835" max="13835" width="14" style="595" customWidth="1"/>
    <col min="13836" max="13836" width="13.140625" style="595" customWidth="1"/>
    <col min="13837" max="13837" width="13.85546875" style="595" customWidth="1"/>
    <col min="13838" max="13838" width="14.42578125" style="595" customWidth="1"/>
    <col min="13839" max="13839" width="13.140625" style="595" customWidth="1"/>
    <col min="13840" max="13840" width="13.28515625" style="595" customWidth="1"/>
    <col min="13841" max="13841" width="10.7109375" style="595" customWidth="1"/>
    <col min="13842" max="13842" width="9.140625" style="595"/>
    <col min="13843" max="13843" width="12.85546875" style="595" customWidth="1"/>
    <col min="13844" max="13844" width="23.42578125" style="595" customWidth="1"/>
    <col min="13845" max="13846" width="9.140625" style="595"/>
    <col min="13847" max="13847" width="10.5703125" style="595" bestFit="1" customWidth="1"/>
    <col min="13848" max="13848" width="11.28515625" style="595" customWidth="1"/>
    <col min="13849" max="14080" width="9.140625" style="595"/>
    <col min="14081" max="14081" width="89" style="595" customWidth="1"/>
    <col min="14082" max="14083" width="14.5703125" style="595" customWidth="1"/>
    <col min="14084" max="14084" width="14" style="595" customWidth="1"/>
    <col min="14085" max="14085" width="14.28515625" style="595" customWidth="1"/>
    <col min="14086" max="14086" width="12.42578125" style="595" customWidth="1"/>
    <col min="14087" max="14087" width="13.7109375" style="595" customWidth="1"/>
    <col min="14088" max="14088" width="14.5703125" style="595" customWidth="1"/>
    <col min="14089" max="14089" width="12.5703125" style="595" customWidth="1"/>
    <col min="14090" max="14090" width="13.42578125" style="595" customWidth="1"/>
    <col min="14091" max="14091" width="14" style="595" customWidth="1"/>
    <col min="14092" max="14092" width="13.140625" style="595" customWidth="1"/>
    <col min="14093" max="14093" width="13.85546875" style="595" customWidth="1"/>
    <col min="14094" max="14094" width="14.42578125" style="595" customWidth="1"/>
    <col min="14095" max="14095" width="13.140625" style="595" customWidth="1"/>
    <col min="14096" max="14096" width="13.28515625" style="595" customWidth="1"/>
    <col min="14097" max="14097" width="10.7109375" style="595" customWidth="1"/>
    <col min="14098" max="14098" width="9.140625" style="595"/>
    <col min="14099" max="14099" width="12.85546875" style="595" customWidth="1"/>
    <col min="14100" max="14100" width="23.42578125" style="595" customWidth="1"/>
    <col min="14101" max="14102" width="9.140625" style="595"/>
    <col min="14103" max="14103" width="10.5703125" style="595" bestFit="1" customWidth="1"/>
    <col min="14104" max="14104" width="11.28515625" style="595" customWidth="1"/>
    <col min="14105" max="14336" width="9.140625" style="595"/>
    <col min="14337" max="14337" width="89" style="595" customWidth="1"/>
    <col min="14338" max="14339" width="14.5703125" style="595" customWidth="1"/>
    <col min="14340" max="14340" width="14" style="595" customWidth="1"/>
    <col min="14341" max="14341" width="14.28515625" style="595" customWidth="1"/>
    <col min="14342" max="14342" width="12.42578125" style="595" customWidth="1"/>
    <col min="14343" max="14343" width="13.7109375" style="595" customWidth="1"/>
    <col min="14344" max="14344" width="14.5703125" style="595" customWidth="1"/>
    <col min="14345" max="14345" width="12.5703125" style="595" customWidth="1"/>
    <col min="14346" max="14346" width="13.42578125" style="595" customWidth="1"/>
    <col min="14347" max="14347" width="14" style="595" customWidth="1"/>
    <col min="14348" max="14348" width="13.140625" style="595" customWidth="1"/>
    <col min="14349" max="14349" width="13.85546875" style="595" customWidth="1"/>
    <col min="14350" max="14350" width="14.42578125" style="595" customWidth="1"/>
    <col min="14351" max="14351" width="13.140625" style="595" customWidth="1"/>
    <col min="14352" max="14352" width="13.28515625" style="595" customWidth="1"/>
    <col min="14353" max="14353" width="10.7109375" style="595" customWidth="1"/>
    <col min="14354" max="14354" width="9.140625" style="595"/>
    <col min="14355" max="14355" width="12.85546875" style="595" customWidth="1"/>
    <col min="14356" max="14356" width="23.42578125" style="595" customWidth="1"/>
    <col min="14357" max="14358" width="9.140625" style="595"/>
    <col min="14359" max="14359" width="10.5703125" style="595" bestFit="1" customWidth="1"/>
    <col min="14360" max="14360" width="11.28515625" style="595" customWidth="1"/>
    <col min="14361" max="14592" width="9.140625" style="595"/>
    <col min="14593" max="14593" width="89" style="595" customWidth="1"/>
    <col min="14594" max="14595" width="14.5703125" style="595" customWidth="1"/>
    <col min="14596" max="14596" width="14" style="595" customWidth="1"/>
    <col min="14597" max="14597" width="14.28515625" style="595" customWidth="1"/>
    <col min="14598" max="14598" width="12.42578125" style="595" customWidth="1"/>
    <col min="14599" max="14599" width="13.7109375" style="595" customWidth="1"/>
    <col min="14600" max="14600" width="14.5703125" style="595" customWidth="1"/>
    <col min="14601" max="14601" width="12.5703125" style="595" customWidth="1"/>
    <col min="14602" max="14602" width="13.42578125" style="595" customWidth="1"/>
    <col min="14603" max="14603" width="14" style="595" customWidth="1"/>
    <col min="14604" max="14604" width="13.140625" style="595" customWidth="1"/>
    <col min="14605" max="14605" width="13.85546875" style="595" customWidth="1"/>
    <col min="14606" max="14606" width="14.42578125" style="595" customWidth="1"/>
    <col min="14607" max="14607" width="13.140625" style="595" customWidth="1"/>
    <col min="14608" max="14608" width="13.28515625" style="595" customWidth="1"/>
    <col min="14609" max="14609" width="10.7109375" style="595" customWidth="1"/>
    <col min="14610" max="14610" width="9.140625" style="595"/>
    <col min="14611" max="14611" width="12.85546875" style="595" customWidth="1"/>
    <col min="14612" max="14612" width="23.42578125" style="595" customWidth="1"/>
    <col min="14613" max="14614" width="9.140625" style="595"/>
    <col min="14615" max="14615" width="10.5703125" style="595" bestFit="1" customWidth="1"/>
    <col min="14616" max="14616" width="11.28515625" style="595" customWidth="1"/>
    <col min="14617" max="14848" width="9.140625" style="595"/>
    <col min="14849" max="14849" width="89" style="595" customWidth="1"/>
    <col min="14850" max="14851" width="14.5703125" style="595" customWidth="1"/>
    <col min="14852" max="14852" width="14" style="595" customWidth="1"/>
    <col min="14853" max="14853" width="14.28515625" style="595" customWidth="1"/>
    <col min="14854" max="14854" width="12.42578125" style="595" customWidth="1"/>
    <col min="14855" max="14855" width="13.7109375" style="595" customWidth="1"/>
    <col min="14856" max="14856" width="14.5703125" style="595" customWidth="1"/>
    <col min="14857" max="14857" width="12.5703125" style="595" customWidth="1"/>
    <col min="14858" max="14858" width="13.42578125" style="595" customWidth="1"/>
    <col min="14859" max="14859" width="14" style="595" customWidth="1"/>
    <col min="14860" max="14860" width="13.140625" style="595" customWidth="1"/>
    <col min="14861" max="14861" width="13.85546875" style="595" customWidth="1"/>
    <col min="14862" max="14862" width="14.42578125" style="595" customWidth="1"/>
    <col min="14863" max="14863" width="13.140625" style="595" customWidth="1"/>
    <col min="14864" max="14864" width="13.28515625" style="595" customWidth="1"/>
    <col min="14865" max="14865" width="10.7109375" style="595" customWidth="1"/>
    <col min="14866" max="14866" width="9.140625" style="595"/>
    <col min="14867" max="14867" width="12.85546875" style="595" customWidth="1"/>
    <col min="14868" max="14868" width="23.42578125" style="595" customWidth="1"/>
    <col min="14869" max="14870" width="9.140625" style="595"/>
    <col min="14871" max="14871" width="10.5703125" style="595" bestFit="1" customWidth="1"/>
    <col min="14872" max="14872" width="11.28515625" style="595" customWidth="1"/>
    <col min="14873" max="15104" width="9.140625" style="595"/>
    <col min="15105" max="15105" width="89" style="595" customWidth="1"/>
    <col min="15106" max="15107" width="14.5703125" style="595" customWidth="1"/>
    <col min="15108" max="15108" width="14" style="595" customWidth="1"/>
    <col min="15109" max="15109" width="14.28515625" style="595" customWidth="1"/>
    <col min="15110" max="15110" width="12.42578125" style="595" customWidth="1"/>
    <col min="15111" max="15111" width="13.7109375" style="595" customWidth="1"/>
    <col min="15112" max="15112" width="14.5703125" style="595" customWidth="1"/>
    <col min="15113" max="15113" width="12.5703125" style="595" customWidth="1"/>
    <col min="15114" max="15114" width="13.42578125" style="595" customWidth="1"/>
    <col min="15115" max="15115" width="14" style="595" customWidth="1"/>
    <col min="15116" max="15116" width="13.140625" style="595" customWidth="1"/>
    <col min="15117" max="15117" width="13.85546875" style="595" customWidth="1"/>
    <col min="15118" max="15118" width="14.42578125" style="595" customWidth="1"/>
    <col min="15119" max="15119" width="13.140625" style="595" customWidth="1"/>
    <col min="15120" max="15120" width="13.28515625" style="595" customWidth="1"/>
    <col min="15121" max="15121" width="10.7109375" style="595" customWidth="1"/>
    <col min="15122" max="15122" width="9.140625" style="595"/>
    <col min="15123" max="15123" width="12.85546875" style="595" customWidth="1"/>
    <col min="15124" max="15124" width="23.42578125" style="595" customWidth="1"/>
    <col min="15125" max="15126" width="9.140625" style="595"/>
    <col min="15127" max="15127" width="10.5703125" style="595" bestFit="1" customWidth="1"/>
    <col min="15128" max="15128" width="11.28515625" style="595" customWidth="1"/>
    <col min="15129" max="15360" width="9.140625" style="595"/>
    <col min="15361" max="15361" width="89" style="595" customWidth="1"/>
    <col min="15362" max="15363" width="14.5703125" style="595" customWidth="1"/>
    <col min="15364" max="15364" width="14" style="595" customWidth="1"/>
    <col min="15365" max="15365" width="14.28515625" style="595" customWidth="1"/>
    <col min="15366" max="15366" width="12.42578125" style="595" customWidth="1"/>
    <col min="15367" max="15367" width="13.7109375" style="595" customWidth="1"/>
    <col min="15368" max="15368" width="14.5703125" style="595" customWidth="1"/>
    <col min="15369" max="15369" width="12.5703125" style="595" customWidth="1"/>
    <col min="15370" max="15370" width="13.42578125" style="595" customWidth="1"/>
    <col min="15371" max="15371" width="14" style="595" customWidth="1"/>
    <col min="15372" max="15372" width="13.140625" style="595" customWidth="1"/>
    <col min="15373" max="15373" width="13.85546875" style="595" customWidth="1"/>
    <col min="15374" max="15374" width="14.42578125" style="595" customWidth="1"/>
    <col min="15375" max="15375" width="13.140625" style="595" customWidth="1"/>
    <col min="15376" max="15376" width="13.28515625" style="595" customWidth="1"/>
    <col min="15377" max="15377" width="10.7109375" style="595" customWidth="1"/>
    <col min="15378" max="15378" width="9.140625" style="595"/>
    <col min="15379" max="15379" width="12.85546875" style="595" customWidth="1"/>
    <col min="15380" max="15380" width="23.42578125" style="595" customWidth="1"/>
    <col min="15381" max="15382" width="9.140625" style="595"/>
    <col min="15383" max="15383" width="10.5703125" style="595" bestFit="1" customWidth="1"/>
    <col min="15384" max="15384" width="11.28515625" style="595" customWidth="1"/>
    <col min="15385" max="15616" width="9.140625" style="595"/>
    <col min="15617" max="15617" width="89" style="595" customWidth="1"/>
    <col min="15618" max="15619" width="14.5703125" style="595" customWidth="1"/>
    <col min="15620" max="15620" width="14" style="595" customWidth="1"/>
    <col min="15621" max="15621" width="14.28515625" style="595" customWidth="1"/>
    <col min="15622" max="15622" width="12.42578125" style="595" customWidth="1"/>
    <col min="15623" max="15623" width="13.7109375" style="595" customWidth="1"/>
    <col min="15624" max="15624" width="14.5703125" style="595" customWidth="1"/>
    <col min="15625" max="15625" width="12.5703125" style="595" customWidth="1"/>
    <col min="15626" max="15626" width="13.42578125" style="595" customWidth="1"/>
    <col min="15627" max="15627" width="14" style="595" customWidth="1"/>
    <col min="15628" max="15628" width="13.140625" style="595" customWidth="1"/>
    <col min="15629" max="15629" width="13.85546875" style="595" customWidth="1"/>
    <col min="15630" max="15630" width="14.42578125" style="595" customWidth="1"/>
    <col min="15631" max="15631" width="13.140625" style="595" customWidth="1"/>
    <col min="15632" max="15632" width="13.28515625" style="595" customWidth="1"/>
    <col min="15633" max="15633" width="10.7109375" style="595" customWidth="1"/>
    <col min="15634" max="15634" width="9.140625" style="595"/>
    <col min="15635" max="15635" width="12.85546875" style="595" customWidth="1"/>
    <col min="15636" max="15636" width="23.42578125" style="595" customWidth="1"/>
    <col min="15637" max="15638" width="9.140625" style="595"/>
    <col min="15639" max="15639" width="10.5703125" style="595" bestFit="1" customWidth="1"/>
    <col min="15640" max="15640" width="11.28515625" style="595" customWidth="1"/>
    <col min="15641" max="15872" width="9.140625" style="595"/>
    <col min="15873" max="15873" width="89" style="595" customWidth="1"/>
    <col min="15874" max="15875" width="14.5703125" style="595" customWidth="1"/>
    <col min="15876" max="15876" width="14" style="595" customWidth="1"/>
    <col min="15877" max="15877" width="14.28515625" style="595" customWidth="1"/>
    <col min="15878" max="15878" width="12.42578125" style="595" customWidth="1"/>
    <col min="15879" max="15879" width="13.7109375" style="595" customWidth="1"/>
    <col min="15880" max="15880" width="14.5703125" style="595" customWidth="1"/>
    <col min="15881" max="15881" width="12.5703125" style="595" customWidth="1"/>
    <col min="15882" max="15882" width="13.42578125" style="595" customWidth="1"/>
    <col min="15883" max="15883" width="14" style="595" customWidth="1"/>
    <col min="15884" max="15884" width="13.140625" style="595" customWidth="1"/>
    <col min="15885" max="15885" width="13.85546875" style="595" customWidth="1"/>
    <col min="15886" max="15886" width="14.42578125" style="595" customWidth="1"/>
    <col min="15887" max="15887" width="13.140625" style="595" customWidth="1"/>
    <col min="15888" max="15888" width="13.28515625" style="595" customWidth="1"/>
    <col min="15889" max="15889" width="10.7109375" style="595" customWidth="1"/>
    <col min="15890" max="15890" width="9.140625" style="595"/>
    <col min="15891" max="15891" width="12.85546875" style="595" customWidth="1"/>
    <col min="15892" max="15892" width="23.42578125" style="595" customWidth="1"/>
    <col min="15893" max="15894" width="9.140625" style="595"/>
    <col min="15895" max="15895" width="10.5703125" style="595" bestFit="1" customWidth="1"/>
    <col min="15896" max="15896" width="11.28515625" style="595" customWidth="1"/>
    <col min="15897" max="16128" width="9.140625" style="595"/>
    <col min="16129" max="16129" width="89" style="595" customWidth="1"/>
    <col min="16130" max="16131" width="14.5703125" style="595" customWidth="1"/>
    <col min="16132" max="16132" width="14" style="595" customWidth="1"/>
    <col min="16133" max="16133" width="14.28515625" style="595" customWidth="1"/>
    <col min="16134" max="16134" width="12.42578125" style="595" customWidth="1"/>
    <col min="16135" max="16135" width="13.7109375" style="595" customWidth="1"/>
    <col min="16136" max="16136" width="14.5703125" style="595" customWidth="1"/>
    <col min="16137" max="16137" width="12.5703125" style="595" customWidth="1"/>
    <col min="16138" max="16138" width="13.42578125" style="595" customWidth="1"/>
    <col min="16139" max="16139" width="14" style="595" customWidth="1"/>
    <col min="16140" max="16140" width="13.140625" style="595" customWidth="1"/>
    <col min="16141" max="16141" width="13.85546875" style="595" customWidth="1"/>
    <col min="16142" max="16142" width="14.42578125" style="595" customWidth="1"/>
    <col min="16143" max="16143" width="13.140625" style="595" customWidth="1"/>
    <col min="16144" max="16144" width="13.28515625" style="595" customWidth="1"/>
    <col min="16145" max="16145" width="10.7109375" style="595" customWidth="1"/>
    <col min="16146" max="16146" width="9.140625" style="595"/>
    <col min="16147" max="16147" width="12.85546875" style="595" customWidth="1"/>
    <col min="16148" max="16148" width="23.42578125" style="595" customWidth="1"/>
    <col min="16149" max="16150" width="9.140625" style="595"/>
    <col min="16151" max="16151" width="10.5703125" style="595" bestFit="1" customWidth="1"/>
    <col min="16152" max="16152" width="11.28515625" style="595" customWidth="1"/>
    <col min="16153" max="16384" width="9.140625" style="595"/>
  </cols>
  <sheetData>
    <row r="1" spans="1:41" ht="30.75" customHeight="1" x14ac:dyDescent="0.4">
      <c r="A1" s="1149"/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594"/>
      <c r="R1" s="594"/>
      <c r="S1" s="594"/>
    </row>
    <row r="2" spans="1:41" ht="47.25" customHeight="1" x14ac:dyDescent="0.35">
      <c r="A2" s="1150" t="s">
        <v>79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</row>
    <row r="3" spans="1:41" ht="29.25" customHeight="1" x14ac:dyDescent="0.4">
      <c r="A3" s="1149" t="s">
        <v>92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712"/>
    </row>
    <row r="4" spans="1:41" ht="20.25" customHeight="1" thickBot="1" x14ac:dyDescent="0.4">
      <c r="A4" s="597"/>
    </row>
    <row r="5" spans="1:41" ht="39.75" customHeight="1" thickBot="1" x14ac:dyDescent="0.4">
      <c r="A5" s="1158" t="s">
        <v>7</v>
      </c>
      <c r="B5" s="1152" t="s">
        <v>0</v>
      </c>
      <c r="C5" s="1153"/>
      <c r="D5" s="1154"/>
      <c r="E5" s="1152" t="s">
        <v>1</v>
      </c>
      <c r="F5" s="1153"/>
      <c r="G5" s="1154"/>
      <c r="H5" s="1152" t="s">
        <v>2</v>
      </c>
      <c r="I5" s="1153"/>
      <c r="J5" s="1154"/>
      <c r="K5" s="1152" t="s">
        <v>3</v>
      </c>
      <c r="L5" s="1153"/>
      <c r="M5" s="1154"/>
      <c r="N5" s="1155" t="s">
        <v>22</v>
      </c>
      <c r="O5" s="1156"/>
      <c r="P5" s="1157"/>
      <c r="Q5" s="598"/>
    </row>
    <row r="6" spans="1:41" ht="87" customHeight="1" thickBot="1" x14ac:dyDescent="0.4">
      <c r="A6" s="1159"/>
      <c r="B6" s="606" t="s">
        <v>16</v>
      </c>
      <c r="C6" s="606" t="s">
        <v>17</v>
      </c>
      <c r="D6" s="607" t="s">
        <v>4</v>
      </c>
      <c r="E6" s="606" t="s">
        <v>16</v>
      </c>
      <c r="F6" s="606" t="s">
        <v>17</v>
      </c>
      <c r="G6" s="607" t="s">
        <v>4</v>
      </c>
      <c r="H6" s="606" t="s">
        <v>16</v>
      </c>
      <c r="I6" s="606" t="s">
        <v>17</v>
      </c>
      <c r="J6" s="607" t="s">
        <v>4</v>
      </c>
      <c r="K6" s="606" t="s">
        <v>16</v>
      </c>
      <c r="L6" s="606" t="s">
        <v>17</v>
      </c>
      <c r="M6" s="607" t="s">
        <v>4</v>
      </c>
      <c r="N6" s="606" t="s">
        <v>16</v>
      </c>
      <c r="O6" s="606" t="s">
        <v>17</v>
      </c>
      <c r="P6" s="608" t="s">
        <v>4</v>
      </c>
      <c r="Q6" s="598"/>
    </row>
    <row r="7" spans="1:41" ht="27" customHeight="1" thickBot="1" x14ac:dyDescent="0.4">
      <c r="A7" s="871" t="s">
        <v>13</v>
      </c>
      <c r="B7" s="872"/>
      <c r="C7" s="873"/>
      <c r="D7" s="874"/>
      <c r="E7" s="875"/>
      <c r="F7" s="873"/>
      <c r="G7" s="876"/>
      <c r="H7" s="872"/>
      <c r="I7" s="873"/>
      <c r="J7" s="874"/>
      <c r="K7" s="875"/>
      <c r="L7" s="873"/>
      <c r="M7" s="876"/>
      <c r="N7" s="877"/>
      <c r="O7" s="873"/>
      <c r="P7" s="878"/>
      <c r="Q7" s="598"/>
    </row>
    <row r="8" spans="1:41" ht="42" customHeight="1" thickBot="1" x14ac:dyDescent="0.4">
      <c r="A8" s="888" t="s">
        <v>51</v>
      </c>
      <c r="B8" s="158">
        <v>0</v>
      </c>
      <c r="C8" s="258">
        <v>0</v>
      </c>
      <c r="D8" s="259">
        <f>B8+C8</f>
        <v>0</v>
      </c>
      <c r="E8" s="158">
        <f>E9+E10+E11+E12+E13</f>
        <v>19</v>
      </c>
      <c r="F8" s="158">
        <f>F9+F10+F11+F12+F13</f>
        <v>22</v>
      </c>
      <c r="G8" s="259">
        <f>E8+F8</f>
        <v>41</v>
      </c>
      <c r="H8" s="158">
        <f>H9+H10+H11+H12+H13</f>
        <v>20</v>
      </c>
      <c r="I8" s="158">
        <f>I9+I10+I11+I12+I13</f>
        <v>21</v>
      </c>
      <c r="J8" s="259">
        <f>H8+I8</f>
        <v>41</v>
      </c>
      <c r="K8" s="158">
        <f>K9+K10+K11+K12+K13</f>
        <v>3</v>
      </c>
      <c r="L8" s="216">
        <f>L9+L10+L11+L12+L13</f>
        <v>1</v>
      </c>
      <c r="M8" s="159">
        <f>K8+L8</f>
        <v>4</v>
      </c>
      <c r="N8" s="156">
        <f>N9+N10+N11+N12+N13</f>
        <v>50</v>
      </c>
      <c r="O8" s="156">
        <f>O9+O10+O11+O12+O13</f>
        <v>61</v>
      </c>
      <c r="P8" s="380">
        <f t="shared" ref="P8:P13" si="0">N8+O8</f>
        <v>111</v>
      </c>
      <c r="Q8" s="598"/>
    </row>
    <row r="9" spans="1:41" ht="42" customHeight="1" x14ac:dyDescent="0.35">
      <c r="A9" s="889" t="s">
        <v>18</v>
      </c>
      <c r="B9" s="260">
        <v>8</v>
      </c>
      <c r="C9" s="261">
        <v>0</v>
      </c>
      <c r="D9" s="198">
        <f t="shared" ref="D9:D19" si="1">B9+C9</f>
        <v>8</v>
      </c>
      <c r="E9" s="260">
        <v>7</v>
      </c>
      <c r="F9" s="261">
        <v>3</v>
      </c>
      <c r="G9" s="198">
        <f t="shared" ref="G9:G19" si="2">E9+F9</f>
        <v>10</v>
      </c>
      <c r="H9" s="260">
        <v>10</v>
      </c>
      <c r="I9" s="261">
        <v>2</v>
      </c>
      <c r="J9" s="198">
        <f t="shared" ref="J9:J19" si="3">H9+I9</f>
        <v>12</v>
      </c>
      <c r="K9" s="260">
        <v>0</v>
      </c>
      <c r="L9" s="261">
        <v>0</v>
      </c>
      <c r="M9" s="198">
        <f t="shared" ref="M9:M19" si="4">K9+L9</f>
        <v>0</v>
      </c>
      <c r="N9" s="447">
        <f t="shared" ref="N9:O13" si="5">B9+E9+H9+K9</f>
        <v>25</v>
      </c>
      <c r="O9" s="177">
        <f t="shared" si="5"/>
        <v>5</v>
      </c>
      <c r="P9" s="199">
        <f t="shared" si="0"/>
        <v>30</v>
      </c>
      <c r="Q9" s="598"/>
    </row>
    <row r="10" spans="1:41" ht="32.25" customHeight="1" x14ac:dyDescent="0.35">
      <c r="A10" s="379" t="s">
        <v>77</v>
      </c>
      <c r="B10" s="262">
        <v>0</v>
      </c>
      <c r="C10" s="263">
        <v>0</v>
      </c>
      <c r="D10" s="147">
        <f t="shared" si="1"/>
        <v>0</v>
      </c>
      <c r="E10" s="262">
        <v>12</v>
      </c>
      <c r="F10" s="263">
        <v>6</v>
      </c>
      <c r="G10" s="147">
        <f t="shared" si="2"/>
        <v>18</v>
      </c>
      <c r="H10" s="262">
        <v>10</v>
      </c>
      <c r="I10" s="263">
        <v>1</v>
      </c>
      <c r="J10" s="147">
        <f t="shared" si="3"/>
        <v>11</v>
      </c>
      <c r="K10" s="262">
        <v>2</v>
      </c>
      <c r="L10" s="263">
        <v>1</v>
      </c>
      <c r="M10" s="147">
        <f t="shared" si="4"/>
        <v>3</v>
      </c>
      <c r="N10" s="200">
        <f t="shared" si="5"/>
        <v>24</v>
      </c>
      <c r="O10" s="102">
        <f t="shared" si="5"/>
        <v>8</v>
      </c>
      <c r="P10" s="201">
        <f t="shared" si="0"/>
        <v>32</v>
      </c>
      <c r="Q10" s="598"/>
    </row>
    <row r="11" spans="1:41" ht="40.5" customHeight="1" x14ac:dyDescent="0.35">
      <c r="A11" s="379" t="s">
        <v>78</v>
      </c>
      <c r="B11" s="262">
        <v>0</v>
      </c>
      <c r="C11" s="263">
        <v>17</v>
      </c>
      <c r="D11" s="147">
        <f t="shared" si="1"/>
        <v>17</v>
      </c>
      <c r="E11" s="262">
        <v>0</v>
      </c>
      <c r="F11" s="263">
        <v>13</v>
      </c>
      <c r="G11" s="147">
        <v>13</v>
      </c>
      <c r="H11" s="262">
        <v>0</v>
      </c>
      <c r="I11" s="263">
        <v>13</v>
      </c>
      <c r="J11" s="147">
        <v>13</v>
      </c>
      <c r="K11" s="262">
        <v>1</v>
      </c>
      <c r="L11" s="263">
        <v>0</v>
      </c>
      <c r="M11" s="147">
        <f t="shared" si="4"/>
        <v>1</v>
      </c>
      <c r="N11" s="200">
        <f t="shared" si="5"/>
        <v>1</v>
      </c>
      <c r="O11" s="102">
        <f t="shared" si="5"/>
        <v>43</v>
      </c>
      <c r="P11" s="201">
        <f t="shared" si="0"/>
        <v>44</v>
      </c>
      <c r="Q11" s="598"/>
    </row>
    <row r="12" spans="1:41" ht="44.25" customHeight="1" x14ac:dyDescent="0.35">
      <c r="A12" s="379" t="s">
        <v>20</v>
      </c>
      <c r="B12" s="262">
        <v>0</v>
      </c>
      <c r="C12" s="263">
        <v>0</v>
      </c>
      <c r="D12" s="147">
        <f t="shared" si="1"/>
        <v>0</v>
      </c>
      <c r="E12" s="262">
        <v>0</v>
      </c>
      <c r="F12" s="263">
        <v>0</v>
      </c>
      <c r="G12" s="147">
        <f t="shared" si="2"/>
        <v>0</v>
      </c>
      <c r="H12" s="262">
        <v>0</v>
      </c>
      <c r="I12" s="263">
        <v>0</v>
      </c>
      <c r="J12" s="147">
        <f t="shared" si="3"/>
        <v>0</v>
      </c>
      <c r="K12" s="262">
        <v>0</v>
      </c>
      <c r="L12" s="263">
        <v>0</v>
      </c>
      <c r="M12" s="147">
        <f t="shared" si="4"/>
        <v>0</v>
      </c>
      <c r="N12" s="200">
        <f t="shared" si="5"/>
        <v>0</v>
      </c>
      <c r="O12" s="102">
        <f t="shared" si="5"/>
        <v>0</v>
      </c>
      <c r="P12" s="201">
        <f t="shared" si="0"/>
        <v>0</v>
      </c>
      <c r="Q12" s="598"/>
    </row>
    <row r="13" spans="1:41" ht="44.25" customHeight="1" thickBot="1" x14ac:dyDescent="0.4">
      <c r="A13" s="379" t="s">
        <v>21</v>
      </c>
      <c r="B13" s="264">
        <v>0</v>
      </c>
      <c r="C13" s="265">
        <v>0</v>
      </c>
      <c r="D13" s="203">
        <f t="shared" si="1"/>
        <v>0</v>
      </c>
      <c r="E13" s="264">
        <v>0</v>
      </c>
      <c r="F13" s="265">
        <v>0</v>
      </c>
      <c r="G13" s="203">
        <f t="shared" si="2"/>
        <v>0</v>
      </c>
      <c r="H13" s="264">
        <v>0</v>
      </c>
      <c r="I13" s="265">
        <v>5</v>
      </c>
      <c r="J13" s="203">
        <f t="shared" si="3"/>
        <v>5</v>
      </c>
      <c r="K13" s="264">
        <v>0</v>
      </c>
      <c r="L13" s="265">
        <v>0</v>
      </c>
      <c r="M13" s="203">
        <f t="shared" si="4"/>
        <v>0</v>
      </c>
      <c r="N13" s="204">
        <f t="shared" si="5"/>
        <v>0</v>
      </c>
      <c r="O13" s="178">
        <f t="shared" si="5"/>
        <v>5</v>
      </c>
      <c r="P13" s="205">
        <f t="shared" si="0"/>
        <v>5</v>
      </c>
      <c r="Q13" s="598"/>
    </row>
    <row r="14" spans="1:41" ht="32.25" customHeight="1" thickBot="1" x14ac:dyDescent="0.4">
      <c r="A14" s="890" t="s">
        <v>52</v>
      </c>
      <c r="B14" s="158">
        <v>0</v>
      </c>
      <c r="C14" s="258">
        <v>0</v>
      </c>
      <c r="D14" s="258">
        <f t="shared" si="1"/>
        <v>0</v>
      </c>
      <c r="E14" s="258">
        <v>0</v>
      </c>
      <c r="F14" s="258">
        <v>0</v>
      </c>
      <c r="G14" s="258">
        <f t="shared" si="2"/>
        <v>0</v>
      </c>
      <c r="H14" s="258">
        <v>0</v>
      </c>
      <c r="I14" s="258">
        <v>0</v>
      </c>
      <c r="J14" s="258">
        <f t="shared" si="3"/>
        <v>0</v>
      </c>
      <c r="K14" s="258">
        <v>0</v>
      </c>
      <c r="L14" s="258">
        <v>0</v>
      </c>
      <c r="M14" s="258">
        <f t="shared" si="4"/>
        <v>0</v>
      </c>
      <c r="N14" s="175">
        <f>B14+E14+H14+K14</f>
        <v>0</v>
      </c>
      <c r="O14" s="175">
        <f>C14+F14+I14+L14</f>
        <v>0</v>
      </c>
      <c r="P14" s="380">
        <f t="shared" ref="P14:P19" si="6">SUM(N14:O14)</f>
        <v>0</v>
      </c>
      <c r="Q14" s="598"/>
    </row>
    <row r="15" spans="1:41" ht="31.5" customHeight="1" x14ac:dyDescent="0.35">
      <c r="A15" s="378" t="s">
        <v>18</v>
      </c>
      <c r="B15" s="260">
        <v>0</v>
      </c>
      <c r="C15" s="261">
        <v>0</v>
      </c>
      <c r="D15" s="198">
        <f t="shared" si="1"/>
        <v>0</v>
      </c>
      <c r="E15" s="260">
        <v>0</v>
      </c>
      <c r="F15" s="261">
        <v>0</v>
      </c>
      <c r="G15" s="198">
        <f t="shared" si="2"/>
        <v>0</v>
      </c>
      <c r="H15" s="260">
        <v>0</v>
      </c>
      <c r="I15" s="261">
        <v>0</v>
      </c>
      <c r="J15" s="198">
        <f t="shared" si="3"/>
        <v>0</v>
      </c>
      <c r="K15" s="260">
        <v>0</v>
      </c>
      <c r="L15" s="261">
        <v>0</v>
      </c>
      <c r="M15" s="198">
        <f t="shared" si="4"/>
        <v>0</v>
      </c>
      <c r="N15" s="447">
        <v>0</v>
      </c>
      <c r="O15" s="177">
        <v>0</v>
      </c>
      <c r="P15" s="199">
        <v>0</v>
      </c>
      <c r="Q15" s="598"/>
    </row>
    <row r="16" spans="1:41" ht="51" customHeight="1" x14ac:dyDescent="0.35">
      <c r="A16" s="190" t="s">
        <v>77</v>
      </c>
      <c r="B16" s="262">
        <v>0</v>
      </c>
      <c r="C16" s="263">
        <v>0</v>
      </c>
      <c r="D16" s="147">
        <f t="shared" si="1"/>
        <v>0</v>
      </c>
      <c r="E16" s="262">
        <v>0</v>
      </c>
      <c r="F16" s="263">
        <v>0</v>
      </c>
      <c r="G16" s="147">
        <f t="shared" si="2"/>
        <v>0</v>
      </c>
      <c r="H16" s="262">
        <v>0</v>
      </c>
      <c r="I16" s="263">
        <v>0</v>
      </c>
      <c r="J16" s="147">
        <f t="shared" si="3"/>
        <v>0</v>
      </c>
      <c r="K16" s="262">
        <v>0</v>
      </c>
      <c r="L16" s="263">
        <v>0</v>
      </c>
      <c r="M16" s="147">
        <f t="shared" si="4"/>
        <v>0</v>
      </c>
      <c r="N16" s="200">
        <v>0</v>
      </c>
      <c r="O16" s="102">
        <v>0</v>
      </c>
      <c r="P16" s="201">
        <v>0</v>
      </c>
      <c r="Q16" s="598"/>
    </row>
    <row r="17" spans="1:17" ht="45" customHeight="1" x14ac:dyDescent="0.35">
      <c r="A17" s="190" t="s">
        <v>78</v>
      </c>
      <c r="B17" s="262">
        <v>0</v>
      </c>
      <c r="C17" s="263">
        <v>0</v>
      </c>
      <c r="D17" s="147">
        <f t="shared" si="1"/>
        <v>0</v>
      </c>
      <c r="E17" s="262">
        <v>0</v>
      </c>
      <c r="F17" s="263">
        <v>0</v>
      </c>
      <c r="G17" s="147">
        <f t="shared" si="2"/>
        <v>0</v>
      </c>
      <c r="H17" s="262">
        <v>0</v>
      </c>
      <c r="I17" s="263">
        <v>0</v>
      </c>
      <c r="J17" s="147">
        <f t="shared" si="3"/>
        <v>0</v>
      </c>
      <c r="K17" s="262">
        <v>0</v>
      </c>
      <c r="L17" s="263">
        <v>0</v>
      </c>
      <c r="M17" s="147">
        <f t="shared" si="4"/>
        <v>0</v>
      </c>
      <c r="N17" s="200">
        <v>0</v>
      </c>
      <c r="O17" s="102">
        <v>0</v>
      </c>
      <c r="P17" s="201">
        <v>0</v>
      </c>
      <c r="Q17" s="598"/>
    </row>
    <row r="18" spans="1:17" ht="48.75" customHeight="1" x14ac:dyDescent="0.35">
      <c r="A18" s="190" t="s">
        <v>20</v>
      </c>
      <c r="B18" s="262">
        <f t="shared" ref="B18:L18" si="7">B29++B43</f>
        <v>0</v>
      </c>
      <c r="C18" s="263">
        <f t="shared" si="7"/>
        <v>0</v>
      </c>
      <c r="D18" s="147">
        <f t="shared" si="1"/>
        <v>0</v>
      </c>
      <c r="E18" s="262">
        <f t="shared" si="7"/>
        <v>0</v>
      </c>
      <c r="F18" s="263">
        <f t="shared" si="7"/>
        <v>0</v>
      </c>
      <c r="G18" s="147">
        <f t="shared" si="2"/>
        <v>0</v>
      </c>
      <c r="H18" s="262">
        <f t="shared" si="7"/>
        <v>0</v>
      </c>
      <c r="I18" s="263">
        <f t="shared" si="7"/>
        <v>0</v>
      </c>
      <c r="J18" s="147">
        <f t="shared" si="3"/>
        <v>0</v>
      </c>
      <c r="K18" s="262">
        <f t="shared" si="7"/>
        <v>0</v>
      </c>
      <c r="L18" s="263">
        <f t="shared" si="7"/>
        <v>0</v>
      </c>
      <c r="M18" s="147">
        <f t="shared" si="4"/>
        <v>0</v>
      </c>
      <c r="N18" s="200">
        <f>B18+E18+H18+K18</f>
        <v>0</v>
      </c>
      <c r="O18" s="102">
        <f>C18+F18+I18+L18</f>
        <v>0</v>
      </c>
      <c r="P18" s="201">
        <f t="shared" si="6"/>
        <v>0</v>
      </c>
      <c r="Q18" s="598"/>
    </row>
    <row r="19" spans="1:17" ht="48.75" customHeight="1" thickBot="1" x14ac:dyDescent="0.4">
      <c r="A19" s="190" t="s">
        <v>21</v>
      </c>
      <c r="B19" s="264">
        <v>0</v>
      </c>
      <c r="C19" s="265">
        <v>0</v>
      </c>
      <c r="D19" s="203">
        <f t="shared" si="1"/>
        <v>0</v>
      </c>
      <c r="E19" s="264">
        <v>0</v>
      </c>
      <c r="F19" s="265">
        <v>0</v>
      </c>
      <c r="G19" s="203">
        <f t="shared" si="2"/>
        <v>0</v>
      </c>
      <c r="H19" s="264">
        <v>0</v>
      </c>
      <c r="I19" s="265">
        <v>0</v>
      </c>
      <c r="J19" s="203">
        <f t="shared" si="3"/>
        <v>0</v>
      </c>
      <c r="K19" s="264">
        <v>0</v>
      </c>
      <c r="L19" s="265">
        <v>0</v>
      </c>
      <c r="M19" s="203">
        <f t="shared" si="4"/>
        <v>0</v>
      </c>
      <c r="N19" s="204">
        <f>B19+E19+H19+K19</f>
        <v>0</v>
      </c>
      <c r="O19" s="178">
        <f>C19+F19+I19+L19</f>
        <v>0</v>
      </c>
      <c r="P19" s="205">
        <f t="shared" si="6"/>
        <v>0</v>
      </c>
      <c r="Q19" s="598"/>
    </row>
    <row r="20" spans="1:17" ht="36.75" customHeight="1" thickBot="1" x14ac:dyDescent="0.4">
      <c r="A20" s="881" t="s">
        <v>10</v>
      </c>
      <c r="B20" s="266">
        <f>SUM(B8:B19)</f>
        <v>8</v>
      </c>
      <c r="C20" s="266">
        <f>SUM(C8:C19)</f>
        <v>17</v>
      </c>
      <c r="D20" s="266">
        <f>SUM(D8:D19)</f>
        <v>25</v>
      </c>
      <c r="E20" s="266">
        <f>E8+E14</f>
        <v>19</v>
      </c>
      <c r="F20" s="266">
        <f>F8+F14</f>
        <v>22</v>
      </c>
      <c r="G20" s="266">
        <f>G8+G14</f>
        <v>41</v>
      </c>
      <c r="H20" s="266">
        <f t="shared" ref="H20:P20" si="8">H14+H8</f>
        <v>20</v>
      </c>
      <c r="I20" s="266">
        <f t="shared" si="8"/>
        <v>21</v>
      </c>
      <c r="J20" s="266">
        <f t="shared" si="8"/>
        <v>41</v>
      </c>
      <c r="K20" s="381">
        <f t="shared" si="8"/>
        <v>3</v>
      </c>
      <c r="L20" s="381">
        <f t="shared" si="8"/>
        <v>1</v>
      </c>
      <c r="M20" s="381">
        <f t="shared" si="8"/>
        <v>4</v>
      </c>
      <c r="N20" s="266">
        <f t="shared" si="8"/>
        <v>50</v>
      </c>
      <c r="O20" s="266">
        <f t="shared" si="8"/>
        <v>61</v>
      </c>
      <c r="P20" s="266">
        <f t="shared" si="8"/>
        <v>111</v>
      </c>
      <c r="Q20" s="598"/>
    </row>
    <row r="21" spans="1:17" ht="38.25" customHeight="1" thickBot="1" x14ac:dyDescent="0.4">
      <c r="A21" s="881" t="s">
        <v>14</v>
      </c>
      <c r="B21" s="659"/>
      <c r="C21" s="660"/>
      <c r="D21" s="661"/>
      <c r="E21" s="150"/>
      <c r="F21" s="150"/>
      <c r="G21" s="151"/>
      <c r="H21" s="152"/>
      <c r="I21" s="150"/>
      <c r="J21" s="153"/>
      <c r="K21" s="150"/>
      <c r="L21" s="150"/>
      <c r="M21" s="153"/>
      <c r="N21" s="434"/>
      <c r="O21" s="660"/>
      <c r="P21" s="153"/>
      <c r="Q21" s="598"/>
    </row>
    <row r="22" spans="1:17" ht="25.5" customHeight="1" thickBot="1" x14ac:dyDescent="0.4">
      <c r="A22" s="881" t="s">
        <v>9</v>
      </c>
      <c r="B22" s="663"/>
      <c r="C22" s="664"/>
      <c r="D22" s="665"/>
      <c r="E22" s="666"/>
      <c r="F22" s="664"/>
      <c r="G22" s="667"/>
      <c r="H22" s="663"/>
      <c r="I22" s="675" t="s">
        <v>5</v>
      </c>
      <c r="J22" s="665"/>
      <c r="K22" s="666"/>
      <c r="L22" s="664"/>
      <c r="M22" s="665"/>
      <c r="N22" s="668"/>
      <c r="O22" s="882"/>
      <c r="P22" s="883"/>
      <c r="Q22" s="600"/>
    </row>
    <row r="23" spans="1:17" ht="48.75" customHeight="1" thickBot="1" x14ac:dyDescent="0.4">
      <c r="A23" s="879" t="s">
        <v>51</v>
      </c>
      <c r="B23" s="158">
        <v>8</v>
      </c>
      <c r="C23" s="158">
        <v>17</v>
      </c>
      <c r="D23" s="158">
        <v>25</v>
      </c>
      <c r="E23" s="158">
        <v>18</v>
      </c>
      <c r="F23" s="158">
        <v>22</v>
      </c>
      <c r="G23" s="158">
        <f t="shared" ref="G23:G28" si="9">E23+F23</f>
        <v>40</v>
      </c>
      <c r="H23" s="155">
        <v>20</v>
      </c>
      <c r="I23" s="155">
        <v>21</v>
      </c>
      <c r="J23" s="155">
        <v>41</v>
      </c>
      <c r="K23" s="159">
        <f>K24+K25+K26+K27+K28</f>
        <v>3</v>
      </c>
      <c r="L23" s="216">
        <f>L24+L25+L26+L27+L28</f>
        <v>1</v>
      </c>
      <c r="M23" s="159">
        <f>K23+L23</f>
        <v>4</v>
      </c>
      <c r="N23" s="158">
        <f>SUM(N24:N28)</f>
        <v>49</v>
      </c>
      <c r="O23" s="158">
        <f>SUM(O24:O28)</f>
        <v>61</v>
      </c>
      <c r="P23" s="158">
        <v>110</v>
      </c>
      <c r="Q23" s="431"/>
    </row>
    <row r="24" spans="1:17" ht="45" customHeight="1" x14ac:dyDescent="0.35">
      <c r="A24" s="190" t="s">
        <v>18</v>
      </c>
      <c r="B24" s="267">
        <v>8</v>
      </c>
      <c r="C24" s="268">
        <v>0</v>
      </c>
      <c r="D24" s="269">
        <f>B24+C24</f>
        <v>8</v>
      </c>
      <c r="E24" s="382">
        <v>7</v>
      </c>
      <c r="F24" s="268">
        <v>3</v>
      </c>
      <c r="G24" s="274">
        <f t="shared" si="9"/>
        <v>10</v>
      </c>
      <c r="H24" s="267">
        <v>10</v>
      </c>
      <c r="I24" s="268">
        <v>2</v>
      </c>
      <c r="J24" s="269">
        <f t="shared" ref="J24:J29" si="10">H24+I24</f>
        <v>12</v>
      </c>
      <c r="K24" s="382">
        <v>0</v>
      </c>
      <c r="L24" s="268">
        <v>0</v>
      </c>
      <c r="M24" s="615">
        <v>0</v>
      </c>
      <c r="N24" s="383">
        <f t="shared" ref="N24:O34" si="11">B24+E24+H24+K24</f>
        <v>25</v>
      </c>
      <c r="O24" s="384">
        <f t="shared" si="11"/>
        <v>5</v>
      </c>
      <c r="P24" s="385">
        <f t="shared" ref="P24:P34" si="12">N24+O24</f>
        <v>30</v>
      </c>
      <c r="Q24" s="431"/>
    </row>
    <row r="25" spans="1:17" ht="37.5" customHeight="1" x14ac:dyDescent="0.35">
      <c r="A25" s="190" t="s">
        <v>77</v>
      </c>
      <c r="B25" s="262">
        <v>0</v>
      </c>
      <c r="C25" s="263">
        <v>0</v>
      </c>
      <c r="D25" s="147">
        <f>B25+C25</f>
        <v>0</v>
      </c>
      <c r="E25" s="386">
        <v>11</v>
      </c>
      <c r="F25" s="263">
        <v>6</v>
      </c>
      <c r="G25" s="149">
        <f t="shared" si="9"/>
        <v>17</v>
      </c>
      <c r="H25" s="262">
        <v>10</v>
      </c>
      <c r="I25" s="263">
        <v>1</v>
      </c>
      <c r="J25" s="147">
        <f t="shared" si="10"/>
        <v>11</v>
      </c>
      <c r="K25" s="386">
        <v>2</v>
      </c>
      <c r="L25" s="263">
        <v>1</v>
      </c>
      <c r="M25" s="432">
        <f>K25+L25</f>
        <v>3</v>
      </c>
      <c r="N25" s="101">
        <f t="shared" si="11"/>
        <v>23</v>
      </c>
      <c r="O25" s="384">
        <f t="shared" si="11"/>
        <v>8</v>
      </c>
      <c r="P25" s="385">
        <v>31</v>
      </c>
      <c r="Q25" s="431"/>
    </row>
    <row r="26" spans="1:17" ht="45" customHeight="1" x14ac:dyDescent="0.35">
      <c r="A26" s="190" t="s">
        <v>78</v>
      </c>
      <c r="B26" s="262">
        <v>0</v>
      </c>
      <c r="C26" s="263">
        <v>17</v>
      </c>
      <c r="D26" s="147">
        <v>0</v>
      </c>
      <c r="E26" s="386">
        <v>0</v>
      </c>
      <c r="F26" s="263">
        <v>13</v>
      </c>
      <c r="G26" s="149">
        <v>13</v>
      </c>
      <c r="H26" s="262">
        <v>0</v>
      </c>
      <c r="I26" s="263">
        <v>13</v>
      </c>
      <c r="J26" s="147">
        <f t="shared" si="10"/>
        <v>13</v>
      </c>
      <c r="K26" s="386">
        <v>1</v>
      </c>
      <c r="L26" s="263">
        <v>0</v>
      </c>
      <c r="M26" s="432">
        <f>K26+L26</f>
        <v>1</v>
      </c>
      <c r="N26" s="101">
        <f t="shared" si="11"/>
        <v>1</v>
      </c>
      <c r="O26" s="102">
        <f t="shared" si="11"/>
        <v>43</v>
      </c>
      <c r="P26" s="103">
        <f t="shared" si="12"/>
        <v>44</v>
      </c>
      <c r="Q26" s="431"/>
    </row>
    <row r="27" spans="1:17" ht="45" customHeight="1" x14ac:dyDescent="0.35">
      <c r="A27" s="190" t="s">
        <v>20</v>
      </c>
      <c r="B27" s="262">
        <v>0</v>
      </c>
      <c r="C27" s="263">
        <v>0</v>
      </c>
      <c r="D27" s="147">
        <f>B27+C27</f>
        <v>0</v>
      </c>
      <c r="E27" s="386">
        <v>0</v>
      </c>
      <c r="F27" s="263">
        <v>0</v>
      </c>
      <c r="G27" s="149">
        <f t="shared" si="9"/>
        <v>0</v>
      </c>
      <c r="H27" s="262">
        <v>0</v>
      </c>
      <c r="I27" s="263">
        <v>0</v>
      </c>
      <c r="J27" s="147">
        <v>0</v>
      </c>
      <c r="K27" s="386">
        <v>0</v>
      </c>
      <c r="L27" s="263">
        <v>0</v>
      </c>
      <c r="M27" s="432">
        <f>K27+L27</f>
        <v>0</v>
      </c>
      <c r="N27" s="101">
        <f t="shared" si="11"/>
        <v>0</v>
      </c>
      <c r="O27" s="102">
        <f t="shared" si="11"/>
        <v>0</v>
      </c>
      <c r="P27" s="103">
        <f t="shared" si="12"/>
        <v>0</v>
      </c>
      <c r="Q27" s="431"/>
    </row>
    <row r="28" spans="1:17" ht="45" customHeight="1" thickBot="1" x14ac:dyDescent="0.4">
      <c r="A28" s="190" t="s">
        <v>21</v>
      </c>
      <c r="B28" s="270">
        <f>B43++B57</f>
        <v>0</v>
      </c>
      <c r="C28" s="271">
        <v>0</v>
      </c>
      <c r="D28" s="272">
        <f>B28+C28</f>
        <v>0</v>
      </c>
      <c r="E28" s="387">
        <f>E43++E57</f>
        <v>0</v>
      </c>
      <c r="F28" s="271">
        <v>0</v>
      </c>
      <c r="G28" s="275">
        <f t="shared" si="9"/>
        <v>0</v>
      </c>
      <c r="H28" s="270">
        <f>H43++H57</f>
        <v>0</v>
      </c>
      <c r="I28" s="271">
        <v>5</v>
      </c>
      <c r="J28" s="272">
        <f t="shared" si="10"/>
        <v>5</v>
      </c>
      <c r="K28" s="387">
        <v>0</v>
      </c>
      <c r="L28" s="271">
        <v>0</v>
      </c>
      <c r="M28" s="616">
        <f>K28+L28</f>
        <v>0</v>
      </c>
      <c r="N28" s="433">
        <f t="shared" si="11"/>
        <v>0</v>
      </c>
      <c r="O28" s="173">
        <f t="shared" si="11"/>
        <v>5</v>
      </c>
      <c r="P28" s="174">
        <f t="shared" si="12"/>
        <v>5</v>
      </c>
      <c r="Q28" s="431"/>
    </row>
    <row r="29" spans="1:17" ht="24.95" customHeight="1" thickBot="1" x14ac:dyDescent="0.4">
      <c r="A29" s="880" t="s">
        <v>52</v>
      </c>
      <c r="B29" s="158">
        <v>0</v>
      </c>
      <c r="C29" s="258">
        <v>0</v>
      </c>
      <c r="D29" s="259">
        <f>C29+B29</f>
        <v>0</v>
      </c>
      <c r="E29" s="388">
        <v>0</v>
      </c>
      <c r="F29" s="258">
        <v>0</v>
      </c>
      <c r="G29" s="273">
        <v>0</v>
      </c>
      <c r="H29" s="216">
        <v>0</v>
      </c>
      <c r="I29" s="258">
        <v>0</v>
      </c>
      <c r="J29" s="617">
        <f t="shared" si="10"/>
        <v>0</v>
      </c>
      <c r="K29" s="618">
        <v>0</v>
      </c>
      <c r="L29" s="258">
        <v>0</v>
      </c>
      <c r="M29" s="388">
        <f>SUM(K29:L29)</f>
        <v>0</v>
      </c>
      <c r="N29" s="157">
        <f t="shared" si="11"/>
        <v>0</v>
      </c>
      <c r="O29" s="175">
        <f t="shared" si="11"/>
        <v>0</v>
      </c>
      <c r="P29" s="176">
        <f t="shared" si="12"/>
        <v>0</v>
      </c>
      <c r="Q29" s="431"/>
    </row>
    <row r="30" spans="1:17" ht="47.25" customHeight="1" x14ac:dyDescent="0.35">
      <c r="A30" s="190" t="s">
        <v>18</v>
      </c>
      <c r="B30" s="267">
        <v>0</v>
      </c>
      <c r="C30" s="268">
        <v>0</v>
      </c>
      <c r="D30" s="269">
        <v>0</v>
      </c>
      <c r="E30" s="619">
        <v>0</v>
      </c>
      <c r="F30" s="268">
        <v>0</v>
      </c>
      <c r="G30" s="620">
        <v>0</v>
      </c>
      <c r="H30" s="621">
        <v>0</v>
      </c>
      <c r="I30" s="268">
        <v>0</v>
      </c>
      <c r="J30" s="622">
        <v>0</v>
      </c>
      <c r="K30" s="619">
        <v>0</v>
      </c>
      <c r="L30" s="268">
        <v>0</v>
      </c>
      <c r="M30" s="623">
        <v>0</v>
      </c>
      <c r="N30" s="383">
        <f t="shared" si="11"/>
        <v>0</v>
      </c>
      <c r="O30" s="384">
        <f t="shared" si="11"/>
        <v>0</v>
      </c>
      <c r="P30" s="385">
        <f t="shared" si="12"/>
        <v>0</v>
      </c>
      <c r="Q30" s="431"/>
    </row>
    <row r="31" spans="1:17" ht="46.5" customHeight="1" x14ac:dyDescent="0.35">
      <c r="A31" s="190" t="s">
        <v>77</v>
      </c>
      <c r="B31" s="262">
        <v>0</v>
      </c>
      <c r="C31" s="263">
        <v>0</v>
      </c>
      <c r="D31" s="147">
        <v>0</v>
      </c>
      <c r="E31" s="624">
        <v>0</v>
      </c>
      <c r="F31" s="263">
        <v>0</v>
      </c>
      <c r="G31" s="154">
        <v>0</v>
      </c>
      <c r="H31" s="625">
        <v>0</v>
      </c>
      <c r="I31" s="263">
        <v>0</v>
      </c>
      <c r="J31" s="435">
        <v>0</v>
      </c>
      <c r="K31" s="624">
        <v>0</v>
      </c>
      <c r="L31" s="263">
        <v>0</v>
      </c>
      <c r="M31" s="148">
        <v>0</v>
      </c>
      <c r="N31" s="101">
        <f t="shared" si="11"/>
        <v>0</v>
      </c>
      <c r="O31" s="102">
        <f t="shared" si="11"/>
        <v>0</v>
      </c>
      <c r="P31" s="103">
        <f t="shared" si="12"/>
        <v>0</v>
      </c>
      <c r="Q31" s="431"/>
    </row>
    <row r="32" spans="1:17" ht="50.25" customHeight="1" x14ac:dyDescent="0.35">
      <c r="A32" s="190" t="s">
        <v>78</v>
      </c>
      <c r="B32" s="262">
        <v>0</v>
      </c>
      <c r="C32" s="263">
        <v>0</v>
      </c>
      <c r="D32" s="147">
        <v>0</v>
      </c>
      <c r="E32" s="624">
        <v>0</v>
      </c>
      <c r="F32" s="263">
        <v>0</v>
      </c>
      <c r="G32" s="154">
        <v>0</v>
      </c>
      <c r="H32" s="625">
        <v>0</v>
      </c>
      <c r="I32" s="263">
        <v>0</v>
      </c>
      <c r="J32" s="435">
        <v>0</v>
      </c>
      <c r="K32" s="624">
        <v>0</v>
      </c>
      <c r="L32" s="263">
        <v>0</v>
      </c>
      <c r="M32" s="148">
        <v>0</v>
      </c>
      <c r="N32" s="101">
        <f t="shared" si="11"/>
        <v>0</v>
      </c>
      <c r="O32" s="102">
        <f t="shared" si="11"/>
        <v>0</v>
      </c>
      <c r="P32" s="103">
        <f t="shared" si="12"/>
        <v>0</v>
      </c>
      <c r="Q32" s="431"/>
    </row>
    <row r="33" spans="1:17" ht="51" customHeight="1" x14ac:dyDescent="0.35">
      <c r="A33" s="190" t="s">
        <v>20</v>
      </c>
      <c r="B33" s="262">
        <v>0</v>
      </c>
      <c r="C33" s="263">
        <v>0</v>
      </c>
      <c r="D33" s="147">
        <f>C33+B33</f>
        <v>0</v>
      </c>
      <c r="E33" s="624">
        <v>0</v>
      </c>
      <c r="F33" s="263">
        <v>0</v>
      </c>
      <c r="G33" s="154">
        <f>SUM(E33:F33)</f>
        <v>0</v>
      </c>
      <c r="H33" s="625">
        <v>0</v>
      </c>
      <c r="I33" s="263">
        <v>0</v>
      </c>
      <c r="J33" s="435">
        <f>H33+I33</f>
        <v>0</v>
      </c>
      <c r="K33" s="624">
        <v>0</v>
      </c>
      <c r="L33" s="263">
        <v>0</v>
      </c>
      <c r="M33" s="148">
        <f>SUM(K33:L33)</f>
        <v>0</v>
      </c>
      <c r="N33" s="101">
        <f t="shared" si="11"/>
        <v>0</v>
      </c>
      <c r="O33" s="102">
        <f t="shared" si="11"/>
        <v>0</v>
      </c>
      <c r="P33" s="103">
        <f t="shared" si="12"/>
        <v>0</v>
      </c>
      <c r="Q33" s="431"/>
    </row>
    <row r="34" spans="1:17" ht="51" customHeight="1" thickBot="1" x14ac:dyDescent="0.4">
      <c r="A34" s="190" t="s">
        <v>21</v>
      </c>
      <c r="B34" s="262">
        <v>0</v>
      </c>
      <c r="C34" s="263">
        <v>0</v>
      </c>
      <c r="D34" s="147">
        <f>C34+B34</f>
        <v>0</v>
      </c>
      <c r="E34" s="624">
        <v>0</v>
      </c>
      <c r="F34" s="263">
        <v>0</v>
      </c>
      <c r="G34" s="154">
        <f>SUM(E34:F34)</f>
        <v>0</v>
      </c>
      <c r="H34" s="625">
        <v>0</v>
      </c>
      <c r="I34" s="263">
        <v>0</v>
      </c>
      <c r="J34" s="435">
        <f>H34+I34</f>
        <v>0</v>
      </c>
      <c r="K34" s="624">
        <v>0</v>
      </c>
      <c r="L34" s="263">
        <v>0</v>
      </c>
      <c r="M34" s="148">
        <f>SUM(K34:L34)</f>
        <v>0</v>
      </c>
      <c r="N34" s="101">
        <f t="shared" si="11"/>
        <v>0</v>
      </c>
      <c r="O34" s="102">
        <f t="shared" si="11"/>
        <v>0</v>
      </c>
      <c r="P34" s="103">
        <f t="shared" si="12"/>
        <v>0</v>
      </c>
      <c r="Q34" s="431"/>
    </row>
    <row r="35" spans="1:17" ht="40.5" customHeight="1" thickBot="1" x14ac:dyDescent="0.4">
      <c r="A35" s="191" t="s">
        <v>6</v>
      </c>
      <c r="B35" s="158">
        <f>B23</f>
        <v>8</v>
      </c>
      <c r="C35" s="158">
        <f t="shared" ref="C35:O35" si="13">C23</f>
        <v>17</v>
      </c>
      <c r="D35" s="158">
        <f t="shared" si="13"/>
        <v>25</v>
      </c>
      <c r="E35" s="158">
        <f t="shared" si="13"/>
        <v>18</v>
      </c>
      <c r="F35" s="158">
        <f t="shared" si="13"/>
        <v>22</v>
      </c>
      <c r="G35" s="158">
        <f t="shared" si="13"/>
        <v>40</v>
      </c>
      <c r="H35" s="158">
        <f t="shared" si="13"/>
        <v>20</v>
      </c>
      <c r="I35" s="158">
        <f t="shared" si="13"/>
        <v>21</v>
      </c>
      <c r="J35" s="158">
        <f t="shared" si="13"/>
        <v>41</v>
      </c>
      <c r="K35" s="158">
        <f t="shared" si="13"/>
        <v>3</v>
      </c>
      <c r="L35" s="158">
        <f t="shared" si="13"/>
        <v>1</v>
      </c>
      <c r="M35" s="158">
        <f t="shared" si="13"/>
        <v>4</v>
      </c>
      <c r="N35" s="158">
        <f t="shared" si="13"/>
        <v>49</v>
      </c>
      <c r="O35" s="158">
        <f t="shared" si="13"/>
        <v>61</v>
      </c>
      <c r="P35" s="159">
        <f>P23</f>
        <v>110</v>
      </c>
      <c r="Q35" s="431"/>
    </row>
    <row r="36" spans="1:17" ht="55.5" customHeight="1" thickBot="1" x14ac:dyDescent="0.4">
      <c r="A36" s="192" t="s">
        <v>15</v>
      </c>
      <c r="B36" s="193"/>
      <c r="C36" s="194"/>
      <c r="D36" s="195"/>
      <c r="E36" s="196"/>
      <c r="F36" s="194"/>
      <c r="G36" s="197"/>
      <c r="H36" s="663"/>
      <c r="I36" s="664"/>
      <c r="J36" s="665"/>
      <c r="K36" s="666"/>
      <c r="L36" s="664"/>
      <c r="M36" s="667"/>
      <c r="N36" s="884"/>
      <c r="O36" s="885"/>
      <c r="P36" s="886"/>
      <c r="Q36" s="601"/>
    </row>
    <row r="37" spans="1:17" ht="32.25" customHeight="1" thickBot="1" x14ac:dyDescent="0.4">
      <c r="A37" s="891" t="s">
        <v>51</v>
      </c>
      <c r="B37" s="158">
        <f t="shared" ref="B37:D49" si="14">B23-B23</f>
        <v>0</v>
      </c>
      <c r="C37" s="258">
        <f t="shared" si="14"/>
        <v>0</v>
      </c>
      <c r="D37" s="273">
        <f t="shared" si="14"/>
        <v>0</v>
      </c>
      <c r="E37" s="158">
        <v>1</v>
      </c>
      <c r="F37" s="258">
        <v>0</v>
      </c>
      <c r="G37" s="259">
        <f>E37+F37</f>
        <v>1</v>
      </c>
      <c r="H37" s="388">
        <v>0</v>
      </c>
      <c r="I37" s="258">
        <v>0</v>
      </c>
      <c r="J37" s="259">
        <v>0</v>
      </c>
      <c r="K37" s="158">
        <v>0</v>
      </c>
      <c r="L37" s="258">
        <v>0</v>
      </c>
      <c r="M37" s="273">
        <v>0</v>
      </c>
      <c r="N37" s="155">
        <v>1</v>
      </c>
      <c r="O37" s="175">
        <f>C37+F37+I37+L37</f>
        <v>0</v>
      </c>
      <c r="P37" s="380">
        <v>1</v>
      </c>
      <c r="Q37" s="602"/>
    </row>
    <row r="38" spans="1:17" ht="46.5" customHeight="1" x14ac:dyDescent="0.35">
      <c r="A38" s="378" t="s">
        <v>18</v>
      </c>
      <c r="B38" s="267">
        <f t="shared" si="14"/>
        <v>0</v>
      </c>
      <c r="C38" s="268">
        <f t="shared" si="14"/>
        <v>0</v>
      </c>
      <c r="D38" s="274">
        <f t="shared" si="14"/>
        <v>0</v>
      </c>
      <c r="E38" s="267">
        <v>0</v>
      </c>
      <c r="F38" s="268">
        <v>0</v>
      </c>
      <c r="G38" s="269">
        <f t="shared" ref="G38:G49" si="15">E38+F38</f>
        <v>0</v>
      </c>
      <c r="H38" s="382">
        <f t="shared" ref="H38:M38" si="16">H9-H24</f>
        <v>0</v>
      </c>
      <c r="I38" s="268">
        <f t="shared" si="16"/>
        <v>0</v>
      </c>
      <c r="J38" s="269">
        <f t="shared" si="16"/>
        <v>0</v>
      </c>
      <c r="K38" s="267">
        <f t="shared" si="16"/>
        <v>0</v>
      </c>
      <c r="L38" s="268">
        <f t="shared" si="16"/>
        <v>0</v>
      </c>
      <c r="M38" s="274">
        <f t="shared" si="16"/>
        <v>0</v>
      </c>
      <c r="N38" s="389">
        <f t="shared" ref="N38:O48" si="17">B38+E38+H38+K38</f>
        <v>0</v>
      </c>
      <c r="O38" s="384">
        <f t="shared" si="17"/>
        <v>0</v>
      </c>
      <c r="P38" s="390">
        <f t="shared" ref="P38:P48" si="18">N38+O38</f>
        <v>0</v>
      </c>
      <c r="Q38" s="602"/>
    </row>
    <row r="39" spans="1:17" ht="44.25" customHeight="1" x14ac:dyDescent="0.35">
      <c r="A39" s="190" t="s">
        <v>77</v>
      </c>
      <c r="B39" s="262">
        <f t="shared" si="14"/>
        <v>0</v>
      </c>
      <c r="C39" s="263">
        <f t="shared" si="14"/>
        <v>0</v>
      </c>
      <c r="D39" s="149">
        <f t="shared" si="14"/>
        <v>0</v>
      </c>
      <c r="E39" s="262">
        <v>1</v>
      </c>
      <c r="F39" s="263">
        <v>0</v>
      </c>
      <c r="G39" s="147">
        <f t="shared" si="15"/>
        <v>1</v>
      </c>
      <c r="H39" s="386">
        <v>0</v>
      </c>
      <c r="I39" s="263">
        <v>0</v>
      </c>
      <c r="J39" s="147">
        <v>0</v>
      </c>
      <c r="K39" s="262">
        <v>0</v>
      </c>
      <c r="L39" s="263">
        <v>0</v>
      </c>
      <c r="M39" s="149">
        <v>0</v>
      </c>
      <c r="N39" s="200">
        <f t="shared" si="17"/>
        <v>1</v>
      </c>
      <c r="O39" s="102">
        <v>0</v>
      </c>
      <c r="P39" s="201">
        <f t="shared" si="18"/>
        <v>1</v>
      </c>
      <c r="Q39" s="602"/>
    </row>
    <row r="40" spans="1:17" ht="46.5" customHeight="1" x14ac:dyDescent="0.35">
      <c r="A40" s="190" t="s">
        <v>78</v>
      </c>
      <c r="B40" s="262">
        <f t="shared" si="14"/>
        <v>0</v>
      </c>
      <c r="C40" s="263">
        <f t="shared" si="14"/>
        <v>0</v>
      </c>
      <c r="D40" s="149">
        <f t="shared" si="14"/>
        <v>0</v>
      </c>
      <c r="E40" s="262">
        <f t="shared" ref="E40:E48" si="19">E26-E11</f>
        <v>0</v>
      </c>
      <c r="F40" s="263">
        <v>0</v>
      </c>
      <c r="G40" s="147">
        <f t="shared" si="15"/>
        <v>0</v>
      </c>
      <c r="H40" s="386">
        <f t="shared" ref="H40:L40" si="20">H11-H26</f>
        <v>0</v>
      </c>
      <c r="I40" s="263">
        <f t="shared" si="20"/>
        <v>0</v>
      </c>
      <c r="J40" s="147">
        <f t="shared" si="20"/>
        <v>0</v>
      </c>
      <c r="K40" s="262">
        <v>0</v>
      </c>
      <c r="L40" s="263">
        <f t="shared" si="20"/>
        <v>0</v>
      </c>
      <c r="M40" s="149">
        <v>0</v>
      </c>
      <c r="N40" s="200">
        <f t="shared" si="17"/>
        <v>0</v>
      </c>
      <c r="O40" s="102">
        <f t="shared" si="17"/>
        <v>0</v>
      </c>
      <c r="P40" s="201">
        <f t="shared" si="18"/>
        <v>0</v>
      </c>
      <c r="Q40" s="602"/>
    </row>
    <row r="41" spans="1:17" ht="46.5" customHeight="1" x14ac:dyDescent="0.35">
      <c r="A41" s="190" t="s">
        <v>20</v>
      </c>
      <c r="B41" s="262">
        <f t="shared" si="14"/>
        <v>0</v>
      </c>
      <c r="C41" s="263">
        <f t="shared" si="14"/>
        <v>0</v>
      </c>
      <c r="D41" s="149">
        <f t="shared" si="14"/>
        <v>0</v>
      </c>
      <c r="E41" s="262">
        <f t="shared" si="19"/>
        <v>0</v>
      </c>
      <c r="F41" s="263">
        <f t="shared" ref="F41:M42" si="21">F12-F27</f>
        <v>0</v>
      </c>
      <c r="G41" s="147">
        <f t="shared" si="15"/>
        <v>0</v>
      </c>
      <c r="H41" s="386">
        <f t="shared" si="21"/>
        <v>0</v>
      </c>
      <c r="I41" s="263">
        <f t="shared" si="21"/>
        <v>0</v>
      </c>
      <c r="J41" s="147">
        <f t="shared" si="21"/>
        <v>0</v>
      </c>
      <c r="K41" s="262">
        <f t="shared" si="21"/>
        <v>0</v>
      </c>
      <c r="L41" s="263">
        <f t="shared" si="21"/>
        <v>0</v>
      </c>
      <c r="M41" s="149">
        <f t="shared" si="21"/>
        <v>0</v>
      </c>
      <c r="N41" s="200">
        <f t="shared" si="17"/>
        <v>0</v>
      </c>
      <c r="O41" s="102">
        <f t="shared" si="17"/>
        <v>0</v>
      </c>
      <c r="P41" s="201">
        <f t="shared" si="18"/>
        <v>0</v>
      </c>
      <c r="Q41" s="601"/>
    </row>
    <row r="42" spans="1:17" ht="46.5" customHeight="1" thickBot="1" x14ac:dyDescent="0.4">
      <c r="A42" s="190" t="s">
        <v>21</v>
      </c>
      <c r="B42" s="270">
        <f t="shared" si="14"/>
        <v>0</v>
      </c>
      <c r="C42" s="271">
        <f t="shared" si="14"/>
        <v>0</v>
      </c>
      <c r="D42" s="275">
        <f t="shared" si="14"/>
        <v>0</v>
      </c>
      <c r="E42" s="270">
        <f t="shared" si="19"/>
        <v>0</v>
      </c>
      <c r="F42" s="271">
        <v>0</v>
      </c>
      <c r="G42" s="272">
        <f t="shared" si="15"/>
        <v>0</v>
      </c>
      <c r="H42" s="387">
        <f t="shared" si="21"/>
        <v>0</v>
      </c>
      <c r="I42" s="271">
        <f t="shared" si="21"/>
        <v>0</v>
      </c>
      <c r="J42" s="272">
        <f t="shared" si="21"/>
        <v>0</v>
      </c>
      <c r="K42" s="270">
        <f t="shared" si="21"/>
        <v>0</v>
      </c>
      <c r="L42" s="271">
        <f t="shared" si="21"/>
        <v>0</v>
      </c>
      <c r="M42" s="275">
        <f t="shared" si="21"/>
        <v>0</v>
      </c>
      <c r="N42" s="391">
        <f t="shared" si="17"/>
        <v>0</v>
      </c>
      <c r="O42" s="173">
        <f t="shared" si="17"/>
        <v>0</v>
      </c>
      <c r="P42" s="609">
        <f t="shared" si="18"/>
        <v>0</v>
      </c>
      <c r="Q42" s="601"/>
    </row>
    <row r="43" spans="1:17" ht="44.25" customHeight="1" thickBot="1" x14ac:dyDescent="0.4">
      <c r="A43" s="892" t="s">
        <v>52</v>
      </c>
      <c r="B43" s="158">
        <f t="shared" si="14"/>
        <v>0</v>
      </c>
      <c r="C43" s="258">
        <f t="shared" si="14"/>
        <v>0</v>
      </c>
      <c r="D43" s="273">
        <f t="shared" si="14"/>
        <v>0</v>
      </c>
      <c r="E43" s="158">
        <f t="shared" si="19"/>
        <v>0</v>
      </c>
      <c r="F43" s="258">
        <f t="shared" ref="F43:M48" si="22">F14-F29</f>
        <v>0</v>
      </c>
      <c r="G43" s="259">
        <f t="shared" si="15"/>
        <v>0</v>
      </c>
      <c r="H43" s="388">
        <f t="shared" si="22"/>
        <v>0</v>
      </c>
      <c r="I43" s="258">
        <f t="shared" si="22"/>
        <v>0</v>
      </c>
      <c r="J43" s="259">
        <f t="shared" si="22"/>
        <v>0</v>
      </c>
      <c r="K43" s="158">
        <f t="shared" si="22"/>
        <v>0</v>
      </c>
      <c r="L43" s="258">
        <f t="shared" si="22"/>
        <v>0</v>
      </c>
      <c r="M43" s="273">
        <f t="shared" si="22"/>
        <v>0</v>
      </c>
      <c r="N43" s="155">
        <v>1</v>
      </c>
      <c r="O43" s="175">
        <f t="shared" si="17"/>
        <v>0</v>
      </c>
      <c r="P43" s="380">
        <f t="shared" si="18"/>
        <v>1</v>
      </c>
      <c r="Q43" s="601"/>
    </row>
    <row r="44" spans="1:17" ht="33.75" customHeight="1" x14ac:dyDescent="0.35">
      <c r="A44" s="378" t="s">
        <v>18</v>
      </c>
      <c r="B44" s="267">
        <f t="shared" si="14"/>
        <v>0</v>
      </c>
      <c r="C44" s="268">
        <f t="shared" si="14"/>
        <v>0</v>
      </c>
      <c r="D44" s="274">
        <f t="shared" si="14"/>
        <v>0</v>
      </c>
      <c r="E44" s="267">
        <f t="shared" si="19"/>
        <v>0</v>
      </c>
      <c r="F44" s="268">
        <f t="shared" si="22"/>
        <v>0</v>
      </c>
      <c r="G44" s="269">
        <f t="shared" si="15"/>
        <v>0</v>
      </c>
      <c r="H44" s="382">
        <f t="shared" si="22"/>
        <v>0</v>
      </c>
      <c r="I44" s="268">
        <f t="shared" si="22"/>
        <v>0</v>
      </c>
      <c r="J44" s="269">
        <f t="shared" si="22"/>
        <v>0</v>
      </c>
      <c r="K44" s="267">
        <f t="shared" si="22"/>
        <v>0</v>
      </c>
      <c r="L44" s="268">
        <f t="shared" si="22"/>
        <v>0</v>
      </c>
      <c r="M44" s="274">
        <f t="shared" si="22"/>
        <v>0</v>
      </c>
      <c r="N44" s="389">
        <f t="shared" si="17"/>
        <v>0</v>
      </c>
      <c r="O44" s="384">
        <f t="shared" si="17"/>
        <v>0</v>
      </c>
      <c r="P44" s="390">
        <f t="shared" si="18"/>
        <v>0</v>
      </c>
      <c r="Q44" s="601"/>
    </row>
    <row r="45" spans="1:17" ht="51.75" customHeight="1" x14ac:dyDescent="0.35">
      <c r="A45" s="190" t="s">
        <v>77</v>
      </c>
      <c r="B45" s="262">
        <f t="shared" si="14"/>
        <v>0</v>
      </c>
      <c r="C45" s="263">
        <f t="shared" si="14"/>
        <v>0</v>
      </c>
      <c r="D45" s="149">
        <f t="shared" si="14"/>
        <v>0</v>
      </c>
      <c r="E45" s="262">
        <f t="shared" si="19"/>
        <v>0</v>
      </c>
      <c r="F45" s="263">
        <f t="shared" si="22"/>
        <v>0</v>
      </c>
      <c r="G45" s="147">
        <f t="shared" si="15"/>
        <v>0</v>
      </c>
      <c r="H45" s="386">
        <f t="shared" si="22"/>
        <v>0</v>
      </c>
      <c r="I45" s="263">
        <f t="shared" si="22"/>
        <v>0</v>
      </c>
      <c r="J45" s="147">
        <f t="shared" si="22"/>
        <v>0</v>
      </c>
      <c r="K45" s="262">
        <f t="shared" si="22"/>
        <v>0</v>
      </c>
      <c r="L45" s="263">
        <f t="shared" si="22"/>
        <v>0</v>
      </c>
      <c r="M45" s="149">
        <f t="shared" si="22"/>
        <v>0</v>
      </c>
      <c r="N45" s="200">
        <f t="shared" si="17"/>
        <v>0</v>
      </c>
      <c r="O45" s="102">
        <f t="shared" si="17"/>
        <v>0</v>
      </c>
      <c r="P45" s="201">
        <f t="shared" si="18"/>
        <v>0</v>
      </c>
      <c r="Q45" s="601"/>
    </row>
    <row r="46" spans="1:17" ht="42" customHeight="1" x14ac:dyDescent="0.35">
      <c r="A46" s="190" t="s">
        <v>78</v>
      </c>
      <c r="B46" s="262">
        <f t="shared" si="14"/>
        <v>0</v>
      </c>
      <c r="C46" s="263">
        <f t="shared" si="14"/>
        <v>0</v>
      </c>
      <c r="D46" s="149">
        <f t="shared" si="14"/>
        <v>0</v>
      </c>
      <c r="E46" s="262">
        <f t="shared" si="19"/>
        <v>0</v>
      </c>
      <c r="F46" s="263">
        <f t="shared" si="22"/>
        <v>0</v>
      </c>
      <c r="G46" s="147">
        <f t="shared" si="15"/>
        <v>0</v>
      </c>
      <c r="H46" s="386">
        <f t="shared" si="22"/>
        <v>0</v>
      </c>
      <c r="I46" s="263">
        <f t="shared" si="22"/>
        <v>0</v>
      </c>
      <c r="J46" s="147">
        <f t="shared" si="22"/>
        <v>0</v>
      </c>
      <c r="K46" s="262">
        <f t="shared" si="22"/>
        <v>0</v>
      </c>
      <c r="L46" s="263">
        <f t="shared" si="22"/>
        <v>0</v>
      </c>
      <c r="M46" s="149">
        <f t="shared" si="22"/>
        <v>0</v>
      </c>
      <c r="N46" s="200">
        <f t="shared" si="17"/>
        <v>0</v>
      </c>
      <c r="O46" s="102">
        <f t="shared" si="17"/>
        <v>0</v>
      </c>
      <c r="P46" s="201">
        <f t="shared" si="18"/>
        <v>0</v>
      </c>
      <c r="Q46" s="601"/>
    </row>
    <row r="47" spans="1:17" ht="47.25" customHeight="1" x14ac:dyDescent="0.35">
      <c r="A47" s="190" t="s">
        <v>20</v>
      </c>
      <c r="B47" s="262">
        <f t="shared" si="14"/>
        <v>0</v>
      </c>
      <c r="C47" s="263">
        <f t="shared" si="14"/>
        <v>0</v>
      </c>
      <c r="D47" s="149">
        <f t="shared" si="14"/>
        <v>0</v>
      </c>
      <c r="E47" s="262">
        <f t="shared" si="19"/>
        <v>0</v>
      </c>
      <c r="F47" s="263">
        <f t="shared" si="22"/>
        <v>0</v>
      </c>
      <c r="G47" s="147">
        <f t="shared" si="15"/>
        <v>0</v>
      </c>
      <c r="H47" s="386">
        <f t="shared" si="22"/>
        <v>0</v>
      </c>
      <c r="I47" s="263">
        <f t="shared" si="22"/>
        <v>0</v>
      </c>
      <c r="J47" s="147">
        <f t="shared" si="22"/>
        <v>0</v>
      </c>
      <c r="K47" s="262">
        <f t="shared" si="22"/>
        <v>0</v>
      </c>
      <c r="L47" s="263">
        <f t="shared" si="22"/>
        <v>0</v>
      </c>
      <c r="M47" s="149">
        <f t="shared" si="22"/>
        <v>0</v>
      </c>
      <c r="N47" s="200">
        <f t="shared" si="17"/>
        <v>0</v>
      </c>
      <c r="O47" s="102">
        <f t="shared" si="17"/>
        <v>0</v>
      </c>
      <c r="P47" s="201">
        <f t="shared" si="18"/>
        <v>0</v>
      </c>
      <c r="Q47" s="431"/>
    </row>
    <row r="48" spans="1:17" ht="47.25" customHeight="1" thickBot="1" x14ac:dyDescent="0.4">
      <c r="A48" s="190" t="s">
        <v>21</v>
      </c>
      <c r="B48" s="264">
        <f t="shared" si="14"/>
        <v>0</v>
      </c>
      <c r="C48" s="265">
        <f t="shared" si="14"/>
        <v>0</v>
      </c>
      <c r="D48" s="202">
        <f t="shared" si="14"/>
        <v>0</v>
      </c>
      <c r="E48" s="264">
        <f t="shared" si="19"/>
        <v>0</v>
      </c>
      <c r="F48" s="265">
        <f t="shared" si="22"/>
        <v>0</v>
      </c>
      <c r="G48" s="203">
        <f t="shared" si="15"/>
        <v>0</v>
      </c>
      <c r="H48" s="392">
        <f t="shared" si="22"/>
        <v>0</v>
      </c>
      <c r="I48" s="265">
        <f t="shared" si="22"/>
        <v>0</v>
      </c>
      <c r="J48" s="203">
        <f t="shared" si="22"/>
        <v>0</v>
      </c>
      <c r="K48" s="264">
        <f t="shared" si="22"/>
        <v>0</v>
      </c>
      <c r="L48" s="265">
        <f t="shared" si="22"/>
        <v>0</v>
      </c>
      <c r="M48" s="202">
        <f t="shared" si="22"/>
        <v>0</v>
      </c>
      <c r="N48" s="204">
        <f t="shared" si="17"/>
        <v>0</v>
      </c>
      <c r="O48" s="178">
        <f t="shared" si="17"/>
        <v>0</v>
      </c>
      <c r="P48" s="205">
        <f t="shared" si="18"/>
        <v>0</v>
      </c>
      <c r="Q48" s="431"/>
    </row>
    <row r="49" spans="1:17" ht="54.75" customHeight="1" thickBot="1" x14ac:dyDescent="0.4">
      <c r="A49" s="191" t="s">
        <v>11</v>
      </c>
      <c r="B49" s="159">
        <f t="shared" si="14"/>
        <v>0</v>
      </c>
      <c r="C49" s="159">
        <f t="shared" si="14"/>
        <v>0</v>
      </c>
      <c r="D49" s="159">
        <f t="shared" si="14"/>
        <v>0</v>
      </c>
      <c r="E49" s="159">
        <v>1</v>
      </c>
      <c r="F49" s="159">
        <f t="shared" ref="F49:P49" si="23">F37</f>
        <v>0</v>
      </c>
      <c r="G49" s="159">
        <f t="shared" si="15"/>
        <v>1</v>
      </c>
      <c r="H49" s="159">
        <f t="shared" si="23"/>
        <v>0</v>
      </c>
      <c r="I49" s="159">
        <f t="shared" si="23"/>
        <v>0</v>
      </c>
      <c r="J49" s="159">
        <f t="shared" si="23"/>
        <v>0</v>
      </c>
      <c r="K49" s="159">
        <f t="shared" si="23"/>
        <v>0</v>
      </c>
      <c r="L49" s="159">
        <f t="shared" si="23"/>
        <v>0</v>
      </c>
      <c r="M49" s="159">
        <f t="shared" si="23"/>
        <v>0</v>
      </c>
      <c r="N49" s="159">
        <f t="shared" si="23"/>
        <v>1</v>
      </c>
      <c r="O49" s="159">
        <f t="shared" si="23"/>
        <v>0</v>
      </c>
      <c r="P49" s="159">
        <f t="shared" si="23"/>
        <v>1</v>
      </c>
      <c r="Q49" s="603"/>
    </row>
    <row r="50" spans="1:17" ht="52.5" customHeight="1" thickBot="1" x14ac:dyDescent="0.4">
      <c r="A50" s="206" t="s">
        <v>8</v>
      </c>
      <c r="B50" s="887">
        <f>B35</f>
        <v>8</v>
      </c>
      <c r="C50" s="887">
        <f t="shared" ref="C50:P50" si="24">C35</f>
        <v>17</v>
      </c>
      <c r="D50" s="887">
        <f t="shared" si="24"/>
        <v>25</v>
      </c>
      <c r="E50" s="887">
        <f t="shared" si="24"/>
        <v>18</v>
      </c>
      <c r="F50" s="887">
        <f t="shared" si="24"/>
        <v>22</v>
      </c>
      <c r="G50" s="887">
        <f t="shared" si="24"/>
        <v>40</v>
      </c>
      <c r="H50" s="887">
        <f t="shared" si="24"/>
        <v>20</v>
      </c>
      <c r="I50" s="887">
        <f t="shared" si="24"/>
        <v>21</v>
      </c>
      <c r="J50" s="887">
        <f t="shared" si="24"/>
        <v>41</v>
      </c>
      <c r="K50" s="887">
        <f t="shared" si="24"/>
        <v>3</v>
      </c>
      <c r="L50" s="887">
        <f t="shared" si="24"/>
        <v>1</v>
      </c>
      <c r="M50" s="887">
        <f t="shared" si="24"/>
        <v>4</v>
      </c>
      <c r="N50" s="887">
        <f t="shared" si="24"/>
        <v>49</v>
      </c>
      <c r="O50" s="887">
        <f t="shared" si="24"/>
        <v>61</v>
      </c>
      <c r="P50" s="159">
        <f t="shared" si="24"/>
        <v>110</v>
      </c>
      <c r="Q50" s="446"/>
    </row>
    <row r="51" spans="1:17" ht="60.75" customHeight="1" thickBot="1" x14ac:dyDescent="0.4">
      <c r="A51" s="192" t="s">
        <v>15</v>
      </c>
      <c r="B51" s="159">
        <f>B37+B43</f>
        <v>0</v>
      </c>
      <c r="C51" s="159">
        <f t="shared" ref="C51:O51" si="25">C37+C43</f>
        <v>0</v>
      </c>
      <c r="D51" s="159">
        <f t="shared" si="25"/>
        <v>0</v>
      </c>
      <c r="E51" s="159">
        <f t="shared" si="25"/>
        <v>1</v>
      </c>
      <c r="F51" s="159">
        <f t="shared" si="25"/>
        <v>0</v>
      </c>
      <c r="G51" s="159">
        <f t="shared" si="25"/>
        <v>1</v>
      </c>
      <c r="H51" s="159">
        <f t="shared" si="25"/>
        <v>0</v>
      </c>
      <c r="I51" s="159">
        <f t="shared" si="25"/>
        <v>0</v>
      </c>
      <c r="J51" s="159">
        <f t="shared" si="25"/>
        <v>0</v>
      </c>
      <c r="K51" s="159">
        <f t="shared" si="25"/>
        <v>0</v>
      </c>
      <c r="L51" s="159">
        <f t="shared" si="25"/>
        <v>0</v>
      </c>
      <c r="M51" s="159">
        <f t="shared" si="25"/>
        <v>0</v>
      </c>
      <c r="N51" s="159">
        <v>1</v>
      </c>
      <c r="O51" s="159">
        <f t="shared" si="25"/>
        <v>0</v>
      </c>
      <c r="P51" s="159">
        <v>1</v>
      </c>
      <c r="Q51" s="446"/>
    </row>
    <row r="52" spans="1:17" ht="42" customHeight="1" thickBot="1" x14ac:dyDescent="0.4">
      <c r="A52" s="206" t="s">
        <v>12</v>
      </c>
      <c r="B52" s="610">
        <f t="shared" ref="B52:O52" si="26">B51+B50</f>
        <v>8</v>
      </c>
      <c r="C52" s="610">
        <f t="shared" si="26"/>
        <v>17</v>
      </c>
      <c r="D52" s="610">
        <f t="shared" si="26"/>
        <v>25</v>
      </c>
      <c r="E52" s="610">
        <f t="shared" si="26"/>
        <v>19</v>
      </c>
      <c r="F52" s="610">
        <f t="shared" si="26"/>
        <v>22</v>
      </c>
      <c r="G52" s="610">
        <f t="shared" si="26"/>
        <v>41</v>
      </c>
      <c r="H52" s="610">
        <f t="shared" si="26"/>
        <v>20</v>
      </c>
      <c r="I52" s="610">
        <f t="shared" si="26"/>
        <v>21</v>
      </c>
      <c r="J52" s="610">
        <f t="shared" si="26"/>
        <v>41</v>
      </c>
      <c r="K52" s="610">
        <f t="shared" si="26"/>
        <v>3</v>
      </c>
      <c r="L52" s="610">
        <f t="shared" si="26"/>
        <v>1</v>
      </c>
      <c r="M52" s="610">
        <f t="shared" si="26"/>
        <v>4</v>
      </c>
      <c r="N52" s="610">
        <f t="shared" si="26"/>
        <v>50</v>
      </c>
      <c r="O52" s="610">
        <f t="shared" si="26"/>
        <v>61</v>
      </c>
      <c r="P52" s="610">
        <f>P51+P50</f>
        <v>111</v>
      </c>
      <c r="Q52" s="446"/>
    </row>
    <row r="53" spans="1:17" ht="9.75" customHeight="1" x14ac:dyDescent="0.35">
      <c r="A53" s="431"/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</row>
    <row r="54" spans="1:17" ht="71.25" customHeight="1" x14ac:dyDescent="0.35">
      <c r="A54" s="431"/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31"/>
    </row>
    <row r="55" spans="1:17" ht="45" customHeight="1" x14ac:dyDescent="0.35">
      <c r="A55" s="1137"/>
      <c r="B55" s="1137"/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</row>
    <row r="56" spans="1:17" x14ac:dyDescent="0.35">
      <c r="A56" s="1136"/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</row>
    <row r="57" spans="1:17" ht="45" customHeight="1" x14ac:dyDescent="0.35">
      <c r="A57" s="605"/>
      <c r="B57" s="604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</row>
    <row r="58" spans="1:17" x14ac:dyDescent="0.35">
      <c r="A58" s="605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</row>
  </sheetData>
  <protectedRanges>
    <protectedRange sqref="A56:P56" name="Диапазон3_1"/>
    <protectedRange sqref="B9:C13 E9:F13 H9:I13 K9:L13 B15:C19 E15:F19 H15:I19 K15:L19 B24:C28 E24:F28 H24:I28 K24:L28 B30:C34 E30:F34 H30:I34 K30:L34 B38:C42 E38:F42 H38:I42 K38:L42 B44:C48" name="Диапазон1_2"/>
    <protectedRange sqref="A3:P3" name="Диапазон2_1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4"/>
  <sheetViews>
    <sheetView topLeftCell="A16" zoomScale="40" zoomScaleNormal="40" workbookViewId="0">
      <selection activeCell="O53" sqref="O53"/>
    </sheetView>
  </sheetViews>
  <sheetFormatPr defaultRowHeight="51.75" customHeight="1" x14ac:dyDescent="0.35"/>
  <cols>
    <col min="1" max="1" width="107.28515625" style="132" customWidth="1"/>
    <col min="2" max="2" width="21.28515625" style="132" customWidth="1"/>
    <col min="3" max="3" width="20" style="132" customWidth="1"/>
    <col min="4" max="4" width="17" style="132" customWidth="1"/>
    <col min="5" max="5" width="19" style="132" customWidth="1"/>
    <col min="6" max="6" width="17.28515625" style="132" customWidth="1"/>
    <col min="7" max="7" width="15" style="132" customWidth="1"/>
    <col min="8" max="8" width="17.140625" style="132" customWidth="1"/>
    <col min="9" max="9" width="16.42578125" style="132" customWidth="1"/>
    <col min="10" max="10" width="16.5703125" style="132" customWidth="1"/>
    <col min="11" max="11" width="20.140625" style="132" customWidth="1"/>
    <col min="12" max="12" width="17" style="132" customWidth="1"/>
    <col min="13" max="13" width="16.42578125" style="132" customWidth="1"/>
    <col min="14" max="14" width="19.140625" style="132" customWidth="1"/>
    <col min="15" max="15" width="20.140625" style="132" customWidth="1"/>
    <col min="16" max="16" width="17" style="132" customWidth="1"/>
    <col min="17" max="18" width="10.7109375" style="132" customWidth="1"/>
    <col min="19" max="19" width="9.140625" style="132"/>
    <col min="20" max="20" width="12.85546875" style="132" customWidth="1"/>
    <col min="21" max="21" width="23.42578125" style="132" customWidth="1"/>
    <col min="22" max="23" width="9.140625" style="132"/>
    <col min="24" max="24" width="10.5703125" style="132" bestFit="1" customWidth="1"/>
    <col min="25" max="25" width="11.28515625" style="132" customWidth="1"/>
    <col min="26" max="256" width="9.140625" style="132"/>
    <col min="257" max="257" width="91.85546875" style="132" customWidth="1"/>
    <col min="258" max="258" width="21.28515625" style="132" customWidth="1"/>
    <col min="259" max="259" width="20" style="132" customWidth="1"/>
    <col min="260" max="260" width="17" style="132" customWidth="1"/>
    <col min="261" max="261" width="19" style="132" customWidth="1"/>
    <col min="262" max="262" width="17.28515625" style="132" customWidth="1"/>
    <col min="263" max="263" width="15" style="132" customWidth="1"/>
    <col min="264" max="264" width="17.140625" style="132" customWidth="1"/>
    <col min="265" max="265" width="16.42578125" style="132" customWidth="1"/>
    <col min="266" max="266" width="16.5703125" style="132" customWidth="1"/>
    <col min="267" max="267" width="20.140625" style="132" customWidth="1"/>
    <col min="268" max="268" width="17" style="132" customWidth="1"/>
    <col min="269" max="269" width="16.42578125" style="132" customWidth="1"/>
    <col min="270" max="270" width="19.140625" style="132" customWidth="1"/>
    <col min="271" max="271" width="20.140625" style="132" customWidth="1"/>
    <col min="272" max="272" width="17" style="132" customWidth="1"/>
    <col min="273" max="274" width="10.7109375" style="132" customWidth="1"/>
    <col min="275" max="275" width="9.140625" style="132"/>
    <col min="276" max="276" width="12.85546875" style="132" customWidth="1"/>
    <col min="277" max="277" width="23.42578125" style="132" customWidth="1"/>
    <col min="278" max="279" width="9.140625" style="132"/>
    <col min="280" max="280" width="10.5703125" style="132" bestFit="1" customWidth="1"/>
    <col min="281" max="281" width="11.28515625" style="132" customWidth="1"/>
    <col min="282" max="512" width="9.140625" style="132"/>
    <col min="513" max="513" width="91.85546875" style="132" customWidth="1"/>
    <col min="514" max="514" width="21.28515625" style="132" customWidth="1"/>
    <col min="515" max="515" width="20" style="132" customWidth="1"/>
    <col min="516" max="516" width="17" style="132" customWidth="1"/>
    <col min="517" max="517" width="19" style="132" customWidth="1"/>
    <col min="518" max="518" width="17.28515625" style="132" customWidth="1"/>
    <col min="519" max="519" width="15" style="132" customWidth="1"/>
    <col min="520" max="520" width="17.140625" style="132" customWidth="1"/>
    <col min="521" max="521" width="16.42578125" style="132" customWidth="1"/>
    <col min="522" max="522" width="16.5703125" style="132" customWidth="1"/>
    <col min="523" max="523" width="20.140625" style="132" customWidth="1"/>
    <col min="524" max="524" width="17" style="132" customWidth="1"/>
    <col min="525" max="525" width="16.42578125" style="132" customWidth="1"/>
    <col min="526" max="526" width="19.140625" style="132" customWidth="1"/>
    <col min="527" max="527" width="20.140625" style="132" customWidth="1"/>
    <col min="528" max="528" width="17" style="132" customWidth="1"/>
    <col min="529" max="530" width="10.7109375" style="132" customWidth="1"/>
    <col min="531" max="531" width="9.140625" style="132"/>
    <col min="532" max="532" width="12.85546875" style="132" customWidth="1"/>
    <col min="533" max="533" width="23.42578125" style="132" customWidth="1"/>
    <col min="534" max="535" width="9.140625" style="132"/>
    <col min="536" max="536" width="10.5703125" style="132" bestFit="1" customWidth="1"/>
    <col min="537" max="537" width="11.28515625" style="132" customWidth="1"/>
    <col min="538" max="768" width="9.140625" style="132"/>
    <col min="769" max="769" width="91.85546875" style="132" customWidth="1"/>
    <col min="770" max="770" width="21.28515625" style="132" customWidth="1"/>
    <col min="771" max="771" width="20" style="132" customWidth="1"/>
    <col min="772" max="772" width="17" style="132" customWidth="1"/>
    <col min="773" max="773" width="19" style="132" customWidth="1"/>
    <col min="774" max="774" width="17.28515625" style="132" customWidth="1"/>
    <col min="775" max="775" width="15" style="132" customWidth="1"/>
    <col min="776" max="776" width="17.140625" style="132" customWidth="1"/>
    <col min="777" max="777" width="16.42578125" style="132" customWidth="1"/>
    <col min="778" max="778" width="16.5703125" style="132" customWidth="1"/>
    <col min="779" max="779" width="20.140625" style="132" customWidth="1"/>
    <col min="780" max="780" width="17" style="132" customWidth="1"/>
    <col min="781" max="781" width="16.42578125" style="132" customWidth="1"/>
    <col min="782" max="782" width="19.140625" style="132" customWidth="1"/>
    <col min="783" max="783" width="20.140625" style="132" customWidth="1"/>
    <col min="784" max="784" width="17" style="132" customWidth="1"/>
    <col min="785" max="786" width="10.7109375" style="132" customWidth="1"/>
    <col min="787" max="787" width="9.140625" style="132"/>
    <col min="788" max="788" width="12.85546875" style="132" customWidth="1"/>
    <col min="789" max="789" width="23.42578125" style="132" customWidth="1"/>
    <col min="790" max="791" width="9.140625" style="132"/>
    <col min="792" max="792" width="10.5703125" style="132" bestFit="1" customWidth="1"/>
    <col min="793" max="793" width="11.28515625" style="132" customWidth="1"/>
    <col min="794" max="1024" width="9.140625" style="132"/>
    <col min="1025" max="1025" width="91.85546875" style="132" customWidth="1"/>
    <col min="1026" max="1026" width="21.28515625" style="132" customWidth="1"/>
    <col min="1027" max="1027" width="20" style="132" customWidth="1"/>
    <col min="1028" max="1028" width="17" style="132" customWidth="1"/>
    <col min="1029" max="1029" width="19" style="132" customWidth="1"/>
    <col min="1030" max="1030" width="17.28515625" style="132" customWidth="1"/>
    <col min="1031" max="1031" width="15" style="132" customWidth="1"/>
    <col min="1032" max="1032" width="17.140625" style="132" customWidth="1"/>
    <col min="1033" max="1033" width="16.42578125" style="132" customWidth="1"/>
    <col min="1034" max="1034" width="16.5703125" style="132" customWidth="1"/>
    <col min="1035" max="1035" width="20.140625" style="132" customWidth="1"/>
    <col min="1036" max="1036" width="17" style="132" customWidth="1"/>
    <col min="1037" max="1037" width="16.42578125" style="132" customWidth="1"/>
    <col min="1038" max="1038" width="19.140625" style="132" customWidth="1"/>
    <col min="1039" max="1039" width="20.140625" style="132" customWidth="1"/>
    <col min="1040" max="1040" width="17" style="132" customWidth="1"/>
    <col min="1041" max="1042" width="10.7109375" style="132" customWidth="1"/>
    <col min="1043" max="1043" width="9.140625" style="132"/>
    <col min="1044" max="1044" width="12.85546875" style="132" customWidth="1"/>
    <col min="1045" max="1045" width="23.42578125" style="132" customWidth="1"/>
    <col min="1046" max="1047" width="9.140625" style="132"/>
    <col min="1048" max="1048" width="10.5703125" style="132" bestFit="1" customWidth="1"/>
    <col min="1049" max="1049" width="11.28515625" style="132" customWidth="1"/>
    <col min="1050" max="1280" width="9.140625" style="132"/>
    <col min="1281" max="1281" width="91.85546875" style="132" customWidth="1"/>
    <col min="1282" max="1282" width="21.28515625" style="132" customWidth="1"/>
    <col min="1283" max="1283" width="20" style="132" customWidth="1"/>
    <col min="1284" max="1284" width="17" style="132" customWidth="1"/>
    <col min="1285" max="1285" width="19" style="132" customWidth="1"/>
    <col min="1286" max="1286" width="17.28515625" style="132" customWidth="1"/>
    <col min="1287" max="1287" width="15" style="132" customWidth="1"/>
    <col min="1288" max="1288" width="17.140625" style="132" customWidth="1"/>
    <col min="1289" max="1289" width="16.42578125" style="132" customWidth="1"/>
    <col min="1290" max="1290" width="16.5703125" style="132" customWidth="1"/>
    <col min="1291" max="1291" width="20.140625" style="132" customWidth="1"/>
    <col min="1292" max="1292" width="17" style="132" customWidth="1"/>
    <col min="1293" max="1293" width="16.42578125" style="132" customWidth="1"/>
    <col min="1294" max="1294" width="19.140625" style="132" customWidth="1"/>
    <col min="1295" max="1295" width="20.140625" style="132" customWidth="1"/>
    <col min="1296" max="1296" width="17" style="132" customWidth="1"/>
    <col min="1297" max="1298" width="10.7109375" style="132" customWidth="1"/>
    <col min="1299" max="1299" width="9.140625" style="132"/>
    <col min="1300" max="1300" width="12.85546875" style="132" customWidth="1"/>
    <col min="1301" max="1301" width="23.42578125" style="132" customWidth="1"/>
    <col min="1302" max="1303" width="9.140625" style="132"/>
    <col min="1304" max="1304" width="10.5703125" style="132" bestFit="1" customWidth="1"/>
    <col min="1305" max="1305" width="11.28515625" style="132" customWidth="1"/>
    <col min="1306" max="1536" width="9.140625" style="132"/>
    <col min="1537" max="1537" width="91.85546875" style="132" customWidth="1"/>
    <col min="1538" max="1538" width="21.28515625" style="132" customWidth="1"/>
    <col min="1539" max="1539" width="20" style="132" customWidth="1"/>
    <col min="1540" max="1540" width="17" style="132" customWidth="1"/>
    <col min="1541" max="1541" width="19" style="132" customWidth="1"/>
    <col min="1542" max="1542" width="17.28515625" style="132" customWidth="1"/>
    <col min="1543" max="1543" width="15" style="132" customWidth="1"/>
    <col min="1544" max="1544" width="17.140625" style="132" customWidth="1"/>
    <col min="1545" max="1545" width="16.42578125" style="132" customWidth="1"/>
    <col min="1546" max="1546" width="16.5703125" style="132" customWidth="1"/>
    <col min="1547" max="1547" width="20.140625" style="132" customWidth="1"/>
    <col min="1548" max="1548" width="17" style="132" customWidth="1"/>
    <col min="1549" max="1549" width="16.42578125" style="132" customWidth="1"/>
    <col min="1550" max="1550" width="19.140625" style="132" customWidth="1"/>
    <col min="1551" max="1551" width="20.140625" style="132" customWidth="1"/>
    <col min="1552" max="1552" width="17" style="132" customWidth="1"/>
    <col min="1553" max="1554" width="10.7109375" style="132" customWidth="1"/>
    <col min="1555" max="1555" width="9.140625" style="132"/>
    <col min="1556" max="1556" width="12.85546875" style="132" customWidth="1"/>
    <col min="1557" max="1557" width="23.42578125" style="132" customWidth="1"/>
    <col min="1558" max="1559" width="9.140625" style="132"/>
    <col min="1560" max="1560" width="10.5703125" style="132" bestFit="1" customWidth="1"/>
    <col min="1561" max="1561" width="11.28515625" style="132" customWidth="1"/>
    <col min="1562" max="1792" width="9.140625" style="132"/>
    <col min="1793" max="1793" width="91.85546875" style="132" customWidth="1"/>
    <col min="1794" max="1794" width="21.28515625" style="132" customWidth="1"/>
    <col min="1795" max="1795" width="20" style="132" customWidth="1"/>
    <col min="1796" max="1796" width="17" style="132" customWidth="1"/>
    <col min="1797" max="1797" width="19" style="132" customWidth="1"/>
    <col min="1798" max="1798" width="17.28515625" style="132" customWidth="1"/>
    <col min="1799" max="1799" width="15" style="132" customWidth="1"/>
    <col min="1800" max="1800" width="17.140625" style="132" customWidth="1"/>
    <col min="1801" max="1801" width="16.42578125" style="132" customWidth="1"/>
    <col min="1802" max="1802" width="16.5703125" style="132" customWidth="1"/>
    <col min="1803" max="1803" width="20.140625" style="132" customWidth="1"/>
    <col min="1804" max="1804" width="17" style="132" customWidth="1"/>
    <col min="1805" max="1805" width="16.42578125" style="132" customWidth="1"/>
    <col min="1806" max="1806" width="19.140625" style="132" customWidth="1"/>
    <col min="1807" max="1807" width="20.140625" style="132" customWidth="1"/>
    <col min="1808" max="1808" width="17" style="132" customWidth="1"/>
    <col min="1809" max="1810" width="10.7109375" style="132" customWidth="1"/>
    <col min="1811" max="1811" width="9.140625" style="132"/>
    <col min="1812" max="1812" width="12.85546875" style="132" customWidth="1"/>
    <col min="1813" max="1813" width="23.42578125" style="132" customWidth="1"/>
    <col min="1814" max="1815" width="9.140625" style="132"/>
    <col min="1816" max="1816" width="10.5703125" style="132" bestFit="1" customWidth="1"/>
    <col min="1817" max="1817" width="11.28515625" style="132" customWidth="1"/>
    <col min="1818" max="2048" width="9.140625" style="132"/>
    <col min="2049" max="2049" width="91.85546875" style="132" customWidth="1"/>
    <col min="2050" max="2050" width="21.28515625" style="132" customWidth="1"/>
    <col min="2051" max="2051" width="20" style="132" customWidth="1"/>
    <col min="2052" max="2052" width="17" style="132" customWidth="1"/>
    <col min="2053" max="2053" width="19" style="132" customWidth="1"/>
    <col min="2054" max="2054" width="17.28515625" style="132" customWidth="1"/>
    <col min="2055" max="2055" width="15" style="132" customWidth="1"/>
    <col min="2056" max="2056" width="17.140625" style="132" customWidth="1"/>
    <col min="2057" max="2057" width="16.42578125" style="132" customWidth="1"/>
    <col min="2058" max="2058" width="16.5703125" style="132" customWidth="1"/>
    <col min="2059" max="2059" width="20.140625" style="132" customWidth="1"/>
    <col min="2060" max="2060" width="17" style="132" customWidth="1"/>
    <col min="2061" max="2061" width="16.42578125" style="132" customWidth="1"/>
    <col min="2062" max="2062" width="19.140625" style="132" customWidth="1"/>
    <col min="2063" max="2063" width="20.140625" style="132" customWidth="1"/>
    <col min="2064" max="2064" width="17" style="132" customWidth="1"/>
    <col min="2065" max="2066" width="10.7109375" style="132" customWidth="1"/>
    <col min="2067" max="2067" width="9.140625" style="132"/>
    <col min="2068" max="2068" width="12.85546875" style="132" customWidth="1"/>
    <col min="2069" max="2069" width="23.42578125" style="132" customWidth="1"/>
    <col min="2070" max="2071" width="9.140625" style="132"/>
    <col min="2072" max="2072" width="10.5703125" style="132" bestFit="1" customWidth="1"/>
    <col min="2073" max="2073" width="11.28515625" style="132" customWidth="1"/>
    <col min="2074" max="2304" width="9.140625" style="132"/>
    <col min="2305" max="2305" width="91.85546875" style="132" customWidth="1"/>
    <col min="2306" max="2306" width="21.28515625" style="132" customWidth="1"/>
    <col min="2307" max="2307" width="20" style="132" customWidth="1"/>
    <col min="2308" max="2308" width="17" style="132" customWidth="1"/>
    <col min="2309" max="2309" width="19" style="132" customWidth="1"/>
    <col min="2310" max="2310" width="17.28515625" style="132" customWidth="1"/>
    <col min="2311" max="2311" width="15" style="132" customWidth="1"/>
    <col min="2312" max="2312" width="17.140625" style="132" customWidth="1"/>
    <col min="2313" max="2313" width="16.42578125" style="132" customWidth="1"/>
    <col min="2314" max="2314" width="16.5703125" style="132" customWidth="1"/>
    <col min="2315" max="2315" width="20.140625" style="132" customWidth="1"/>
    <col min="2316" max="2316" width="17" style="132" customWidth="1"/>
    <col min="2317" max="2317" width="16.42578125" style="132" customWidth="1"/>
    <col min="2318" max="2318" width="19.140625" style="132" customWidth="1"/>
    <col min="2319" max="2319" width="20.140625" style="132" customWidth="1"/>
    <col min="2320" max="2320" width="17" style="132" customWidth="1"/>
    <col min="2321" max="2322" width="10.7109375" style="132" customWidth="1"/>
    <col min="2323" max="2323" width="9.140625" style="132"/>
    <col min="2324" max="2324" width="12.85546875" style="132" customWidth="1"/>
    <col min="2325" max="2325" width="23.42578125" style="132" customWidth="1"/>
    <col min="2326" max="2327" width="9.140625" style="132"/>
    <col min="2328" max="2328" width="10.5703125" style="132" bestFit="1" customWidth="1"/>
    <col min="2329" max="2329" width="11.28515625" style="132" customWidth="1"/>
    <col min="2330" max="2560" width="9.140625" style="132"/>
    <col min="2561" max="2561" width="91.85546875" style="132" customWidth="1"/>
    <col min="2562" max="2562" width="21.28515625" style="132" customWidth="1"/>
    <col min="2563" max="2563" width="20" style="132" customWidth="1"/>
    <col min="2564" max="2564" width="17" style="132" customWidth="1"/>
    <col min="2565" max="2565" width="19" style="132" customWidth="1"/>
    <col min="2566" max="2566" width="17.28515625" style="132" customWidth="1"/>
    <col min="2567" max="2567" width="15" style="132" customWidth="1"/>
    <col min="2568" max="2568" width="17.140625" style="132" customWidth="1"/>
    <col min="2569" max="2569" width="16.42578125" style="132" customWidth="1"/>
    <col min="2570" max="2570" width="16.5703125" style="132" customWidth="1"/>
    <col min="2571" max="2571" width="20.140625" style="132" customWidth="1"/>
    <col min="2572" max="2572" width="17" style="132" customWidth="1"/>
    <col min="2573" max="2573" width="16.42578125" style="132" customWidth="1"/>
    <col min="2574" max="2574" width="19.140625" style="132" customWidth="1"/>
    <col min="2575" max="2575" width="20.140625" style="132" customWidth="1"/>
    <col min="2576" max="2576" width="17" style="132" customWidth="1"/>
    <col min="2577" max="2578" width="10.7109375" style="132" customWidth="1"/>
    <col min="2579" max="2579" width="9.140625" style="132"/>
    <col min="2580" max="2580" width="12.85546875" style="132" customWidth="1"/>
    <col min="2581" max="2581" width="23.42578125" style="132" customWidth="1"/>
    <col min="2582" max="2583" width="9.140625" style="132"/>
    <col min="2584" max="2584" width="10.5703125" style="132" bestFit="1" customWidth="1"/>
    <col min="2585" max="2585" width="11.28515625" style="132" customWidth="1"/>
    <col min="2586" max="2816" width="9.140625" style="132"/>
    <col min="2817" max="2817" width="91.85546875" style="132" customWidth="1"/>
    <col min="2818" max="2818" width="21.28515625" style="132" customWidth="1"/>
    <col min="2819" max="2819" width="20" style="132" customWidth="1"/>
    <col min="2820" max="2820" width="17" style="132" customWidth="1"/>
    <col min="2821" max="2821" width="19" style="132" customWidth="1"/>
    <col min="2822" max="2822" width="17.28515625" style="132" customWidth="1"/>
    <col min="2823" max="2823" width="15" style="132" customWidth="1"/>
    <col min="2824" max="2824" width="17.140625" style="132" customWidth="1"/>
    <col min="2825" max="2825" width="16.42578125" style="132" customWidth="1"/>
    <col min="2826" max="2826" width="16.5703125" style="132" customWidth="1"/>
    <col min="2827" max="2827" width="20.140625" style="132" customWidth="1"/>
    <col min="2828" max="2828" width="17" style="132" customWidth="1"/>
    <col min="2829" max="2829" width="16.42578125" style="132" customWidth="1"/>
    <col min="2830" max="2830" width="19.140625" style="132" customWidth="1"/>
    <col min="2831" max="2831" width="20.140625" style="132" customWidth="1"/>
    <col min="2832" max="2832" width="17" style="132" customWidth="1"/>
    <col min="2833" max="2834" width="10.7109375" style="132" customWidth="1"/>
    <col min="2835" max="2835" width="9.140625" style="132"/>
    <col min="2836" max="2836" width="12.85546875" style="132" customWidth="1"/>
    <col min="2837" max="2837" width="23.42578125" style="132" customWidth="1"/>
    <col min="2838" max="2839" width="9.140625" style="132"/>
    <col min="2840" max="2840" width="10.5703125" style="132" bestFit="1" customWidth="1"/>
    <col min="2841" max="2841" width="11.28515625" style="132" customWidth="1"/>
    <col min="2842" max="3072" width="9.140625" style="132"/>
    <col min="3073" max="3073" width="91.85546875" style="132" customWidth="1"/>
    <col min="3074" max="3074" width="21.28515625" style="132" customWidth="1"/>
    <col min="3075" max="3075" width="20" style="132" customWidth="1"/>
    <col min="3076" max="3076" width="17" style="132" customWidth="1"/>
    <col min="3077" max="3077" width="19" style="132" customWidth="1"/>
    <col min="3078" max="3078" width="17.28515625" style="132" customWidth="1"/>
    <col min="3079" max="3079" width="15" style="132" customWidth="1"/>
    <col min="3080" max="3080" width="17.140625" style="132" customWidth="1"/>
    <col min="3081" max="3081" width="16.42578125" style="132" customWidth="1"/>
    <col min="3082" max="3082" width="16.5703125" style="132" customWidth="1"/>
    <col min="3083" max="3083" width="20.140625" style="132" customWidth="1"/>
    <col min="3084" max="3084" width="17" style="132" customWidth="1"/>
    <col min="3085" max="3085" width="16.42578125" style="132" customWidth="1"/>
    <col min="3086" max="3086" width="19.140625" style="132" customWidth="1"/>
    <col min="3087" max="3087" width="20.140625" style="132" customWidth="1"/>
    <col min="3088" max="3088" width="17" style="132" customWidth="1"/>
    <col min="3089" max="3090" width="10.7109375" style="132" customWidth="1"/>
    <col min="3091" max="3091" width="9.140625" style="132"/>
    <col min="3092" max="3092" width="12.85546875" style="132" customWidth="1"/>
    <col min="3093" max="3093" width="23.42578125" style="132" customWidth="1"/>
    <col min="3094" max="3095" width="9.140625" style="132"/>
    <col min="3096" max="3096" width="10.5703125" style="132" bestFit="1" customWidth="1"/>
    <col min="3097" max="3097" width="11.28515625" style="132" customWidth="1"/>
    <col min="3098" max="3328" width="9.140625" style="132"/>
    <col min="3329" max="3329" width="91.85546875" style="132" customWidth="1"/>
    <col min="3330" max="3330" width="21.28515625" style="132" customWidth="1"/>
    <col min="3331" max="3331" width="20" style="132" customWidth="1"/>
    <col min="3332" max="3332" width="17" style="132" customWidth="1"/>
    <col min="3333" max="3333" width="19" style="132" customWidth="1"/>
    <col min="3334" max="3334" width="17.28515625" style="132" customWidth="1"/>
    <col min="3335" max="3335" width="15" style="132" customWidth="1"/>
    <col min="3336" max="3336" width="17.140625" style="132" customWidth="1"/>
    <col min="3337" max="3337" width="16.42578125" style="132" customWidth="1"/>
    <col min="3338" max="3338" width="16.5703125" style="132" customWidth="1"/>
    <col min="3339" max="3339" width="20.140625" style="132" customWidth="1"/>
    <col min="3340" max="3340" width="17" style="132" customWidth="1"/>
    <col min="3341" max="3341" width="16.42578125" style="132" customWidth="1"/>
    <col min="3342" max="3342" width="19.140625" style="132" customWidth="1"/>
    <col min="3343" max="3343" width="20.140625" style="132" customWidth="1"/>
    <col min="3344" max="3344" width="17" style="132" customWidth="1"/>
    <col min="3345" max="3346" width="10.7109375" style="132" customWidth="1"/>
    <col min="3347" max="3347" width="9.140625" style="132"/>
    <col min="3348" max="3348" width="12.85546875" style="132" customWidth="1"/>
    <col min="3349" max="3349" width="23.42578125" style="132" customWidth="1"/>
    <col min="3350" max="3351" width="9.140625" style="132"/>
    <col min="3352" max="3352" width="10.5703125" style="132" bestFit="1" customWidth="1"/>
    <col min="3353" max="3353" width="11.28515625" style="132" customWidth="1"/>
    <col min="3354" max="3584" width="9.140625" style="132"/>
    <col min="3585" max="3585" width="91.85546875" style="132" customWidth="1"/>
    <col min="3586" max="3586" width="21.28515625" style="132" customWidth="1"/>
    <col min="3587" max="3587" width="20" style="132" customWidth="1"/>
    <col min="3588" max="3588" width="17" style="132" customWidth="1"/>
    <col min="3589" max="3589" width="19" style="132" customWidth="1"/>
    <col min="3590" max="3590" width="17.28515625" style="132" customWidth="1"/>
    <col min="3591" max="3591" width="15" style="132" customWidth="1"/>
    <col min="3592" max="3592" width="17.140625" style="132" customWidth="1"/>
    <col min="3593" max="3593" width="16.42578125" style="132" customWidth="1"/>
    <col min="3594" max="3594" width="16.5703125" style="132" customWidth="1"/>
    <col min="3595" max="3595" width="20.140625" style="132" customWidth="1"/>
    <col min="3596" max="3596" width="17" style="132" customWidth="1"/>
    <col min="3597" max="3597" width="16.42578125" style="132" customWidth="1"/>
    <col min="3598" max="3598" width="19.140625" style="132" customWidth="1"/>
    <col min="3599" max="3599" width="20.140625" style="132" customWidth="1"/>
    <col min="3600" max="3600" width="17" style="132" customWidth="1"/>
    <col min="3601" max="3602" width="10.7109375" style="132" customWidth="1"/>
    <col min="3603" max="3603" width="9.140625" style="132"/>
    <col min="3604" max="3604" width="12.85546875" style="132" customWidth="1"/>
    <col min="3605" max="3605" width="23.42578125" style="132" customWidth="1"/>
    <col min="3606" max="3607" width="9.140625" style="132"/>
    <col min="3608" max="3608" width="10.5703125" style="132" bestFit="1" customWidth="1"/>
    <col min="3609" max="3609" width="11.28515625" style="132" customWidth="1"/>
    <col min="3610" max="3840" width="9.140625" style="132"/>
    <col min="3841" max="3841" width="91.85546875" style="132" customWidth="1"/>
    <col min="3842" max="3842" width="21.28515625" style="132" customWidth="1"/>
    <col min="3843" max="3843" width="20" style="132" customWidth="1"/>
    <col min="3844" max="3844" width="17" style="132" customWidth="1"/>
    <col min="3845" max="3845" width="19" style="132" customWidth="1"/>
    <col min="3846" max="3846" width="17.28515625" style="132" customWidth="1"/>
    <col min="3847" max="3847" width="15" style="132" customWidth="1"/>
    <col min="3848" max="3848" width="17.140625" style="132" customWidth="1"/>
    <col min="3849" max="3849" width="16.42578125" style="132" customWidth="1"/>
    <col min="3850" max="3850" width="16.5703125" style="132" customWidth="1"/>
    <col min="3851" max="3851" width="20.140625" style="132" customWidth="1"/>
    <col min="3852" max="3852" width="17" style="132" customWidth="1"/>
    <col min="3853" max="3853" width="16.42578125" style="132" customWidth="1"/>
    <col min="3854" max="3854" width="19.140625" style="132" customWidth="1"/>
    <col min="3855" max="3855" width="20.140625" style="132" customWidth="1"/>
    <col min="3856" max="3856" width="17" style="132" customWidth="1"/>
    <col min="3857" max="3858" width="10.7109375" style="132" customWidth="1"/>
    <col min="3859" max="3859" width="9.140625" style="132"/>
    <col min="3860" max="3860" width="12.85546875" style="132" customWidth="1"/>
    <col min="3861" max="3861" width="23.42578125" style="132" customWidth="1"/>
    <col min="3862" max="3863" width="9.140625" style="132"/>
    <col min="3864" max="3864" width="10.5703125" style="132" bestFit="1" customWidth="1"/>
    <col min="3865" max="3865" width="11.28515625" style="132" customWidth="1"/>
    <col min="3866" max="4096" width="9.140625" style="132"/>
    <col min="4097" max="4097" width="91.85546875" style="132" customWidth="1"/>
    <col min="4098" max="4098" width="21.28515625" style="132" customWidth="1"/>
    <col min="4099" max="4099" width="20" style="132" customWidth="1"/>
    <col min="4100" max="4100" width="17" style="132" customWidth="1"/>
    <col min="4101" max="4101" width="19" style="132" customWidth="1"/>
    <col min="4102" max="4102" width="17.28515625" style="132" customWidth="1"/>
    <col min="4103" max="4103" width="15" style="132" customWidth="1"/>
    <col min="4104" max="4104" width="17.140625" style="132" customWidth="1"/>
    <col min="4105" max="4105" width="16.42578125" style="132" customWidth="1"/>
    <col min="4106" max="4106" width="16.5703125" style="132" customWidth="1"/>
    <col min="4107" max="4107" width="20.140625" style="132" customWidth="1"/>
    <col min="4108" max="4108" width="17" style="132" customWidth="1"/>
    <col min="4109" max="4109" width="16.42578125" style="132" customWidth="1"/>
    <col min="4110" max="4110" width="19.140625" style="132" customWidth="1"/>
    <col min="4111" max="4111" width="20.140625" style="132" customWidth="1"/>
    <col min="4112" max="4112" width="17" style="132" customWidth="1"/>
    <col min="4113" max="4114" width="10.7109375" style="132" customWidth="1"/>
    <col min="4115" max="4115" width="9.140625" style="132"/>
    <col min="4116" max="4116" width="12.85546875" style="132" customWidth="1"/>
    <col min="4117" max="4117" width="23.42578125" style="132" customWidth="1"/>
    <col min="4118" max="4119" width="9.140625" style="132"/>
    <col min="4120" max="4120" width="10.5703125" style="132" bestFit="1" customWidth="1"/>
    <col min="4121" max="4121" width="11.28515625" style="132" customWidth="1"/>
    <col min="4122" max="4352" width="9.140625" style="132"/>
    <col min="4353" max="4353" width="91.85546875" style="132" customWidth="1"/>
    <col min="4354" max="4354" width="21.28515625" style="132" customWidth="1"/>
    <col min="4355" max="4355" width="20" style="132" customWidth="1"/>
    <col min="4356" max="4356" width="17" style="132" customWidth="1"/>
    <col min="4357" max="4357" width="19" style="132" customWidth="1"/>
    <col min="4358" max="4358" width="17.28515625" style="132" customWidth="1"/>
    <col min="4359" max="4359" width="15" style="132" customWidth="1"/>
    <col min="4360" max="4360" width="17.140625" style="132" customWidth="1"/>
    <col min="4361" max="4361" width="16.42578125" style="132" customWidth="1"/>
    <col min="4362" max="4362" width="16.5703125" style="132" customWidth="1"/>
    <col min="4363" max="4363" width="20.140625" style="132" customWidth="1"/>
    <col min="4364" max="4364" width="17" style="132" customWidth="1"/>
    <col min="4365" max="4365" width="16.42578125" style="132" customWidth="1"/>
    <col min="4366" max="4366" width="19.140625" style="132" customWidth="1"/>
    <col min="4367" max="4367" width="20.140625" style="132" customWidth="1"/>
    <col min="4368" max="4368" width="17" style="132" customWidth="1"/>
    <col min="4369" max="4370" width="10.7109375" style="132" customWidth="1"/>
    <col min="4371" max="4371" width="9.140625" style="132"/>
    <col min="4372" max="4372" width="12.85546875" style="132" customWidth="1"/>
    <col min="4373" max="4373" width="23.42578125" style="132" customWidth="1"/>
    <col min="4374" max="4375" width="9.140625" style="132"/>
    <col min="4376" max="4376" width="10.5703125" style="132" bestFit="1" customWidth="1"/>
    <col min="4377" max="4377" width="11.28515625" style="132" customWidth="1"/>
    <col min="4378" max="4608" width="9.140625" style="132"/>
    <col min="4609" max="4609" width="91.85546875" style="132" customWidth="1"/>
    <col min="4610" max="4610" width="21.28515625" style="132" customWidth="1"/>
    <col min="4611" max="4611" width="20" style="132" customWidth="1"/>
    <col min="4612" max="4612" width="17" style="132" customWidth="1"/>
    <col min="4613" max="4613" width="19" style="132" customWidth="1"/>
    <col min="4614" max="4614" width="17.28515625" style="132" customWidth="1"/>
    <col min="4615" max="4615" width="15" style="132" customWidth="1"/>
    <col min="4616" max="4616" width="17.140625" style="132" customWidth="1"/>
    <col min="4617" max="4617" width="16.42578125" style="132" customWidth="1"/>
    <col min="4618" max="4618" width="16.5703125" style="132" customWidth="1"/>
    <col min="4619" max="4619" width="20.140625" style="132" customWidth="1"/>
    <col min="4620" max="4620" width="17" style="132" customWidth="1"/>
    <col min="4621" max="4621" width="16.42578125" style="132" customWidth="1"/>
    <col min="4622" max="4622" width="19.140625" style="132" customWidth="1"/>
    <col min="4623" max="4623" width="20.140625" style="132" customWidth="1"/>
    <col min="4624" max="4624" width="17" style="132" customWidth="1"/>
    <col min="4625" max="4626" width="10.7109375" style="132" customWidth="1"/>
    <col min="4627" max="4627" width="9.140625" style="132"/>
    <col min="4628" max="4628" width="12.85546875" style="132" customWidth="1"/>
    <col min="4629" max="4629" width="23.42578125" style="132" customWidth="1"/>
    <col min="4630" max="4631" width="9.140625" style="132"/>
    <col min="4632" max="4632" width="10.5703125" style="132" bestFit="1" customWidth="1"/>
    <col min="4633" max="4633" width="11.28515625" style="132" customWidth="1"/>
    <col min="4634" max="4864" width="9.140625" style="132"/>
    <col min="4865" max="4865" width="91.85546875" style="132" customWidth="1"/>
    <col min="4866" max="4866" width="21.28515625" style="132" customWidth="1"/>
    <col min="4867" max="4867" width="20" style="132" customWidth="1"/>
    <col min="4868" max="4868" width="17" style="132" customWidth="1"/>
    <col min="4869" max="4869" width="19" style="132" customWidth="1"/>
    <col min="4870" max="4870" width="17.28515625" style="132" customWidth="1"/>
    <col min="4871" max="4871" width="15" style="132" customWidth="1"/>
    <col min="4872" max="4872" width="17.140625" style="132" customWidth="1"/>
    <col min="4873" max="4873" width="16.42578125" style="132" customWidth="1"/>
    <col min="4874" max="4874" width="16.5703125" style="132" customWidth="1"/>
    <col min="4875" max="4875" width="20.140625" style="132" customWidth="1"/>
    <col min="4876" max="4876" width="17" style="132" customWidth="1"/>
    <col min="4877" max="4877" width="16.42578125" style="132" customWidth="1"/>
    <col min="4878" max="4878" width="19.140625" style="132" customWidth="1"/>
    <col min="4879" max="4879" width="20.140625" style="132" customWidth="1"/>
    <col min="4880" max="4880" width="17" style="132" customWidth="1"/>
    <col min="4881" max="4882" width="10.7109375" style="132" customWidth="1"/>
    <col min="4883" max="4883" width="9.140625" style="132"/>
    <col min="4884" max="4884" width="12.85546875" style="132" customWidth="1"/>
    <col min="4885" max="4885" width="23.42578125" style="132" customWidth="1"/>
    <col min="4886" max="4887" width="9.140625" style="132"/>
    <col min="4888" max="4888" width="10.5703125" style="132" bestFit="1" customWidth="1"/>
    <col min="4889" max="4889" width="11.28515625" style="132" customWidth="1"/>
    <col min="4890" max="5120" width="9.140625" style="132"/>
    <col min="5121" max="5121" width="91.85546875" style="132" customWidth="1"/>
    <col min="5122" max="5122" width="21.28515625" style="132" customWidth="1"/>
    <col min="5123" max="5123" width="20" style="132" customWidth="1"/>
    <col min="5124" max="5124" width="17" style="132" customWidth="1"/>
    <col min="5125" max="5125" width="19" style="132" customWidth="1"/>
    <col min="5126" max="5126" width="17.28515625" style="132" customWidth="1"/>
    <col min="5127" max="5127" width="15" style="132" customWidth="1"/>
    <col min="5128" max="5128" width="17.140625" style="132" customWidth="1"/>
    <col min="5129" max="5129" width="16.42578125" style="132" customWidth="1"/>
    <col min="5130" max="5130" width="16.5703125" style="132" customWidth="1"/>
    <col min="5131" max="5131" width="20.140625" style="132" customWidth="1"/>
    <col min="5132" max="5132" width="17" style="132" customWidth="1"/>
    <col min="5133" max="5133" width="16.42578125" style="132" customWidth="1"/>
    <col min="5134" max="5134" width="19.140625" style="132" customWidth="1"/>
    <col min="5135" max="5135" width="20.140625" style="132" customWidth="1"/>
    <col min="5136" max="5136" width="17" style="132" customWidth="1"/>
    <col min="5137" max="5138" width="10.7109375" style="132" customWidth="1"/>
    <col min="5139" max="5139" width="9.140625" style="132"/>
    <col min="5140" max="5140" width="12.85546875" style="132" customWidth="1"/>
    <col min="5141" max="5141" width="23.42578125" style="132" customWidth="1"/>
    <col min="5142" max="5143" width="9.140625" style="132"/>
    <col min="5144" max="5144" width="10.5703125" style="132" bestFit="1" customWidth="1"/>
    <col min="5145" max="5145" width="11.28515625" style="132" customWidth="1"/>
    <col min="5146" max="5376" width="9.140625" style="132"/>
    <col min="5377" max="5377" width="91.85546875" style="132" customWidth="1"/>
    <col min="5378" max="5378" width="21.28515625" style="132" customWidth="1"/>
    <col min="5379" max="5379" width="20" style="132" customWidth="1"/>
    <col min="5380" max="5380" width="17" style="132" customWidth="1"/>
    <col min="5381" max="5381" width="19" style="132" customWidth="1"/>
    <col min="5382" max="5382" width="17.28515625" style="132" customWidth="1"/>
    <col min="5383" max="5383" width="15" style="132" customWidth="1"/>
    <col min="5384" max="5384" width="17.140625" style="132" customWidth="1"/>
    <col min="5385" max="5385" width="16.42578125" style="132" customWidth="1"/>
    <col min="5386" max="5386" width="16.5703125" style="132" customWidth="1"/>
    <col min="5387" max="5387" width="20.140625" style="132" customWidth="1"/>
    <col min="5388" max="5388" width="17" style="132" customWidth="1"/>
    <col min="5389" max="5389" width="16.42578125" style="132" customWidth="1"/>
    <col min="5390" max="5390" width="19.140625" style="132" customWidth="1"/>
    <col min="5391" max="5391" width="20.140625" style="132" customWidth="1"/>
    <col min="5392" max="5392" width="17" style="132" customWidth="1"/>
    <col min="5393" max="5394" width="10.7109375" style="132" customWidth="1"/>
    <col min="5395" max="5395" width="9.140625" style="132"/>
    <col min="5396" max="5396" width="12.85546875" style="132" customWidth="1"/>
    <col min="5397" max="5397" width="23.42578125" style="132" customWidth="1"/>
    <col min="5398" max="5399" width="9.140625" style="132"/>
    <col min="5400" max="5400" width="10.5703125" style="132" bestFit="1" customWidth="1"/>
    <col min="5401" max="5401" width="11.28515625" style="132" customWidth="1"/>
    <col min="5402" max="5632" width="9.140625" style="132"/>
    <col min="5633" max="5633" width="91.85546875" style="132" customWidth="1"/>
    <col min="5634" max="5634" width="21.28515625" style="132" customWidth="1"/>
    <col min="5635" max="5635" width="20" style="132" customWidth="1"/>
    <col min="5636" max="5636" width="17" style="132" customWidth="1"/>
    <col min="5637" max="5637" width="19" style="132" customWidth="1"/>
    <col min="5638" max="5638" width="17.28515625" style="132" customWidth="1"/>
    <col min="5639" max="5639" width="15" style="132" customWidth="1"/>
    <col min="5640" max="5640" width="17.140625" style="132" customWidth="1"/>
    <col min="5641" max="5641" width="16.42578125" style="132" customWidth="1"/>
    <col min="5642" max="5642" width="16.5703125" style="132" customWidth="1"/>
    <col min="5643" max="5643" width="20.140625" style="132" customWidth="1"/>
    <col min="5644" max="5644" width="17" style="132" customWidth="1"/>
    <col min="5645" max="5645" width="16.42578125" style="132" customWidth="1"/>
    <col min="5646" max="5646" width="19.140625" style="132" customWidth="1"/>
    <col min="5647" max="5647" width="20.140625" style="132" customWidth="1"/>
    <col min="5648" max="5648" width="17" style="132" customWidth="1"/>
    <col min="5649" max="5650" width="10.7109375" style="132" customWidth="1"/>
    <col min="5651" max="5651" width="9.140625" style="132"/>
    <col min="5652" max="5652" width="12.85546875" style="132" customWidth="1"/>
    <col min="5653" max="5653" width="23.42578125" style="132" customWidth="1"/>
    <col min="5654" max="5655" width="9.140625" style="132"/>
    <col min="5656" max="5656" width="10.5703125" style="132" bestFit="1" customWidth="1"/>
    <col min="5657" max="5657" width="11.28515625" style="132" customWidth="1"/>
    <col min="5658" max="5888" width="9.140625" style="132"/>
    <col min="5889" max="5889" width="91.85546875" style="132" customWidth="1"/>
    <col min="5890" max="5890" width="21.28515625" style="132" customWidth="1"/>
    <col min="5891" max="5891" width="20" style="132" customWidth="1"/>
    <col min="5892" max="5892" width="17" style="132" customWidth="1"/>
    <col min="5893" max="5893" width="19" style="132" customWidth="1"/>
    <col min="5894" max="5894" width="17.28515625" style="132" customWidth="1"/>
    <col min="5895" max="5895" width="15" style="132" customWidth="1"/>
    <col min="5896" max="5896" width="17.140625" style="132" customWidth="1"/>
    <col min="5897" max="5897" width="16.42578125" style="132" customWidth="1"/>
    <col min="5898" max="5898" width="16.5703125" style="132" customWidth="1"/>
    <col min="5899" max="5899" width="20.140625" style="132" customWidth="1"/>
    <col min="5900" max="5900" width="17" style="132" customWidth="1"/>
    <col min="5901" max="5901" width="16.42578125" style="132" customWidth="1"/>
    <col min="5902" max="5902" width="19.140625" style="132" customWidth="1"/>
    <col min="5903" max="5903" width="20.140625" style="132" customWidth="1"/>
    <col min="5904" max="5904" width="17" style="132" customWidth="1"/>
    <col min="5905" max="5906" width="10.7109375" style="132" customWidth="1"/>
    <col min="5907" max="5907" width="9.140625" style="132"/>
    <col min="5908" max="5908" width="12.85546875" style="132" customWidth="1"/>
    <col min="5909" max="5909" width="23.42578125" style="132" customWidth="1"/>
    <col min="5910" max="5911" width="9.140625" style="132"/>
    <col min="5912" max="5912" width="10.5703125" style="132" bestFit="1" customWidth="1"/>
    <col min="5913" max="5913" width="11.28515625" style="132" customWidth="1"/>
    <col min="5914" max="6144" width="9.140625" style="132"/>
    <col min="6145" max="6145" width="91.85546875" style="132" customWidth="1"/>
    <col min="6146" max="6146" width="21.28515625" style="132" customWidth="1"/>
    <col min="6147" max="6147" width="20" style="132" customWidth="1"/>
    <col min="6148" max="6148" width="17" style="132" customWidth="1"/>
    <col min="6149" max="6149" width="19" style="132" customWidth="1"/>
    <col min="6150" max="6150" width="17.28515625" style="132" customWidth="1"/>
    <col min="6151" max="6151" width="15" style="132" customWidth="1"/>
    <col min="6152" max="6152" width="17.140625" style="132" customWidth="1"/>
    <col min="6153" max="6153" width="16.42578125" style="132" customWidth="1"/>
    <col min="6154" max="6154" width="16.5703125" style="132" customWidth="1"/>
    <col min="6155" max="6155" width="20.140625" style="132" customWidth="1"/>
    <col min="6156" max="6156" width="17" style="132" customWidth="1"/>
    <col min="6157" max="6157" width="16.42578125" style="132" customWidth="1"/>
    <col min="6158" max="6158" width="19.140625" style="132" customWidth="1"/>
    <col min="6159" max="6159" width="20.140625" style="132" customWidth="1"/>
    <col min="6160" max="6160" width="17" style="132" customWidth="1"/>
    <col min="6161" max="6162" width="10.7109375" style="132" customWidth="1"/>
    <col min="6163" max="6163" width="9.140625" style="132"/>
    <col min="6164" max="6164" width="12.85546875" style="132" customWidth="1"/>
    <col min="6165" max="6165" width="23.42578125" style="132" customWidth="1"/>
    <col min="6166" max="6167" width="9.140625" style="132"/>
    <col min="6168" max="6168" width="10.5703125" style="132" bestFit="1" customWidth="1"/>
    <col min="6169" max="6169" width="11.28515625" style="132" customWidth="1"/>
    <col min="6170" max="6400" width="9.140625" style="132"/>
    <col min="6401" max="6401" width="91.85546875" style="132" customWidth="1"/>
    <col min="6402" max="6402" width="21.28515625" style="132" customWidth="1"/>
    <col min="6403" max="6403" width="20" style="132" customWidth="1"/>
    <col min="6404" max="6404" width="17" style="132" customWidth="1"/>
    <col min="6405" max="6405" width="19" style="132" customWidth="1"/>
    <col min="6406" max="6406" width="17.28515625" style="132" customWidth="1"/>
    <col min="6407" max="6407" width="15" style="132" customWidth="1"/>
    <col min="6408" max="6408" width="17.140625" style="132" customWidth="1"/>
    <col min="6409" max="6409" width="16.42578125" style="132" customWidth="1"/>
    <col min="6410" max="6410" width="16.5703125" style="132" customWidth="1"/>
    <col min="6411" max="6411" width="20.140625" style="132" customWidth="1"/>
    <col min="6412" max="6412" width="17" style="132" customWidth="1"/>
    <col min="6413" max="6413" width="16.42578125" style="132" customWidth="1"/>
    <col min="6414" max="6414" width="19.140625" style="132" customWidth="1"/>
    <col min="6415" max="6415" width="20.140625" style="132" customWidth="1"/>
    <col min="6416" max="6416" width="17" style="132" customWidth="1"/>
    <col min="6417" max="6418" width="10.7109375" style="132" customWidth="1"/>
    <col min="6419" max="6419" width="9.140625" style="132"/>
    <col min="6420" max="6420" width="12.85546875" style="132" customWidth="1"/>
    <col min="6421" max="6421" width="23.42578125" style="132" customWidth="1"/>
    <col min="6422" max="6423" width="9.140625" style="132"/>
    <col min="6424" max="6424" width="10.5703125" style="132" bestFit="1" customWidth="1"/>
    <col min="6425" max="6425" width="11.28515625" style="132" customWidth="1"/>
    <col min="6426" max="6656" width="9.140625" style="132"/>
    <col min="6657" max="6657" width="91.85546875" style="132" customWidth="1"/>
    <col min="6658" max="6658" width="21.28515625" style="132" customWidth="1"/>
    <col min="6659" max="6659" width="20" style="132" customWidth="1"/>
    <col min="6660" max="6660" width="17" style="132" customWidth="1"/>
    <col min="6661" max="6661" width="19" style="132" customWidth="1"/>
    <col min="6662" max="6662" width="17.28515625" style="132" customWidth="1"/>
    <col min="6663" max="6663" width="15" style="132" customWidth="1"/>
    <col min="6664" max="6664" width="17.140625" style="132" customWidth="1"/>
    <col min="6665" max="6665" width="16.42578125" style="132" customWidth="1"/>
    <col min="6666" max="6666" width="16.5703125" style="132" customWidth="1"/>
    <col min="6667" max="6667" width="20.140625" style="132" customWidth="1"/>
    <col min="6668" max="6668" width="17" style="132" customWidth="1"/>
    <col min="6669" max="6669" width="16.42578125" style="132" customWidth="1"/>
    <col min="6670" max="6670" width="19.140625" style="132" customWidth="1"/>
    <col min="6671" max="6671" width="20.140625" style="132" customWidth="1"/>
    <col min="6672" max="6672" width="17" style="132" customWidth="1"/>
    <col min="6673" max="6674" width="10.7109375" style="132" customWidth="1"/>
    <col min="6675" max="6675" width="9.140625" style="132"/>
    <col min="6676" max="6676" width="12.85546875" style="132" customWidth="1"/>
    <col min="6677" max="6677" width="23.42578125" style="132" customWidth="1"/>
    <col min="6678" max="6679" width="9.140625" style="132"/>
    <col min="6680" max="6680" width="10.5703125" style="132" bestFit="1" customWidth="1"/>
    <col min="6681" max="6681" width="11.28515625" style="132" customWidth="1"/>
    <col min="6682" max="6912" width="9.140625" style="132"/>
    <col min="6913" max="6913" width="91.85546875" style="132" customWidth="1"/>
    <col min="6914" max="6914" width="21.28515625" style="132" customWidth="1"/>
    <col min="6915" max="6915" width="20" style="132" customWidth="1"/>
    <col min="6916" max="6916" width="17" style="132" customWidth="1"/>
    <col min="6917" max="6917" width="19" style="132" customWidth="1"/>
    <col min="6918" max="6918" width="17.28515625" style="132" customWidth="1"/>
    <col min="6919" max="6919" width="15" style="132" customWidth="1"/>
    <col min="6920" max="6920" width="17.140625" style="132" customWidth="1"/>
    <col min="6921" max="6921" width="16.42578125" style="132" customWidth="1"/>
    <col min="6922" max="6922" width="16.5703125" style="132" customWidth="1"/>
    <col min="6923" max="6923" width="20.140625" style="132" customWidth="1"/>
    <col min="6924" max="6924" width="17" style="132" customWidth="1"/>
    <col min="6925" max="6925" width="16.42578125" style="132" customWidth="1"/>
    <col min="6926" max="6926" width="19.140625" style="132" customWidth="1"/>
    <col min="6927" max="6927" width="20.140625" style="132" customWidth="1"/>
    <col min="6928" max="6928" width="17" style="132" customWidth="1"/>
    <col min="6929" max="6930" width="10.7109375" style="132" customWidth="1"/>
    <col min="6931" max="6931" width="9.140625" style="132"/>
    <col min="6932" max="6932" width="12.85546875" style="132" customWidth="1"/>
    <col min="6933" max="6933" width="23.42578125" style="132" customWidth="1"/>
    <col min="6934" max="6935" width="9.140625" style="132"/>
    <col min="6936" max="6936" width="10.5703125" style="132" bestFit="1" customWidth="1"/>
    <col min="6937" max="6937" width="11.28515625" style="132" customWidth="1"/>
    <col min="6938" max="7168" width="9.140625" style="132"/>
    <col min="7169" max="7169" width="91.85546875" style="132" customWidth="1"/>
    <col min="7170" max="7170" width="21.28515625" style="132" customWidth="1"/>
    <col min="7171" max="7171" width="20" style="132" customWidth="1"/>
    <col min="7172" max="7172" width="17" style="132" customWidth="1"/>
    <col min="7173" max="7173" width="19" style="132" customWidth="1"/>
    <col min="7174" max="7174" width="17.28515625" style="132" customWidth="1"/>
    <col min="7175" max="7175" width="15" style="132" customWidth="1"/>
    <col min="7176" max="7176" width="17.140625" style="132" customWidth="1"/>
    <col min="7177" max="7177" width="16.42578125" style="132" customWidth="1"/>
    <col min="7178" max="7178" width="16.5703125" style="132" customWidth="1"/>
    <col min="7179" max="7179" width="20.140625" style="132" customWidth="1"/>
    <col min="7180" max="7180" width="17" style="132" customWidth="1"/>
    <col min="7181" max="7181" width="16.42578125" style="132" customWidth="1"/>
    <col min="7182" max="7182" width="19.140625" style="132" customWidth="1"/>
    <col min="7183" max="7183" width="20.140625" style="132" customWidth="1"/>
    <col min="7184" max="7184" width="17" style="132" customWidth="1"/>
    <col min="7185" max="7186" width="10.7109375" style="132" customWidth="1"/>
    <col min="7187" max="7187" width="9.140625" style="132"/>
    <col min="7188" max="7188" width="12.85546875" style="132" customWidth="1"/>
    <col min="7189" max="7189" width="23.42578125" style="132" customWidth="1"/>
    <col min="7190" max="7191" width="9.140625" style="132"/>
    <col min="7192" max="7192" width="10.5703125" style="132" bestFit="1" customWidth="1"/>
    <col min="7193" max="7193" width="11.28515625" style="132" customWidth="1"/>
    <col min="7194" max="7424" width="9.140625" style="132"/>
    <col min="7425" max="7425" width="91.85546875" style="132" customWidth="1"/>
    <col min="7426" max="7426" width="21.28515625" style="132" customWidth="1"/>
    <col min="7427" max="7427" width="20" style="132" customWidth="1"/>
    <col min="7428" max="7428" width="17" style="132" customWidth="1"/>
    <col min="7429" max="7429" width="19" style="132" customWidth="1"/>
    <col min="7430" max="7430" width="17.28515625" style="132" customWidth="1"/>
    <col min="7431" max="7431" width="15" style="132" customWidth="1"/>
    <col min="7432" max="7432" width="17.140625" style="132" customWidth="1"/>
    <col min="7433" max="7433" width="16.42578125" style="132" customWidth="1"/>
    <col min="7434" max="7434" width="16.5703125" style="132" customWidth="1"/>
    <col min="7435" max="7435" width="20.140625" style="132" customWidth="1"/>
    <col min="7436" max="7436" width="17" style="132" customWidth="1"/>
    <col min="7437" max="7437" width="16.42578125" style="132" customWidth="1"/>
    <col min="7438" max="7438" width="19.140625" style="132" customWidth="1"/>
    <col min="7439" max="7439" width="20.140625" style="132" customWidth="1"/>
    <col min="7440" max="7440" width="17" style="132" customWidth="1"/>
    <col min="7441" max="7442" width="10.7109375" style="132" customWidth="1"/>
    <col min="7443" max="7443" width="9.140625" style="132"/>
    <col min="7444" max="7444" width="12.85546875" style="132" customWidth="1"/>
    <col min="7445" max="7445" width="23.42578125" style="132" customWidth="1"/>
    <col min="7446" max="7447" width="9.140625" style="132"/>
    <col min="7448" max="7448" width="10.5703125" style="132" bestFit="1" customWidth="1"/>
    <col min="7449" max="7449" width="11.28515625" style="132" customWidth="1"/>
    <col min="7450" max="7680" width="9.140625" style="132"/>
    <col min="7681" max="7681" width="91.85546875" style="132" customWidth="1"/>
    <col min="7682" max="7682" width="21.28515625" style="132" customWidth="1"/>
    <col min="7683" max="7683" width="20" style="132" customWidth="1"/>
    <col min="7684" max="7684" width="17" style="132" customWidth="1"/>
    <col min="7685" max="7685" width="19" style="132" customWidth="1"/>
    <col min="7686" max="7686" width="17.28515625" style="132" customWidth="1"/>
    <col min="7687" max="7687" width="15" style="132" customWidth="1"/>
    <col min="7688" max="7688" width="17.140625" style="132" customWidth="1"/>
    <col min="7689" max="7689" width="16.42578125" style="132" customWidth="1"/>
    <col min="7690" max="7690" width="16.5703125" style="132" customWidth="1"/>
    <col min="7691" max="7691" width="20.140625" style="132" customWidth="1"/>
    <col min="7692" max="7692" width="17" style="132" customWidth="1"/>
    <col min="7693" max="7693" width="16.42578125" style="132" customWidth="1"/>
    <col min="7694" max="7694" width="19.140625" style="132" customWidth="1"/>
    <col min="7695" max="7695" width="20.140625" style="132" customWidth="1"/>
    <col min="7696" max="7696" width="17" style="132" customWidth="1"/>
    <col min="7697" max="7698" width="10.7109375" style="132" customWidth="1"/>
    <col min="7699" max="7699" width="9.140625" style="132"/>
    <col min="7700" max="7700" width="12.85546875" style="132" customWidth="1"/>
    <col min="7701" max="7701" width="23.42578125" style="132" customWidth="1"/>
    <col min="7702" max="7703" width="9.140625" style="132"/>
    <col min="7704" max="7704" width="10.5703125" style="132" bestFit="1" customWidth="1"/>
    <col min="7705" max="7705" width="11.28515625" style="132" customWidth="1"/>
    <col min="7706" max="7936" width="9.140625" style="132"/>
    <col min="7937" max="7937" width="91.85546875" style="132" customWidth="1"/>
    <col min="7938" max="7938" width="21.28515625" style="132" customWidth="1"/>
    <col min="7939" max="7939" width="20" style="132" customWidth="1"/>
    <col min="7940" max="7940" width="17" style="132" customWidth="1"/>
    <col min="7941" max="7941" width="19" style="132" customWidth="1"/>
    <col min="7942" max="7942" width="17.28515625" style="132" customWidth="1"/>
    <col min="7943" max="7943" width="15" style="132" customWidth="1"/>
    <col min="7944" max="7944" width="17.140625" style="132" customWidth="1"/>
    <col min="7945" max="7945" width="16.42578125" style="132" customWidth="1"/>
    <col min="7946" max="7946" width="16.5703125" style="132" customWidth="1"/>
    <col min="7947" max="7947" width="20.140625" style="132" customWidth="1"/>
    <col min="7948" max="7948" width="17" style="132" customWidth="1"/>
    <col min="7949" max="7949" width="16.42578125" style="132" customWidth="1"/>
    <col min="7950" max="7950" width="19.140625" style="132" customWidth="1"/>
    <col min="7951" max="7951" width="20.140625" style="132" customWidth="1"/>
    <col min="7952" max="7952" width="17" style="132" customWidth="1"/>
    <col min="7953" max="7954" width="10.7109375" style="132" customWidth="1"/>
    <col min="7955" max="7955" width="9.140625" style="132"/>
    <col min="7956" max="7956" width="12.85546875" style="132" customWidth="1"/>
    <col min="7957" max="7957" width="23.42578125" style="132" customWidth="1"/>
    <col min="7958" max="7959" width="9.140625" style="132"/>
    <col min="7960" max="7960" width="10.5703125" style="132" bestFit="1" customWidth="1"/>
    <col min="7961" max="7961" width="11.28515625" style="132" customWidth="1"/>
    <col min="7962" max="8192" width="9.140625" style="132"/>
    <col min="8193" max="8193" width="91.85546875" style="132" customWidth="1"/>
    <col min="8194" max="8194" width="21.28515625" style="132" customWidth="1"/>
    <col min="8195" max="8195" width="20" style="132" customWidth="1"/>
    <col min="8196" max="8196" width="17" style="132" customWidth="1"/>
    <col min="8197" max="8197" width="19" style="132" customWidth="1"/>
    <col min="8198" max="8198" width="17.28515625" style="132" customWidth="1"/>
    <col min="8199" max="8199" width="15" style="132" customWidth="1"/>
    <col min="8200" max="8200" width="17.140625" style="132" customWidth="1"/>
    <col min="8201" max="8201" width="16.42578125" style="132" customWidth="1"/>
    <col min="8202" max="8202" width="16.5703125" style="132" customWidth="1"/>
    <col min="8203" max="8203" width="20.140625" style="132" customWidth="1"/>
    <col min="8204" max="8204" width="17" style="132" customWidth="1"/>
    <col min="8205" max="8205" width="16.42578125" style="132" customWidth="1"/>
    <col min="8206" max="8206" width="19.140625" style="132" customWidth="1"/>
    <col min="8207" max="8207" width="20.140625" style="132" customWidth="1"/>
    <col min="8208" max="8208" width="17" style="132" customWidth="1"/>
    <col min="8209" max="8210" width="10.7109375" style="132" customWidth="1"/>
    <col min="8211" max="8211" width="9.140625" style="132"/>
    <col min="8212" max="8212" width="12.85546875" style="132" customWidth="1"/>
    <col min="8213" max="8213" width="23.42578125" style="132" customWidth="1"/>
    <col min="8214" max="8215" width="9.140625" style="132"/>
    <col min="8216" max="8216" width="10.5703125" style="132" bestFit="1" customWidth="1"/>
    <col min="8217" max="8217" width="11.28515625" style="132" customWidth="1"/>
    <col min="8218" max="8448" width="9.140625" style="132"/>
    <col min="8449" max="8449" width="91.85546875" style="132" customWidth="1"/>
    <col min="8450" max="8450" width="21.28515625" style="132" customWidth="1"/>
    <col min="8451" max="8451" width="20" style="132" customWidth="1"/>
    <col min="8452" max="8452" width="17" style="132" customWidth="1"/>
    <col min="8453" max="8453" width="19" style="132" customWidth="1"/>
    <col min="8454" max="8454" width="17.28515625" style="132" customWidth="1"/>
    <col min="8455" max="8455" width="15" style="132" customWidth="1"/>
    <col min="8456" max="8456" width="17.140625" style="132" customWidth="1"/>
    <col min="8457" max="8457" width="16.42578125" style="132" customWidth="1"/>
    <col min="8458" max="8458" width="16.5703125" style="132" customWidth="1"/>
    <col min="8459" max="8459" width="20.140625" style="132" customWidth="1"/>
    <col min="8460" max="8460" width="17" style="132" customWidth="1"/>
    <col min="8461" max="8461" width="16.42578125" style="132" customWidth="1"/>
    <col min="8462" max="8462" width="19.140625" style="132" customWidth="1"/>
    <col min="8463" max="8463" width="20.140625" style="132" customWidth="1"/>
    <col min="8464" max="8464" width="17" style="132" customWidth="1"/>
    <col min="8465" max="8466" width="10.7109375" style="132" customWidth="1"/>
    <col min="8467" max="8467" width="9.140625" style="132"/>
    <col min="8468" max="8468" width="12.85546875" style="132" customWidth="1"/>
    <col min="8469" max="8469" width="23.42578125" style="132" customWidth="1"/>
    <col min="8470" max="8471" width="9.140625" style="132"/>
    <col min="8472" max="8472" width="10.5703125" style="132" bestFit="1" customWidth="1"/>
    <col min="8473" max="8473" width="11.28515625" style="132" customWidth="1"/>
    <col min="8474" max="8704" width="9.140625" style="132"/>
    <col min="8705" max="8705" width="91.85546875" style="132" customWidth="1"/>
    <col min="8706" max="8706" width="21.28515625" style="132" customWidth="1"/>
    <col min="8707" max="8707" width="20" style="132" customWidth="1"/>
    <col min="8708" max="8708" width="17" style="132" customWidth="1"/>
    <col min="8709" max="8709" width="19" style="132" customWidth="1"/>
    <col min="8710" max="8710" width="17.28515625" style="132" customWidth="1"/>
    <col min="8711" max="8711" width="15" style="132" customWidth="1"/>
    <col min="8712" max="8712" width="17.140625" style="132" customWidth="1"/>
    <col min="8713" max="8713" width="16.42578125" style="132" customWidth="1"/>
    <col min="8714" max="8714" width="16.5703125" style="132" customWidth="1"/>
    <col min="8715" max="8715" width="20.140625" style="132" customWidth="1"/>
    <col min="8716" max="8716" width="17" style="132" customWidth="1"/>
    <col min="8717" max="8717" width="16.42578125" style="132" customWidth="1"/>
    <col min="8718" max="8718" width="19.140625" style="132" customWidth="1"/>
    <col min="8719" max="8719" width="20.140625" style="132" customWidth="1"/>
    <col min="8720" max="8720" width="17" style="132" customWidth="1"/>
    <col min="8721" max="8722" width="10.7109375" style="132" customWidth="1"/>
    <col min="8723" max="8723" width="9.140625" style="132"/>
    <col min="8724" max="8724" width="12.85546875" style="132" customWidth="1"/>
    <col min="8725" max="8725" width="23.42578125" style="132" customWidth="1"/>
    <col min="8726" max="8727" width="9.140625" style="132"/>
    <col min="8728" max="8728" width="10.5703125" style="132" bestFit="1" customWidth="1"/>
    <col min="8729" max="8729" width="11.28515625" style="132" customWidth="1"/>
    <col min="8730" max="8960" width="9.140625" style="132"/>
    <col min="8961" max="8961" width="91.85546875" style="132" customWidth="1"/>
    <col min="8962" max="8962" width="21.28515625" style="132" customWidth="1"/>
    <col min="8963" max="8963" width="20" style="132" customWidth="1"/>
    <col min="8964" max="8964" width="17" style="132" customWidth="1"/>
    <col min="8965" max="8965" width="19" style="132" customWidth="1"/>
    <col min="8966" max="8966" width="17.28515625" style="132" customWidth="1"/>
    <col min="8967" max="8967" width="15" style="132" customWidth="1"/>
    <col min="8968" max="8968" width="17.140625" style="132" customWidth="1"/>
    <col min="8969" max="8969" width="16.42578125" style="132" customWidth="1"/>
    <col min="8970" max="8970" width="16.5703125" style="132" customWidth="1"/>
    <col min="8971" max="8971" width="20.140625" style="132" customWidth="1"/>
    <col min="8972" max="8972" width="17" style="132" customWidth="1"/>
    <col min="8973" max="8973" width="16.42578125" style="132" customWidth="1"/>
    <col min="8974" max="8974" width="19.140625" style="132" customWidth="1"/>
    <col min="8975" max="8975" width="20.140625" style="132" customWidth="1"/>
    <col min="8976" max="8976" width="17" style="132" customWidth="1"/>
    <col min="8977" max="8978" width="10.7109375" style="132" customWidth="1"/>
    <col min="8979" max="8979" width="9.140625" style="132"/>
    <col min="8980" max="8980" width="12.85546875" style="132" customWidth="1"/>
    <col min="8981" max="8981" width="23.42578125" style="132" customWidth="1"/>
    <col min="8982" max="8983" width="9.140625" style="132"/>
    <col min="8984" max="8984" width="10.5703125" style="132" bestFit="1" customWidth="1"/>
    <col min="8985" max="8985" width="11.28515625" style="132" customWidth="1"/>
    <col min="8986" max="9216" width="9.140625" style="132"/>
    <col min="9217" max="9217" width="91.85546875" style="132" customWidth="1"/>
    <col min="9218" max="9218" width="21.28515625" style="132" customWidth="1"/>
    <col min="9219" max="9219" width="20" style="132" customWidth="1"/>
    <col min="9220" max="9220" width="17" style="132" customWidth="1"/>
    <col min="9221" max="9221" width="19" style="132" customWidth="1"/>
    <col min="9222" max="9222" width="17.28515625" style="132" customWidth="1"/>
    <col min="9223" max="9223" width="15" style="132" customWidth="1"/>
    <col min="9224" max="9224" width="17.140625" style="132" customWidth="1"/>
    <col min="9225" max="9225" width="16.42578125" style="132" customWidth="1"/>
    <col min="9226" max="9226" width="16.5703125" style="132" customWidth="1"/>
    <col min="9227" max="9227" width="20.140625" style="132" customWidth="1"/>
    <col min="9228" max="9228" width="17" style="132" customWidth="1"/>
    <col min="9229" max="9229" width="16.42578125" style="132" customWidth="1"/>
    <col min="9230" max="9230" width="19.140625" style="132" customWidth="1"/>
    <col min="9231" max="9231" width="20.140625" style="132" customWidth="1"/>
    <col min="9232" max="9232" width="17" style="132" customWidth="1"/>
    <col min="9233" max="9234" width="10.7109375" style="132" customWidth="1"/>
    <col min="9235" max="9235" width="9.140625" style="132"/>
    <col min="9236" max="9236" width="12.85546875" style="132" customWidth="1"/>
    <col min="9237" max="9237" width="23.42578125" style="132" customWidth="1"/>
    <col min="9238" max="9239" width="9.140625" style="132"/>
    <col min="9240" max="9240" width="10.5703125" style="132" bestFit="1" customWidth="1"/>
    <col min="9241" max="9241" width="11.28515625" style="132" customWidth="1"/>
    <col min="9242" max="9472" width="9.140625" style="132"/>
    <col min="9473" max="9473" width="91.85546875" style="132" customWidth="1"/>
    <col min="9474" max="9474" width="21.28515625" style="132" customWidth="1"/>
    <col min="9475" max="9475" width="20" style="132" customWidth="1"/>
    <col min="9476" max="9476" width="17" style="132" customWidth="1"/>
    <col min="9477" max="9477" width="19" style="132" customWidth="1"/>
    <col min="9478" max="9478" width="17.28515625" style="132" customWidth="1"/>
    <col min="9479" max="9479" width="15" style="132" customWidth="1"/>
    <col min="9480" max="9480" width="17.140625" style="132" customWidth="1"/>
    <col min="9481" max="9481" width="16.42578125" style="132" customWidth="1"/>
    <col min="9482" max="9482" width="16.5703125" style="132" customWidth="1"/>
    <col min="9483" max="9483" width="20.140625" style="132" customWidth="1"/>
    <col min="9484" max="9484" width="17" style="132" customWidth="1"/>
    <col min="9485" max="9485" width="16.42578125" style="132" customWidth="1"/>
    <col min="9486" max="9486" width="19.140625" style="132" customWidth="1"/>
    <col min="9487" max="9487" width="20.140625" style="132" customWidth="1"/>
    <col min="9488" max="9488" width="17" style="132" customWidth="1"/>
    <col min="9489" max="9490" width="10.7109375" style="132" customWidth="1"/>
    <col min="9491" max="9491" width="9.140625" style="132"/>
    <col min="9492" max="9492" width="12.85546875" style="132" customWidth="1"/>
    <col min="9493" max="9493" width="23.42578125" style="132" customWidth="1"/>
    <col min="9494" max="9495" width="9.140625" style="132"/>
    <col min="9496" max="9496" width="10.5703125" style="132" bestFit="1" customWidth="1"/>
    <col min="9497" max="9497" width="11.28515625" style="132" customWidth="1"/>
    <col min="9498" max="9728" width="9.140625" style="132"/>
    <col min="9729" max="9729" width="91.85546875" style="132" customWidth="1"/>
    <col min="9730" max="9730" width="21.28515625" style="132" customWidth="1"/>
    <col min="9731" max="9731" width="20" style="132" customWidth="1"/>
    <col min="9732" max="9732" width="17" style="132" customWidth="1"/>
    <col min="9733" max="9733" width="19" style="132" customWidth="1"/>
    <col min="9734" max="9734" width="17.28515625" style="132" customWidth="1"/>
    <col min="9735" max="9735" width="15" style="132" customWidth="1"/>
    <col min="9736" max="9736" width="17.140625" style="132" customWidth="1"/>
    <col min="9737" max="9737" width="16.42578125" style="132" customWidth="1"/>
    <col min="9738" max="9738" width="16.5703125" style="132" customWidth="1"/>
    <col min="9739" max="9739" width="20.140625" style="132" customWidth="1"/>
    <col min="9740" max="9740" width="17" style="132" customWidth="1"/>
    <col min="9741" max="9741" width="16.42578125" style="132" customWidth="1"/>
    <col min="9742" max="9742" width="19.140625" style="132" customWidth="1"/>
    <col min="9743" max="9743" width="20.140625" style="132" customWidth="1"/>
    <col min="9744" max="9744" width="17" style="132" customWidth="1"/>
    <col min="9745" max="9746" width="10.7109375" style="132" customWidth="1"/>
    <col min="9747" max="9747" width="9.140625" style="132"/>
    <col min="9748" max="9748" width="12.85546875" style="132" customWidth="1"/>
    <col min="9749" max="9749" width="23.42578125" style="132" customWidth="1"/>
    <col min="9750" max="9751" width="9.140625" style="132"/>
    <col min="9752" max="9752" width="10.5703125" style="132" bestFit="1" customWidth="1"/>
    <col min="9753" max="9753" width="11.28515625" style="132" customWidth="1"/>
    <col min="9754" max="9984" width="9.140625" style="132"/>
    <col min="9985" max="9985" width="91.85546875" style="132" customWidth="1"/>
    <col min="9986" max="9986" width="21.28515625" style="132" customWidth="1"/>
    <col min="9987" max="9987" width="20" style="132" customWidth="1"/>
    <col min="9988" max="9988" width="17" style="132" customWidth="1"/>
    <col min="9989" max="9989" width="19" style="132" customWidth="1"/>
    <col min="9990" max="9990" width="17.28515625" style="132" customWidth="1"/>
    <col min="9991" max="9991" width="15" style="132" customWidth="1"/>
    <col min="9992" max="9992" width="17.140625" style="132" customWidth="1"/>
    <col min="9993" max="9993" width="16.42578125" style="132" customWidth="1"/>
    <col min="9994" max="9994" width="16.5703125" style="132" customWidth="1"/>
    <col min="9995" max="9995" width="20.140625" style="132" customWidth="1"/>
    <col min="9996" max="9996" width="17" style="132" customWidth="1"/>
    <col min="9997" max="9997" width="16.42578125" style="132" customWidth="1"/>
    <col min="9998" max="9998" width="19.140625" style="132" customWidth="1"/>
    <col min="9999" max="9999" width="20.140625" style="132" customWidth="1"/>
    <col min="10000" max="10000" width="17" style="132" customWidth="1"/>
    <col min="10001" max="10002" width="10.7109375" style="132" customWidth="1"/>
    <col min="10003" max="10003" width="9.140625" style="132"/>
    <col min="10004" max="10004" width="12.85546875" style="132" customWidth="1"/>
    <col min="10005" max="10005" width="23.42578125" style="132" customWidth="1"/>
    <col min="10006" max="10007" width="9.140625" style="132"/>
    <col min="10008" max="10008" width="10.5703125" style="132" bestFit="1" customWidth="1"/>
    <col min="10009" max="10009" width="11.28515625" style="132" customWidth="1"/>
    <col min="10010" max="10240" width="9.140625" style="132"/>
    <col min="10241" max="10241" width="91.85546875" style="132" customWidth="1"/>
    <col min="10242" max="10242" width="21.28515625" style="132" customWidth="1"/>
    <col min="10243" max="10243" width="20" style="132" customWidth="1"/>
    <col min="10244" max="10244" width="17" style="132" customWidth="1"/>
    <col min="10245" max="10245" width="19" style="132" customWidth="1"/>
    <col min="10246" max="10246" width="17.28515625" style="132" customWidth="1"/>
    <col min="10247" max="10247" width="15" style="132" customWidth="1"/>
    <col min="10248" max="10248" width="17.140625" style="132" customWidth="1"/>
    <col min="10249" max="10249" width="16.42578125" style="132" customWidth="1"/>
    <col min="10250" max="10250" width="16.5703125" style="132" customWidth="1"/>
    <col min="10251" max="10251" width="20.140625" style="132" customWidth="1"/>
    <col min="10252" max="10252" width="17" style="132" customWidth="1"/>
    <col min="10253" max="10253" width="16.42578125" style="132" customWidth="1"/>
    <col min="10254" max="10254" width="19.140625" style="132" customWidth="1"/>
    <col min="10255" max="10255" width="20.140625" style="132" customWidth="1"/>
    <col min="10256" max="10256" width="17" style="132" customWidth="1"/>
    <col min="10257" max="10258" width="10.7109375" style="132" customWidth="1"/>
    <col min="10259" max="10259" width="9.140625" style="132"/>
    <col min="10260" max="10260" width="12.85546875" style="132" customWidth="1"/>
    <col min="10261" max="10261" width="23.42578125" style="132" customWidth="1"/>
    <col min="10262" max="10263" width="9.140625" style="132"/>
    <col min="10264" max="10264" width="10.5703125" style="132" bestFit="1" customWidth="1"/>
    <col min="10265" max="10265" width="11.28515625" style="132" customWidth="1"/>
    <col min="10266" max="10496" width="9.140625" style="132"/>
    <col min="10497" max="10497" width="91.85546875" style="132" customWidth="1"/>
    <col min="10498" max="10498" width="21.28515625" style="132" customWidth="1"/>
    <col min="10499" max="10499" width="20" style="132" customWidth="1"/>
    <col min="10500" max="10500" width="17" style="132" customWidth="1"/>
    <col min="10501" max="10501" width="19" style="132" customWidth="1"/>
    <col min="10502" max="10502" width="17.28515625" style="132" customWidth="1"/>
    <col min="10503" max="10503" width="15" style="132" customWidth="1"/>
    <col min="10504" max="10504" width="17.140625" style="132" customWidth="1"/>
    <col min="10505" max="10505" width="16.42578125" style="132" customWidth="1"/>
    <col min="10506" max="10506" width="16.5703125" style="132" customWidth="1"/>
    <col min="10507" max="10507" width="20.140625" style="132" customWidth="1"/>
    <col min="10508" max="10508" width="17" style="132" customWidth="1"/>
    <col min="10509" max="10509" width="16.42578125" style="132" customWidth="1"/>
    <col min="10510" max="10510" width="19.140625" style="132" customWidth="1"/>
    <col min="10511" max="10511" width="20.140625" style="132" customWidth="1"/>
    <col min="10512" max="10512" width="17" style="132" customWidth="1"/>
    <col min="10513" max="10514" width="10.7109375" style="132" customWidth="1"/>
    <col min="10515" max="10515" width="9.140625" style="132"/>
    <col min="10516" max="10516" width="12.85546875" style="132" customWidth="1"/>
    <col min="10517" max="10517" width="23.42578125" style="132" customWidth="1"/>
    <col min="10518" max="10519" width="9.140625" style="132"/>
    <col min="10520" max="10520" width="10.5703125" style="132" bestFit="1" customWidth="1"/>
    <col min="10521" max="10521" width="11.28515625" style="132" customWidth="1"/>
    <col min="10522" max="10752" width="9.140625" style="132"/>
    <col min="10753" max="10753" width="91.85546875" style="132" customWidth="1"/>
    <col min="10754" max="10754" width="21.28515625" style="132" customWidth="1"/>
    <col min="10755" max="10755" width="20" style="132" customWidth="1"/>
    <col min="10756" max="10756" width="17" style="132" customWidth="1"/>
    <col min="10757" max="10757" width="19" style="132" customWidth="1"/>
    <col min="10758" max="10758" width="17.28515625" style="132" customWidth="1"/>
    <col min="10759" max="10759" width="15" style="132" customWidth="1"/>
    <col min="10760" max="10760" width="17.140625" style="132" customWidth="1"/>
    <col min="10761" max="10761" width="16.42578125" style="132" customWidth="1"/>
    <col min="10762" max="10762" width="16.5703125" style="132" customWidth="1"/>
    <col min="10763" max="10763" width="20.140625" style="132" customWidth="1"/>
    <col min="10764" max="10764" width="17" style="132" customWidth="1"/>
    <col min="10765" max="10765" width="16.42578125" style="132" customWidth="1"/>
    <col min="10766" max="10766" width="19.140625" style="132" customWidth="1"/>
    <col min="10767" max="10767" width="20.140625" style="132" customWidth="1"/>
    <col min="10768" max="10768" width="17" style="132" customWidth="1"/>
    <col min="10769" max="10770" width="10.7109375" style="132" customWidth="1"/>
    <col min="10771" max="10771" width="9.140625" style="132"/>
    <col min="10772" max="10772" width="12.85546875" style="132" customWidth="1"/>
    <col min="10773" max="10773" width="23.42578125" style="132" customWidth="1"/>
    <col min="10774" max="10775" width="9.140625" style="132"/>
    <col min="10776" max="10776" width="10.5703125" style="132" bestFit="1" customWidth="1"/>
    <col min="10777" max="10777" width="11.28515625" style="132" customWidth="1"/>
    <col min="10778" max="11008" width="9.140625" style="132"/>
    <col min="11009" max="11009" width="91.85546875" style="132" customWidth="1"/>
    <col min="11010" max="11010" width="21.28515625" style="132" customWidth="1"/>
    <col min="11011" max="11011" width="20" style="132" customWidth="1"/>
    <col min="11012" max="11012" width="17" style="132" customWidth="1"/>
    <col min="11013" max="11013" width="19" style="132" customWidth="1"/>
    <col min="11014" max="11014" width="17.28515625" style="132" customWidth="1"/>
    <col min="11015" max="11015" width="15" style="132" customWidth="1"/>
    <col min="11016" max="11016" width="17.140625" style="132" customWidth="1"/>
    <col min="11017" max="11017" width="16.42578125" style="132" customWidth="1"/>
    <col min="11018" max="11018" width="16.5703125" style="132" customWidth="1"/>
    <col min="11019" max="11019" width="20.140625" style="132" customWidth="1"/>
    <col min="11020" max="11020" width="17" style="132" customWidth="1"/>
    <col min="11021" max="11021" width="16.42578125" style="132" customWidth="1"/>
    <col min="11022" max="11022" width="19.140625" style="132" customWidth="1"/>
    <col min="11023" max="11023" width="20.140625" style="132" customWidth="1"/>
    <col min="11024" max="11024" width="17" style="132" customWidth="1"/>
    <col min="11025" max="11026" width="10.7109375" style="132" customWidth="1"/>
    <col min="11027" max="11027" width="9.140625" style="132"/>
    <col min="11028" max="11028" width="12.85546875" style="132" customWidth="1"/>
    <col min="11029" max="11029" width="23.42578125" style="132" customWidth="1"/>
    <col min="11030" max="11031" width="9.140625" style="132"/>
    <col min="11032" max="11032" width="10.5703125" style="132" bestFit="1" customWidth="1"/>
    <col min="11033" max="11033" width="11.28515625" style="132" customWidth="1"/>
    <col min="11034" max="11264" width="9.140625" style="132"/>
    <col min="11265" max="11265" width="91.85546875" style="132" customWidth="1"/>
    <col min="11266" max="11266" width="21.28515625" style="132" customWidth="1"/>
    <col min="11267" max="11267" width="20" style="132" customWidth="1"/>
    <col min="11268" max="11268" width="17" style="132" customWidth="1"/>
    <col min="11269" max="11269" width="19" style="132" customWidth="1"/>
    <col min="11270" max="11270" width="17.28515625" style="132" customWidth="1"/>
    <col min="11271" max="11271" width="15" style="132" customWidth="1"/>
    <col min="11272" max="11272" width="17.140625" style="132" customWidth="1"/>
    <col min="11273" max="11273" width="16.42578125" style="132" customWidth="1"/>
    <col min="11274" max="11274" width="16.5703125" style="132" customWidth="1"/>
    <col min="11275" max="11275" width="20.140625" style="132" customWidth="1"/>
    <col min="11276" max="11276" width="17" style="132" customWidth="1"/>
    <col min="11277" max="11277" width="16.42578125" style="132" customWidth="1"/>
    <col min="11278" max="11278" width="19.140625" style="132" customWidth="1"/>
    <col min="11279" max="11279" width="20.140625" style="132" customWidth="1"/>
    <col min="11280" max="11280" width="17" style="132" customWidth="1"/>
    <col min="11281" max="11282" width="10.7109375" style="132" customWidth="1"/>
    <col min="11283" max="11283" width="9.140625" style="132"/>
    <col min="11284" max="11284" width="12.85546875" style="132" customWidth="1"/>
    <col min="11285" max="11285" width="23.42578125" style="132" customWidth="1"/>
    <col min="11286" max="11287" width="9.140625" style="132"/>
    <col min="11288" max="11288" width="10.5703125" style="132" bestFit="1" customWidth="1"/>
    <col min="11289" max="11289" width="11.28515625" style="132" customWidth="1"/>
    <col min="11290" max="11520" width="9.140625" style="132"/>
    <col min="11521" max="11521" width="91.85546875" style="132" customWidth="1"/>
    <col min="11522" max="11522" width="21.28515625" style="132" customWidth="1"/>
    <col min="11523" max="11523" width="20" style="132" customWidth="1"/>
    <col min="11524" max="11524" width="17" style="132" customWidth="1"/>
    <col min="11525" max="11525" width="19" style="132" customWidth="1"/>
    <col min="11526" max="11526" width="17.28515625" style="132" customWidth="1"/>
    <col min="11527" max="11527" width="15" style="132" customWidth="1"/>
    <col min="11528" max="11528" width="17.140625" style="132" customWidth="1"/>
    <col min="11529" max="11529" width="16.42578125" style="132" customWidth="1"/>
    <col min="11530" max="11530" width="16.5703125" style="132" customWidth="1"/>
    <col min="11531" max="11531" width="20.140625" style="132" customWidth="1"/>
    <col min="11532" max="11532" width="17" style="132" customWidth="1"/>
    <col min="11533" max="11533" width="16.42578125" style="132" customWidth="1"/>
    <col min="11534" max="11534" width="19.140625" style="132" customWidth="1"/>
    <col min="11535" max="11535" width="20.140625" style="132" customWidth="1"/>
    <col min="11536" max="11536" width="17" style="132" customWidth="1"/>
    <col min="11537" max="11538" width="10.7109375" style="132" customWidth="1"/>
    <col min="11539" max="11539" width="9.140625" style="132"/>
    <col min="11540" max="11540" width="12.85546875" style="132" customWidth="1"/>
    <col min="11541" max="11541" width="23.42578125" style="132" customWidth="1"/>
    <col min="11542" max="11543" width="9.140625" style="132"/>
    <col min="11544" max="11544" width="10.5703125" style="132" bestFit="1" customWidth="1"/>
    <col min="11545" max="11545" width="11.28515625" style="132" customWidth="1"/>
    <col min="11546" max="11776" width="9.140625" style="132"/>
    <col min="11777" max="11777" width="91.85546875" style="132" customWidth="1"/>
    <col min="11778" max="11778" width="21.28515625" style="132" customWidth="1"/>
    <col min="11779" max="11779" width="20" style="132" customWidth="1"/>
    <col min="11780" max="11780" width="17" style="132" customWidth="1"/>
    <col min="11781" max="11781" width="19" style="132" customWidth="1"/>
    <col min="11782" max="11782" width="17.28515625" style="132" customWidth="1"/>
    <col min="11783" max="11783" width="15" style="132" customWidth="1"/>
    <col min="11784" max="11784" width="17.140625" style="132" customWidth="1"/>
    <col min="11785" max="11785" width="16.42578125" style="132" customWidth="1"/>
    <col min="11786" max="11786" width="16.5703125" style="132" customWidth="1"/>
    <col min="11787" max="11787" width="20.140625" style="132" customWidth="1"/>
    <col min="11788" max="11788" width="17" style="132" customWidth="1"/>
    <col min="11789" max="11789" width="16.42578125" style="132" customWidth="1"/>
    <col min="11790" max="11790" width="19.140625" style="132" customWidth="1"/>
    <col min="11791" max="11791" width="20.140625" style="132" customWidth="1"/>
    <col min="11792" max="11792" width="17" style="132" customWidth="1"/>
    <col min="11793" max="11794" width="10.7109375" style="132" customWidth="1"/>
    <col min="11795" max="11795" width="9.140625" style="132"/>
    <col min="11796" max="11796" width="12.85546875" style="132" customWidth="1"/>
    <col min="11797" max="11797" width="23.42578125" style="132" customWidth="1"/>
    <col min="11798" max="11799" width="9.140625" style="132"/>
    <col min="11800" max="11800" width="10.5703125" style="132" bestFit="1" customWidth="1"/>
    <col min="11801" max="11801" width="11.28515625" style="132" customWidth="1"/>
    <col min="11802" max="12032" width="9.140625" style="132"/>
    <col min="12033" max="12033" width="91.85546875" style="132" customWidth="1"/>
    <col min="12034" max="12034" width="21.28515625" style="132" customWidth="1"/>
    <col min="12035" max="12035" width="20" style="132" customWidth="1"/>
    <col min="12036" max="12036" width="17" style="132" customWidth="1"/>
    <col min="12037" max="12037" width="19" style="132" customWidth="1"/>
    <col min="12038" max="12038" width="17.28515625" style="132" customWidth="1"/>
    <col min="12039" max="12039" width="15" style="132" customWidth="1"/>
    <col min="12040" max="12040" width="17.140625" style="132" customWidth="1"/>
    <col min="12041" max="12041" width="16.42578125" style="132" customWidth="1"/>
    <col min="12042" max="12042" width="16.5703125" style="132" customWidth="1"/>
    <col min="12043" max="12043" width="20.140625" style="132" customWidth="1"/>
    <col min="12044" max="12044" width="17" style="132" customWidth="1"/>
    <col min="12045" max="12045" width="16.42578125" style="132" customWidth="1"/>
    <col min="12046" max="12046" width="19.140625" style="132" customWidth="1"/>
    <col min="12047" max="12047" width="20.140625" style="132" customWidth="1"/>
    <col min="12048" max="12048" width="17" style="132" customWidth="1"/>
    <col min="12049" max="12050" width="10.7109375" style="132" customWidth="1"/>
    <col min="12051" max="12051" width="9.140625" style="132"/>
    <col min="12052" max="12052" width="12.85546875" style="132" customWidth="1"/>
    <col min="12053" max="12053" width="23.42578125" style="132" customWidth="1"/>
    <col min="12054" max="12055" width="9.140625" style="132"/>
    <col min="12056" max="12056" width="10.5703125" style="132" bestFit="1" customWidth="1"/>
    <col min="12057" max="12057" width="11.28515625" style="132" customWidth="1"/>
    <col min="12058" max="12288" width="9.140625" style="132"/>
    <col min="12289" max="12289" width="91.85546875" style="132" customWidth="1"/>
    <col min="12290" max="12290" width="21.28515625" style="132" customWidth="1"/>
    <col min="12291" max="12291" width="20" style="132" customWidth="1"/>
    <col min="12292" max="12292" width="17" style="132" customWidth="1"/>
    <col min="12293" max="12293" width="19" style="132" customWidth="1"/>
    <col min="12294" max="12294" width="17.28515625" style="132" customWidth="1"/>
    <col min="12295" max="12295" width="15" style="132" customWidth="1"/>
    <col min="12296" max="12296" width="17.140625" style="132" customWidth="1"/>
    <col min="12297" max="12297" width="16.42578125" style="132" customWidth="1"/>
    <col min="12298" max="12298" width="16.5703125" style="132" customWidth="1"/>
    <col min="12299" max="12299" width="20.140625" style="132" customWidth="1"/>
    <col min="12300" max="12300" width="17" style="132" customWidth="1"/>
    <col min="12301" max="12301" width="16.42578125" style="132" customWidth="1"/>
    <col min="12302" max="12302" width="19.140625" style="132" customWidth="1"/>
    <col min="12303" max="12303" width="20.140625" style="132" customWidth="1"/>
    <col min="12304" max="12304" width="17" style="132" customWidth="1"/>
    <col min="12305" max="12306" width="10.7109375" style="132" customWidth="1"/>
    <col min="12307" max="12307" width="9.140625" style="132"/>
    <col min="12308" max="12308" width="12.85546875" style="132" customWidth="1"/>
    <col min="12309" max="12309" width="23.42578125" style="132" customWidth="1"/>
    <col min="12310" max="12311" width="9.140625" style="132"/>
    <col min="12312" max="12312" width="10.5703125" style="132" bestFit="1" customWidth="1"/>
    <col min="12313" max="12313" width="11.28515625" style="132" customWidth="1"/>
    <col min="12314" max="12544" width="9.140625" style="132"/>
    <col min="12545" max="12545" width="91.85546875" style="132" customWidth="1"/>
    <col min="12546" max="12546" width="21.28515625" style="132" customWidth="1"/>
    <col min="12547" max="12547" width="20" style="132" customWidth="1"/>
    <col min="12548" max="12548" width="17" style="132" customWidth="1"/>
    <col min="12549" max="12549" width="19" style="132" customWidth="1"/>
    <col min="12550" max="12550" width="17.28515625" style="132" customWidth="1"/>
    <col min="12551" max="12551" width="15" style="132" customWidth="1"/>
    <col min="12552" max="12552" width="17.140625" style="132" customWidth="1"/>
    <col min="12553" max="12553" width="16.42578125" style="132" customWidth="1"/>
    <col min="12554" max="12554" width="16.5703125" style="132" customWidth="1"/>
    <col min="12555" max="12555" width="20.140625" style="132" customWidth="1"/>
    <col min="12556" max="12556" width="17" style="132" customWidth="1"/>
    <col min="12557" max="12557" width="16.42578125" style="132" customWidth="1"/>
    <col min="12558" max="12558" width="19.140625" style="132" customWidth="1"/>
    <col min="12559" max="12559" width="20.140625" style="132" customWidth="1"/>
    <col min="12560" max="12560" width="17" style="132" customWidth="1"/>
    <col min="12561" max="12562" width="10.7109375" style="132" customWidth="1"/>
    <col min="12563" max="12563" width="9.140625" style="132"/>
    <col min="12564" max="12564" width="12.85546875" style="132" customWidth="1"/>
    <col min="12565" max="12565" width="23.42578125" style="132" customWidth="1"/>
    <col min="12566" max="12567" width="9.140625" style="132"/>
    <col min="12568" max="12568" width="10.5703125" style="132" bestFit="1" customWidth="1"/>
    <col min="12569" max="12569" width="11.28515625" style="132" customWidth="1"/>
    <col min="12570" max="12800" width="9.140625" style="132"/>
    <col min="12801" max="12801" width="91.85546875" style="132" customWidth="1"/>
    <col min="12802" max="12802" width="21.28515625" style="132" customWidth="1"/>
    <col min="12803" max="12803" width="20" style="132" customWidth="1"/>
    <col min="12804" max="12804" width="17" style="132" customWidth="1"/>
    <col min="12805" max="12805" width="19" style="132" customWidth="1"/>
    <col min="12806" max="12806" width="17.28515625" style="132" customWidth="1"/>
    <col min="12807" max="12807" width="15" style="132" customWidth="1"/>
    <col min="12808" max="12808" width="17.140625" style="132" customWidth="1"/>
    <col min="12809" max="12809" width="16.42578125" style="132" customWidth="1"/>
    <col min="12810" max="12810" width="16.5703125" style="132" customWidth="1"/>
    <col min="12811" max="12811" width="20.140625" style="132" customWidth="1"/>
    <col min="12812" max="12812" width="17" style="132" customWidth="1"/>
    <col min="12813" max="12813" width="16.42578125" style="132" customWidth="1"/>
    <col min="12814" max="12814" width="19.140625" style="132" customWidth="1"/>
    <col min="12815" max="12815" width="20.140625" style="132" customWidth="1"/>
    <col min="12816" max="12816" width="17" style="132" customWidth="1"/>
    <col min="12817" max="12818" width="10.7109375" style="132" customWidth="1"/>
    <col min="12819" max="12819" width="9.140625" style="132"/>
    <col min="12820" max="12820" width="12.85546875" style="132" customWidth="1"/>
    <col min="12821" max="12821" width="23.42578125" style="132" customWidth="1"/>
    <col min="12822" max="12823" width="9.140625" style="132"/>
    <col min="12824" max="12824" width="10.5703125" style="132" bestFit="1" customWidth="1"/>
    <col min="12825" max="12825" width="11.28515625" style="132" customWidth="1"/>
    <col min="12826" max="13056" width="9.140625" style="132"/>
    <col min="13057" max="13057" width="91.85546875" style="132" customWidth="1"/>
    <col min="13058" max="13058" width="21.28515625" style="132" customWidth="1"/>
    <col min="13059" max="13059" width="20" style="132" customWidth="1"/>
    <col min="13060" max="13060" width="17" style="132" customWidth="1"/>
    <col min="13061" max="13061" width="19" style="132" customWidth="1"/>
    <col min="13062" max="13062" width="17.28515625" style="132" customWidth="1"/>
    <col min="13063" max="13063" width="15" style="132" customWidth="1"/>
    <col min="13064" max="13064" width="17.140625" style="132" customWidth="1"/>
    <col min="13065" max="13065" width="16.42578125" style="132" customWidth="1"/>
    <col min="13066" max="13066" width="16.5703125" style="132" customWidth="1"/>
    <col min="13067" max="13067" width="20.140625" style="132" customWidth="1"/>
    <col min="13068" max="13068" width="17" style="132" customWidth="1"/>
    <col min="13069" max="13069" width="16.42578125" style="132" customWidth="1"/>
    <col min="13070" max="13070" width="19.140625" style="132" customWidth="1"/>
    <col min="13071" max="13071" width="20.140625" style="132" customWidth="1"/>
    <col min="13072" max="13072" width="17" style="132" customWidth="1"/>
    <col min="13073" max="13074" width="10.7109375" style="132" customWidth="1"/>
    <col min="13075" max="13075" width="9.140625" style="132"/>
    <col min="13076" max="13076" width="12.85546875" style="132" customWidth="1"/>
    <col min="13077" max="13077" width="23.42578125" style="132" customWidth="1"/>
    <col min="13078" max="13079" width="9.140625" style="132"/>
    <col min="13080" max="13080" width="10.5703125" style="132" bestFit="1" customWidth="1"/>
    <col min="13081" max="13081" width="11.28515625" style="132" customWidth="1"/>
    <col min="13082" max="13312" width="9.140625" style="132"/>
    <col min="13313" max="13313" width="91.85546875" style="132" customWidth="1"/>
    <col min="13314" max="13314" width="21.28515625" style="132" customWidth="1"/>
    <col min="13315" max="13315" width="20" style="132" customWidth="1"/>
    <col min="13316" max="13316" width="17" style="132" customWidth="1"/>
    <col min="13317" max="13317" width="19" style="132" customWidth="1"/>
    <col min="13318" max="13318" width="17.28515625" style="132" customWidth="1"/>
    <col min="13319" max="13319" width="15" style="132" customWidth="1"/>
    <col min="13320" max="13320" width="17.140625" style="132" customWidth="1"/>
    <col min="13321" max="13321" width="16.42578125" style="132" customWidth="1"/>
    <col min="13322" max="13322" width="16.5703125" style="132" customWidth="1"/>
    <col min="13323" max="13323" width="20.140625" style="132" customWidth="1"/>
    <col min="13324" max="13324" width="17" style="132" customWidth="1"/>
    <col min="13325" max="13325" width="16.42578125" style="132" customWidth="1"/>
    <col min="13326" max="13326" width="19.140625" style="132" customWidth="1"/>
    <col min="13327" max="13327" width="20.140625" style="132" customWidth="1"/>
    <col min="13328" max="13328" width="17" style="132" customWidth="1"/>
    <col min="13329" max="13330" width="10.7109375" style="132" customWidth="1"/>
    <col min="13331" max="13331" width="9.140625" style="132"/>
    <col min="13332" max="13332" width="12.85546875" style="132" customWidth="1"/>
    <col min="13333" max="13333" width="23.42578125" style="132" customWidth="1"/>
    <col min="13334" max="13335" width="9.140625" style="132"/>
    <col min="13336" max="13336" width="10.5703125" style="132" bestFit="1" customWidth="1"/>
    <col min="13337" max="13337" width="11.28515625" style="132" customWidth="1"/>
    <col min="13338" max="13568" width="9.140625" style="132"/>
    <col min="13569" max="13569" width="91.85546875" style="132" customWidth="1"/>
    <col min="13570" max="13570" width="21.28515625" style="132" customWidth="1"/>
    <col min="13571" max="13571" width="20" style="132" customWidth="1"/>
    <col min="13572" max="13572" width="17" style="132" customWidth="1"/>
    <col min="13573" max="13573" width="19" style="132" customWidth="1"/>
    <col min="13574" max="13574" width="17.28515625" style="132" customWidth="1"/>
    <col min="13575" max="13575" width="15" style="132" customWidth="1"/>
    <col min="13576" max="13576" width="17.140625" style="132" customWidth="1"/>
    <col min="13577" max="13577" width="16.42578125" style="132" customWidth="1"/>
    <col min="13578" max="13578" width="16.5703125" style="132" customWidth="1"/>
    <col min="13579" max="13579" width="20.140625" style="132" customWidth="1"/>
    <col min="13580" max="13580" width="17" style="132" customWidth="1"/>
    <col min="13581" max="13581" width="16.42578125" style="132" customWidth="1"/>
    <col min="13582" max="13582" width="19.140625" style="132" customWidth="1"/>
    <col min="13583" max="13583" width="20.140625" style="132" customWidth="1"/>
    <col min="13584" max="13584" width="17" style="132" customWidth="1"/>
    <col min="13585" max="13586" width="10.7109375" style="132" customWidth="1"/>
    <col min="13587" max="13587" width="9.140625" style="132"/>
    <col min="13588" max="13588" width="12.85546875" style="132" customWidth="1"/>
    <col min="13589" max="13589" width="23.42578125" style="132" customWidth="1"/>
    <col min="13590" max="13591" width="9.140625" style="132"/>
    <col min="13592" max="13592" width="10.5703125" style="132" bestFit="1" customWidth="1"/>
    <col min="13593" max="13593" width="11.28515625" style="132" customWidth="1"/>
    <col min="13594" max="13824" width="9.140625" style="132"/>
    <col min="13825" max="13825" width="91.85546875" style="132" customWidth="1"/>
    <col min="13826" max="13826" width="21.28515625" style="132" customWidth="1"/>
    <col min="13827" max="13827" width="20" style="132" customWidth="1"/>
    <col min="13828" max="13828" width="17" style="132" customWidth="1"/>
    <col min="13829" max="13829" width="19" style="132" customWidth="1"/>
    <col min="13830" max="13830" width="17.28515625" style="132" customWidth="1"/>
    <col min="13831" max="13831" width="15" style="132" customWidth="1"/>
    <col min="13832" max="13832" width="17.140625" style="132" customWidth="1"/>
    <col min="13833" max="13833" width="16.42578125" style="132" customWidth="1"/>
    <col min="13834" max="13834" width="16.5703125" style="132" customWidth="1"/>
    <col min="13835" max="13835" width="20.140625" style="132" customWidth="1"/>
    <col min="13836" max="13836" width="17" style="132" customWidth="1"/>
    <col min="13837" max="13837" width="16.42578125" style="132" customWidth="1"/>
    <col min="13838" max="13838" width="19.140625" style="132" customWidth="1"/>
    <col min="13839" max="13839" width="20.140625" style="132" customWidth="1"/>
    <col min="13840" max="13840" width="17" style="132" customWidth="1"/>
    <col min="13841" max="13842" width="10.7109375" style="132" customWidth="1"/>
    <col min="13843" max="13843" width="9.140625" style="132"/>
    <col min="13844" max="13844" width="12.85546875" style="132" customWidth="1"/>
    <col min="13845" max="13845" width="23.42578125" style="132" customWidth="1"/>
    <col min="13846" max="13847" width="9.140625" style="132"/>
    <col min="13848" max="13848" width="10.5703125" style="132" bestFit="1" customWidth="1"/>
    <col min="13849" max="13849" width="11.28515625" style="132" customWidth="1"/>
    <col min="13850" max="14080" width="9.140625" style="132"/>
    <col min="14081" max="14081" width="91.85546875" style="132" customWidth="1"/>
    <col min="14082" max="14082" width="21.28515625" style="132" customWidth="1"/>
    <col min="14083" max="14083" width="20" style="132" customWidth="1"/>
    <col min="14084" max="14084" width="17" style="132" customWidth="1"/>
    <col min="14085" max="14085" width="19" style="132" customWidth="1"/>
    <col min="14086" max="14086" width="17.28515625" style="132" customWidth="1"/>
    <col min="14087" max="14087" width="15" style="132" customWidth="1"/>
    <col min="14088" max="14088" width="17.140625" style="132" customWidth="1"/>
    <col min="14089" max="14089" width="16.42578125" style="132" customWidth="1"/>
    <col min="14090" max="14090" width="16.5703125" style="132" customWidth="1"/>
    <col min="14091" max="14091" width="20.140625" style="132" customWidth="1"/>
    <col min="14092" max="14092" width="17" style="132" customWidth="1"/>
    <col min="14093" max="14093" width="16.42578125" style="132" customWidth="1"/>
    <col min="14094" max="14094" width="19.140625" style="132" customWidth="1"/>
    <col min="14095" max="14095" width="20.140625" style="132" customWidth="1"/>
    <col min="14096" max="14096" width="17" style="132" customWidth="1"/>
    <col min="14097" max="14098" width="10.7109375" style="132" customWidth="1"/>
    <col min="14099" max="14099" width="9.140625" style="132"/>
    <col min="14100" max="14100" width="12.85546875" style="132" customWidth="1"/>
    <col min="14101" max="14101" width="23.42578125" style="132" customWidth="1"/>
    <col min="14102" max="14103" width="9.140625" style="132"/>
    <col min="14104" max="14104" width="10.5703125" style="132" bestFit="1" customWidth="1"/>
    <col min="14105" max="14105" width="11.28515625" style="132" customWidth="1"/>
    <col min="14106" max="14336" width="9.140625" style="132"/>
    <col min="14337" max="14337" width="91.85546875" style="132" customWidth="1"/>
    <col min="14338" max="14338" width="21.28515625" style="132" customWidth="1"/>
    <col min="14339" max="14339" width="20" style="132" customWidth="1"/>
    <col min="14340" max="14340" width="17" style="132" customWidth="1"/>
    <col min="14341" max="14341" width="19" style="132" customWidth="1"/>
    <col min="14342" max="14342" width="17.28515625" style="132" customWidth="1"/>
    <col min="14343" max="14343" width="15" style="132" customWidth="1"/>
    <col min="14344" max="14344" width="17.140625" style="132" customWidth="1"/>
    <col min="14345" max="14345" width="16.42578125" style="132" customWidth="1"/>
    <col min="14346" max="14346" width="16.5703125" style="132" customWidth="1"/>
    <col min="14347" max="14347" width="20.140625" style="132" customWidth="1"/>
    <col min="14348" max="14348" width="17" style="132" customWidth="1"/>
    <col min="14349" max="14349" width="16.42578125" style="132" customWidth="1"/>
    <col min="14350" max="14350" width="19.140625" style="132" customWidth="1"/>
    <col min="14351" max="14351" width="20.140625" style="132" customWidth="1"/>
    <col min="14352" max="14352" width="17" style="132" customWidth="1"/>
    <col min="14353" max="14354" width="10.7109375" style="132" customWidth="1"/>
    <col min="14355" max="14355" width="9.140625" style="132"/>
    <col min="14356" max="14356" width="12.85546875" style="132" customWidth="1"/>
    <col min="14357" max="14357" width="23.42578125" style="132" customWidth="1"/>
    <col min="14358" max="14359" width="9.140625" style="132"/>
    <col min="14360" max="14360" width="10.5703125" style="132" bestFit="1" customWidth="1"/>
    <col min="14361" max="14361" width="11.28515625" style="132" customWidth="1"/>
    <col min="14362" max="14592" width="9.140625" style="132"/>
    <col min="14593" max="14593" width="91.85546875" style="132" customWidth="1"/>
    <col min="14594" max="14594" width="21.28515625" style="132" customWidth="1"/>
    <col min="14595" max="14595" width="20" style="132" customWidth="1"/>
    <col min="14596" max="14596" width="17" style="132" customWidth="1"/>
    <col min="14597" max="14597" width="19" style="132" customWidth="1"/>
    <col min="14598" max="14598" width="17.28515625" style="132" customWidth="1"/>
    <col min="14599" max="14599" width="15" style="132" customWidth="1"/>
    <col min="14600" max="14600" width="17.140625" style="132" customWidth="1"/>
    <col min="14601" max="14601" width="16.42578125" style="132" customWidth="1"/>
    <col min="14602" max="14602" width="16.5703125" style="132" customWidth="1"/>
    <col min="14603" max="14603" width="20.140625" style="132" customWidth="1"/>
    <col min="14604" max="14604" width="17" style="132" customWidth="1"/>
    <col min="14605" max="14605" width="16.42578125" style="132" customWidth="1"/>
    <col min="14606" max="14606" width="19.140625" style="132" customWidth="1"/>
    <col min="14607" max="14607" width="20.140625" style="132" customWidth="1"/>
    <col min="14608" max="14608" width="17" style="132" customWidth="1"/>
    <col min="14609" max="14610" width="10.7109375" style="132" customWidth="1"/>
    <col min="14611" max="14611" width="9.140625" style="132"/>
    <col min="14612" max="14612" width="12.85546875" style="132" customWidth="1"/>
    <col min="14613" max="14613" width="23.42578125" style="132" customWidth="1"/>
    <col min="14614" max="14615" width="9.140625" style="132"/>
    <col min="14616" max="14616" width="10.5703125" style="132" bestFit="1" customWidth="1"/>
    <col min="14617" max="14617" width="11.28515625" style="132" customWidth="1"/>
    <col min="14618" max="14848" width="9.140625" style="132"/>
    <col min="14849" max="14849" width="91.85546875" style="132" customWidth="1"/>
    <col min="14850" max="14850" width="21.28515625" style="132" customWidth="1"/>
    <col min="14851" max="14851" width="20" style="132" customWidth="1"/>
    <col min="14852" max="14852" width="17" style="132" customWidth="1"/>
    <col min="14853" max="14853" width="19" style="132" customWidth="1"/>
    <col min="14854" max="14854" width="17.28515625" style="132" customWidth="1"/>
    <col min="14855" max="14855" width="15" style="132" customWidth="1"/>
    <col min="14856" max="14856" width="17.140625" style="132" customWidth="1"/>
    <col min="14857" max="14857" width="16.42578125" style="132" customWidth="1"/>
    <col min="14858" max="14858" width="16.5703125" style="132" customWidth="1"/>
    <col min="14859" max="14859" width="20.140625" style="132" customWidth="1"/>
    <col min="14860" max="14860" width="17" style="132" customWidth="1"/>
    <col min="14861" max="14861" width="16.42578125" style="132" customWidth="1"/>
    <col min="14862" max="14862" width="19.140625" style="132" customWidth="1"/>
    <col min="14863" max="14863" width="20.140625" style="132" customWidth="1"/>
    <col min="14864" max="14864" width="17" style="132" customWidth="1"/>
    <col min="14865" max="14866" width="10.7109375" style="132" customWidth="1"/>
    <col min="14867" max="14867" width="9.140625" style="132"/>
    <col min="14868" max="14868" width="12.85546875" style="132" customWidth="1"/>
    <col min="14869" max="14869" width="23.42578125" style="132" customWidth="1"/>
    <col min="14870" max="14871" width="9.140625" style="132"/>
    <col min="14872" max="14872" width="10.5703125" style="132" bestFit="1" customWidth="1"/>
    <col min="14873" max="14873" width="11.28515625" style="132" customWidth="1"/>
    <col min="14874" max="15104" width="9.140625" style="132"/>
    <col min="15105" max="15105" width="91.85546875" style="132" customWidth="1"/>
    <col min="15106" max="15106" width="21.28515625" style="132" customWidth="1"/>
    <col min="15107" max="15107" width="20" style="132" customWidth="1"/>
    <col min="15108" max="15108" width="17" style="132" customWidth="1"/>
    <col min="15109" max="15109" width="19" style="132" customWidth="1"/>
    <col min="15110" max="15110" width="17.28515625" style="132" customWidth="1"/>
    <col min="15111" max="15111" width="15" style="132" customWidth="1"/>
    <col min="15112" max="15112" width="17.140625" style="132" customWidth="1"/>
    <col min="15113" max="15113" width="16.42578125" style="132" customWidth="1"/>
    <col min="15114" max="15114" width="16.5703125" style="132" customWidth="1"/>
    <col min="15115" max="15115" width="20.140625" style="132" customWidth="1"/>
    <col min="15116" max="15116" width="17" style="132" customWidth="1"/>
    <col min="15117" max="15117" width="16.42578125" style="132" customWidth="1"/>
    <col min="15118" max="15118" width="19.140625" style="132" customWidth="1"/>
    <col min="15119" max="15119" width="20.140625" style="132" customWidth="1"/>
    <col min="15120" max="15120" width="17" style="132" customWidth="1"/>
    <col min="15121" max="15122" width="10.7109375" style="132" customWidth="1"/>
    <col min="15123" max="15123" width="9.140625" style="132"/>
    <col min="15124" max="15124" width="12.85546875" style="132" customWidth="1"/>
    <col min="15125" max="15125" width="23.42578125" style="132" customWidth="1"/>
    <col min="15126" max="15127" width="9.140625" style="132"/>
    <col min="15128" max="15128" width="10.5703125" style="132" bestFit="1" customWidth="1"/>
    <col min="15129" max="15129" width="11.28515625" style="132" customWidth="1"/>
    <col min="15130" max="15360" width="9.140625" style="132"/>
    <col min="15361" max="15361" width="91.85546875" style="132" customWidth="1"/>
    <col min="15362" max="15362" width="21.28515625" style="132" customWidth="1"/>
    <col min="15363" max="15363" width="20" style="132" customWidth="1"/>
    <col min="15364" max="15364" width="17" style="132" customWidth="1"/>
    <col min="15365" max="15365" width="19" style="132" customWidth="1"/>
    <col min="15366" max="15366" width="17.28515625" style="132" customWidth="1"/>
    <col min="15367" max="15367" width="15" style="132" customWidth="1"/>
    <col min="15368" max="15368" width="17.140625" style="132" customWidth="1"/>
    <col min="15369" max="15369" width="16.42578125" style="132" customWidth="1"/>
    <col min="15370" max="15370" width="16.5703125" style="132" customWidth="1"/>
    <col min="15371" max="15371" width="20.140625" style="132" customWidth="1"/>
    <col min="15372" max="15372" width="17" style="132" customWidth="1"/>
    <col min="15373" max="15373" width="16.42578125" style="132" customWidth="1"/>
    <col min="15374" max="15374" width="19.140625" style="132" customWidth="1"/>
    <col min="15375" max="15375" width="20.140625" style="132" customWidth="1"/>
    <col min="15376" max="15376" width="17" style="132" customWidth="1"/>
    <col min="15377" max="15378" width="10.7109375" style="132" customWidth="1"/>
    <col min="15379" max="15379" width="9.140625" style="132"/>
    <col min="15380" max="15380" width="12.85546875" style="132" customWidth="1"/>
    <col min="15381" max="15381" width="23.42578125" style="132" customWidth="1"/>
    <col min="15382" max="15383" width="9.140625" style="132"/>
    <col min="15384" max="15384" width="10.5703125" style="132" bestFit="1" customWidth="1"/>
    <col min="15385" max="15385" width="11.28515625" style="132" customWidth="1"/>
    <col min="15386" max="15616" width="9.140625" style="132"/>
    <col min="15617" max="15617" width="91.85546875" style="132" customWidth="1"/>
    <col min="15618" max="15618" width="21.28515625" style="132" customWidth="1"/>
    <col min="15619" max="15619" width="20" style="132" customWidth="1"/>
    <col min="15620" max="15620" width="17" style="132" customWidth="1"/>
    <col min="15621" max="15621" width="19" style="132" customWidth="1"/>
    <col min="15622" max="15622" width="17.28515625" style="132" customWidth="1"/>
    <col min="15623" max="15623" width="15" style="132" customWidth="1"/>
    <col min="15624" max="15624" width="17.140625" style="132" customWidth="1"/>
    <col min="15625" max="15625" width="16.42578125" style="132" customWidth="1"/>
    <col min="15626" max="15626" width="16.5703125" style="132" customWidth="1"/>
    <col min="15627" max="15627" width="20.140625" style="132" customWidth="1"/>
    <col min="15628" max="15628" width="17" style="132" customWidth="1"/>
    <col min="15629" max="15629" width="16.42578125" style="132" customWidth="1"/>
    <col min="15630" max="15630" width="19.140625" style="132" customWidth="1"/>
    <col min="15631" max="15631" width="20.140625" style="132" customWidth="1"/>
    <col min="15632" max="15632" width="17" style="132" customWidth="1"/>
    <col min="15633" max="15634" width="10.7109375" style="132" customWidth="1"/>
    <col min="15635" max="15635" width="9.140625" style="132"/>
    <col min="15636" max="15636" width="12.85546875" style="132" customWidth="1"/>
    <col min="15637" max="15637" width="23.42578125" style="132" customWidth="1"/>
    <col min="15638" max="15639" width="9.140625" style="132"/>
    <col min="15640" max="15640" width="10.5703125" style="132" bestFit="1" customWidth="1"/>
    <col min="15641" max="15641" width="11.28515625" style="132" customWidth="1"/>
    <col min="15642" max="15872" width="9.140625" style="132"/>
    <col min="15873" max="15873" width="91.85546875" style="132" customWidth="1"/>
    <col min="15874" max="15874" width="21.28515625" style="132" customWidth="1"/>
    <col min="15875" max="15875" width="20" style="132" customWidth="1"/>
    <col min="15876" max="15876" width="17" style="132" customWidth="1"/>
    <col min="15877" max="15877" width="19" style="132" customWidth="1"/>
    <col min="15878" max="15878" width="17.28515625" style="132" customWidth="1"/>
    <col min="15879" max="15879" width="15" style="132" customWidth="1"/>
    <col min="15880" max="15880" width="17.140625" style="132" customWidth="1"/>
    <col min="15881" max="15881" width="16.42578125" style="132" customWidth="1"/>
    <col min="15882" max="15882" width="16.5703125" style="132" customWidth="1"/>
    <col min="15883" max="15883" width="20.140625" style="132" customWidth="1"/>
    <col min="15884" max="15884" width="17" style="132" customWidth="1"/>
    <col min="15885" max="15885" width="16.42578125" style="132" customWidth="1"/>
    <col min="15886" max="15886" width="19.140625" style="132" customWidth="1"/>
    <col min="15887" max="15887" width="20.140625" style="132" customWidth="1"/>
    <col min="15888" max="15888" width="17" style="132" customWidth="1"/>
    <col min="15889" max="15890" width="10.7109375" style="132" customWidth="1"/>
    <col min="15891" max="15891" width="9.140625" style="132"/>
    <col min="15892" max="15892" width="12.85546875" style="132" customWidth="1"/>
    <col min="15893" max="15893" width="23.42578125" style="132" customWidth="1"/>
    <col min="15894" max="15895" width="9.140625" style="132"/>
    <col min="15896" max="15896" width="10.5703125" style="132" bestFit="1" customWidth="1"/>
    <col min="15897" max="15897" width="11.28515625" style="132" customWidth="1"/>
    <col min="15898" max="16128" width="9.140625" style="132"/>
    <col min="16129" max="16129" width="91.85546875" style="132" customWidth="1"/>
    <col min="16130" max="16130" width="21.28515625" style="132" customWidth="1"/>
    <col min="16131" max="16131" width="20" style="132" customWidth="1"/>
    <col min="16132" max="16132" width="17" style="132" customWidth="1"/>
    <col min="16133" max="16133" width="19" style="132" customWidth="1"/>
    <col min="16134" max="16134" width="17.28515625" style="132" customWidth="1"/>
    <col min="16135" max="16135" width="15" style="132" customWidth="1"/>
    <col min="16136" max="16136" width="17.140625" style="132" customWidth="1"/>
    <col min="16137" max="16137" width="16.42578125" style="132" customWidth="1"/>
    <col min="16138" max="16138" width="16.5703125" style="132" customWidth="1"/>
    <col min="16139" max="16139" width="20.140625" style="132" customWidth="1"/>
    <col min="16140" max="16140" width="17" style="132" customWidth="1"/>
    <col min="16141" max="16141" width="16.42578125" style="132" customWidth="1"/>
    <col min="16142" max="16142" width="19.140625" style="132" customWidth="1"/>
    <col min="16143" max="16143" width="20.140625" style="132" customWidth="1"/>
    <col min="16144" max="16144" width="17" style="132" customWidth="1"/>
    <col min="16145" max="16146" width="10.7109375" style="132" customWidth="1"/>
    <col min="16147" max="16147" width="9.140625" style="132"/>
    <col min="16148" max="16148" width="12.85546875" style="132" customWidth="1"/>
    <col min="16149" max="16149" width="23.42578125" style="132" customWidth="1"/>
    <col min="16150" max="16151" width="9.140625" style="132"/>
    <col min="16152" max="16152" width="10.5703125" style="132" bestFit="1" customWidth="1"/>
    <col min="16153" max="16153" width="11.28515625" style="132" customWidth="1"/>
    <col min="16154" max="16384" width="9.140625" style="132"/>
  </cols>
  <sheetData>
    <row r="1" spans="1:42" ht="45.75" customHeight="1" x14ac:dyDescent="0.35">
      <c r="A1" s="1163"/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31"/>
      <c r="R1" s="131"/>
      <c r="S1" s="131"/>
      <c r="T1" s="131"/>
    </row>
    <row r="2" spans="1:42" ht="47.25" customHeight="1" x14ac:dyDescent="0.35">
      <c r="A2" s="1164" t="s">
        <v>68</v>
      </c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6.25" customHeight="1" x14ac:dyDescent="0.35">
      <c r="A3" s="1166" t="s">
        <v>91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936"/>
      <c r="R3" s="936"/>
    </row>
    <row r="4" spans="1:42" ht="33" customHeight="1" thickBot="1" x14ac:dyDescent="0.4">
      <c r="A4" s="133"/>
    </row>
    <row r="5" spans="1:42" ht="33" customHeight="1" x14ac:dyDescent="0.35">
      <c r="A5" s="1170" t="s">
        <v>7</v>
      </c>
      <c r="B5" s="1167" t="s">
        <v>0</v>
      </c>
      <c r="C5" s="1168"/>
      <c r="D5" s="1169"/>
      <c r="E5" s="1167" t="s">
        <v>1</v>
      </c>
      <c r="F5" s="1168"/>
      <c r="G5" s="1169"/>
      <c r="H5" s="1167" t="s">
        <v>2</v>
      </c>
      <c r="I5" s="1168"/>
      <c r="J5" s="1169"/>
      <c r="K5" s="1167" t="s">
        <v>3</v>
      </c>
      <c r="L5" s="1168"/>
      <c r="M5" s="1169"/>
      <c r="N5" s="1160" t="s">
        <v>22</v>
      </c>
      <c r="O5" s="1161"/>
      <c r="P5" s="1162"/>
      <c r="Q5" s="134"/>
      <c r="R5" s="134"/>
    </row>
    <row r="6" spans="1:42" ht="25.5" customHeight="1" thickBot="1" x14ac:dyDescent="0.4">
      <c r="A6" s="1171"/>
      <c r="B6" s="1173"/>
      <c r="C6" s="1174"/>
      <c r="D6" s="1175"/>
      <c r="E6" s="1173"/>
      <c r="F6" s="1174"/>
      <c r="G6" s="1175"/>
      <c r="H6" s="1173"/>
      <c r="I6" s="1174"/>
      <c r="J6" s="1175"/>
      <c r="K6" s="1173"/>
      <c r="L6" s="1174"/>
      <c r="M6" s="1175"/>
      <c r="N6" s="938"/>
      <c r="O6" s="939"/>
      <c r="P6" s="940"/>
      <c r="Q6" s="134"/>
      <c r="R6" s="134"/>
    </row>
    <row r="7" spans="1:42" ht="99.75" customHeight="1" thickBot="1" x14ac:dyDescent="0.4">
      <c r="A7" s="1172"/>
      <c r="B7" s="82" t="s">
        <v>16</v>
      </c>
      <c r="C7" s="82" t="s">
        <v>17</v>
      </c>
      <c r="D7" s="83" t="s">
        <v>4</v>
      </c>
      <c r="E7" s="82" t="s">
        <v>16</v>
      </c>
      <c r="F7" s="82" t="s">
        <v>17</v>
      </c>
      <c r="G7" s="83" t="s">
        <v>4</v>
      </c>
      <c r="H7" s="82" t="s">
        <v>16</v>
      </c>
      <c r="I7" s="82" t="s">
        <v>17</v>
      </c>
      <c r="J7" s="83" t="s">
        <v>4</v>
      </c>
      <c r="K7" s="82" t="s">
        <v>16</v>
      </c>
      <c r="L7" s="82" t="s">
        <v>17</v>
      </c>
      <c r="M7" s="83" t="s">
        <v>4</v>
      </c>
      <c r="N7" s="82" t="s">
        <v>16</v>
      </c>
      <c r="O7" s="82" t="s">
        <v>17</v>
      </c>
      <c r="P7" s="23" t="s">
        <v>4</v>
      </c>
      <c r="Q7" s="134"/>
      <c r="R7" s="134"/>
    </row>
    <row r="8" spans="1:42" ht="21.75" customHeight="1" thickBot="1" x14ac:dyDescent="0.4">
      <c r="A8" s="941"/>
      <c r="B8" s="942"/>
      <c r="C8" s="943"/>
      <c r="D8" s="944"/>
      <c r="E8" s="942"/>
      <c r="F8" s="943"/>
      <c r="G8" s="944"/>
      <c r="H8" s="942"/>
      <c r="I8" s="943"/>
      <c r="J8" s="944"/>
      <c r="K8" s="945"/>
      <c r="L8" s="943"/>
      <c r="M8" s="944"/>
      <c r="N8" s="946"/>
      <c r="O8" s="947"/>
      <c r="P8" s="948"/>
      <c r="Q8" s="134"/>
      <c r="R8" s="134"/>
    </row>
    <row r="9" spans="1:42" ht="27" customHeight="1" x14ac:dyDescent="0.35">
      <c r="A9" s="632" t="s">
        <v>13</v>
      </c>
      <c r="B9" s="949"/>
      <c r="C9" s="950"/>
      <c r="D9" s="951"/>
      <c r="E9" s="952"/>
      <c r="F9" s="950"/>
      <c r="G9" s="953"/>
      <c r="H9" s="949"/>
      <c r="I9" s="950"/>
      <c r="J9" s="951"/>
      <c r="K9" s="952"/>
      <c r="L9" s="950"/>
      <c r="M9" s="953"/>
      <c r="N9" s="954"/>
      <c r="O9" s="950"/>
      <c r="P9" s="955"/>
      <c r="Q9" s="134"/>
      <c r="R9" s="134"/>
    </row>
    <row r="10" spans="1:42" ht="27" customHeight="1" x14ac:dyDescent="0.35">
      <c r="A10" s="1019" t="s">
        <v>51</v>
      </c>
      <c r="B10" s="956">
        <v>8</v>
      </c>
      <c r="C10" s="957">
        <f t="shared" ref="C10:J10" si="0">C11+C12+C13+C14</f>
        <v>11</v>
      </c>
      <c r="D10" s="958">
        <f t="shared" si="0"/>
        <v>19</v>
      </c>
      <c r="E10" s="959">
        <f t="shared" si="0"/>
        <v>13</v>
      </c>
      <c r="F10" s="957">
        <f t="shared" si="0"/>
        <v>10</v>
      </c>
      <c r="G10" s="960">
        <f t="shared" si="0"/>
        <v>23</v>
      </c>
      <c r="H10" s="956">
        <f t="shared" si="0"/>
        <v>0</v>
      </c>
      <c r="I10" s="957">
        <f t="shared" si="0"/>
        <v>0</v>
      </c>
      <c r="J10" s="958">
        <f t="shared" si="0"/>
        <v>0</v>
      </c>
      <c r="K10" s="959">
        <v>0</v>
      </c>
      <c r="L10" s="957">
        <v>0</v>
      </c>
      <c r="M10" s="957">
        <v>0</v>
      </c>
      <c r="N10" s="961">
        <f t="shared" ref="N10:O19" si="1">B10+E10+H10+K10</f>
        <v>21</v>
      </c>
      <c r="O10" s="962">
        <f t="shared" si="1"/>
        <v>21</v>
      </c>
      <c r="P10" s="963">
        <f t="shared" ref="P10:P19" si="2">SUM(N10:O10)</f>
        <v>42</v>
      </c>
      <c r="Q10" s="134"/>
      <c r="R10" s="134"/>
    </row>
    <row r="11" spans="1:42" ht="27" customHeight="1" x14ac:dyDescent="0.35">
      <c r="A11" s="1020" t="s">
        <v>23</v>
      </c>
      <c r="B11" s="964">
        <v>0</v>
      </c>
      <c r="C11" s="965">
        <v>5</v>
      </c>
      <c r="D11" s="966">
        <f>B11+C11</f>
        <v>5</v>
      </c>
      <c r="E11" s="967">
        <v>5</v>
      </c>
      <c r="F11" s="965">
        <v>1</v>
      </c>
      <c r="G11" s="968">
        <f>E11+F11</f>
        <v>6</v>
      </c>
      <c r="H11" s="964">
        <v>0</v>
      </c>
      <c r="I11" s="965">
        <v>0</v>
      </c>
      <c r="J11" s="966">
        <f>H11+I11</f>
        <v>0</v>
      </c>
      <c r="K11" s="967">
        <v>0</v>
      </c>
      <c r="L11" s="965">
        <v>0</v>
      </c>
      <c r="M11" s="965">
        <v>0</v>
      </c>
      <c r="N11" s="961">
        <f t="shared" si="1"/>
        <v>5</v>
      </c>
      <c r="O11" s="962">
        <f t="shared" si="1"/>
        <v>6</v>
      </c>
      <c r="P11" s="963">
        <f t="shared" si="2"/>
        <v>11</v>
      </c>
      <c r="Q11" s="134"/>
      <c r="R11" s="134"/>
    </row>
    <row r="12" spans="1:42" ht="51.75" customHeight="1" x14ac:dyDescent="0.35">
      <c r="A12" s="1020" t="s">
        <v>47</v>
      </c>
      <c r="B12" s="964">
        <v>4</v>
      </c>
      <c r="C12" s="965">
        <v>0</v>
      </c>
      <c r="D12" s="966">
        <f>B12+C12</f>
        <v>4</v>
      </c>
      <c r="E12" s="967">
        <v>3</v>
      </c>
      <c r="F12" s="965">
        <v>6</v>
      </c>
      <c r="G12" s="968">
        <f>E12+F12</f>
        <v>9</v>
      </c>
      <c r="H12" s="964">
        <v>0</v>
      </c>
      <c r="I12" s="965">
        <v>0</v>
      </c>
      <c r="J12" s="966">
        <f>H12+I12</f>
        <v>0</v>
      </c>
      <c r="K12" s="967">
        <v>0</v>
      </c>
      <c r="L12" s="965">
        <v>0</v>
      </c>
      <c r="M12" s="965">
        <f>K12+L12</f>
        <v>0</v>
      </c>
      <c r="N12" s="961">
        <f t="shared" si="1"/>
        <v>7</v>
      </c>
      <c r="O12" s="962">
        <f t="shared" si="1"/>
        <v>6</v>
      </c>
      <c r="P12" s="963">
        <f t="shared" si="2"/>
        <v>13</v>
      </c>
      <c r="Q12" s="134"/>
      <c r="R12" s="134"/>
    </row>
    <row r="13" spans="1:42" ht="27" customHeight="1" x14ac:dyDescent="0.35">
      <c r="A13" s="1020" t="s">
        <v>25</v>
      </c>
      <c r="B13" s="964">
        <v>0</v>
      </c>
      <c r="C13" s="965">
        <v>3</v>
      </c>
      <c r="D13" s="966">
        <f>B13+C13</f>
        <v>3</v>
      </c>
      <c r="E13" s="967">
        <v>0</v>
      </c>
      <c r="F13" s="965">
        <v>2</v>
      </c>
      <c r="G13" s="968">
        <v>2</v>
      </c>
      <c r="H13" s="964">
        <v>0</v>
      </c>
      <c r="I13" s="965">
        <v>0</v>
      </c>
      <c r="J13" s="966">
        <f>H13+I13</f>
        <v>0</v>
      </c>
      <c r="K13" s="967">
        <v>0</v>
      </c>
      <c r="L13" s="965">
        <v>0</v>
      </c>
      <c r="M13" s="965">
        <v>0</v>
      </c>
      <c r="N13" s="961">
        <f t="shared" si="1"/>
        <v>0</v>
      </c>
      <c r="O13" s="962">
        <f t="shared" si="1"/>
        <v>5</v>
      </c>
      <c r="P13" s="963">
        <f t="shared" si="2"/>
        <v>5</v>
      </c>
      <c r="Q13" s="134"/>
      <c r="R13" s="134"/>
    </row>
    <row r="14" spans="1:42" ht="27" customHeight="1" x14ac:dyDescent="0.35">
      <c r="A14" s="1020" t="s">
        <v>24</v>
      </c>
      <c r="B14" s="964">
        <v>4</v>
      </c>
      <c r="C14" s="965">
        <v>3</v>
      </c>
      <c r="D14" s="966">
        <f>B14+C14</f>
        <v>7</v>
      </c>
      <c r="E14" s="967">
        <v>5</v>
      </c>
      <c r="F14" s="965">
        <v>1</v>
      </c>
      <c r="G14" s="968">
        <f>E14+F14</f>
        <v>6</v>
      </c>
      <c r="H14" s="964">
        <v>0</v>
      </c>
      <c r="I14" s="965">
        <v>0</v>
      </c>
      <c r="J14" s="966">
        <f>H14+I14</f>
        <v>0</v>
      </c>
      <c r="K14" s="967">
        <v>0</v>
      </c>
      <c r="L14" s="965">
        <f>L27++L39</f>
        <v>0</v>
      </c>
      <c r="M14" s="965">
        <f>K14+L14</f>
        <v>0</v>
      </c>
      <c r="N14" s="961">
        <f t="shared" si="1"/>
        <v>9</v>
      </c>
      <c r="O14" s="962">
        <f t="shared" si="1"/>
        <v>4</v>
      </c>
      <c r="P14" s="963">
        <f t="shared" si="2"/>
        <v>13</v>
      </c>
      <c r="Q14" s="134"/>
      <c r="R14" s="134"/>
    </row>
    <row r="15" spans="1:42" ht="27" customHeight="1" x14ac:dyDescent="0.35">
      <c r="A15" s="1021" t="s">
        <v>52</v>
      </c>
      <c r="B15" s="956">
        <f t="shared" ref="B15:M15" si="3">B16+B17+B18+B19</f>
        <v>77</v>
      </c>
      <c r="C15" s="957">
        <f t="shared" si="3"/>
        <v>23</v>
      </c>
      <c r="D15" s="958">
        <f t="shared" si="3"/>
        <v>100</v>
      </c>
      <c r="E15" s="959">
        <f t="shared" si="3"/>
        <v>71</v>
      </c>
      <c r="F15" s="957">
        <f t="shared" si="3"/>
        <v>48</v>
      </c>
      <c r="G15" s="960">
        <f t="shared" si="3"/>
        <v>119</v>
      </c>
      <c r="H15" s="956">
        <f t="shared" si="3"/>
        <v>75</v>
      </c>
      <c r="I15" s="957">
        <f t="shared" si="3"/>
        <v>10</v>
      </c>
      <c r="J15" s="958">
        <f t="shared" si="3"/>
        <v>85</v>
      </c>
      <c r="K15" s="959">
        <f t="shared" si="3"/>
        <v>1</v>
      </c>
      <c r="L15" s="957">
        <f t="shared" si="3"/>
        <v>0</v>
      </c>
      <c r="M15" s="957">
        <f t="shared" si="3"/>
        <v>1</v>
      </c>
      <c r="N15" s="961">
        <f t="shared" si="1"/>
        <v>224</v>
      </c>
      <c r="O15" s="962">
        <f t="shared" si="1"/>
        <v>81</v>
      </c>
      <c r="P15" s="963">
        <f t="shared" si="2"/>
        <v>305</v>
      </c>
      <c r="Q15" s="134"/>
      <c r="R15" s="134"/>
    </row>
    <row r="16" spans="1:42" ht="27" customHeight="1" x14ac:dyDescent="0.35">
      <c r="A16" s="1020" t="s">
        <v>23</v>
      </c>
      <c r="B16" s="964">
        <v>30</v>
      </c>
      <c r="C16" s="965">
        <v>4</v>
      </c>
      <c r="D16" s="966">
        <f>B16+C16</f>
        <v>34</v>
      </c>
      <c r="E16" s="967">
        <v>24</v>
      </c>
      <c r="F16" s="965">
        <v>17</v>
      </c>
      <c r="G16" s="968">
        <f>E16+F16</f>
        <v>41</v>
      </c>
      <c r="H16" s="964">
        <v>17</v>
      </c>
      <c r="I16" s="965">
        <v>4</v>
      </c>
      <c r="J16" s="966">
        <f>H16+I16</f>
        <v>21</v>
      </c>
      <c r="K16" s="967">
        <v>0</v>
      </c>
      <c r="L16" s="965">
        <v>0</v>
      </c>
      <c r="M16" s="965">
        <v>0</v>
      </c>
      <c r="N16" s="969">
        <f t="shared" si="1"/>
        <v>71</v>
      </c>
      <c r="O16" s="970">
        <f t="shared" si="1"/>
        <v>25</v>
      </c>
      <c r="P16" s="971">
        <f t="shared" si="2"/>
        <v>96</v>
      </c>
      <c r="Q16" s="134"/>
      <c r="R16" s="134"/>
    </row>
    <row r="17" spans="1:18" ht="45.75" customHeight="1" x14ac:dyDescent="0.35">
      <c r="A17" s="1020" t="s">
        <v>47</v>
      </c>
      <c r="B17" s="964">
        <v>37</v>
      </c>
      <c r="C17" s="965">
        <v>2</v>
      </c>
      <c r="D17" s="966">
        <f>B17+C17</f>
        <v>39</v>
      </c>
      <c r="E17" s="967">
        <v>42</v>
      </c>
      <c r="F17" s="965">
        <v>9</v>
      </c>
      <c r="G17" s="968">
        <f>E17+F17</f>
        <v>51</v>
      </c>
      <c r="H17" s="964">
        <v>31</v>
      </c>
      <c r="I17" s="965">
        <v>3</v>
      </c>
      <c r="J17" s="966">
        <f>H17+I17</f>
        <v>34</v>
      </c>
      <c r="K17" s="967">
        <v>1</v>
      </c>
      <c r="L17" s="965">
        <v>0</v>
      </c>
      <c r="M17" s="965">
        <f>K17+L17</f>
        <v>1</v>
      </c>
      <c r="N17" s="961">
        <f t="shared" si="1"/>
        <v>111</v>
      </c>
      <c r="O17" s="962">
        <f t="shared" si="1"/>
        <v>14</v>
      </c>
      <c r="P17" s="963">
        <f t="shared" si="2"/>
        <v>125</v>
      </c>
      <c r="Q17" s="134"/>
      <c r="R17" s="134"/>
    </row>
    <row r="18" spans="1:18" ht="27" customHeight="1" x14ac:dyDescent="0.35">
      <c r="A18" s="1020" t="s">
        <v>25</v>
      </c>
      <c r="B18" s="964">
        <v>0</v>
      </c>
      <c r="C18" s="965">
        <v>12</v>
      </c>
      <c r="D18" s="966">
        <f>B18+C18</f>
        <v>12</v>
      </c>
      <c r="E18" s="967">
        <v>0</v>
      </c>
      <c r="F18" s="965">
        <v>13</v>
      </c>
      <c r="G18" s="968">
        <f>E18+F18</f>
        <v>13</v>
      </c>
      <c r="H18" s="964">
        <v>15</v>
      </c>
      <c r="I18" s="965">
        <v>1</v>
      </c>
      <c r="J18" s="966">
        <f>H18+I18</f>
        <v>16</v>
      </c>
      <c r="K18" s="967">
        <v>0</v>
      </c>
      <c r="L18" s="965">
        <v>0</v>
      </c>
      <c r="M18" s="965">
        <f>K18+L18</f>
        <v>0</v>
      </c>
      <c r="N18" s="961">
        <f t="shared" si="1"/>
        <v>15</v>
      </c>
      <c r="O18" s="962">
        <f t="shared" si="1"/>
        <v>26</v>
      </c>
      <c r="P18" s="963">
        <f t="shared" si="2"/>
        <v>41</v>
      </c>
      <c r="Q18" s="134"/>
      <c r="R18" s="134"/>
    </row>
    <row r="19" spans="1:18" ht="36.75" customHeight="1" thickBot="1" x14ac:dyDescent="0.4">
      <c r="A19" s="1020" t="s">
        <v>24</v>
      </c>
      <c r="B19" s="997">
        <v>10</v>
      </c>
      <c r="C19" s="998">
        <v>5</v>
      </c>
      <c r="D19" s="999">
        <f>B19+C19</f>
        <v>15</v>
      </c>
      <c r="E19" s="1000">
        <v>5</v>
      </c>
      <c r="F19" s="998">
        <v>9</v>
      </c>
      <c r="G19" s="1001">
        <f>E19+F19</f>
        <v>14</v>
      </c>
      <c r="H19" s="997">
        <v>12</v>
      </c>
      <c r="I19" s="998">
        <v>2</v>
      </c>
      <c r="J19" s="999">
        <f>H19+I19</f>
        <v>14</v>
      </c>
      <c r="K19" s="1000">
        <v>0</v>
      </c>
      <c r="L19" s="998">
        <v>0</v>
      </c>
      <c r="M19" s="998">
        <f>K19+L19</f>
        <v>0</v>
      </c>
      <c r="N19" s="1002">
        <f t="shared" si="1"/>
        <v>27</v>
      </c>
      <c r="O19" s="1003">
        <f t="shared" si="1"/>
        <v>16</v>
      </c>
      <c r="P19" s="1004">
        <f t="shared" si="2"/>
        <v>43</v>
      </c>
      <c r="Q19" s="134"/>
      <c r="R19" s="134"/>
    </row>
    <row r="20" spans="1:18" ht="42" customHeight="1" thickBot="1" x14ac:dyDescent="0.4">
      <c r="A20" s="1022" t="s">
        <v>10</v>
      </c>
      <c r="B20" s="984">
        <f t="shared" ref="B20:P20" si="4">B10+B15</f>
        <v>85</v>
      </c>
      <c r="C20" s="1008">
        <f t="shared" si="4"/>
        <v>34</v>
      </c>
      <c r="D20" s="1009">
        <f t="shared" si="4"/>
        <v>119</v>
      </c>
      <c r="E20" s="1010">
        <f t="shared" si="4"/>
        <v>84</v>
      </c>
      <c r="F20" s="1008">
        <f t="shared" si="4"/>
        <v>58</v>
      </c>
      <c r="G20" s="1011">
        <f t="shared" si="4"/>
        <v>142</v>
      </c>
      <c r="H20" s="984">
        <f t="shared" si="4"/>
        <v>75</v>
      </c>
      <c r="I20" s="1008">
        <f t="shared" si="4"/>
        <v>10</v>
      </c>
      <c r="J20" s="1009">
        <f t="shared" si="4"/>
        <v>85</v>
      </c>
      <c r="K20" s="1010">
        <f t="shared" si="4"/>
        <v>1</v>
      </c>
      <c r="L20" s="1008">
        <f t="shared" si="4"/>
        <v>0</v>
      </c>
      <c r="M20" s="1008">
        <f t="shared" si="4"/>
        <v>1</v>
      </c>
      <c r="N20" s="972">
        <f t="shared" si="4"/>
        <v>245</v>
      </c>
      <c r="O20" s="972">
        <f t="shared" si="4"/>
        <v>102</v>
      </c>
      <c r="P20" s="973">
        <f t="shared" si="4"/>
        <v>347</v>
      </c>
      <c r="Q20" s="134"/>
      <c r="R20" s="134"/>
    </row>
    <row r="21" spans="1:18" ht="27" customHeight="1" thickBot="1" x14ac:dyDescent="0.4">
      <c r="A21" s="1022" t="s">
        <v>14</v>
      </c>
      <c r="B21" s="1012"/>
      <c r="C21" s="1013"/>
      <c r="D21" s="1014"/>
      <c r="E21" s="1015"/>
      <c r="F21" s="1013"/>
      <c r="G21" s="1016"/>
      <c r="H21" s="1012"/>
      <c r="I21" s="1013"/>
      <c r="J21" s="1014"/>
      <c r="K21" s="1015"/>
      <c r="L21" s="1013"/>
      <c r="M21" s="1013"/>
      <c r="N21" s="1017"/>
      <c r="O21" s="1018"/>
      <c r="P21" s="974"/>
      <c r="Q21" s="134"/>
      <c r="R21" s="134"/>
    </row>
    <row r="22" spans="1:18" ht="25.5" customHeight="1" x14ac:dyDescent="0.35">
      <c r="A22" s="1022" t="s">
        <v>9</v>
      </c>
      <c r="B22" s="975"/>
      <c r="C22" s="976"/>
      <c r="D22" s="977"/>
      <c r="E22" s="978"/>
      <c r="F22" s="976"/>
      <c r="G22" s="979"/>
      <c r="H22" s="975"/>
      <c r="I22" s="980" t="s">
        <v>5</v>
      </c>
      <c r="J22" s="977"/>
      <c r="K22" s="978"/>
      <c r="L22" s="976"/>
      <c r="M22" s="977"/>
      <c r="N22" s="981"/>
      <c r="O22" s="982"/>
      <c r="P22" s="983"/>
      <c r="Q22" s="135"/>
      <c r="R22" s="135"/>
    </row>
    <row r="23" spans="1:18" ht="24.95" customHeight="1" x14ac:dyDescent="0.35">
      <c r="A23" s="1019" t="s">
        <v>51</v>
      </c>
      <c r="B23" s="956">
        <v>8</v>
      </c>
      <c r="C23" s="957">
        <f t="shared" ref="C23:J23" si="5">C24+C25+C26+C27</f>
        <v>11</v>
      </c>
      <c r="D23" s="958">
        <f t="shared" si="5"/>
        <v>19</v>
      </c>
      <c r="E23" s="959">
        <f t="shared" si="5"/>
        <v>13</v>
      </c>
      <c r="F23" s="957">
        <f t="shared" si="5"/>
        <v>10</v>
      </c>
      <c r="G23" s="960">
        <f t="shared" si="5"/>
        <v>23</v>
      </c>
      <c r="H23" s="956">
        <f t="shared" si="5"/>
        <v>0</v>
      </c>
      <c r="I23" s="957">
        <f t="shared" si="5"/>
        <v>0</v>
      </c>
      <c r="J23" s="958">
        <f t="shared" si="5"/>
        <v>0</v>
      </c>
      <c r="K23" s="959">
        <v>0</v>
      </c>
      <c r="L23" s="957">
        <v>0</v>
      </c>
      <c r="M23" s="957">
        <v>0</v>
      </c>
      <c r="N23" s="961">
        <f t="shared" ref="N23:O32" si="6">B23+E23+H23+K23</f>
        <v>21</v>
      </c>
      <c r="O23" s="962">
        <f t="shared" si="6"/>
        <v>21</v>
      </c>
      <c r="P23" s="963">
        <f t="shared" ref="P23:P32" si="7">SUM(N23:O23)</f>
        <v>42</v>
      </c>
      <c r="Q23" s="128"/>
      <c r="R23" s="128"/>
    </row>
    <row r="24" spans="1:18" ht="24.95" customHeight="1" x14ac:dyDescent="0.35">
      <c r="A24" s="1020" t="s">
        <v>23</v>
      </c>
      <c r="B24" s="964">
        <v>0</v>
      </c>
      <c r="C24" s="965">
        <v>5</v>
      </c>
      <c r="D24" s="966">
        <f>B24+C24</f>
        <v>5</v>
      </c>
      <c r="E24" s="967">
        <v>5</v>
      </c>
      <c r="F24" s="965">
        <v>1</v>
      </c>
      <c r="G24" s="968">
        <f>E24+F24</f>
        <v>6</v>
      </c>
      <c r="H24" s="964">
        <v>0</v>
      </c>
      <c r="I24" s="965">
        <v>0</v>
      </c>
      <c r="J24" s="966">
        <f>H24+I24</f>
        <v>0</v>
      </c>
      <c r="K24" s="967">
        <v>0</v>
      </c>
      <c r="L24" s="965">
        <v>0</v>
      </c>
      <c r="M24" s="965">
        <v>0</v>
      </c>
      <c r="N24" s="961">
        <f t="shared" si="6"/>
        <v>5</v>
      </c>
      <c r="O24" s="962">
        <f t="shared" si="6"/>
        <v>6</v>
      </c>
      <c r="P24" s="963">
        <f t="shared" si="7"/>
        <v>11</v>
      </c>
      <c r="Q24" s="128"/>
      <c r="R24" s="128"/>
    </row>
    <row r="25" spans="1:18" ht="47.25" customHeight="1" x14ac:dyDescent="0.35">
      <c r="A25" s="1020" t="s">
        <v>47</v>
      </c>
      <c r="B25" s="964">
        <v>4</v>
      </c>
      <c r="C25" s="965">
        <v>0</v>
      </c>
      <c r="D25" s="966">
        <f>B25+C25</f>
        <v>4</v>
      </c>
      <c r="E25" s="967">
        <v>3</v>
      </c>
      <c r="F25" s="965">
        <v>6</v>
      </c>
      <c r="G25" s="968">
        <f>E25+F25</f>
        <v>9</v>
      </c>
      <c r="H25" s="964">
        <v>0</v>
      </c>
      <c r="I25" s="965">
        <v>0</v>
      </c>
      <c r="J25" s="966">
        <f>H25+I25</f>
        <v>0</v>
      </c>
      <c r="K25" s="967">
        <v>0</v>
      </c>
      <c r="L25" s="965">
        <v>0</v>
      </c>
      <c r="M25" s="965">
        <f>K25+L25</f>
        <v>0</v>
      </c>
      <c r="N25" s="961">
        <f t="shared" si="6"/>
        <v>7</v>
      </c>
      <c r="O25" s="962">
        <f t="shared" si="6"/>
        <v>6</v>
      </c>
      <c r="P25" s="963">
        <f t="shared" si="7"/>
        <v>13</v>
      </c>
      <c r="Q25" s="128"/>
      <c r="R25" s="128"/>
    </row>
    <row r="26" spans="1:18" ht="24.95" customHeight="1" x14ac:dyDescent="0.35">
      <c r="A26" s="1020" t="s">
        <v>25</v>
      </c>
      <c r="B26" s="964">
        <v>0</v>
      </c>
      <c r="C26" s="965">
        <v>3</v>
      </c>
      <c r="D26" s="966">
        <f>B26+C26</f>
        <v>3</v>
      </c>
      <c r="E26" s="967">
        <v>0</v>
      </c>
      <c r="F26" s="965">
        <v>2</v>
      </c>
      <c r="G26" s="968">
        <v>2</v>
      </c>
      <c r="H26" s="964">
        <v>0</v>
      </c>
      <c r="I26" s="965">
        <v>0</v>
      </c>
      <c r="J26" s="966">
        <f>H26+I26</f>
        <v>0</v>
      </c>
      <c r="K26" s="967">
        <v>0</v>
      </c>
      <c r="L26" s="965">
        <v>0</v>
      </c>
      <c r="M26" s="965">
        <v>0</v>
      </c>
      <c r="N26" s="961">
        <f t="shared" si="6"/>
        <v>0</v>
      </c>
      <c r="O26" s="962">
        <f t="shared" si="6"/>
        <v>5</v>
      </c>
      <c r="P26" s="963">
        <f t="shared" si="7"/>
        <v>5</v>
      </c>
      <c r="Q26" s="128"/>
      <c r="R26" s="128"/>
    </row>
    <row r="27" spans="1:18" ht="24.95" customHeight="1" x14ac:dyDescent="0.35">
      <c r="A27" s="1020" t="s">
        <v>24</v>
      </c>
      <c r="B27" s="964">
        <v>4</v>
      </c>
      <c r="C27" s="965">
        <v>3</v>
      </c>
      <c r="D27" s="966">
        <f>B27+C27</f>
        <v>7</v>
      </c>
      <c r="E27" s="967">
        <v>5</v>
      </c>
      <c r="F27" s="965">
        <v>1</v>
      </c>
      <c r="G27" s="968">
        <f>E27+F27</f>
        <v>6</v>
      </c>
      <c r="H27" s="964">
        <v>0</v>
      </c>
      <c r="I27" s="965">
        <v>0</v>
      </c>
      <c r="J27" s="966">
        <f>H27+I27</f>
        <v>0</v>
      </c>
      <c r="K27" s="967">
        <v>0</v>
      </c>
      <c r="L27" s="965">
        <f>L40++L52</f>
        <v>0</v>
      </c>
      <c r="M27" s="965">
        <f>K27+L27</f>
        <v>0</v>
      </c>
      <c r="N27" s="961">
        <f t="shared" si="6"/>
        <v>9</v>
      </c>
      <c r="O27" s="962">
        <f t="shared" si="6"/>
        <v>4</v>
      </c>
      <c r="P27" s="963">
        <f t="shared" si="7"/>
        <v>13</v>
      </c>
      <c r="Q27" s="128"/>
      <c r="R27" s="128"/>
    </row>
    <row r="28" spans="1:18" ht="24.95" customHeight="1" x14ac:dyDescent="0.35">
      <c r="A28" s="1021" t="s">
        <v>52</v>
      </c>
      <c r="B28" s="956">
        <f t="shared" ref="B28:M28" si="8">B29+B30+B31+B32</f>
        <v>77</v>
      </c>
      <c r="C28" s="957">
        <f t="shared" si="8"/>
        <v>23</v>
      </c>
      <c r="D28" s="958">
        <f t="shared" si="8"/>
        <v>100</v>
      </c>
      <c r="E28" s="959">
        <f t="shared" si="8"/>
        <v>71</v>
      </c>
      <c r="F28" s="957">
        <f t="shared" si="8"/>
        <v>48</v>
      </c>
      <c r="G28" s="960">
        <f t="shared" si="8"/>
        <v>119</v>
      </c>
      <c r="H28" s="956">
        <f t="shared" si="8"/>
        <v>73</v>
      </c>
      <c r="I28" s="957">
        <f t="shared" si="8"/>
        <v>10</v>
      </c>
      <c r="J28" s="958">
        <f t="shared" si="8"/>
        <v>83</v>
      </c>
      <c r="K28" s="959">
        <f t="shared" si="8"/>
        <v>1</v>
      </c>
      <c r="L28" s="957">
        <f t="shared" si="8"/>
        <v>0</v>
      </c>
      <c r="M28" s="957">
        <f t="shared" si="8"/>
        <v>1</v>
      </c>
      <c r="N28" s="961">
        <f t="shared" si="6"/>
        <v>222</v>
      </c>
      <c r="O28" s="962">
        <f t="shared" si="6"/>
        <v>81</v>
      </c>
      <c r="P28" s="963">
        <f t="shared" si="7"/>
        <v>303</v>
      </c>
      <c r="Q28" s="128"/>
      <c r="R28" s="128"/>
    </row>
    <row r="29" spans="1:18" ht="24.95" customHeight="1" x14ac:dyDescent="0.35">
      <c r="A29" s="1020" t="s">
        <v>23</v>
      </c>
      <c r="B29" s="964">
        <v>30</v>
      </c>
      <c r="C29" s="965">
        <v>4</v>
      </c>
      <c r="D29" s="966">
        <f>B29+C29</f>
        <v>34</v>
      </c>
      <c r="E29" s="967">
        <v>24</v>
      </c>
      <c r="F29" s="965">
        <v>17</v>
      </c>
      <c r="G29" s="968">
        <f>E29+F29</f>
        <v>41</v>
      </c>
      <c r="H29" s="964">
        <v>16</v>
      </c>
      <c r="I29" s="965">
        <v>4</v>
      </c>
      <c r="J29" s="966">
        <f>H29+I29</f>
        <v>20</v>
      </c>
      <c r="K29" s="967">
        <v>0</v>
      </c>
      <c r="L29" s="965">
        <v>0</v>
      </c>
      <c r="M29" s="965">
        <v>0</v>
      </c>
      <c r="N29" s="969">
        <f t="shared" si="6"/>
        <v>70</v>
      </c>
      <c r="O29" s="970">
        <f t="shared" si="6"/>
        <v>25</v>
      </c>
      <c r="P29" s="971">
        <f t="shared" si="7"/>
        <v>95</v>
      </c>
      <c r="Q29" s="128"/>
      <c r="R29" s="128"/>
    </row>
    <row r="30" spans="1:18" ht="57" customHeight="1" x14ac:dyDescent="0.35">
      <c r="A30" s="1020" t="s">
        <v>47</v>
      </c>
      <c r="B30" s="964">
        <v>37</v>
      </c>
      <c r="C30" s="965">
        <v>2</v>
      </c>
      <c r="D30" s="966">
        <f>B30+C30</f>
        <v>39</v>
      </c>
      <c r="E30" s="967">
        <v>42</v>
      </c>
      <c r="F30" s="965">
        <v>9</v>
      </c>
      <c r="G30" s="968">
        <f>E30+F30</f>
        <v>51</v>
      </c>
      <c r="H30" s="964">
        <v>31</v>
      </c>
      <c r="I30" s="965">
        <v>3</v>
      </c>
      <c r="J30" s="966">
        <f>H30+I30</f>
        <v>34</v>
      </c>
      <c r="K30" s="967">
        <v>1</v>
      </c>
      <c r="L30" s="965">
        <v>0</v>
      </c>
      <c r="M30" s="965">
        <f>K30+L30</f>
        <v>1</v>
      </c>
      <c r="N30" s="961">
        <f t="shared" si="6"/>
        <v>111</v>
      </c>
      <c r="O30" s="962">
        <f t="shared" si="6"/>
        <v>14</v>
      </c>
      <c r="P30" s="963">
        <f t="shared" si="7"/>
        <v>125</v>
      </c>
      <c r="Q30" s="128"/>
      <c r="R30" s="128"/>
    </row>
    <row r="31" spans="1:18" ht="30.75" customHeight="1" x14ac:dyDescent="0.35">
      <c r="A31" s="1020" t="s">
        <v>25</v>
      </c>
      <c r="B31" s="964">
        <v>0</v>
      </c>
      <c r="C31" s="965">
        <v>12</v>
      </c>
      <c r="D31" s="966">
        <f>B31+C31</f>
        <v>12</v>
      </c>
      <c r="E31" s="967">
        <v>0</v>
      </c>
      <c r="F31" s="965">
        <v>13</v>
      </c>
      <c r="G31" s="968">
        <f>E31+F31</f>
        <v>13</v>
      </c>
      <c r="H31" s="964">
        <v>14</v>
      </c>
      <c r="I31" s="965">
        <v>1</v>
      </c>
      <c r="J31" s="966">
        <f>H31+I31</f>
        <v>15</v>
      </c>
      <c r="K31" s="967">
        <v>0</v>
      </c>
      <c r="L31" s="965">
        <v>0</v>
      </c>
      <c r="M31" s="965">
        <f>K31+L31</f>
        <v>0</v>
      </c>
      <c r="N31" s="961">
        <f t="shared" si="6"/>
        <v>14</v>
      </c>
      <c r="O31" s="962">
        <f t="shared" si="6"/>
        <v>26</v>
      </c>
      <c r="P31" s="963">
        <f t="shared" si="7"/>
        <v>40</v>
      </c>
      <c r="Q31" s="128"/>
      <c r="R31" s="128"/>
    </row>
    <row r="32" spans="1:18" ht="32.25" customHeight="1" thickBot="1" x14ac:dyDescent="0.4">
      <c r="A32" s="1020" t="s">
        <v>24</v>
      </c>
      <c r="B32" s="997">
        <v>10</v>
      </c>
      <c r="C32" s="998">
        <v>5</v>
      </c>
      <c r="D32" s="999">
        <f>B32+C32</f>
        <v>15</v>
      </c>
      <c r="E32" s="1000">
        <v>5</v>
      </c>
      <c r="F32" s="998">
        <v>9</v>
      </c>
      <c r="G32" s="1001">
        <f>E32+F32</f>
        <v>14</v>
      </c>
      <c r="H32" s="997">
        <v>12</v>
      </c>
      <c r="I32" s="998">
        <v>2</v>
      </c>
      <c r="J32" s="999">
        <f>H32+I32</f>
        <v>14</v>
      </c>
      <c r="K32" s="1000">
        <v>0</v>
      </c>
      <c r="L32" s="998">
        <v>0</v>
      </c>
      <c r="M32" s="998">
        <f>K32+L32</f>
        <v>0</v>
      </c>
      <c r="N32" s="1002">
        <f t="shared" si="6"/>
        <v>27</v>
      </c>
      <c r="O32" s="1003">
        <f t="shared" si="6"/>
        <v>16</v>
      </c>
      <c r="P32" s="1004">
        <f t="shared" si="7"/>
        <v>43</v>
      </c>
      <c r="Q32" s="128"/>
      <c r="R32" s="128"/>
    </row>
    <row r="33" spans="1:18" ht="42" customHeight="1" thickBot="1" x14ac:dyDescent="0.4">
      <c r="A33" s="1023" t="s">
        <v>6</v>
      </c>
      <c r="B33" s="984">
        <f t="shared" ref="B33:P33" si="9">B23+B28</f>
        <v>85</v>
      </c>
      <c r="C33" s="1008">
        <f t="shared" si="9"/>
        <v>34</v>
      </c>
      <c r="D33" s="1009">
        <f t="shared" si="9"/>
        <v>119</v>
      </c>
      <c r="E33" s="1010">
        <f t="shared" si="9"/>
        <v>84</v>
      </c>
      <c r="F33" s="1008">
        <f t="shared" si="9"/>
        <v>58</v>
      </c>
      <c r="G33" s="1011">
        <f t="shared" si="9"/>
        <v>142</v>
      </c>
      <c r="H33" s="984">
        <f t="shared" si="9"/>
        <v>73</v>
      </c>
      <c r="I33" s="1008">
        <f t="shared" si="9"/>
        <v>10</v>
      </c>
      <c r="J33" s="1009">
        <f t="shared" si="9"/>
        <v>83</v>
      </c>
      <c r="K33" s="1010">
        <f t="shared" si="9"/>
        <v>1</v>
      </c>
      <c r="L33" s="1008">
        <f t="shared" si="9"/>
        <v>0</v>
      </c>
      <c r="M33" s="1008">
        <f t="shared" si="9"/>
        <v>1</v>
      </c>
      <c r="N33" s="984">
        <f t="shared" si="9"/>
        <v>243</v>
      </c>
      <c r="O33" s="984">
        <f t="shared" si="9"/>
        <v>102</v>
      </c>
      <c r="P33" s="985">
        <f t="shared" si="9"/>
        <v>345</v>
      </c>
      <c r="Q33" s="128"/>
      <c r="R33" s="128"/>
    </row>
    <row r="34" spans="1:18" ht="24.95" customHeight="1" x14ac:dyDescent="0.35">
      <c r="A34" s="1024" t="s">
        <v>15</v>
      </c>
      <c r="B34" s="986"/>
      <c r="C34" s="987"/>
      <c r="D34" s="988"/>
      <c r="E34" s="989"/>
      <c r="F34" s="987"/>
      <c r="G34" s="990"/>
      <c r="H34" s="986"/>
      <c r="I34" s="987"/>
      <c r="J34" s="988"/>
      <c r="K34" s="989"/>
      <c r="L34" s="987"/>
      <c r="M34" s="990"/>
      <c r="N34" s="1005"/>
      <c r="O34" s="1006"/>
      <c r="P34" s="1007"/>
      <c r="Q34" s="136"/>
      <c r="R34" s="136"/>
    </row>
    <row r="35" spans="1:18" ht="32.25" customHeight="1" x14ac:dyDescent="0.35">
      <c r="A35" s="1019" t="s">
        <v>51</v>
      </c>
      <c r="B35" s="956">
        <v>0</v>
      </c>
      <c r="C35" s="957">
        <v>0</v>
      </c>
      <c r="D35" s="958">
        <f t="shared" ref="D35:D44" si="10">C35+B35</f>
        <v>0</v>
      </c>
      <c r="E35" s="991">
        <v>0</v>
      </c>
      <c r="F35" s="957">
        <v>0</v>
      </c>
      <c r="G35" s="991">
        <f t="shared" ref="G35:G44" si="11">SUM(E35:F35)</f>
        <v>0</v>
      </c>
      <c r="H35" s="992">
        <v>0</v>
      </c>
      <c r="I35" s="957">
        <v>0</v>
      </c>
      <c r="J35" s="993">
        <v>0</v>
      </c>
      <c r="K35" s="991">
        <v>0</v>
      </c>
      <c r="L35" s="957">
        <v>0</v>
      </c>
      <c r="M35" s="959">
        <f t="shared" ref="M35:M44" si="12">SUM(K35:L35)</f>
        <v>0</v>
      </c>
      <c r="N35" s="961">
        <f t="shared" ref="N35:O44" si="13">B35+E35+H35+K35</f>
        <v>0</v>
      </c>
      <c r="O35" s="962">
        <f t="shared" si="13"/>
        <v>0</v>
      </c>
      <c r="P35" s="963">
        <f t="shared" ref="P35:P44" si="14">SUM(N35:O35)</f>
        <v>0</v>
      </c>
      <c r="Q35" s="137"/>
      <c r="R35" s="137"/>
    </row>
    <row r="36" spans="1:18" ht="26.25" customHeight="1" x14ac:dyDescent="0.35">
      <c r="A36" s="1020" t="s">
        <v>23</v>
      </c>
      <c r="B36" s="964">
        <v>0</v>
      </c>
      <c r="C36" s="965">
        <v>0</v>
      </c>
      <c r="D36" s="966">
        <f t="shared" si="10"/>
        <v>0</v>
      </c>
      <c r="E36" s="994">
        <v>0</v>
      </c>
      <c r="F36" s="965">
        <v>0</v>
      </c>
      <c r="G36" s="967">
        <f t="shared" si="11"/>
        <v>0</v>
      </c>
      <c r="H36" s="995">
        <v>0</v>
      </c>
      <c r="I36" s="965">
        <v>0</v>
      </c>
      <c r="J36" s="967">
        <f t="shared" ref="J36:J44" si="15">H36+I36</f>
        <v>0</v>
      </c>
      <c r="K36" s="995">
        <v>0</v>
      </c>
      <c r="L36" s="965">
        <v>0</v>
      </c>
      <c r="M36" s="967">
        <f t="shared" si="12"/>
        <v>0</v>
      </c>
      <c r="N36" s="961">
        <f t="shared" si="13"/>
        <v>0</v>
      </c>
      <c r="O36" s="962">
        <f t="shared" si="13"/>
        <v>0</v>
      </c>
      <c r="P36" s="963">
        <f t="shared" si="14"/>
        <v>0</v>
      </c>
      <c r="Q36" s="136"/>
      <c r="R36" s="136"/>
    </row>
    <row r="37" spans="1:18" ht="47.25" customHeight="1" x14ac:dyDescent="0.35">
      <c r="A37" s="1020" t="s">
        <v>47</v>
      </c>
      <c r="B37" s="964">
        <v>0</v>
      </c>
      <c r="C37" s="965">
        <v>0</v>
      </c>
      <c r="D37" s="966">
        <f t="shared" si="10"/>
        <v>0</v>
      </c>
      <c r="E37" s="994">
        <v>0</v>
      </c>
      <c r="F37" s="965">
        <v>0</v>
      </c>
      <c r="G37" s="967">
        <f t="shared" si="11"/>
        <v>0</v>
      </c>
      <c r="H37" s="995">
        <v>0</v>
      </c>
      <c r="I37" s="965">
        <v>0</v>
      </c>
      <c r="J37" s="967">
        <f t="shared" si="15"/>
        <v>0</v>
      </c>
      <c r="K37" s="995">
        <v>0</v>
      </c>
      <c r="L37" s="965">
        <v>0</v>
      </c>
      <c r="M37" s="967">
        <f t="shared" si="12"/>
        <v>0</v>
      </c>
      <c r="N37" s="961">
        <f t="shared" si="13"/>
        <v>0</v>
      </c>
      <c r="O37" s="962">
        <f t="shared" si="13"/>
        <v>0</v>
      </c>
      <c r="P37" s="963">
        <f t="shared" si="14"/>
        <v>0</v>
      </c>
      <c r="Q37" s="136"/>
      <c r="R37" s="136"/>
    </row>
    <row r="38" spans="1:18" ht="26.25" customHeight="1" x14ac:dyDescent="0.35">
      <c r="A38" s="1020" t="s">
        <v>25</v>
      </c>
      <c r="B38" s="964">
        <v>0</v>
      </c>
      <c r="C38" s="965">
        <v>0</v>
      </c>
      <c r="D38" s="966">
        <f t="shared" si="10"/>
        <v>0</v>
      </c>
      <c r="E38" s="994">
        <v>0</v>
      </c>
      <c r="F38" s="965">
        <v>0</v>
      </c>
      <c r="G38" s="967">
        <f t="shared" si="11"/>
        <v>0</v>
      </c>
      <c r="H38" s="995">
        <v>0</v>
      </c>
      <c r="I38" s="965">
        <v>0</v>
      </c>
      <c r="J38" s="967">
        <f t="shared" si="15"/>
        <v>0</v>
      </c>
      <c r="K38" s="995">
        <v>0</v>
      </c>
      <c r="L38" s="965">
        <v>0</v>
      </c>
      <c r="M38" s="967">
        <f t="shared" si="12"/>
        <v>0</v>
      </c>
      <c r="N38" s="961">
        <f t="shared" si="13"/>
        <v>0</v>
      </c>
      <c r="O38" s="962">
        <f t="shared" si="13"/>
        <v>0</v>
      </c>
      <c r="P38" s="963">
        <f t="shared" si="14"/>
        <v>0</v>
      </c>
      <c r="Q38" s="136"/>
      <c r="R38" s="136"/>
    </row>
    <row r="39" spans="1:18" ht="26.25" customHeight="1" x14ac:dyDescent="0.35">
      <c r="A39" s="1020" t="s">
        <v>24</v>
      </c>
      <c r="B39" s="964">
        <v>0</v>
      </c>
      <c r="C39" s="965">
        <v>0</v>
      </c>
      <c r="D39" s="966">
        <f t="shared" si="10"/>
        <v>0</v>
      </c>
      <c r="E39" s="994">
        <v>0</v>
      </c>
      <c r="F39" s="965">
        <v>0</v>
      </c>
      <c r="G39" s="967">
        <f t="shared" si="11"/>
        <v>0</v>
      </c>
      <c r="H39" s="995">
        <v>0</v>
      </c>
      <c r="I39" s="965">
        <v>0</v>
      </c>
      <c r="J39" s="967">
        <f t="shared" si="15"/>
        <v>0</v>
      </c>
      <c r="K39" s="995">
        <v>0</v>
      </c>
      <c r="L39" s="965">
        <v>0</v>
      </c>
      <c r="M39" s="967">
        <f t="shared" si="12"/>
        <v>0</v>
      </c>
      <c r="N39" s="961">
        <f t="shared" si="13"/>
        <v>0</v>
      </c>
      <c r="O39" s="962">
        <f t="shared" si="13"/>
        <v>0</v>
      </c>
      <c r="P39" s="963">
        <f t="shared" si="14"/>
        <v>0</v>
      </c>
      <c r="Q39" s="136"/>
      <c r="R39" s="136"/>
    </row>
    <row r="40" spans="1:18" ht="30.75" customHeight="1" x14ac:dyDescent="0.35">
      <c r="A40" s="1021" t="s">
        <v>52</v>
      </c>
      <c r="B40" s="956">
        <v>0</v>
      </c>
      <c r="C40" s="957">
        <f>C41+C42+C43+C44</f>
        <v>0</v>
      </c>
      <c r="D40" s="958">
        <f t="shared" si="10"/>
        <v>0</v>
      </c>
      <c r="E40" s="991">
        <f>E41+E42+E43+E44</f>
        <v>0</v>
      </c>
      <c r="F40" s="957">
        <v>0</v>
      </c>
      <c r="G40" s="959">
        <f t="shared" si="11"/>
        <v>0</v>
      </c>
      <c r="H40" s="992">
        <f>H41+H42+H43+H44</f>
        <v>2</v>
      </c>
      <c r="I40" s="957">
        <v>0</v>
      </c>
      <c r="J40" s="959">
        <f t="shared" si="15"/>
        <v>2</v>
      </c>
      <c r="K40" s="992">
        <f>K41+K42+K43+K44</f>
        <v>0</v>
      </c>
      <c r="L40" s="957">
        <v>0</v>
      </c>
      <c r="M40" s="959">
        <f t="shared" si="12"/>
        <v>0</v>
      </c>
      <c r="N40" s="961">
        <f t="shared" si="13"/>
        <v>2</v>
      </c>
      <c r="O40" s="962">
        <f t="shared" si="13"/>
        <v>0</v>
      </c>
      <c r="P40" s="963">
        <f t="shared" si="14"/>
        <v>2</v>
      </c>
      <c r="Q40" s="136"/>
      <c r="R40" s="136"/>
    </row>
    <row r="41" spans="1:18" ht="24.95" customHeight="1" x14ac:dyDescent="0.35">
      <c r="A41" s="1020" t="s">
        <v>23</v>
      </c>
      <c r="B41" s="964">
        <v>0</v>
      </c>
      <c r="C41" s="965">
        <v>0</v>
      </c>
      <c r="D41" s="966">
        <f>B41+C41</f>
        <v>0</v>
      </c>
      <c r="E41" s="994">
        <v>0</v>
      </c>
      <c r="F41" s="965">
        <v>0</v>
      </c>
      <c r="G41" s="967">
        <f t="shared" si="11"/>
        <v>0</v>
      </c>
      <c r="H41" s="995">
        <v>1</v>
      </c>
      <c r="I41" s="965">
        <v>0</v>
      </c>
      <c r="J41" s="967">
        <f t="shared" si="15"/>
        <v>1</v>
      </c>
      <c r="K41" s="995">
        <v>0</v>
      </c>
      <c r="L41" s="965">
        <v>0</v>
      </c>
      <c r="M41" s="967">
        <f t="shared" si="12"/>
        <v>0</v>
      </c>
      <c r="N41" s="961">
        <f t="shared" si="13"/>
        <v>1</v>
      </c>
      <c r="O41" s="962">
        <f t="shared" si="13"/>
        <v>0</v>
      </c>
      <c r="P41" s="963">
        <f t="shared" si="14"/>
        <v>1</v>
      </c>
      <c r="Q41" s="128"/>
      <c r="R41" s="128"/>
    </row>
    <row r="42" spans="1:18" ht="49.5" customHeight="1" x14ac:dyDescent="0.35">
      <c r="A42" s="1020" t="s">
        <v>47</v>
      </c>
      <c r="B42" s="964">
        <v>0</v>
      </c>
      <c r="C42" s="965">
        <v>0</v>
      </c>
      <c r="D42" s="966">
        <f t="shared" si="10"/>
        <v>0</v>
      </c>
      <c r="E42" s="994">
        <v>0</v>
      </c>
      <c r="F42" s="965">
        <v>0</v>
      </c>
      <c r="G42" s="967">
        <f t="shared" si="11"/>
        <v>0</v>
      </c>
      <c r="H42" s="995">
        <v>0</v>
      </c>
      <c r="I42" s="965">
        <v>0</v>
      </c>
      <c r="J42" s="967">
        <f t="shared" si="15"/>
        <v>0</v>
      </c>
      <c r="K42" s="995">
        <v>0</v>
      </c>
      <c r="L42" s="965">
        <v>0</v>
      </c>
      <c r="M42" s="967">
        <v>0</v>
      </c>
      <c r="N42" s="961">
        <f t="shared" si="13"/>
        <v>0</v>
      </c>
      <c r="O42" s="962">
        <f t="shared" si="13"/>
        <v>0</v>
      </c>
      <c r="P42" s="963">
        <f t="shared" si="14"/>
        <v>0</v>
      </c>
      <c r="Q42" s="128"/>
      <c r="R42" s="128"/>
    </row>
    <row r="43" spans="1:18" ht="30.75" customHeight="1" x14ac:dyDescent="0.35">
      <c r="A43" s="1020" t="s">
        <v>25</v>
      </c>
      <c r="B43" s="964">
        <v>0</v>
      </c>
      <c r="C43" s="965">
        <v>0</v>
      </c>
      <c r="D43" s="966">
        <f t="shared" si="10"/>
        <v>0</v>
      </c>
      <c r="E43" s="994">
        <v>0</v>
      </c>
      <c r="F43" s="965">
        <v>0</v>
      </c>
      <c r="G43" s="967">
        <v>0</v>
      </c>
      <c r="H43" s="995">
        <v>1</v>
      </c>
      <c r="I43" s="965">
        <v>0</v>
      </c>
      <c r="J43" s="967">
        <f t="shared" si="15"/>
        <v>1</v>
      </c>
      <c r="K43" s="995">
        <v>0</v>
      </c>
      <c r="L43" s="965">
        <v>0</v>
      </c>
      <c r="M43" s="967">
        <f t="shared" si="12"/>
        <v>0</v>
      </c>
      <c r="N43" s="961">
        <f t="shared" si="13"/>
        <v>1</v>
      </c>
      <c r="O43" s="962">
        <f t="shared" si="13"/>
        <v>0</v>
      </c>
      <c r="P43" s="963">
        <f t="shared" si="14"/>
        <v>1</v>
      </c>
      <c r="Q43" s="128"/>
      <c r="R43" s="128"/>
    </row>
    <row r="44" spans="1:18" ht="36" customHeight="1" thickBot="1" x14ac:dyDescent="0.4">
      <c r="A44" s="1020" t="s">
        <v>24</v>
      </c>
      <c r="B44" s="964">
        <v>0</v>
      </c>
      <c r="C44" s="965">
        <v>0</v>
      </c>
      <c r="D44" s="966">
        <f t="shared" si="10"/>
        <v>0</v>
      </c>
      <c r="E44" s="994">
        <v>0</v>
      </c>
      <c r="F44" s="965">
        <v>0</v>
      </c>
      <c r="G44" s="967">
        <f t="shared" si="11"/>
        <v>0</v>
      </c>
      <c r="H44" s="995">
        <v>0</v>
      </c>
      <c r="I44" s="965">
        <v>0</v>
      </c>
      <c r="J44" s="967">
        <f t="shared" si="15"/>
        <v>0</v>
      </c>
      <c r="K44" s="995">
        <v>0</v>
      </c>
      <c r="L44" s="965">
        <v>0</v>
      </c>
      <c r="M44" s="967">
        <f t="shared" si="12"/>
        <v>0</v>
      </c>
      <c r="N44" s="961">
        <f t="shared" si="13"/>
        <v>0</v>
      </c>
      <c r="O44" s="962">
        <f t="shared" si="13"/>
        <v>0</v>
      </c>
      <c r="P44" s="963">
        <f t="shared" si="14"/>
        <v>0</v>
      </c>
      <c r="Q44" s="128"/>
      <c r="R44" s="128"/>
    </row>
    <row r="45" spans="1:18" ht="43.5" customHeight="1" thickBot="1" x14ac:dyDescent="0.4">
      <c r="A45" s="116" t="s">
        <v>11</v>
      </c>
      <c r="B45" s="996">
        <f>B35+B40</f>
        <v>0</v>
      </c>
      <c r="C45" s="996">
        <v>0</v>
      </c>
      <c r="D45" s="996">
        <v>0</v>
      </c>
      <c r="E45" s="996">
        <v>0</v>
      </c>
      <c r="F45" s="996">
        <v>0</v>
      </c>
      <c r="G45" s="996">
        <v>0</v>
      </c>
      <c r="H45" s="996">
        <v>0</v>
      </c>
      <c r="I45" s="996">
        <f>I35+I40</f>
        <v>0</v>
      </c>
      <c r="J45" s="996">
        <v>0</v>
      </c>
      <c r="K45" s="996">
        <v>0</v>
      </c>
      <c r="L45" s="996">
        <f>L35+L40</f>
        <v>0</v>
      </c>
      <c r="M45" s="996">
        <v>0</v>
      </c>
      <c r="N45" s="996">
        <v>0</v>
      </c>
      <c r="O45" s="996">
        <v>0</v>
      </c>
      <c r="P45" s="985">
        <v>0</v>
      </c>
      <c r="Q45" s="12"/>
      <c r="R45" s="12"/>
    </row>
    <row r="46" spans="1:18" ht="39.75" customHeight="1" thickBot="1" x14ac:dyDescent="0.4">
      <c r="A46" s="117" t="s">
        <v>8</v>
      </c>
      <c r="B46" s="651">
        <f>B33</f>
        <v>85</v>
      </c>
      <c r="C46" s="651">
        <f t="shared" ref="C46:P46" si="16">C33</f>
        <v>34</v>
      </c>
      <c r="D46" s="651">
        <f t="shared" si="16"/>
        <v>119</v>
      </c>
      <c r="E46" s="651">
        <f t="shared" si="16"/>
        <v>84</v>
      </c>
      <c r="F46" s="651">
        <f t="shared" si="16"/>
        <v>58</v>
      </c>
      <c r="G46" s="651">
        <f t="shared" si="16"/>
        <v>142</v>
      </c>
      <c r="H46" s="651">
        <f t="shared" si="16"/>
        <v>73</v>
      </c>
      <c r="I46" s="651">
        <f t="shared" si="16"/>
        <v>10</v>
      </c>
      <c r="J46" s="651">
        <f t="shared" si="16"/>
        <v>83</v>
      </c>
      <c r="K46" s="651">
        <f t="shared" si="16"/>
        <v>1</v>
      </c>
      <c r="L46" s="651">
        <f t="shared" si="16"/>
        <v>0</v>
      </c>
      <c r="M46" s="651">
        <f t="shared" si="16"/>
        <v>1</v>
      </c>
      <c r="N46" s="651">
        <f t="shared" si="16"/>
        <v>243</v>
      </c>
      <c r="O46" s="651">
        <f t="shared" si="16"/>
        <v>102</v>
      </c>
      <c r="P46" s="652">
        <f t="shared" si="16"/>
        <v>345</v>
      </c>
      <c r="Q46" s="138"/>
      <c r="R46" s="138"/>
    </row>
    <row r="47" spans="1:18" ht="36.75" customHeight="1" thickBot="1" x14ac:dyDescent="0.4">
      <c r="A47" s="118" t="s">
        <v>15</v>
      </c>
      <c r="B47" s="651">
        <f>B35+B40</f>
        <v>0</v>
      </c>
      <c r="C47" s="651">
        <f>C35+C40</f>
        <v>0</v>
      </c>
      <c r="D47" s="652">
        <f>D35+D40</f>
        <v>0</v>
      </c>
      <c r="E47" s="653">
        <f>E35+E40</f>
        <v>0</v>
      </c>
      <c r="F47" s="651">
        <f t="shared" ref="F47:L47" si="17">F45</f>
        <v>0</v>
      </c>
      <c r="G47" s="651">
        <f>G35+G40</f>
        <v>0</v>
      </c>
      <c r="H47" s="651">
        <f>H35+H40</f>
        <v>2</v>
      </c>
      <c r="I47" s="651">
        <f t="shared" si="17"/>
        <v>0</v>
      </c>
      <c r="J47" s="651">
        <f>J35+J40</f>
        <v>2</v>
      </c>
      <c r="K47" s="651">
        <f>K35+K40</f>
        <v>0</v>
      </c>
      <c r="L47" s="651">
        <f t="shared" si="17"/>
        <v>0</v>
      </c>
      <c r="M47" s="651">
        <f>M35+M40</f>
        <v>0</v>
      </c>
      <c r="N47" s="651">
        <f>B47+E47+H47+K47</f>
        <v>2</v>
      </c>
      <c r="O47" s="651">
        <f>C47+F47+I47+L47</f>
        <v>0</v>
      </c>
      <c r="P47" s="652">
        <f>D47+G47+J47+M47</f>
        <v>2</v>
      </c>
      <c r="Q47" s="138"/>
      <c r="R47" s="138"/>
    </row>
    <row r="48" spans="1:18" ht="44.25" customHeight="1" thickBot="1" x14ac:dyDescent="0.4">
      <c r="A48" s="2" t="s">
        <v>12</v>
      </c>
      <c r="B48" s="645">
        <f t="shared" ref="B48:K48" si="18">SUM(B46:B47)</f>
        <v>85</v>
      </c>
      <c r="C48" s="645">
        <f t="shared" si="18"/>
        <v>34</v>
      </c>
      <c r="D48" s="646">
        <v>119</v>
      </c>
      <c r="E48" s="647">
        <f t="shared" si="18"/>
        <v>84</v>
      </c>
      <c r="F48" s="645">
        <f t="shared" si="18"/>
        <v>58</v>
      </c>
      <c r="G48" s="645">
        <f t="shared" si="18"/>
        <v>142</v>
      </c>
      <c r="H48" s="645">
        <v>75</v>
      </c>
      <c r="I48" s="645">
        <f t="shared" si="18"/>
        <v>10</v>
      </c>
      <c r="J48" s="645">
        <v>85</v>
      </c>
      <c r="K48" s="645">
        <f t="shared" si="18"/>
        <v>1</v>
      </c>
      <c r="L48" s="645">
        <f>L33+L45</f>
        <v>0</v>
      </c>
      <c r="M48" s="645">
        <f>M45+M46+M47</f>
        <v>1</v>
      </c>
      <c r="N48" s="645">
        <v>245</v>
      </c>
      <c r="O48" s="645">
        <v>102</v>
      </c>
      <c r="P48" s="646">
        <v>347</v>
      </c>
      <c r="Q48" s="138"/>
      <c r="R48" s="138"/>
    </row>
    <row r="49" spans="1:18" ht="9.75" customHeight="1" x14ac:dyDescent="0.35">
      <c r="A49" s="12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9"/>
    </row>
    <row r="50" spans="1:18" ht="71.25" customHeight="1" x14ac:dyDescent="0.35">
      <c r="A50" s="12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28"/>
      <c r="R50" s="128"/>
    </row>
    <row r="51" spans="1:18" ht="45" customHeight="1" x14ac:dyDescent="0.35">
      <c r="A51" s="1110"/>
      <c r="B51" s="1110"/>
      <c r="C51" s="1110"/>
      <c r="D51" s="1110"/>
      <c r="E51" s="1110"/>
      <c r="F51" s="1110"/>
      <c r="G51" s="1110"/>
      <c r="H51" s="1110"/>
      <c r="I51" s="1110"/>
      <c r="J51" s="1110"/>
      <c r="K51" s="1110"/>
      <c r="L51" s="1110"/>
      <c r="M51" s="1110"/>
      <c r="N51" s="1110"/>
      <c r="O51" s="1110"/>
      <c r="P51" s="1110"/>
    </row>
    <row r="52" spans="1:18" ht="25.5" x14ac:dyDescent="0.35">
      <c r="A52" s="1111"/>
      <c r="B52" s="1111"/>
      <c r="C52" s="1111"/>
      <c r="D52" s="1111"/>
      <c r="E52" s="1111"/>
      <c r="F52" s="1111"/>
      <c r="G52" s="1111"/>
      <c r="H52" s="1111"/>
      <c r="I52" s="1111"/>
      <c r="J52" s="1111"/>
      <c r="K52" s="1111"/>
      <c r="L52" s="1111"/>
      <c r="M52" s="1111"/>
      <c r="N52" s="1111"/>
      <c r="O52" s="1111"/>
      <c r="P52" s="1111"/>
    </row>
    <row r="53" spans="1:18" ht="45" customHeight="1" x14ac:dyDescent="0.35">
      <c r="A53" s="4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1:18" ht="25.5" x14ac:dyDescent="0.35">
      <c r="A54" s="4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</sheetData>
  <mergeCells count="15">
    <mergeCell ref="A51:P51"/>
    <mergeCell ref="A52:P52"/>
    <mergeCell ref="N5:P5"/>
    <mergeCell ref="A1:P1"/>
    <mergeCell ref="A2:P2"/>
    <mergeCell ref="A3:P3"/>
    <mergeCell ref="B5:D5"/>
    <mergeCell ref="E5:G5"/>
    <mergeCell ref="H5:J5"/>
    <mergeCell ref="K5:M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zoomScale="45" zoomScaleNormal="45" workbookViewId="0">
      <selection activeCell="Q29" sqref="Q29"/>
    </sheetView>
  </sheetViews>
  <sheetFormatPr defaultRowHeight="25.5" x14ac:dyDescent="0.35"/>
  <cols>
    <col min="1" max="1" width="112.140625" style="132" customWidth="1"/>
    <col min="2" max="2" width="14.5703125" style="132" customWidth="1"/>
    <col min="3" max="3" width="16" style="132" customWidth="1"/>
    <col min="4" max="4" width="14" style="132" customWidth="1"/>
    <col min="5" max="5" width="14.28515625" style="132" customWidth="1"/>
    <col min="6" max="6" width="12.42578125" style="132" customWidth="1"/>
    <col min="7" max="7" width="13.7109375" style="132" customWidth="1"/>
    <col min="8" max="8" width="14.5703125" style="132" customWidth="1"/>
    <col min="9" max="9" width="13.7109375" style="132" customWidth="1"/>
    <col min="10" max="10" width="13.42578125" style="132" customWidth="1"/>
    <col min="11" max="11" width="14" style="132" customWidth="1"/>
    <col min="12" max="12" width="13.140625" style="132" customWidth="1"/>
    <col min="13" max="13" width="13.85546875" style="132" customWidth="1"/>
    <col min="14" max="14" width="14.42578125" style="132" customWidth="1"/>
    <col min="15" max="15" width="13.140625" style="132" customWidth="1"/>
    <col min="16" max="16" width="13.28515625" style="132" customWidth="1"/>
    <col min="17" max="18" width="10.7109375" style="132" customWidth="1"/>
    <col min="19" max="19" width="9.140625" style="132"/>
    <col min="20" max="20" width="12.85546875" style="132" customWidth="1"/>
    <col min="21" max="21" width="23.42578125" style="132" customWidth="1"/>
    <col min="22" max="23" width="9.140625" style="132"/>
    <col min="24" max="24" width="10.5703125" style="132" bestFit="1" customWidth="1"/>
    <col min="25" max="25" width="11.28515625" style="132" customWidth="1"/>
    <col min="26" max="256" width="9.140625" style="132"/>
    <col min="257" max="257" width="89" style="132" customWidth="1"/>
    <col min="258" max="259" width="14.5703125" style="132" customWidth="1"/>
    <col min="260" max="260" width="14" style="132" customWidth="1"/>
    <col min="261" max="261" width="14.28515625" style="132" customWidth="1"/>
    <col min="262" max="262" width="12.42578125" style="132" customWidth="1"/>
    <col min="263" max="263" width="13.7109375" style="132" customWidth="1"/>
    <col min="264" max="264" width="14.5703125" style="132" customWidth="1"/>
    <col min="265" max="265" width="12.5703125" style="132" customWidth="1"/>
    <col min="266" max="266" width="13.42578125" style="132" customWidth="1"/>
    <col min="267" max="267" width="14" style="132" customWidth="1"/>
    <col min="268" max="268" width="13.140625" style="132" customWidth="1"/>
    <col min="269" max="269" width="13.85546875" style="132" customWidth="1"/>
    <col min="270" max="270" width="14.42578125" style="132" customWidth="1"/>
    <col min="271" max="271" width="13.140625" style="132" customWidth="1"/>
    <col min="272" max="272" width="13.28515625" style="132" customWidth="1"/>
    <col min="273" max="274" width="10.7109375" style="132" customWidth="1"/>
    <col min="275" max="275" width="9.140625" style="132"/>
    <col min="276" max="276" width="12.85546875" style="132" customWidth="1"/>
    <col min="277" max="277" width="23.42578125" style="132" customWidth="1"/>
    <col min="278" max="279" width="9.140625" style="132"/>
    <col min="280" max="280" width="10.5703125" style="132" bestFit="1" customWidth="1"/>
    <col min="281" max="281" width="11.28515625" style="132" customWidth="1"/>
    <col min="282" max="512" width="9.140625" style="132"/>
    <col min="513" max="513" width="89" style="132" customWidth="1"/>
    <col min="514" max="515" width="14.5703125" style="132" customWidth="1"/>
    <col min="516" max="516" width="14" style="132" customWidth="1"/>
    <col min="517" max="517" width="14.28515625" style="132" customWidth="1"/>
    <col min="518" max="518" width="12.42578125" style="132" customWidth="1"/>
    <col min="519" max="519" width="13.7109375" style="132" customWidth="1"/>
    <col min="520" max="520" width="14.5703125" style="132" customWidth="1"/>
    <col min="521" max="521" width="12.5703125" style="132" customWidth="1"/>
    <col min="522" max="522" width="13.42578125" style="132" customWidth="1"/>
    <col min="523" max="523" width="14" style="132" customWidth="1"/>
    <col min="524" max="524" width="13.140625" style="132" customWidth="1"/>
    <col min="525" max="525" width="13.85546875" style="132" customWidth="1"/>
    <col min="526" max="526" width="14.42578125" style="132" customWidth="1"/>
    <col min="527" max="527" width="13.140625" style="132" customWidth="1"/>
    <col min="528" max="528" width="13.28515625" style="132" customWidth="1"/>
    <col min="529" max="530" width="10.7109375" style="132" customWidth="1"/>
    <col min="531" max="531" width="9.140625" style="132"/>
    <col min="532" max="532" width="12.85546875" style="132" customWidth="1"/>
    <col min="533" max="533" width="23.42578125" style="132" customWidth="1"/>
    <col min="534" max="535" width="9.140625" style="132"/>
    <col min="536" max="536" width="10.5703125" style="132" bestFit="1" customWidth="1"/>
    <col min="537" max="537" width="11.28515625" style="132" customWidth="1"/>
    <col min="538" max="768" width="9.140625" style="132"/>
    <col min="769" max="769" width="89" style="132" customWidth="1"/>
    <col min="770" max="771" width="14.5703125" style="132" customWidth="1"/>
    <col min="772" max="772" width="14" style="132" customWidth="1"/>
    <col min="773" max="773" width="14.28515625" style="132" customWidth="1"/>
    <col min="774" max="774" width="12.42578125" style="132" customWidth="1"/>
    <col min="775" max="775" width="13.7109375" style="132" customWidth="1"/>
    <col min="776" max="776" width="14.5703125" style="132" customWidth="1"/>
    <col min="777" max="777" width="12.5703125" style="132" customWidth="1"/>
    <col min="778" max="778" width="13.42578125" style="132" customWidth="1"/>
    <col min="779" max="779" width="14" style="132" customWidth="1"/>
    <col min="780" max="780" width="13.140625" style="132" customWidth="1"/>
    <col min="781" max="781" width="13.85546875" style="132" customWidth="1"/>
    <col min="782" max="782" width="14.42578125" style="132" customWidth="1"/>
    <col min="783" max="783" width="13.140625" style="132" customWidth="1"/>
    <col min="784" max="784" width="13.28515625" style="132" customWidth="1"/>
    <col min="785" max="786" width="10.7109375" style="132" customWidth="1"/>
    <col min="787" max="787" width="9.140625" style="132"/>
    <col min="788" max="788" width="12.85546875" style="132" customWidth="1"/>
    <col min="789" max="789" width="23.42578125" style="132" customWidth="1"/>
    <col min="790" max="791" width="9.140625" style="132"/>
    <col min="792" max="792" width="10.5703125" style="132" bestFit="1" customWidth="1"/>
    <col min="793" max="793" width="11.28515625" style="132" customWidth="1"/>
    <col min="794" max="1024" width="9.140625" style="132"/>
    <col min="1025" max="1025" width="89" style="132" customWidth="1"/>
    <col min="1026" max="1027" width="14.5703125" style="132" customWidth="1"/>
    <col min="1028" max="1028" width="14" style="132" customWidth="1"/>
    <col min="1029" max="1029" width="14.28515625" style="132" customWidth="1"/>
    <col min="1030" max="1030" width="12.42578125" style="132" customWidth="1"/>
    <col min="1031" max="1031" width="13.7109375" style="132" customWidth="1"/>
    <col min="1032" max="1032" width="14.5703125" style="132" customWidth="1"/>
    <col min="1033" max="1033" width="12.5703125" style="132" customWidth="1"/>
    <col min="1034" max="1034" width="13.42578125" style="132" customWidth="1"/>
    <col min="1035" max="1035" width="14" style="132" customWidth="1"/>
    <col min="1036" max="1036" width="13.140625" style="132" customWidth="1"/>
    <col min="1037" max="1037" width="13.85546875" style="132" customWidth="1"/>
    <col min="1038" max="1038" width="14.42578125" style="132" customWidth="1"/>
    <col min="1039" max="1039" width="13.140625" style="132" customWidth="1"/>
    <col min="1040" max="1040" width="13.28515625" style="132" customWidth="1"/>
    <col min="1041" max="1042" width="10.7109375" style="132" customWidth="1"/>
    <col min="1043" max="1043" width="9.140625" style="132"/>
    <col min="1044" max="1044" width="12.85546875" style="132" customWidth="1"/>
    <col min="1045" max="1045" width="23.42578125" style="132" customWidth="1"/>
    <col min="1046" max="1047" width="9.140625" style="132"/>
    <col min="1048" max="1048" width="10.5703125" style="132" bestFit="1" customWidth="1"/>
    <col min="1049" max="1049" width="11.28515625" style="132" customWidth="1"/>
    <col min="1050" max="1280" width="9.140625" style="132"/>
    <col min="1281" max="1281" width="89" style="132" customWidth="1"/>
    <col min="1282" max="1283" width="14.5703125" style="132" customWidth="1"/>
    <col min="1284" max="1284" width="14" style="132" customWidth="1"/>
    <col min="1285" max="1285" width="14.28515625" style="132" customWidth="1"/>
    <col min="1286" max="1286" width="12.42578125" style="132" customWidth="1"/>
    <col min="1287" max="1287" width="13.7109375" style="132" customWidth="1"/>
    <col min="1288" max="1288" width="14.5703125" style="132" customWidth="1"/>
    <col min="1289" max="1289" width="12.5703125" style="132" customWidth="1"/>
    <col min="1290" max="1290" width="13.42578125" style="132" customWidth="1"/>
    <col min="1291" max="1291" width="14" style="132" customWidth="1"/>
    <col min="1292" max="1292" width="13.140625" style="132" customWidth="1"/>
    <col min="1293" max="1293" width="13.85546875" style="132" customWidth="1"/>
    <col min="1294" max="1294" width="14.42578125" style="132" customWidth="1"/>
    <col min="1295" max="1295" width="13.140625" style="132" customWidth="1"/>
    <col min="1296" max="1296" width="13.28515625" style="132" customWidth="1"/>
    <col min="1297" max="1298" width="10.7109375" style="132" customWidth="1"/>
    <col min="1299" max="1299" width="9.140625" style="132"/>
    <col min="1300" max="1300" width="12.85546875" style="132" customWidth="1"/>
    <col min="1301" max="1301" width="23.42578125" style="132" customWidth="1"/>
    <col min="1302" max="1303" width="9.140625" style="132"/>
    <col min="1304" max="1304" width="10.5703125" style="132" bestFit="1" customWidth="1"/>
    <col min="1305" max="1305" width="11.28515625" style="132" customWidth="1"/>
    <col min="1306" max="1536" width="9.140625" style="132"/>
    <col min="1537" max="1537" width="89" style="132" customWidth="1"/>
    <col min="1538" max="1539" width="14.5703125" style="132" customWidth="1"/>
    <col min="1540" max="1540" width="14" style="132" customWidth="1"/>
    <col min="1541" max="1541" width="14.28515625" style="132" customWidth="1"/>
    <col min="1542" max="1542" width="12.42578125" style="132" customWidth="1"/>
    <col min="1543" max="1543" width="13.7109375" style="132" customWidth="1"/>
    <col min="1544" max="1544" width="14.5703125" style="132" customWidth="1"/>
    <col min="1545" max="1545" width="12.5703125" style="132" customWidth="1"/>
    <col min="1546" max="1546" width="13.42578125" style="132" customWidth="1"/>
    <col min="1547" max="1547" width="14" style="132" customWidth="1"/>
    <col min="1548" max="1548" width="13.140625" style="132" customWidth="1"/>
    <col min="1549" max="1549" width="13.85546875" style="132" customWidth="1"/>
    <col min="1550" max="1550" width="14.42578125" style="132" customWidth="1"/>
    <col min="1551" max="1551" width="13.140625" style="132" customWidth="1"/>
    <col min="1552" max="1552" width="13.28515625" style="132" customWidth="1"/>
    <col min="1553" max="1554" width="10.7109375" style="132" customWidth="1"/>
    <col min="1555" max="1555" width="9.140625" style="132"/>
    <col min="1556" max="1556" width="12.85546875" style="132" customWidth="1"/>
    <col min="1557" max="1557" width="23.42578125" style="132" customWidth="1"/>
    <col min="1558" max="1559" width="9.140625" style="132"/>
    <col min="1560" max="1560" width="10.5703125" style="132" bestFit="1" customWidth="1"/>
    <col min="1561" max="1561" width="11.28515625" style="132" customWidth="1"/>
    <col min="1562" max="1792" width="9.140625" style="132"/>
    <col min="1793" max="1793" width="89" style="132" customWidth="1"/>
    <col min="1794" max="1795" width="14.5703125" style="132" customWidth="1"/>
    <col min="1796" max="1796" width="14" style="132" customWidth="1"/>
    <col min="1797" max="1797" width="14.28515625" style="132" customWidth="1"/>
    <col min="1798" max="1798" width="12.42578125" style="132" customWidth="1"/>
    <col min="1799" max="1799" width="13.7109375" style="132" customWidth="1"/>
    <col min="1800" max="1800" width="14.5703125" style="132" customWidth="1"/>
    <col min="1801" max="1801" width="12.5703125" style="132" customWidth="1"/>
    <col min="1802" max="1802" width="13.42578125" style="132" customWidth="1"/>
    <col min="1803" max="1803" width="14" style="132" customWidth="1"/>
    <col min="1804" max="1804" width="13.140625" style="132" customWidth="1"/>
    <col min="1805" max="1805" width="13.85546875" style="132" customWidth="1"/>
    <col min="1806" max="1806" width="14.42578125" style="132" customWidth="1"/>
    <col min="1807" max="1807" width="13.140625" style="132" customWidth="1"/>
    <col min="1808" max="1808" width="13.28515625" style="132" customWidth="1"/>
    <col min="1809" max="1810" width="10.7109375" style="132" customWidth="1"/>
    <col min="1811" max="1811" width="9.140625" style="132"/>
    <col min="1812" max="1812" width="12.85546875" style="132" customWidth="1"/>
    <col min="1813" max="1813" width="23.42578125" style="132" customWidth="1"/>
    <col min="1814" max="1815" width="9.140625" style="132"/>
    <col min="1816" max="1816" width="10.5703125" style="132" bestFit="1" customWidth="1"/>
    <col min="1817" max="1817" width="11.28515625" style="132" customWidth="1"/>
    <col min="1818" max="2048" width="9.140625" style="132"/>
    <col min="2049" max="2049" width="89" style="132" customWidth="1"/>
    <col min="2050" max="2051" width="14.5703125" style="132" customWidth="1"/>
    <col min="2052" max="2052" width="14" style="132" customWidth="1"/>
    <col min="2053" max="2053" width="14.28515625" style="132" customWidth="1"/>
    <col min="2054" max="2054" width="12.42578125" style="132" customWidth="1"/>
    <col min="2055" max="2055" width="13.7109375" style="132" customWidth="1"/>
    <col min="2056" max="2056" width="14.5703125" style="132" customWidth="1"/>
    <col min="2057" max="2057" width="12.5703125" style="132" customWidth="1"/>
    <col min="2058" max="2058" width="13.42578125" style="132" customWidth="1"/>
    <col min="2059" max="2059" width="14" style="132" customWidth="1"/>
    <col min="2060" max="2060" width="13.140625" style="132" customWidth="1"/>
    <col min="2061" max="2061" width="13.85546875" style="132" customWidth="1"/>
    <col min="2062" max="2062" width="14.42578125" style="132" customWidth="1"/>
    <col min="2063" max="2063" width="13.140625" style="132" customWidth="1"/>
    <col min="2064" max="2064" width="13.28515625" style="132" customWidth="1"/>
    <col min="2065" max="2066" width="10.7109375" style="132" customWidth="1"/>
    <col min="2067" max="2067" width="9.140625" style="132"/>
    <col min="2068" max="2068" width="12.85546875" style="132" customWidth="1"/>
    <col min="2069" max="2069" width="23.42578125" style="132" customWidth="1"/>
    <col min="2070" max="2071" width="9.140625" style="132"/>
    <col min="2072" max="2072" width="10.5703125" style="132" bestFit="1" customWidth="1"/>
    <col min="2073" max="2073" width="11.28515625" style="132" customWidth="1"/>
    <col min="2074" max="2304" width="9.140625" style="132"/>
    <col min="2305" max="2305" width="89" style="132" customWidth="1"/>
    <col min="2306" max="2307" width="14.5703125" style="132" customWidth="1"/>
    <col min="2308" max="2308" width="14" style="132" customWidth="1"/>
    <col min="2309" max="2309" width="14.28515625" style="132" customWidth="1"/>
    <col min="2310" max="2310" width="12.42578125" style="132" customWidth="1"/>
    <col min="2311" max="2311" width="13.7109375" style="132" customWidth="1"/>
    <col min="2312" max="2312" width="14.5703125" style="132" customWidth="1"/>
    <col min="2313" max="2313" width="12.5703125" style="132" customWidth="1"/>
    <col min="2314" max="2314" width="13.42578125" style="132" customWidth="1"/>
    <col min="2315" max="2315" width="14" style="132" customWidth="1"/>
    <col min="2316" max="2316" width="13.140625" style="132" customWidth="1"/>
    <col min="2317" max="2317" width="13.85546875" style="132" customWidth="1"/>
    <col min="2318" max="2318" width="14.42578125" style="132" customWidth="1"/>
    <col min="2319" max="2319" width="13.140625" style="132" customWidth="1"/>
    <col min="2320" max="2320" width="13.28515625" style="132" customWidth="1"/>
    <col min="2321" max="2322" width="10.7109375" style="132" customWidth="1"/>
    <col min="2323" max="2323" width="9.140625" style="132"/>
    <col min="2324" max="2324" width="12.85546875" style="132" customWidth="1"/>
    <col min="2325" max="2325" width="23.42578125" style="132" customWidth="1"/>
    <col min="2326" max="2327" width="9.140625" style="132"/>
    <col min="2328" max="2328" width="10.5703125" style="132" bestFit="1" customWidth="1"/>
    <col min="2329" max="2329" width="11.28515625" style="132" customWidth="1"/>
    <col min="2330" max="2560" width="9.140625" style="132"/>
    <col min="2561" max="2561" width="89" style="132" customWidth="1"/>
    <col min="2562" max="2563" width="14.5703125" style="132" customWidth="1"/>
    <col min="2564" max="2564" width="14" style="132" customWidth="1"/>
    <col min="2565" max="2565" width="14.28515625" style="132" customWidth="1"/>
    <col min="2566" max="2566" width="12.42578125" style="132" customWidth="1"/>
    <col min="2567" max="2567" width="13.7109375" style="132" customWidth="1"/>
    <col min="2568" max="2568" width="14.5703125" style="132" customWidth="1"/>
    <col min="2569" max="2569" width="12.5703125" style="132" customWidth="1"/>
    <col min="2570" max="2570" width="13.42578125" style="132" customWidth="1"/>
    <col min="2571" max="2571" width="14" style="132" customWidth="1"/>
    <col min="2572" max="2572" width="13.140625" style="132" customWidth="1"/>
    <col min="2573" max="2573" width="13.85546875" style="132" customWidth="1"/>
    <col min="2574" max="2574" width="14.42578125" style="132" customWidth="1"/>
    <col min="2575" max="2575" width="13.140625" style="132" customWidth="1"/>
    <col min="2576" max="2576" width="13.28515625" style="132" customWidth="1"/>
    <col min="2577" max="2578" width="10.7109375" style="132" customWidth="1"/>
    <col min="2579" max="2579" width="9.140625" style="132"/>
    <col min="2580" max="2580" width="12.85546875" style="132" customWidth="1"/>
    <col min="2581" max="2581" width="23.42578125" style="132" customWidth="1"/>
    <col min="2582" max="2583" width="9.140625" style="132"/>
    <col min="2584" max="2584" width="10.5703125" style="132" bestFit="1" customWidth="1"/>
    <col min="2585" max="2585" width="11.28515625" style="132" customWidth="1"/>
    <col min="2586" max="2816" width="9.140625" style="132"/>
    <col min="2817" max="2817" width="89" style="132" customWidth="1"/>
    <col min="2818" max="2819" width="14.5703125" style="132" customWidth="1"/>
    <col min="2820" max="2820" width="14" style="132" customWidth="1"/>
    <col min="2821" max="2821" width="14.28515625" style="132" customWidth="1"/>
    <col min="2822" max="2822" width="12.42578125" style="132" customWidth="1"/>
    <col min="2823" max="2823" width="13.7109375" style="132" customWidth="1"/>
    <col min="2824" max="2824" width="14.5703125" style="132" customWidth="1"/>
    <col min="2825" max="2825" width="12.5703125" style="132" customWidth="1"/>
    <col min="2826" max="2826" width="13.42578125" style="132" customWidth="1"/>
    <col min="2827" max="2827" width="14" style="132" customWidth="1"/>
    <col min="2828" max="2828" width="13.140625" style="132" customWidth="1"/>
    <col min="2829" max="2829" width="13.85546875" style="132" customWidth="1"/>
    <col min="2830" max="2830" width="14.42578125" style="132" customWidth="1"/>
    <col min="2831" max="2831" width="13.140625" style="132" customWidth="1"/>
    <col min="2832" max="2832" width="13.28515625" style="132" customWidth="1"/>
    <col min="2833" max="2834" width="10.7109375" style="132" customWidth="1"/>
    <col min="2835" max="2835" width="9.140625" style="132"/>
    <col min="2836" max="2836" width="12.85546875" style="132" customWidth="1"/>
    <col min="2837" max="2837" width="23.42578125" style="132" customWidth="1"/>
    <col min="2838" max="2839" width="9.140625" style="132"/>
    <col min="2840" max="2840" width="10.5703125" style="132" bestFit="1" customWidth="1"/>
    <col min="2841" max="2841" width="11.28515625" style="132" customWidth="1"/>
    <col min="2842" max="3072" width="9.140625" style="132"/>
    <col min="3073" max="3073" width="89" style="132" customWidth="1"/>
    <col min="3074" max="3075" width="14.5703125" style="132" customWidth="1"/>
    <col min="3076" max="3076" width="14" style="132" customWidth="1"/>
    <col min="3077" max="3077" width="14.28515625" style="132" customWidth="1"/>
    <col min="3078" max="3078" width="12.42578125" style="132" customWidth="1"/>
    <col min="3079" max="3079" width="13.7109375" style="132" customWidth="1"/>
    <col min="3080" max="3080" width="14.5703125" style="132" customWidth="1"/>
    <col min="3081" max="3081" width="12.5703125" style="132" customWidth="1"/>
    <col min="3082" max="3082" width="13.42578125" style="132" customWidth="1"/>
    <col min="3083" max="3083" width="14" style="132" customWidth="1"/>
    <col min="3084" max="3084" width="13.140625" style="132" customWidth="1"/>
    <col min="3085" max="3085" width="13.85546875" style="132" customWidth="1"/>
    <col min="3086" max="3086" width="14.42578125" style="132" customWidth="1"/>
    <col min="3087" max="3087" width="13.140625" style="132" customWidth="1"/>
    <col min="3088" max="3088" width="13.28515625" style="132" customWidth="1"/>
    <col min="3089" max="3090" width="10.7109375" style="132" customWidth="1"/>
    <col min="3091" max="3091" width="9.140625" style="132"/>
    <col min="3092" max="3092" width="12.85546875" style="132" customWidth="1"/>
    <col min="3093" max="3093" width="23.42578125" style="132" customWidth="1"/>
    <col min="3094" max="3095" width="9.140625" style="132"/>
    <col min="3096" max="3096" width="10.5703125" style="132" bestFit="1" customWidth="1"/>
    <col min="3097" max="3097" width="11.28515625" style="132" customWidth="1"/>
    <col min="3098" max="3328" width="9.140625" style="132"/>
    <col min="3329" max="3329" width="89" style="132" customWidth="1"/>
    <col min="3330" max="3331" width="14.5703125" style="132" customWidth="1"/>
    <col min="3332" max="3332" width="14" style="132" customWidth="1"/>
    <col min="3333" max="3333" width="14.28515625" style="132" customWidth="1"/>
    <col min="3334" max="3334" width="12.42578125" style="132" customWidth="1"/>
    <col min="3335" max="3335" width="13.7109375" style="132" customWidth="1"/>
    <col min="3336" max="3336" width="14.5703125" style="132" customWidth="1"/>
    <col min="3337" max="3337" width="12.5703125" style="132" customWidth="1"/>
    <col min="3338" max="3338" width="13.42578125" style="132" customWidth="1"/>
    <col min="3339" max="3339" width="14" style="132" customWidth="1"/>
    <col min="3340" max="3340" width="13.140625" style="132" customWidth="1"/>
    <col min="3341" max="3341" width="13.85546875" style="132" customWidth="1"/>
    <col min="3342" max="3342" width="14.42578125" style="132" customWidth="1"/>
    <col min="3343" max="3343" width="13.140625" style="132" customWidth="1"/>
    <col min="3344" max="3344" width="13.28515625" style="132" customWidth="1"/>
    <col min="3345" max="3346" width="10.7109375" style="132" customWidth="1"/>
    <col min="3347" max="3347" width="9.140625" style="132"/>
    <col min="3348" max="3348" width="12.85546875" style="132" customWidth="1"/>
    <col min="3349" max="3349" width="23.42578125" style="132" customWidth="1"/>
    <col min="3350" max="3351" width="9.140625" style="132"/>
    <col min="3352" max="3352" width="10.5703125" style="132" bestFit="1" customWidth="1"/>
    <col min="3353" max="3353" width="11.28515625" style="132" customWidth="1"/>
    <col min="3354" max="3584" width="9.140625" style="132"/>
    <col min="3585" max="3585" width="89" style="132" customWidth="1"/>
    <col min="3586" max="3587" width="14.5703125" style="132" customWidth="1"/>
    <col min="3588" max="3588" width="14" style="132" customWidth="1"/>
    <col min="3589" max="3589" width="14.28515625" style="132" customWidth="1"/>
    <col min="3590" max="3590" width="12.42578125" style="132" customWidth="1"/>
    <col min="3591" max="3591" width="13.7109375" style="132" customWidth="1"/>
    <col min="3592" max="3592" width="14.5703125" style="132" customWidth="1"/>
    <col min="3593" max="3593" width="12.5703125" style="132" customWidth="1"/>
    <col min="3594" max="3594" width="13.42578125" style="132" customWidth="1"/>
    <col min="3595" max="3595" width="14" style="132" customWidth="1"/>
    <col min="3596" max="3596" width="13.140625" style="132" customWidth="1"/>
    <col min="3597" max="3597" width="13.85546875" style="132" customWidth="1"/>
    <col min="3598" max="3598" width="14.42578125" style="132" customWidth="1"/>
    <col min="3599" max="3599" width="13.140625" style="132" customWidth="1"/>
    <col min="3600" max="3600" width="13.28515625" style="132" customWidth="1"/>
    <col min="3601" max="3602" width="10.7109375" style="132" customWidth="1"/>
    <col min="3603" max="3603" width="9.140625" style="132"/>
    <col min="3604" max="3604" width="12.85546875" style="132" customWidth="1"/>
    <col min="3605" max="3605" width="23.42578125" style="132" customWidth="1"/>
    <col min="3606" max="3607" width="9.140625" style="132"/>
    <col min="3608" max="3608" width="10.5703125" style="132" bestFit="1" customWidth="1"/>
    <col min="3609" max="3609" width="11.28515625" style="132" customWidth="1"/>
    <col min="3610" max="3840" width="9.140625" style="132"/>
    <col min="3841" max="3841" width="89" style="132" customWidth="1"/>
    <col min="3842" max="3843" width="14.5703125" style="132" customWidth="1"/>
    <col min="3844" max="3844" width="14" style="132" customWidth="1"/>
    <col min="3845" max="3845" width="14.28515625" style="132" customWidth="1"/>
    <col min="3846" max="3846" width="12.42578125" style="132" customWidth="1"/>
    <col min="3847" max="3847" width="13.7109375" style="132" customWidth="1"/>
    <col min="3848" max="3848" width="14.5703125" style="132" customWidth="1"/>
    <col min="3849" max="3849" width="12.5703125" style="132" customWidth="1"/>
    <col min="3850" max="3850" width="13.42578125" style="132" customWidth="1"/>
    <col min="3851" max="3851" width="14" style="132" customWidth="1"/>
    <col min="3852" max="3852" width="13.140625" style="132" customWidth="1"/>
    <col min="3853" max="3853" width="13.85546875" style="132" customWidth="1"/>
    <col min="3854" max="3854" width="14.42578125" style="132" customWidth="1"/>
    <col min="3855" max="3855" width="13.140625" style="132" customWidth="1"/>
    <col min="3856" max="3856" width="13.28515625" style="132" customWidth="1"/>
    <col min="3857" max="3858" width="10.7109375" style="132" customWidth="1"/>
    <col min="3859" max="3859" width="9.140625" style="132"/>
    <col min="3860" max="3860" width="12.85546875" style="132" customWidth="1"/>
    <col min="3861" max="3861" width="23.42578125" style="132" customWidth="1"/>
    <col min="3862" max="3863" width="9.140625" style="132"/>
    <col min="3864" max="3864" width="10.5703125" style="132" bestFit="1" customWidth="1"/>
    <col min="3865" max="3865" width="11.28515625" style="132" customWidth="1"/>
    <col min="3866" max="4096" width="9.140625" style="132"/>
    <col min="4097" max="4097" width="89" style="132" customWidth="1"/>
    <col min="4098" max="4099" width="14.5703125" style="132" customWidth="1"/>
    <col min="4100" max="4100" width="14" style="132" customWidth="1"/>
    <col min="4101" max="4101" width="14.28515625" style="132" customWidth="1"/>
    <col min="4102" max="4102" width="12.42578125" style="132" customWidth="1"/>
    <col min="4103" max="4103" width="13.7109375" style="132" customWidth="1"/>
    <col min="4104" max="4104" width="14.5703125" style="132" customWidth="1"/>
    <col min="4105" max="4105" width="12.5703125" style="132" customWidth="1"/>
    <col min="4106" max="4106" width="13.42578125" style="132" customWidth="1"/>
    <col min="4107" max="4107" width="14" style="132" customWidth="1"/>
    <col min="4108" max="4108" width="13.140625" style="132" customWidth="1"/>
    <col min="4109" max="4109" width="13.85546875" style="132" customWidth="1"/>
    <col min="4110" max="4110" width="14.42578125" style="132" customWidth="1"/>
    <col min="4111" max="4111" width="13.140625" style="132" customWidth="1"/>
    <col min="4112" max="4112" width="13.28515625" style="132" customWidth="1"/>
    <col min="4113" max="4114" width="10.7109375" style="132" customWidth="1"/>
    <col min="4115" max="4115" width="9.140625" style="132"/>
    <col min="4116" max="4116" width="12.85546875" style="132" customWidth="1"/>
    <col min="4117" max="4117" width="23.42578125" style="132" customWidth="1"/>
    <col min="4118" max="4119" width="9.140625" style="132"/>
    <col min="4120" max="4120" width="10.5703125" style="132" bestFit="1" customWidth="1"/>
    <col min="4121" max="4121" width="11.28515625" style="132" customWidth="1"/>
    <col min="4122" max="4352" width="9.140625" style="132"/>
    <col min="4353" max="4353" width="89" style="132" customWidth="1"/>
    <col min="4354" max="4355" width="14.5703125" style="132" customWidth="1"/>
    <col min="4356" max="4356" width="14" style="132" customWidth="1"/>
    <col min="4357" max="4357" width="14.28515625" style="132" customWidth="1"/>
    <col min="4358" max="4358" width="12.42578125" style="132" customWidth="1"/>
    <col min="4359" max="4359" width="13.7109375" style="132" customWidth="1"/>
    <col min="4360" max="4360" width="14.5703125" style="132" customWidth="1"/>
    <col min="4361" max="4361" width="12.5703125" style="132" customWidth="1"/>
    <col min="4362" max="4362" width="13.42578125" style="132" customWidth="1"/>
    <col min="4363" max="4363" width="14" style="132" customWidth="1"/>
    <col min="4364" max="4364" width="13.140625" style="132" customWidth="1"/>
    <col min="4365" max="4365" width="13.85546875" style="132" customWidth="1"/>
    <col min="4366" max="4366" width="14.42578125" style="132" customWidth="1"/>
    <col min="4367" max="4367" width="13.140625" style="132" customWidth="1"/>
    <col min="4368" max="4368" width="13.28515625" style="132" customWidth="1"/>
    <col min="4369" max="4370" width="10.7109375" style="132" customWidth="1"/>
    <col min="4371" max="4371" width="9.140625" style="132"/>
    <col min="4372" max="4372" width="12.85546875" style="132" customWidth="1"/>
    <col min="4373" max="4373" width="23.42578125" style="132" customWidth="1"/>
    <col min="4374" max="4375" width="9.140625" style="132"/>
    <col min="4376" max="4376" width="10.5703125" style="132" bestFit="1" customWidth="1"/>
    <col min="4377" max="4377" width="11.28515625" style="132" customWidth="1"/>
    <col min="4378" max="4608" width="9.140625" style="132"/>
    <col min="4609" max="4609" width="89" style="132" customWidth="1"/>
    <col min="4610" max="4611" width="14.5703125" style="132" customWidth="1"/>
    <col min="4612" max="4612" width="14" style="132" customWidth="1"/>
    <col min="4613" max="4613" width="14.28515625" style="132" customWidth="1"/>
    <col min="4614" max="4614" width="12.42578125" style="132" customWidth="1"/>
    <col min="4615" max="4615" width="13.7109375" style="132" customWidth="1"/>
    <col min="4616" max="4616" width="14.5703125" style="132" customWidth="1"/>
    <col min="4617" max="4617" width="12.5703125" style="132" customWidth="1"/>
    <col min="4618" max="4618" width="13.42578125" style="132" customWidth="1"/>
    <col min="4619" max="4619" width="14" style="132" customWidth="1"/>
    <col min="4620" max="4620" width="13.140625" style="132" customWidth="1"/>
    <col min="4621" max="4621" width="13.85546875" style="132" customWidth="1"/>
    <col min="4622" max="4622" width="14.42578125" style="132" customWidth="1"/>
    <col min="4623" max="4623" width="13.140625" style="132" customWidth="1"/>
    <col min="4624" max="4624" width="13.28515625" style="132" customWidth="1"/>
    <col min="4625" max="4626" width="10.7109375" style="132" customWidth="1"/>
    <col min="4627" max="4627" width="9.140625" style="132"/>
    <col min="4628" max="4628" width="12.85546875" style="132" customWidth="1"/>
    <col min="4629" max="4629" width="23.42578125" style="132" customWidth="1"/>
    <col min="4630" max="4631" width="9.140625" style="132"/>
    <col min="4632" max="4632" width="10.5703125" style="132" bestFit="1" customWidth="1"/>
    <col min="4633" max="4633" width="11.28515625" style="132" customWidth="1"/>
    <col min="4634" max="4864" width="9.140625" style="132"/>
    <col min="4865" max="4865" width="89" style="132" customWidth="1"/>
    <col min="4866" max="4867" width="14.5703125" style="132" customWidth="1"/>
    <col min="4868" max="4868" width="14" style="132" customWidth="1"/>
    <col min="4869" max="4869" width="14.28515625" style="132" customWidth="1"/>
    <col min="4870" max="4870" width="12.42578125" style="132" customWidth="1"/>
    <col min="4871" max="4871" width="13.7109375" style="132" customWidth="1"/>
    <col min="4872" max="4872" width="14.5703125" style="132" customWidth="1"/>
    <col min="4873" max="4873" width="12.5703125" style="132" customWidth="1"/>
    <col min="4874" max="4874" width="13.42578125" style="132" customWidth="1"/>
    <col min="4875" max="4875" width="14" style="132" customWidth="1"/>
    <col min="4876" max="4876" width="13.140625" style="132" customWidth="1"/>
    <col min="4877" max="4877" width="13.85546875" style="132" customWidth="1"/>
    <col min="4878" max="4878" width="14.42578125" style="132" customWidth="1"/>
    <col min="4879" max="4879" width="13.140625" style="132" customWidth="1"/>
    <col min="4880" max="4880" width="13.28515625" style="132" customWidth="1"/>
    <col min="4881" max="4882" width="10.7109375" style="132" customWidth="1"/>
    <col min="4883" max="4883" width="9.140625" style="132"/>
    <col min="4884" max="4884" width="12.85546875" style="132" customWidth="1"/>
    <col min="4885" max="4885" width="23.42578125" style="132" customWidth="1"/>
    <col min="4886" max="4887" width="9.140625" style="132"/>
    <col min="4888" max="4888" width="10.5703125" style="132" bestFit="1" customWidth="1"/>
    <col min="4889" max="4889" width="11.28515625" style="132" customWidth="1"/>
    <col min="4890" max="5120" width="9.140625" style="132"/>
    <col min="5121" max="5121" width="89" style="132" customWidth="1"/>
    <col min="5122" max="5123" width="14.5703125" style="132" customWidth="1"/>
    <col min="5124" max="5124" width="14" style="132" customWidth="1"/>
    <col min="5125" max="5125" width="14.28515625" style="132" customWidth="1"/>
    <col min="5126" max="5126" width="12.42578125" style="132" customWidth="1"/>
    <col min="5127" max="5127" width="13.7109375" style="132" customWidth="1"/>
    <col min="5128" max="5128" width="14.5703125" style="132" customWidth="1"/>
    <col min="5129" max="5129" width="12.5703125" style="132" customWidth="1"/>
    <col min="5130" max="5130" width="13.42578125" style="132" customWidth="1"/>
    <col min="5131" max="5131" width="14" style="132" customWidth="1"/>
    <col min="5132" max="5132" width="13.140625" style="132" customWidth="1"/>
    <col min="5133" max="5133" width="13.85546875" style="132" customWidth="1"/>
    <col min="5134" max="5134" width="14.42578125" style="132" customWidth="1"/>
    <col min="5135" max="5135" width="13.140625" style="132" customWidth="1"/>
    <col min="5136" max="5136" width="13.28515625" style="132" customWidth="1"/>
    <col min="5137" max="5138" width="10.7109375" style="132" customWidth="1"/>
    <col min="5139" max="5139" width="9.140625" style="132"/>
    <col min="5140" max="5140" width="12.85546875" style="132" customWidth="1"/>
    <col min="5141" max="5141" width="23.42578125" style="132" customWidth="1"/>
    <col min="5142" max="5143" width="9.140625" style="132"/>
    <col min="5144" max="5144" width="10.5703125" style="132" bestFit="1" customWidth="1"/>
    <col min="5145" max="5145" width="11.28515625" style="132" customWidth="1"/>
    <col min="5146" max="5376" width="9.140625" style="132"/>
    <col min="5377" max="5377" width="89" style="132" customWidth="1"/>
    <col min="5378" max="5379" width="14.5703125" style="132" customWidth="1"/>
    <col min="5380" max="5380" width="14" style="132" customWidth="1"/>
    <col min="5381" max="5381" width="14.28515625" style="132" customWidth="1"/>
    <col min="5382" max="5382" width="12.42578125" style="132" customWidth="1"/>
    <col min="5383" max="5383" width="13.7109375" style="132" customWidth="1"/>
    <col min="5384" max="5384" width="14.5703125" style="132" customWidth="1"/>
    <col min="5385" max="5385" width="12.5703125" style="132" customWidth="1"/>
    <col min="5386" max="5386" width="13.42578125" style="132" customWidth="1"/>
    <col min="5387" max="5387" width="14" style="132" customWidth="1"/>
    <col min="5388" max="5388" width="13.140625" style="132" customWidth="1"/>
    <col min="5389" max="5389" width="13.85546875" style="132" customWidth="1"/>
    <col min="5390" max="5390" width="14.42578125" style="132" customWidth="1"/>
    <col min="5391" max="5391" width="13.140625" style="132" customWidth="1"/>
    <col min="5392" max="5392" width="13.28515625" style="132" customWidth="1"/>
    <col min="5393" max="5394" width="10.7109375" style="132" customWidth="1"/>
    <col min="5395" max="5395" width="9.140625" style="132"/>
    <col min="5396" max="5396" width="12.85546875" style="132" customWidth="1"/>
    <col min="5397" max="5397" width="23.42578125" style="132" customWidth="1"/>
    <col min="5398" max="5399" width="9.140625" style="132"/>
    <col min="5400" max="5400" width="10.5703125" style="132" bestFit="1" customWidth="1"/>
    <col min="5401" max="5401" width="11.28515625" style="132" customWidth="1"/>
    <col min="5402" max="5632" width="9.140625" style="132"/>
    <col min="5633" max="5633" width="89" style="132" customWidth="1"/>
    <col min="5634" max="5635" width="14.5703125" style="132" customWidth="1"/>
    <col min="5636" max="5636" width="14" style="132" customWidth="1"/>
    <col min="5637" max="5637" width="14.28515625" style="132" customWidth="1"/>
    <col min="5638" max="5638" width="12.42578125" style="132" customWidth="1"/>
    <col min="5639" max="5639" width="13.7109375" style="132" customWidth="1"/>
    <col min="5640" max="5640" width="14.5703125" style="132" customWidth="1"/>
    <col min="5641" max="5641" width="12.5703125" style="132" customWidth="1"/>
    <col min="5642" max="5642" width="13.42578125" style="132" customWidth="1"/>
    <col min="5643" max="5643" width="14" style="132" customWidth="1"/>
    <col min="5644" max="5644" width="13.140625" style="132" customWidth="1"/>
    <col min="5645" max="5645" width="13.85546875" style="132" customWidth="1"/>
    <col min="5646" max="5646" width="14.42578125" style="132" customWidth="1"/>
    <col min="5647" max="5647" width="13.140625" style="132" customWidth="1"/>
    <col min="5648" max="5648" width="13.28515625" style="132" customWidth="1"/>
    <col min="5649" max="5650" width="10.7109375" style="132" customWidth="1"/>
    <col min="5651" max="5651" width="9.140625" style="132"/>
    <col min="5652" max="5652" width="12.85546875" style="132" customWidth="1"/>
    <col min="5653" max="5653" width="23.42578125" style="132" customWidth="1"/>
    <col min="5654" max="5655" width="9.140625" style="132"/>
    <col min="5656" max="5656" width="10.5703125" style="132" bestFit="1" customWidth="1"/>
    <col min="5657" max="5657" width="11.28515625" style="132" customWidth="1"/>
    <col min="5658" max="5888" width="9.140625" style="132"/>
    <col min="5889" max="5889" width="89" style="132" customWidth="1"/>
    <col min="5890" max="5891" width="14.5703125" style="132" customWidth="1"/>
    <col min="5892" max="5892" width="14" style="132" customWidth="1"/>
    <col min="5893" max="5893" width="14.28515625" style="132" customWidth="1"/>
    <col min="5894" max="5894" width="12.42578125" style="132" customWidth="1"/>
    <col min="5895" max="5895" width="13.7109375" style="132" customWidth="1"/>
    <col min="5896" max="5896" width="14.5703125" style="132" customWidth="1"/>
    <col min="5897" max="5897" width="12.5703125" style="132" customWidth="1"/>
    <col min="5898" max="5898" width="13.42578125" style="132" customWidth="1"/>
    <col min="5899" max="5899" width="14" style="132" customWidth="1"/>
    <col min="5900" max="5900" width="13.140625" style="132" customWidth="1"/>
    <col min="5901" max="5901" width="13.85546875" style="132" customWidth="1"/>
    <col min="5902" max="5902" width="14.42578125" style="132" customWidth="1"/>
    <col min="5903" max="5903" width="13.140625" style="132" customWidth="1"/>
    <col min="5904" max="5904" width="13.28515625" style="132" customWidth="1"/>
    <col min="5905" max="5906" width="10.7109375" style="132" customWidth="1"/>
    <col min="5907" max="5907" width="9.140625" style="132"/>
    <col min="5908" max="5908" width="12.85546875" style="132" customWidth="1"/>
    <col min="5909" max="5909" width="23.42578125" style="132" customWidth="1"/>
    <col min="5910" max="5911" width="9.140625" style="132"/>
    <col min="5912" max="5912" width="10.5703125" style="132" bestFit="1" customWidth="1"/>
    <col min="5913" max="5913" width="11.28515625" style="132" customWidth="1"/>
    <col min="5914" max="6144" width="9.140625" style="132"/>
    <col min="6145" max="6145" width="89" style="132" customWidth="1"/>
    <col min="6146" max="6147" width="14.5703125" style="132" customWidth="1"/>
    <col min="6148" max="6148" width="14" style="132" customWidth="1"/>
    <col min="6149" max="6149" width="14.28515625" style="132" customWidth="1"/>
    <col min="6150" max="6150" width="12.42578125" style="132" customWidth="1"/>
    <col min="6151" max="6151" width="13.7109375" style="132" customWidth="1"/>
    <col min="6152" max="6152" width="14.5703125" style="132" customWidth="1"/>
    <col min="6153" max="6153" width="12.5703125" style="132" customWidth="1"/>
    <col min="6154" max="6154" width="13.42578125" style="132" customWidth="1"/>
    <col min="6155" max="6155" width="14" style="132" customWidth="1"/>
    <col min="6156" max="6156" width="13.140625" style="132" customWidth="1"/>
    <col min="6157" max="6157" width="13.85546875" style="132" customWidth="1"/>
    <col min="6158" max="6158" width="14.42578125" style="132" customWidth="1"/>
    <col min="6159" max="6159" width="13.140625" style="132" customWidth="1"/>
    <col min="6160" max="6160" width="13.28515625" style="132" customWidth="1"/>
    <col min="6161" max="6162" width="10.7109375" style="132" customWidth="1"/>
    <col min="6163" max="6163" width="9.140625" style="132"/>
    <col min="6164" max="6164" width="12.85546875" style="132" customWidth="1"/>
    <col min="6165" max="6165" width="23.42578125" style="132" customWidth="1"/>
    <col min="6166" max="6167" width="9.140625" style="132"/>
    <col min="6168" max="6168" width="10.5703125" style="132" bestFit="1" customWidth="1"/>
    <col min="6169" max="6169" width="11.28515625" style="132" customWidth="1"/>
    <col min="6170" max="6400" width="9.140625" style="132"/>
    <col min="6401" max="6401" width="89" style="132" customWidth="1"/>
    <col min="6402" max="6403" width="14.5703125" style="132" customWidth="1"/>
    <col min="6404" max="6404" width="14" style="132" customWidth="1"/>
    <col min="6405" max="6405" width="14.28515625" style="132" customWidth="1"/>
    <col min="6406" max="6406" width="12.42578125" style="132" customWidth="1"/>
    <col min="6407" max="6407" width="13.7109375" style="132" customWidth="1"/>
    <col min="6408" max="6408" width="14.5703125" style="132" customWidth="1"/>
    <col min="6409" max="6409" width="12.5703125" style="132" customWidth="1"/>
    <col min="6410" max="6410" width="13.42578125" style="132" customWidth="1"/>
    <col min="6411" max="6411" width="14" style="132" customWidth="1"/>
    <col min="6412" max="6412" width="13.140625" style="132" customWidth="1"/>
    <col min="6413" max="6413" width="13.85546875" style="132" customWidth="1"/>
    <col min="6414" max="6414" width="14.42578125" style="132" customWidth="1"/>
    <col min="6415" max="6415" width="13.140625" style="132" customWidth="1"/>
    <col min="6416" max="6416" width="13.28515625" style="132" customWidth="1"/>
    <col min="6417" max="6418" width="10.7109375" style="132" customWidth="1"/>
    <col min="6419" max="6419" width="9.140625" style="132"/>
    <col min="6420" max="6420" width="12.85546875" style="132" customWidth="1"/>
    <col min="6421" max="6421" width="23.42578125" style="132" customWidth="1"/>
    <col min="6422" max="6423" width="9.140625" style="132"/>
    <col min="6424" max="6424" width="10.5703125" style="132" bestFit="1" customWidth="1"/>
    <col min="6425" max="6425" width="11.28515625" style="132" customWidth="1"/>
    <col min="6426" max="6656" width="9.140625" style="132"/>
    <col min="6657" max="6657" width="89" style="132" customWidth="1"/>
    <col min="6658" max="6659" width="14.5703125" style="132" customWidth="1"/>
    <col min="6660" max="6660" width="14" style="132" customWidth="1"/>
    <col min="6661" max="6661" width="14.28515625" style="132" customWidth="1"/>
    <col min="6662" max="6662" width="12.42578125" style="132" customWidth="1"/>
    <col min="6663" max="6663" width="13.7109375" style="132" customWidth="1"/>
    <col min="6664" max="6664" width="14.5703125" style="132" customWidth="1"/>
    <col min="6665" max="6665" width="12.5703125" style="132" customWidth="1"/>
    <col min="6666" max="6666" width="13.42578125" style="132" customWidth="1"/>
    <col min="6667" max="6667" width="14" style="132" customWidth="1"/>
    <col min="6668" max="6668" width="13.140625" style="132" customWidth="1"/>
    <col min="6669" max="6669" width="13.85546875" style="132" customWidth="1"/>
    <col min="6670" max="6670" width="14.42578125" style="132" customWidth="1"/>
    <col min="6671" max="6671" width="13.140625" style="132" customWidth="1"/>
    <col min="6672" max="6672" width="13.28515625" style="132" customWidth="1"/>
    <col min="6673" max="6674" width="10.7109375" style="132" customWidth="1"/>
    <col min="6675" max="6675" width="9.140625" style="132"/>
    <col min="6676" max="6676" width="12.85546875" style="132" customWidth="1"/>
    <col min="6677" max="6677" width="23.42578125" style="132" customWidth="1"/>
    <col min="6678" max="6679" width="9.140625" style="132"/>
    <col min="6680" max="6680" width="10.5703125" style="132" bestFit="1" customWidth="1"/>
    <col min="6681" max="6681" width="11.28515625" style="132" customWidth="1"/>
    <col min="6682" max="6912" width="9.140625" style="132"/>
    <col min="6913" max="6913" width="89" style="132" customWidth="1"/>
    <col min="6914" max="6915" width="14.5703125" style="132" customWidth="1"/>
    <col min="6916" max="6916" width="14" style="132" customWidth="1"/>
    <col min="6917" max="6917" width="14.28515625" style="132" customWidth="1"/>
    <col min="6918" max="6918" width="12.42578125" style="132" customWidth="1"/>
    <col min="6919" max="6919" width="13.7109375" style="132" customWidth="1"/>
    <col min="6920" max="6920" width="14.5703125" style="132" customWidth="1"/>
    <col min="6921" max="6921" width="12.5703125" style="132" customWidth="1"/>
    <col min="6922" max="6922" width="13.42578125" style="132" customWidth="1"/>
    <col min="6923" max="6923" width="14" style="132" customWidth="1"/>
    <col min="6924" max="6924" width="13.140625" style="132" customWidth="1"/>
    <col min="6925" max="6925" width="13.85546875" style="132" customWidth="1"/>
    <col min="6926" max="6926" width="14.42578125" style="132" customWidth="1"/>
    <col min="6927" max="6927" width="13.140625" style="132" customWidth="1"/>
    <col min="6928" max="6928" width="13.28515625" style="132" customWidth="1"/>
    <col min="6929" max="6930" width="10.7109375" style="132" customWidth="1"/>
    <col min="6931" max="6931" width="9.140625" style="132"/>
    <col min="6932" max="6932" width="12.85546875" style="132" customWidth="1"/>
    <col min="6933" max="6933" width="23.42578125" style="132" customWidth="1"/>
    <col min="6934" max="6935" width="9.140625" style="132"/>
    <col min="6936" max="6936" width="10.5703125" style="132" bestFit="1" customWidth="1"/>
    <col min="6937" max="6937" width="11.28515625" style="132" customWidth="1"/>
    <col min="6938" max="7168" width="9.140625" style="132"/>
    <col min="7169" max="7169" width="89" style="132" customWidth="1"/>
    <col min="7170" max="7171" width="14.5703125" style="132" customWidth="1"/>
    <col min="7172" max="7172" width="14" style="132" customWidth="1"/>
    <col min="7173" max="7173" width="14.28515625" style="132" customWidth="1"/>
    <col min="7174" max="7174" width="12.42578125" style="132" customWidth="1"/>
    <col min="7175" max="7175" width="13.7109375" style="132" customWidth="1"/>
    <col min="7176" max="7176" width="14.5703125" style="132" customWidth="1"/>
    <col min="7177" max="7177" width="12.5703125" style="132" customWidth="1"/>
    <col min="7178" max="7178" width="13.42578125" style="132" customWidth="1"/>
    <col min="7179" max="7179" width="14" style="132" customWidth="1"/>
    <col min="7180" max="7180" width="13.140625" style="132" customWidth="1"/>
    <col min="7181" max="7181" width="13.85546875" style="132" customWidth="1"/>
    <col min="7182" max="7182" width="14.42578125" style="132" customWidth="1"/>
    <col min="7183" max="7183" width="13.140625" style="132" customWidth="1"/>
    <col min="7184" max="7184" width="13.28515625" style="132" customWidth="1"/>
    <col min="7185" max="7186" width="10.7109375" style="132" customWidth="1"/>
    <col min="7187" max="7187" width="9.140625" style="132"/>
    <col min="7188" max="7188" width="12.85546875" style="132" customWidth="1"/>
    <col min="7189" max="7189" width="23.42578125" style="132" customWidth="1"/>
    <col min="7190" max="7191" width="9.140625" style="132"/>
    <col min="7192" max="7192" width="10.5703125" style="132" bestFit="1" customWidth="1"/>
    <col min="7193" max="7193" width="11.28515625" style="132" customWidth="1"/>
    <col min="7194" max="7424" width="9.140625" style="132"/>
    <col min="7425" max="7425" width="89" style="132" customWidth="1"/>
    <col min="7426" max="7427" width="14.5703125" style="132" customWidth="1"/>
    <col min="7428" max="7428" width="14" style="132" customWidth="1"/>
    <col min="7429" max="7429" width="14.28515625" style="132" customWidth="1"/>
    <col min="7430" max="7430" width="12.42578125" style="132" customWidth="1"/>
    <col min="7431" max="7431" width="13.7109375" style="132" customWidth="1"/>
    <col min="7432" max="7432" width="14.5703125" style="132" customWidth="1"/>
    <col min="7433" max="7433" width="12.5703125" style="132" customWidth="1"/>
    <col min="7434" max="7434" width="13.42578125" style="132" customWidth="1"/>
    <col min="7435" max="7435" width="14" style="132" customWidth="1"/>
    <col min="7436" max="7436" width="13.140625" style="132" customWidth="1"/>
    <col min="7437" max="7437" width="13.85546875" style="132" customWidth="1"/>
    <col min="7438" max="7438" width="14.42578125" style="132" customWidth="1"/>
    <col min="7439" max="7439" width="13.140625" style="132" customWidth="1"/>
    <col min="7440" max="7440" width="13.28515625" style="132" customWidth="1"/>
    <col min="7441" max="7442" width="10.7109375" style="132" customWidth="1"/>
    <col min="7443" max="7443" width="9.140625" style="132"/>
    <col min="7444" max="7444" width="12.85546875" style="132" customWidth="1"/>
    <col min="7445" max="7445" width="23.42578125" style="132" customWidth="1"/>
    <col min="7446" max="7447" width="9.140625" style="132"/>
    <col min="7448" max="7448" width="10.5703125" style="132" bestFit="1" customWidth="1"/>
    <col min="7449" max="7449" width="11.28515625" style="132" customWidth="1"/>
    <col min="7450" max="7680" width="9.140625" style="132"/>
    <col min="7681" max="7681" width="89" style="132" customWidth="1"/>
    <col min="7682" max="7683" width="14.5703125" style="132" customWidth="1"/>
    <col min="7684" max="7684" width="14" style="132" customWidth="1"/>
    <col min="7685" max="7685" width="14.28515625" style="132" customWidth="1"/>
    <col min="7686" max="7686" width="12.42578125" style="132" customWidth="1"/>
    <col min="7687" max="7687" width="13.7109375" style="132" customWidth="1"/>
    <col min="7688" max="7688" width="14.5703125" style="132" customWidth="1"/>
    <col min="7689" max="7689" width="12.5703125" style="132" customWidth="1"/>
    <col min="7690" max="7690" width="13.42578125" style="132" customWidth="1"/>
    <col min="7691" max="7691" width="14" style="132" customWidth="1"/>
    <col min="7692" max="7692" width="13.140625" style="132" customWidth="1"/>
    <col min="7693" max="7693" width="13.85546875" style="132" customWidth="1"/>
    <col min="7694" max="7694" width="14.42578125" style="132" customWidth="1"/>
    <col min="7695" max="7695" width="13.140625" style="132" customWidth="1"/>
    <col min="7696" max="7696" width="13.28515625" style="132" customWidth="1"/>
    <col min="7697" max="7698" width="10.7109375" style="132" customWidth="1"/>
    <col min="7699" max="7699" width="9.140625" style="132"/>
    <col min="7700" max="7700" width="12.85546875" style="132" customWidth="1"/>
    <col min="7701" max="7701" width="23.42578125" style="132" customWidth="1"/>
    <col min="7702" max="7703" width="9.140625" style="132"/>
    <col min="7704" max="7704" width="10.5703125" style="132" bestFit="1" customWidth="1"/>
    <col min="7705" max="7705" width="11.28515625" style="132" customWidth="1"/>
    <col min="7706" max="7936" width="9.140625" style="132"/>
    <col min="7937" max="7937" width="89" style="132" customWidth="1"/>
    <col min="7938" max="7939" width="14.5703125" style="132" customWidth="1"/>
    <col min="7940" max="7940" width="14" style="132" customWidth="1"/>
    <col min="7941" max="7941" width="14.28515625" style="132" customWidth="1"/>
    <col min="7942" max="7942" width="12.42578125" style="132" customWidth="1"/>
    <col min="7943" max="7943" width="13.7109375" style="132" customWidth="1"/>
    <col min="7944" max="7944" width="14.5703125" style="132" customWidth="1"/>
    <col min="7945" max="7945" width="12.5703125" style="132" customWidth="1"/>
    <col min="7946" max="7946" width="13.42578125" style="132" customWidth="1"/>
    <col min="7947" max="7947" width="14" style="132" customWidth="1"/>
    <col min="7948" max="7948" width="13.140625" style="132" customWidth="1"/>
    <col min="7949" max="7949" width="13.85546875" style="132" customWidth="1"/>
    <col min="7950" max="7950" width="14.42578125" style="132" customWidth="1"/>
    <col min="7951" max="7951" width="13.140625" style="132" customWidth="1"/>
    <col min="7952" max="7952" width="13.28515625" style="132" customWidth="1"/>
    <col min="7953" max="7954" width="10.7109375" style="132" customWidth="1"/>
    <col min="7955" max="7955" width="9.140625" style="132"/>
    <col min="7956" max="7956" width="12.85546875" style="132" customWidth="1"/>
    <col min="7957" max="7957" width="23.42578125" style="132" customWidth="1"/>
    <col min="7958" max="7959" width="9.140625" style="132"/>
    <col min="7960" max="7960" width="10.5703125" style="132" bestFit="1" customWidth="1"/>
    <col min="7961" max="7961" width="11.28515625" style="132" customWidth="1"/>
    <col min="7962" max="8192" width="9.140625" style="132"/>
    <col min="8193" max="8193" width="89" style="132" customWidth="1"/>
    <col min="8194" max="8195" width="14.5703125" style="132" customWidth="1"/>
    <col min="8196" max="8196" width="14" style="132" customWidth="1"/>
    <col min="8197" max="8197" width="14.28515625" style="132" customWidth="1"/>
    <col min="8198" max="8198" width="12.42578125" style="132" customWidth="1"/>
    <col min="8199" max="8199" width="13.7109375" style="132" customWidth="1"/>
    <col min="8200" max="8200" width="14.5703125" style="132" customWidth="1"/>
    <col min="8201" max="8201" width="12.5703125" style="132" customWidth="1"/>
    <col min="8202" max="8202" width="13.42578125" style="132" customWidth="1"/>
    <col min="8203" max="8203" width="14" style="132" customWidth="1"/>
    <col min="8204" max="8204" width="13.140625" style="132" customWidth="1"/>
    <col min="8205" max="8205" width="13.85546875" style="132" customWidth="1"/>
    <col min="8206" max="8206" width="14.42578125" style="132" customWidth="1"/>
    <col min="8207" max="8207" width="13.140625" style="132" customWidth="1"/>
    <col min="8208" max="8208" width="13.28515625" style="132" customWidth="1"/>
    <col min="8209" max="8210" width="10.7109375" style="132" customWidth="1"/>
    <col min="8211" max="8211" width="9.140625" style="132"/>
    <col min="8212" max="8212" width="12.85546875" style="132" customWidth="1"/>
    <col min="8213" max="8213" width="23.42578125" style="132" customWidth="1"/>
    <col min="8214" max="8215" width="9.140625" style="132"/>
    <col min="8216" max="8216" width="10.5703125" style="132" bestFit="1" customWidth="1"/>
    <col min="8217" max="8217" width="11.28515625" style="132" customWidth="1"/>
    <col min="8218" max="8448" width="9.140625" style="132"/>
    <col min="8449" max="8449" width="89" style="132" customWidth="1"/>
    <col min="8450" max="8451" width="14.5703125" style="132" customWidth="1"/>
    <col min="8452" max="8452" width="14" style="132" customWidth="1"/>
    <col min="8453" max="8453" width="14.28515625" style="132" customWidth="1"/>
    <col min="8454" max="8454" width="12.42578125" style="132" customWidth="1"/>
    <col min="8455" max="8455" width="13.7109375" style="132" customWidth="1"/>
    <col min="8456" max="8456" width="14.5703125" style="132" customWidth="1"/>
    <col min="8457" max="8457" width="12.5703125" style="132" customWidth="1"/>
    <col min="8458" max="8458" width="13.42578125" style="132" customWidth="1"/>
    <col min="8459" max="8459" width="14" style="132" customWidth="1"/>
    <col min="8460" max="8460" width="13.140625" style="132" customWidth="1"/>
    <col min="8461" max="8461" width="13.85546875" style="132" customWidth="1"/>
    <col min="8462" max="8462" width="14.42578125" style="132" customWidth="1"/>
    <col min="8463" max="8463" width="13.140625" style="132" customWidth="1"/>
    <col min="8464" max="8464" width="13.28515625" style="132" customWidth="1"/>
    <col min="8465" max="8466" width="10.7109375" style="132" customWidth="1"/>
    <col min="8467" max="8467" width="9.140625" style="132"/>
    <col min="8468" max="8468" width="12.85546875" style="132" customWidth="1"/>
    <col min="8469" max="8469" width="23.42578125" style="132" customWidth="1"/>
    <col min="8470" max="8471" width="9.140625" style="132"/>
    <col min="8472" max="8472" width="10.5703125" style="132" bestFit="1" customWidth="1"/>
    <col min="8473" max="8473" width="11.28515625" style="132" customWidth="1"/>
    <col min="8474" max="8704" width="9.140625" style="132"/>
    <col min="8705" max="8705" width="89" style="132" customWidth="1"/>
    <col min="8706" max="8707" width="14.5703125" style="132" customWidth="1"/>
    <col min="8708" max="8708" width="14" style="132" customWidth="1"/>
    <col min="8709" max="8709" width="14.28515625" style="132" customWidth="1"/>
    <col min="8710" max="8710" width="12.42578125" style="132" customWidth="1"/>
    <col min="8711" max="8711" width="13.7109375" style="132" customWidth="1"/>
    <col min="8712" max="8712" width="14.5703125" style="132" customWidth="1"/>
    <col min="8713" max="8713" width="12.5703125" style="132" customWidth="1"/>
    <col min="8714" max="8714" width="13.42578125" style="132" customWidth="1"/>
    <col min="8715" max="8715" width="14" style="132" customWidth="1"/>
    <col min="8716" max="8716" width="13.140625" style="132" customWidth="1"/>
    <col min="8717" max="8717" width="13.85546875" style="132" customWidth="1"/>
    <col min="8718" max="8718" width="14.42578125" style="132" customWidth="1"/>
    <col min="8719" max="8719" width="13.140625" style="132" customWidth="1"/>
    <col min="8720" max="8720" width="13.28515625" style="132" customWidth="1"/>
    <col min="8721" max="8722" width="10.7109375" style="132" customWidth="1"/>
    <col min="8723" max="8723" width="9.140625" style="132"/>
    <col min="8724" max="8724" width="12.85546875" style="132" customWidth="1"/>
    <col min="8725" max="8725" width="23.42578125" style="132" customWidth="1"/>
    <col min="8726" max="8727" width="9.140625" style="132"/>
    <col min="8728" max="8728" width="10.5703125" style="132" bestFit="1" customWidth="1"/>
    <col min="8729" max="8729" width="11.28515625" style="132" customWidth="1"/>
    <col min="8730" max="8960" width="9.140625" style="132"/>
    <col min="8961" max="8961" width="89" style="132" customWidth="1"/>
    <col min="8962" max="8963" width="14.5703125" style="132" customWidth="1"/>
    <col min="8964" max="8964" width="14" style="132" customWidth="1"/>
    <col min="8965" max="8965" width="14.28515625" style="132" customWidth="1"/>
    <col min="8966" max="8966" width="12.42578125" style="132" customWidth="1"/>
    <col min="8967" max="8967" width="13.7109375" style="132" customWidth="1"/>
    <col min="8968" max="8968" width="14.5703125" style="132" customWidth="1"/>
    <col min="8969" max="8969" width="12.5703125" style="132" customWidth="1"/>
    <col min="8970" max="8970" width="13.42578125" style="132" customWidth="1"/>
    <col min="8971" max="8971" width="14" style="132" customWidth="1"/>
    <col min="8972" max="8972" width="13.140625" style="132" customWidth="1"/>
    <col min="8973" max="8973" width="13.85546875" style="132" customWidth="1"/>
    <col min="8974" max="8974" width="14.42578125" style="132" customWidth="1"/>
    <col min="8975" max="8975" width="13.140625" style="132" customWidth="1"/>
    <col min="8976" max="8976" width="13.28515625" style="132" customWidth="1"/>
    <col min="8977" max="8978" width="10.7109375" style="132" customWidth="1"/>
    <col min="8979" max="8979" width="9.140625" style="132"/>
    <col min="8980" max="8980" width="12.85546875" style="132" customWidth="1"/>
    <col min="8981" max="8981" width="23.42578125" style="132" customWidth="1"/>
    <col min="8982" max="8983" width="9.140625" style="132"/>
    <col min="8984" max="8984" width="10.5703125" style="132" bestFit="1" customWidth="1"/>
    <col min="8985" max="8985" width="11.28515625" style="132" customWidth="1"/>
    <col min="8986" max="9216" width="9.140625" style="132"/>
    <col min="9217" max="9217" width="89" style="132" customWidth="1"/>
    <col min="9218" max="9219" width="14.5703125" style="132" customWidth="1"/>
    <col min="9220" max="9220" width="14" style="132" customWidth="1"/>
    <col min="9221" max="9221" width="14.28515625" style="132" customWidth="1"/>
    <col min="9222" max="9222" width="12.42578125" style="132" customWidth="1"/>
    <col min="9223" max="9223" width="13.7109375" style="132" customWidth="1"/>
    <col min="9224" max="9224" width="14.5703125" style="132" customWidth="1"/>
    <col min="9225" max="9225" width="12.5703125" style="132" customWidth="1"/>
    <col min="9226" max="9226" width="13.42578125" style="132" customWidth="1"/>
    <col min="9227" max="9227" width="14" style="132" customWidth="1"/>
    <col min="9228" max="9228" width="13.140625" style="132" customWidth="1"/>
    <col min="9229" max="9229" width="13.85546875" style="132" customWidth="1"/>
    <col min="9230" max="9230" width="14.42578125" style="132" customWidth="1"/>
    <col min="9231" max="9231" width="13.140625" style="132" customWidth="1"/>
    <col min="9232" max="9232" width="13.28515625" style="132" customWidth="1"/>
    <col min="9233" max="9234" width="10.7109375" style="132" customWidth="1"/>
    <col min="9235" max="9235" width="9.140625" style="132"/>
    <col min="9236" max="9236" width="12.85546875" style="132" customWidth="1"/>
    <col min="9237" max="9237" width="23.42578125" style="132" customWidth="1"/>
    <col min="9238" max="9239" width="9.140625" style="132"/>
    <col min="9240" max="9240" width="10.5703125" style="132" bestFit="1" customWidth="1"/>
    <col min="9241" max="9241" width="11.28515625" style="132" customWidth="1"/>
    <col min="9242" max="9472" width="9.140625" style="132"/>
    <col min="9473" max="9473" width="89" style="132" customWidth="1"/>
    <col min="9474" max="9475" width="14.5703125" style="132" customWidth="1"/>
    <col min="9476" max="9476" width="14" style="132" customWidth="1"/>
    <col min="9477" max="9477" width="14.28515625" style="132" customWidth="1"/>
    <col min="9478" max="9478" width="12.42578125" style="132" customWidth="1"/>
    <col min="9479" max="9479" width="13.7109375" style="132" customWidth="1"/>
    <col min="9480" max="9480" width="14.5703125" style="132" customWidth="1"/>
    <col min="9481" max="9481" width="12.5703125" style="132" customWidth="1"/>
    <col min="9482" max="9482" width="13.42578125" style="132" customWidth="1"/>
    <col min="9483" max="9483" width="14" style="132" customWidth="1"/>
    <col min="9484" max="9484" width="13.140625" style="132" customWidth="1"/>
    <col min="9485" max="9485" width="13.85546875" style="132" customWidth="1"/>
    <col min="9486" max="9486" width="14.42578125" style="132" customWidth="1"/>
    <col min="9487" max="9487" width="13.140625" style="132" customWidth="1"/>
    <col min="9488" max="9488" width="13.28515625" style="132" customWidth="1"/>
    <col min="9489" max="9490" width="10.7109375" style="132" customWidth="1"/>
    <col min="9491" max="9491" width="9.140625" style="132"/>
    <col min="9492" max="9492" width="12.85546875" style="132" customWidth="1"/>
    <col min="9493" max="9493" width="23.42578125" style="132" customWidth="1"/>
    <col min="9494" max="9495" width="9.140625" style="132"/>
    <col min="9496" max="9496" width="10.5703125" style="132" bestFit="1" customWidth="1"/>
    <col min="9497" max="9497" width="11.28515625" style="132" customWidth="1"/>
    <col min="9498" max="9728" width="9.140625" style="132"/>
    <col min="9729" max="9729" width="89" style="132" customWidth="1"/>
    <col min="9730" max="9731" width="14.5703125" style="132" customWidth="1"/>
    <col min="9732" max="9732" width="14" style="132" customWidth="1"/>
    <col min="9733" max="9733" width="14.28515625" style="132" customWidth="1"/>
    <col min="9734" max="9734" width="12.42578125" style="132" customWidth="1"/>
    <col min="9735" max="9735" width="13.7109375" style="132" customWidth="1"/>
    <col min="9736" max="9736" width="14.5703125" style="132" customWidth="1"/>
    <col min="9737" max="9737" width="12.5703125" style="132" customWidth="1"/>
    <col min="9738" max="9738" width="13.42578125" style="132" customWidth="1"/>
    <col min="9739" max="9739" width="14" style="132" customWidth="1"/>
    <col min="9740" max="9740" width="13.140625" style="132" customWidth="1"/>
    <col min="9741" max="9741" width="13.85546875" style="132" customWidth="1"/>
    <col min="9742" max="9742" width="14.42578125" style="132" customWidth="1"/>
    <col min="9743" max="9743" width="13.140625" style="132" customWidth="1"/>
    <col min="9744" max="9744" width="13.28515625" style="132" customWidth="1"/>
    <col min="9745" max="9746" width="10.7109375" style="132" customWidth="1"/>
    <col min="9747" max="9747" width="9.140625" style="132"/>
    <col min="9748" max="9748" width="12.85546875" style="132" customWidth="1"/>
    <col min="9749" max="9749" width="23.42578125" style="132" customWidth="1"/>
    <col min="9750" max="9751" width="9.140625" style="132"/>
    <col min="9752" max="9752" width="10.5703125" style="132" bestFit="1" customWidth="1"/>
    <col min="9753" max="9753" width="11.28515625" style="132" customWidth="1"/>
    <col min="9754" max="9984" width="9.140625" style="132"/>
    <col min="9985" max="9985" width="89" style="132" customWidth="1"/>
    <col min="9986" max="9987" width="14.5703125" style="132" customWidth="1"/>
    <col min="9988" max="9988" width="14" style="132" customWidth="1"/>
    <col min="9989" max="9989" width="14.28515625" style="132" customWidth="1"/>
    <col min="9990" max="9990" width="12.42578125" style="132" customWidth="1"/>
    <col min="9991" max="9991" width="13.7109375" style="132" customWidth="1"/>
    <col min="9992" max="9992" width="14.5703125" style="132" customWidth="1"/>
    <col min="9993" max="9993" width="12.5703125" style="132" customWidth="1"/>
    <col min="9994" max="9994" width="13.42578125" style="132" customWidth="1"/>
    <col min="9995" max="9995" width="14" style="132" customWidth="1"/>
    <col min="9996" max="9996" width="13.140625" style="132" customWidth="1"/>
    <col min="9997" max="9997" width="13.85546875" style="132" customWidth="1"/>
    <col min="9998" max="9998" width="14.42578125" style="132" customWidth="1"/>
    <col min="9999" max="9999" width="13.140625" style="132" customWidth="1"/>
    <col min="10000" max="10000" width="13.28515625" style="132" customWidth="1"/>
    <col min="10001" max="10002" width="10.7109375" style="132" customWidth="1"/>
    <col min="10003" max="10003" width="9.140625" style="132"/>
    <col min="10004" max="10004" width="12.85546875" style="132" customWidth="1"/>
    <col min="10005" max="10005" width="23.42578125" style="132" customWidth="1"/>
    <col min="10006" max="10007" width="9.140625" style="132"/>
    <col min="10008" max="10008" width="10.5703125" style="132" bestFit="1" customWidth="1"/>
    <col min="10009" max="10009" width="11.28515625" style="132" customWidth="1"/>
    <col min="10010" max="10240" width="9.140625" style="132"/>
    <col min="10241" max="10241" width="89" style="132" customWidth="1"/>
    <col min="10242" max="10243" width="14.5703125" style="132" customWidth="1"/>
    <col min="10244" max="10244" width="14" style="132" customWidth="1"/>
    <col min="10245" max="10245" width="14.28515625" style="132" customWidth="1"/>
    <col min="10246" max="10246" width="12.42578125" style="132" customWidth="1"/>
    <col min="10247" max="10247" width="13.7109375" style="132" customWidth="1"/>
    <col min="10248" max="10248" width="14.5703125" style="132" customWidth="1"/>
    <col min="10249" max="10249" width="12.5703125" style="132" customWidth="1"/>
    <col min="10250" max="10250" width="13.42578125" style="132" customWidth="1"/>
    <col min="10251" max="10251" width="14" style="132" customWidth="1"/>
    <col min="10252" max="10252" width="13.140625" style="132" customWidth="1"/>
    <col min="10253" max="10253" width="13.85546875" style="132" customWidth="1"/>
    <col min="10254" max="10254" width="14.42578125" style="132" customWidth="1"/>
    <col min="10255" max="10255" width="13.140625" style="132" customWidth="1"/>
    <col min="10256" max="10256" width="13.28515625" style="132" customWidth="1"/>
    <col min="10257" max="10258" width="10.7109375" style="132" customWidth="1"/>
    <col min="10259" max="10259" width="9.140625" style="132"/>
    <col min="10260" max="10260" width="12.85546875" style="132" customWidth="1"/>
    <col min="10261" max="10261" width="23.42578125" style="132" customWidth="1"/>
    <col min="10262" max="10263" width="9.140625" style="132"/>
    <col min="10264" max="10264" width="10.5703125" style="132" bestFit="1" customWidth="1"/>
    <col min="10265" max="10265" width="11.28515625" style="132" customWidth="1"/>
    <col min="10266" max="10496" width="9.140625" style="132"/>
    <col min="10497" max="10497" width="89" style="132" customWidth="1"/>
    <col min="10498" max="10499" width="14.5703125" style="132" customWidth="1"/>
    <col min="10500" max="10500" width="14" style="132" customWidth="1"/>
    <col min="10501" max="10501" width="14.28515625" style="132" customWidth="1"/>
    <col min="10502" max="10502" width="12.42578125" style="132" customWidth="1"/>
    <col min="10503" max="10503" width="13.7109375" style="132" customWidth="1"/>
    <col min="10504" max="10504" width="14.5703125" style="132" customWidth="1"/>
    <col min="10505" max="10505" width="12.5703125" style="132" customWidth="1"/>
    <col min="10506" max="10506" width="13.42578125" style="132" customWidth="1"/>
    <col min="10507" max="10507" width="14" style="132" customWidth="1"/>
    <col min="10508" max="10508" width="13.140625" style="132" customWidth="1"/>
    <col min="10509" max="10509" width="13.85546875" style="132" customWidth="1"/>
    <col min="10510" max="10510" width="14.42578125" style="132" customWidth="1"/>
    <col min="10511" max="10511" width="13.140625" style="132" customWidth="1"/>
    <col min="10512" max="10512" width="13.28515625" style="132" customWidth="1"/>
    <col min="10513" max="10514" width="10.7109375" style="132" customWidth="1"/>
    <col min="10515" max="10515" width="9.140625" style="132"/>
    <col min="10516" max="10516" width="12.85546875" style="132" customWidth="1"/>
    <col min="10517" max="10517" width="23.42578125" style="132" customWidth="1"/>
    <col min="10518" max="10519" width="9.140625" style="132"/>
    <col min="10520" max="10520" width="10.5703125" style="132" bestFit="1" customWidth="1"/>
    <col min="10521" max="10521" width="11.28515625" style="132" customWidth="1"/>
    <col min="10522" max="10752" width="9.140625" style="132"/>
    <col min="10753" max="10753" width="89" style="132" customWidth="1"/>
    <col min="10754" max="10755" width="14.5703125" style="132" customWidth="1"/>
    <col min="10756" max="10756" width="14" style="132" customWidth="1"/>
    <col min="10757" max="10757" width="14.28515625" style="132" customWidth="1"/>
    <col min="10758" max="10758" width="12.42578125" style="132" customWidth="1"/>
    <col min="10759" max="10759" width="13.7109375" style="132" customWidth="1"/>
    <col min="10760" max="10760" width="14.5703125" style="132" customWidth="1"/>
    <col min="10761" max="10761" width="12.5703125" style="132" customWidth="1"/>
    <col min="10762" max="10762" width="13.42578125" style="132" customWidth="1"/>
    <col min="10763" max="10763" width="14" style="132" customWidth="1"/>
    <col min="10764" max="10764" width="13.140625" style="132" customWidth="1"/>
    <col min="10765" max="10765" width="13.85546875" style="132" customWidth="1"/>
    <col min="10766" max="10766" width="14.42578125" style="132" customWidth="1"/>
    <col min="10767" max="10767" width="13.140625" style="132" customWidth="1"/>
    <col min="10768" max="10768" width="13.28515625" style="132" customWidth="1"/>
    <col min="10769" max="10770" width="10.7109375" style="132" customWidth="1"/>
    <col min="10771" max="10771" width="9.140625" style="132"/>
    <col min="10772" max="10772" width="12.85546875" style="132" customWidth="1"/>
    <col min="10773" max="10773" width="23.42578125" style="132" customWidth="1"/>
    <col min="10774" max="10775" width="9.140625" style="132"/>
    <col min="10776" max="10776" width="10.5703125" style="132" bestFit="1" customWidth="1"/>
    <col min="10777" max="10777" width="11.28515625" style="132" customWidth="1"/>
    <col min="10778" max="11008" width="9.140625" style="132"/>
    <col min="11009" max="11009" width="89" style="132" customWidth="1"/>
    <col min="11010" max="11011" width="14.5703125" style="132" customWidth="1"/>
    <col min="11012" max="11012" width="14" style="132" customWidth="1"/>
    <col min="11013" max="11013" width="14.28515625" style="132" customWidth="1"/>
    <col min="11014" max="11014" width="12.42578125" style="132" customWidth="1"/>
    <col min="11015" max="11015" width="13.7109375" style="132" customWidth="1"/>
    <col min="11016" max="11016" width="14.5703125" style="132" customWidth="1"/>
    <col min="11017" max="11017" width="12.5703125" style="132" customWidth="1"/>
    <col min="11018" max="11018" width="13.42578125" style="132" customWidth="1"/>
    <col min="11019" max="11019" width="14" style="132" customWidth="1"/>
    <col min="11020" max="11020" width="13.140625" style="132" customWidth="1"/>
    <col min="11021" max="11021" width="13.85546875" style="132" customWidth="1"/>
    <col min="11022" max="11022" width="14.42578125" style="132" customWidth="1"/>
    <col min="11023" max="11023" width="13.140625" style="132" customWidth="1"/>
    <col min="11024" max="11024" width="13.28515625" style="132" customWidth="1"/>
    <col min="11025" max="11026" width="10.7109375" style="132" customWidth="1"/>
    <col min="11027" max="11027" width="9.140625" style="132"/>
    <col min="11028" max="11028" width="12.85546875" style="132" customWidth="1"/>
    <col min="11029" max="11029" width="23.42578125" style="132" customWidth="1"/>
    <col min="11030" max="11031" width="9.140625" style="132"/>
    <col min="11032" max="11032" width="10.5703125" style="132" bestFit="1" customWidth="1"/>
    <col min="11033" max="11033" width="11.28515625" style="132" customWidth="1"/>
    <col min="11034" max="11264" width="9.140625" style="132"/>
    <col min="11265" max="11265" width="89" style="132" customWidth="1"/>
    <col min="11266" max="11267" width="14.5703125" style="132" customWidth="1"/>
    <col min="11268" max="11268" width="14" style="132" customWidth="1"/>
    <col min="11269" max="11269" width="14.28515625" style="132" customWidth="1"/>
    <col min="11270" max="11270" width="12.42578125" style="132" customWidth="1"/>
    <col min="11271" max="11271" width="13.7109375" style="132" customWidth="1"/>
    <col min="11272" max="11272" width="14.5703125" style="132" customWidth="1"/>
    <col min="11273" max="11273" width="12.5703125" style="132" customWidth="1"/>
    <col min="11274" max="11274" width="13.42578125" style="132" customWidth="1"/>
    <col min="11275" max="11275" width="14" style="132" customWidth="1"/>
    <col min="11276" max="11276" width="13.140625" style="132" customWidth="1"/>
    <col min="11277" max="11277" width="13.85546875" style="132" customWidth="1"/>
    <col min="11278" max="11278" width="14.42578125" style="132" customWidth="1"/>
    <col min="11279" max="11279" width="13.140625" style="132" customWidth="1"/>
    <col min="11280" max="11280" width="13.28515625" style="132" customWidth="1"/>
    <col min="11281" max="11282" width="10.7109375" style="132" customWidth="1"/>
    <col min="11283" max="11283" width="9.140625" style="132"/>
    <col min="11284" max="11284" width="12.85546875" style="132" customWidth="1"/>
    <col min="11285" max="11285" width="23.42578125" style="132" customWidth="1"/>
    <col min="11286" max="11287" width="9.140625" style="132"/>
    <col min="11288" max="11288" width="10.5703125" style="132" bestFit="1" customWidth="1"/>
    <col min="11289" max="11289" width="11.28515625" style="132" customWidth="1"/>
    <col min="11290" max="11520" width="9.140625" style="132"/>
    <col min="11521" max="11521" width="89" style="132" customWidth="1"/>
    <col min="11522" max="11523" width="14.5703125" style="132" customWidth="1"/>
    <col min="11524" max="11524" width="14" style="132" customWidth="1"/>
    <col min="11525" max="11525" width="14.28515625" style="132" customWidth="1"/>
    <col min="11526" max="11526" width="12.42578125" style="132" customWidth="1"/>
    <col min="11527" max="11527" width="13.7109375" style="132" customWidth="1"/>
    <col min="11528" max="11528" width="14.5703125" style="132" customWidth="1"/>
    <col min="11529" max="11529" width="12.5703125" style="132" customWidth="1"/>
    <col min="11530" max="11530" width="13.42578125" style="132" customWidth="1"/>
    <col min="11531" max="11531" width="14" style="132" customWidth="1"/>
    <col min="11532" max="11532" width="13.140625" style="132" customWidth="1"/>
    <col min="11533" max="11533" width="13.85546875" style="132" customWidth="1"/>
    <col min="11534" max="11534" width="14.42578125" style="132" customWidth="1"/>
    <col min="11535" max="11535" width="13.140625" style="132" customWidth="1"/>
    <col min="11536" max="11536" width="13.28515625" style="132" customWidth="1"/>
    <col min="11537" max="11538" width="10.7109375" style="132" customWidth="1"/>
    <col min="11539" max="11539" width="9.140625" style="132"/>
    <col min="11540" max="11540" width="12.85546875" style="132" customWidth="1"/>
    <col min="11541" max="11541" width="23.42578125" style="132" customWidth="1"/>
    <col min="11542" max="11543" width="9.140625" style="132"/>
    <col min="11544" max="11544" width="10.5703125" style="132" bestFit="1" customWidth="1"/>
    <col min="11545" max="11545" width="11.28515625" style="132" customWidth="1"/>
    <col min="11546" max="11776" width="9.140625" style="132"/>
    <col min="11777" max="11777" width="89" style="132" customWidth="1"/>
    <col min="11778" max="11779" width="14.5703125" style="132" customWidth="1"/>
    <col min="11780" max="11780" width="14" style="132" customWidth="1"/>
    <col min="11781" max="11781" width="14.28515625" style="132" customWidth="1"/>
    <col min="11782" max="11782" width="12.42578125" style="132" customWidth="1"/>
    <col min="11783" max="11783" width="13.7109375" style="132" customWidth="1"/>
    <col min="11784" max="11784" width="14.5703125" style="132" customWidth="1"/>
    <col min="11785" max="11785" width="12.5703125" style="132" customWidth="1"/>
    <col min="11786" max="11786" width="13.42578125" style="132" customWidth="1"/>
    <col min="11787" max="11787" width="14" style="132" customWidth="1"/>
    <col min="11788" max="11788" width="13.140625" style="132" customWidth="1"/>
    <col min="11789" max="11789" width="13.85546875" style="132" customWidth="1"/>
    <col min="11790" max="11790" width="14.42578125" style="132" customWidth="1"/>
    <col min="11791" max="11791" width="13.140625" style="132" customWidth="1"/>
    <col min="11792" max="11792" width="13.28515625" style="132" customWidth="1"/>
    <col min="11793" max="11794" width="10.7109375" style="132" customWidth="1"/>
    <col min="11795" max="11795" width="9.140625" style="132"/>
    <col min="11796" max="11796" width="12.85546875" style="132" customWidth="1"/>
    <col min="11797" max="11797" width="23.42578125" style="132" customWidth="1"/>
    <col min="11798" max="11799" width="9.140625" style="132"/>
    <col min="11800" max="11800" width="10.5703125" style="132" bestFit="1" customWidth="1"/>
    <col min="11801" max="11801" width="11.28515625" style="132" customWidth="1"/>
    <col min="11802" max="12032" width="9.140625" style="132"/>
    <col min="12033" max="12033" width="89" style="132" customWidth="1"/>
    <col min="12034" max="12035" width="14.5703125" style="132" customWidth="1"/>
    <col min="12036" max="12036" width="14" style="132" customWidth="1"/>
    <col min="12037" max="12037" width="14.28515625" style="132" customWidth="1"/>
    <col min="12038" max="12038" width="12.42578125" style="132" customWidth="1"/>
    <col min="12039" max="12039" width="13.7109375" style="132" customWidth="1"/>
    <col min="12040" max="12040" width="14.5703125" style="132" customWidth="1"/>
    <col min="12041" max="12041" width="12.5703125" style="132" customWidth="1"/>
    <col min="12042" max="12042" width="13.42578125" style="132" customWidth="1"/>
    <col min="12043" max="12043" width="14" style="132" customWidth="1"/>
    <col min="12044" max="12044" width="13.140625" style="132" customWidth="1"/>
    <col min="12045" max="12045" width="13.85546875" style="132" customWidth="1"/>
    <col min="12046" max="12046" width="14.42578125" style="132" customWidth="1"/>
    <col min="12047" max="12047" width="13.140625" style="132" customWidth="1"/>
    <col min="12048" max="12048" width="13.28515625" style="132" customWidth="1"/>
    <col min="12049" max="12050" width="10.7109375" style="132" customWidth="1"/>
    <col min="12051" max="12051" width="9.140625" style="132"/>
    <col min="12052" max="12052" width="12.85546875" style="132" customWidth="1"/>
    <col min="12053" max="12053" width="23.42578125" style="132" customWidth="1"/>
    <col min="12054" max="12055" width="9.140625" style="132"/>
    <col min="12056" max="12056" width="10.5703125" style="132" bestFit="1" customWidth="1"/>
    <col min="12057" max="12057" width="11.28515625" style="132" customWidth="1"/>
    <col min="12058" max="12288" width="9.140625" style="132"/>
    <col min="12289" max="12289" width="89" style="132" customWidth="1"/>
    <col min="12290" max="12291" width="14.5703125" style="132" customWidth="1"/>
    <col min="12292" max="12292" width="14" style="132" customWidth="1"/>
    <col min="12293" max="12293" width="14.28515625" style="132" customWidth="1"/>
    <col min="12294" max="12294" width="12.42578125" style="132" customWidth="1"/>
    <col min="12295" max="12295" width="13.7109375" style="132" customWidth="1"/>
    <col min="12296" max="12296" width="14.5703125" style="132" customWidth="1"/>
    <col min="12297" max="12297" width="12.5703125" style="132" customWidth="1"/>
    <col min="12298" max="12298" width="13.42578125" style="132" customWidth="1"/>
    <col min="12299" max="12299" width="14" style="132" customWidth="1"/>
    <col min="12300" max="12300" width="13.140625" style="132" customWidth="1"/>
    <col min="12301" max="12301" width="13.85546875" style="132" customWidth="1"/>
    <col min="12302" max="12302" width="14.42578125" style="132" customWidth="1"/>
    <col min="12303" max="12303" width="13.140625" style="132" customWidth="1"/>
    <col min="12304" max="12304" width="13.28515625" style="132" customWidth="1"/>
    <col min="12305" max="12306" width="10.7109375" style="132" customWidth="1"/>
    <col min="12307" max="12307" width="9.140625" style="132"/>
    <col min="12308" max="12308" width="12.85546875" style="132" customWidth="1"/>
    <col min="12309" max="12309" width="23.42578125" style="132" customWidth="1"/>
    <col min="12310" max="12311" width="9.140625" style="132"/>
    <col min="12312" max="12312" width="10.5703125" style="132" bestFit="1" customWidth="1"/>
    <col min="12313" max="12313" width="11.28515625" style="132" customWidth="1"/>
    <col min="12314" max="12544" width="9.140625" style="132"/>
    <col min="12545" max="12545" width="89" style="132" customWidth="1"/>
    <col min="12546" max="12547" width="14.5703125" style="132" customWidth="1"/>
    <col min="12548" max="12548" width="14" style="132" customWidth="1"/>
    <col min="12549" max="12549" width="14.28515625" style="132" customWidth="1"/>
    <col min="12550" max="12550" width="12.42578125" style="132" customWidth="1"/>
    <col min="12551" max="12551" width="13.7109375" style="132" customWidth="1"/>
    <col min="12552" max="12552" width="14.5703125" style="132" customWidth="1"/>
    <col min="12553" max="12553" width="12.5703125" style="132" customWidth="1"/>
    <col min="12554" max="12554" width="13.42578125" style="132" customWidth="1"/>
    <col min="12555" max="12555" width="14" style="132" customWidth="1"/>
    <col min="12556" max="12556" width="13.140625" style="132" customWidth="1"/>
    <col min="12557" max="12557" width="13.85546875" style="132" customWidth="1"/>
    <col min="12558" max="12558" width="14.42578125" style="132" customWidth="1"/>
    <col min="12559" max="12559" width="13.140625" style="132" customWidth="1"/>
    <col min="12560" max="12560" width="13.28515625" style="132" customWidth="1"/>
    <col min="12561" max="12562" width="10.7109375" style="132" customWidth="1"/>
    <col min="12563" max="12563" width="9.140625" style="132"/>
    <col min="12564" max="12564" width="12.85546875" style="132" customWidth="1"/>
    <col min="12565" max="12565" width="23.42578125" style="132" customWidth="1"/>
    <col min="12566" max="12567" width="9.140625" style="132"/>
    <col min="12568" max="12568" width="10.5703125" style="132" bestFit="1" customWidth="1"/>
    <col min="12569" max="12569" width="11.28515625" style="132" customWidth="1"/>
    <col min="12570" max="12800" width="9.140625" style="132"/>
    <col min="12801" max="12801" width="89" style="132" customWidth="1"/>
    <col min="12802" max="12803" width="14.5703125" style="132" customWidth="1"/>
    <col min="12804" max="12804" width="14" style="132" customWidth="1"/>
    <col min="12805" max="12805" width="14.28515625" style="132" customWidth="1"/>
    <col min="12806" max="12806" width="12.42578125" style="132" customWidth="1"/>
    <col min="12807" max="12807" width="13.7109375" style="132" customWidth="1"/>
    <col min="12808" max="12808" width="14.5703125" style="132" customWidth="1"/>
    <col min="12809" max="12809" width="12.5703125" style="132" customWidth="1"/>
    <col min="12810" max="12810" width="13.42578125" style="132" customWidth="1"/>
    <col min="12811" max="12811" width="14" style="132" customWidth="1"/>
    <col min="12812" max="12812" width="13.140625" style="132" customWidth="1"/>
    <col min="12813" max="12813" width="13.85546875" style="132" customWidth="1"/>
    <col min="12814" max="12814" width="14.42578125" style="132" customWidth="1"/>
    <col min="12815" max="12815" width="13.140625" style="132" customWidth="1"/>
    <col min="12816" max="12816" width="13.28515625" style="132" customWidth="1"/>
    <col min="12817" max="12818" width="10.7109375" style="132" customWidth="1"/>
    <col min="12819" max="12819" width="9.140625" style="132"/>
    <col min="12820" max="12820" width="12.85546875" style="132" customWidth="1"/>
    <col min="12821" max="12821" width="23.42578125" style="132" customWidth="1"/>
    <col min="12822" max="12823" width="9.140625" style="132"/>
    <col min="12824" max="12824" width="10.5703125" style="132" bestFit="1" customWidth="1"/>
    <col min="12825" max="12825" width="11.28515625" style="132" customWidth="1"/>
    <col min="12826" max="13056" width="9.140625" style="132"/>
    <col min="13057" max="13057" width="89" style="132" customWidth="1"/>
    <col min="13058" max="13059" width="14.5703125" style="132" customWidth="1"/>
    <col min="13060" max="13060" width="14" style="132" customWidth="1"/>
    <col min="13061" max="13061" width="14.28515625" style="132" customWidth="1"/>
    <col min="13062" max="13062" width="12.42578125" style="132" customWidth="1"/>
    <col min="13063" max="13063" width="13.7109375" style="132" customWidth="1"/>
    <col min="13064" max="13064" width="14.5703125" style="132" customWidth="1"/>
    <col min="13065" max="13065" width="12.5703125" style="132" customWidth="1"/>
    <col min="13066" max="13066" width="13.42578125" style="132" customWidth="1"/>
    <col min="13067" max="13067" width="14" style="132" customWidth="1"/>
    <col min="13068" max="13068" width="13.140625" style="132" customWidth="1"/>
    <col min="13069" max="13069" width="13.85546875" style="132" customWidth="1"/>
    <col min="13070" max="13070" width="14.42578125" style="132" customWidth="1"/>
    <col min="13071" max="13071" width="13.140625" style="132" customWidth="1"/>
    <col min="13072" max="13072" width="13.28515625" style="132" customWidth="1"/>
    <col min="13073" max="13074" width="10.7109375" style="132" customWidth="1"/>
    <col min="13075" max="13075" width="9.140625" style="132"/>
    <col min="13076" max="13076" width="12.85546875" style="132" customWidth="1"/>
    <col min="13077" max="13077" width="23.42578125" style="132" customWidth="1"/>
    <col min="13078" max="13079" width="9.140625" style="132"/>
    <col min="13080" max="13080" width="10.5703125" style="132" bestFit="1" customWidth="1"/>
    <col min="13081" max="13081" width="11.28515625" style="132" customWidth="1"/>
    <col min="13082" max="13312" width="9.140625" style="132"/>
    <col min="13313" max="13313" width="89" style="132" customWidth="1"/>
    <col min="13314" max="13315" width="14.5703125" style="132" customWidth="1"/>
    <col min="13316" max="13316" width="14" style="132" customWidth="1"/>
    <col min="13317" max="13317" width="14.28515625" style="132" customWidth="1"/>
    <col min="13318" max="13318" width="12.42578125" style="132" customWidth="1"/>
    <col min="13319" max="13319" width="13.7109375" style="132" customWidth="1"/>
    <col min="13320" max="13320" width="14.5703125" style="132" customWidth="1"/>
    <col min="13321" max="13321" width="12.5703125" style="132" customWidth="1"/>
    <col min="13322" max="13322" width="13.42578125" style="132" customWidth="1"/>
    <col min="13323" max="13323" width="14" style="132" customWidth="1"/>
    <col min="13324" max="13324" width="13.140625" style="132" customWidth="1"/>
    <col min="13325" max="13325" width="13.85546875" style="132" customWidth="1"/>
    <col min="13326" max="13326" width="14.42578125" style="132" customWidth="1"/>
    <col min="13327" max="13327" width="13.140625" style="132" customWidth="1"/>
    <col min="13328" max="13328" width="13.28515625" style="132" customWidth="1"/>
    <col min="13329" max="13330" width="10.7109375" style="132" customWidth="1"/>
    <col min="13331" max="13331" width="9.140625" style="132"/>
    <col min="13332" max="13332" width="12.85546875" style="132" customWidth="1"/>
    <col min="13333" max="13333" width="23.42578125" style="132" customWidth="1"/>
    <col min="13334" max="13335" width="9.140625" style="132"/>
    <col min="13336" max="13336" width="10.5703125" style="132" bestFit="1" customWidth="1"/>
    <col min="13337" max="13337" width="11.28515625" style="132" customWidth="1"/>
    <col min="13338" max="13568" width="9.140625" style="132"/>
    <col min="13569" max="13569" width="89" style="132" customWidth="1"/>
    <col min="13570" max="13571" width="14.5703125" style="132" customWidth="1"/>
    <col min="13572" max="13572" width="14" style="132" customWidth="1"/>
    <col min="13573" max="13573" width="14.28515625" style="132" customWidth="1"/>
    <col min="13574" max="13574" width="12.42578125" style="132" customWidth="1"/>
    <col min="13575" max="13575" width="13.7109375" style="132" customWidth="1"/>
    <col min="13576" max="13576" width="14.5703125" style="132" customWidth="1"/>
    <col min="13577" max="13577" width="12.5703125" style="132" customWidth="1"/>
    <col min="13578" max="13578" width="13.42578125" style="132" customWidth="1"/>
    <col min="13579" max="13579" width="14" style="132" customWidth="1"/>
    <col min="13580" max="13580" width="13.140625" style="132" customWidth="1"/>
    <col min="13581" max="13581" width="13.85546875" style="132" customWidth="1"/>
    <col min="13582" max="13582" width="14.42578125" style="132" customWidth="1"/>
    <col min="13583" max="13583" width="13.140625" style="132" customWidth="1"/>
    <col min="13584" max="13584" width="13.28515625" style="132" customWidth="1"/>
    <col min="13585" max="13586" width="10.7109375" style="132" customWidth="1"/>
    <col min="13587" max="13587" width="9.140625" style="132"/>
    <col min="13588" max="13588" width="12.85546875" style="132" customWidth="1"/>
    <col min="13589" max="13589" width="23.42578125" style="132" customWidth="1"/>
    <col min="13590" max="13591" width="9.140625" style="132"/>
    <col min="13592" max="13592" width="10.5703125" style="132" bestFit="1" customWidth="1"/>
    <col min="13593" max="13593" width="11.28515625" style="132" customWidth="1"/>
    <col min="13594" max="13824" width="9.140625" style="132"/>
    <col min="13825" max="13825" width="89" style="132" customWidth="1"/>
    <col min="13826" max="13827" width="14.5703125" style="132" customWidth="1"/>
    <col min="13828" max="13828" width="14" style="132" customWidth="1"/>
    <col min="13829" max="13829" width="14.28515625" style="132" customWidth="1"/>
    <col min="13830" max="13830" width="12.42578125" style="132" customWidth="1"/>
    <col min="13831" max="13831" width="13.7109375" style="132" customWidth="1"/>
    <col min="13832" max="13832" width="14.5703125" style="132" customWidth="1"/>
    <col min="13833" max="13833" width="12.5703125" style="132" customWidth="1"/>
    <col min="13834" max="13834" width="13.42578125" style="132" customWidth="1"/>
    <col min="13835" max="13835" width="14" style="132" customWidth="1"/>
    <col min="13836" max="13836" width="13.140625" style="132" customWidth="1"/>
    <col min="13837" max="13837" width="13.85546875" style="132" customWidth="1"/>
    <col min="13838" max="13838" width="14.42578125" style="132" customWidth="1"/>
    <col min="13839" max="13839" width="13.140625" style="132" customWidth="1"/>
    <col min="13840" max="13840" width="13.28515625" style="132" customWidth="1"/>
    <col min="13841" max="13842" width="10.7109375" style="132" customWidth="1"/>
    <col min="13843" max="13843" width="9.140625" style="132"/>
    <col min="13844" max="13844" width="12.85546875" style="132" customWidth="1"/>
    <col min="13845" max="13845" width="23.42578125" style="132" customWidth="1"/>
    <col min="13846" max="13847" width="9.140625" style="132"/>
    <col min="13848" max="13848" width="10.5703125" style="132" bestFit="1" customWidth="1"/>
    <col min="13849" max="13849" width="11.28515625" style="132" customWidth="1"/>
    <col min="13850" max="14080" width="9.140625" style="132"/>
    <col min="14081" max="14081" width="89" style="132" customWidth="1"/>
    <col min="14082" max="14083" width="14.5703125" style="132" customWidth="1"/>
    <col min="14084" max="14084" width="14" style="132" customWidth="1"/>
    <col min="14085" max="14085" width="14.28515625" style="132" customWidth="1"/>
    <col min="14086" max="14086" width="12.42578125" style="132" customWidth="1"/>
    <col min="14087" max="14087" width="13.7109375" style="132" customWidth="1"/>
    <col min="14088" max="14088" width="14.5703125" style="132" customWidth="1"/>
    <col min="14089" max="14089" width="12.5703125" style="132" customWidth="1"/>
    <col min="14090" max="14090" width="13.42578125" style="132" customWidth="1"/>
    <col min="14091" max="14091" width="14" style="132" customWidth="1"/>
    <col min="14092" max="14092" width="13.140625" style="132" customWidth="1"/>
    <col min="14093" max="14093" width="13.85546875" style="132" customWidth="1"/>
    <col min="14094" max="14094" width="14.42578125" style="132" customWidth="1"/>
    <col min="14095" max="14095" width="13.140625" style="132" customWidth="1"/>
    <col min="14096" max="14096" width="13.28515625" style="132" customWidth="1"/>
    <col min="14097" max="14098" width="10.7109375" style="132" customWidth="1"/>
    <col min="14099" max="14099" width="9.140625" style="132"/>
    <col min="14100" max="14100" width="12.85546875" style="132" customWidth="1"/>
    <col min="14101" max="14101" width="23.42578125" style="132" customWidth="1"/>
    <col min="14102" max="14103" width="9.140625" style="132"/>
    <col min="14104" max="14104" width="10.5703125" style="132" bestFit="1" customWidth="1"/>
    <col min="14105" max="14105" width="11.28515625" style="132" customWidth="1"/>
    <col min="14106" max="14336" width="9.140625" style="132"/>
    <col min="14337" max="14337" width="89" style="132" customWidth="1"/>
    <col min="14338" max="14339" width="14.5703125" style="132" customWidth="1"/>
    <col min="14340" max="14340" width="14" style="132" customWidth="1"/>
    <col min="14341" max="14341" width="14.28515625" style="132" customWidth="1"/>
    <col min="14342" max="14342" width="12.42578125" style="132" customWidth="1"/>
    <col min="14343" max="14343" width="13.7109375" style="132" customWidth="1"/>
    <col min="14344" max="14344" width="14.5703125" style="132" customWidth="1"/>
    <col min="14345" max="14345" width="12.5703125" style="132" customWidth="1"/>
    <col min="14346" max="14346" width="13.42578125" style="132" customWidth="1"/>
    <col min="14347" max="14347" width="14" style="132" customWidth="1"/>
    <col min="14348" max="14348" width="13.140625" style="132" customWidth="1"/>
    <col min="14349" max="14349" width="13.85546875" style="132" customWidth="1"/>
    <col min="14350" max="14350" width="14.42578125" style="132" customWidth="1"/>
    <col min="14351" max="14351" width="13.140625" style="132" customWidth="1"/>
    <col min="14352" max="14352" width="13.28515625" style="132" customWidth="1"/>
    <col min="14353" max="14354" width="10.7109375" style="132" customWidth="1"/>
    <col min="14355" max="14355" width="9.140625" style="132"/>
    <col min="14356" max="14356" width="12.85546875" style="132" customWidth="1"/>
    <col min="14357" max="14357" width="23.42578125" style="132" customWidth="1"/>
    <col min="14358" max="14359" width="9.140625" style="132"/>
    <col min="14360" max="14360" width="10.5703125" style="132" bestFit="1" customWidth="1"/>
    <col min="14361" max="14361" width="11.28515625" style="132" customWidth="1"/>
    <col min="14362" max="14592" width="9.140625" style="132"/>
    <col min="14593" max="14593" width="89" style="132" customWidth="1"/>
    <col min="14594" max="14595" width="14.5703125" style="132" customWidth="1"/>
    <col min="14596" max="14596" width="14" style="132" customWidth="1"/>
    <col min="14597" max="14597" width="14.28515625" style="132" customWidth="1"/>
    <col min="14598" max="14598" width="12.42578125" style="132" customWidth="1"/>
    <col min="14599" max="14599" width="13.7109375" style="132" customWidth="1"/>
    <col min="14600" max="14600" width="14.5703125" style="132" customWidth="1"/>
    <col min="14601" max="14601" width="12.5703125" style="132" customWidth="1"/>
    <col min="14602" max="14602" width="13.42578125" style="132" customWidth="1"/>
    <col min="14603" max="14603" width="14" style="132" customWidth="1"/>
    <col min="14604" max="14604" width="13.140625" style="132" customWidth="1"/>
    <col min="14605" max="14605" width="13.85546875" style="132" customWidth="1"/>
    <col min="14606" max="14606" width="14.42578125" style="132" customWidth="1"/>
    <col min="14607" max="14607" width="13.140625" style="132" customWidth="1"/>
    <col min="14608" max="14608" width="13.28515625" style="132" customWidth="1"/>
    <col min="14609" max="14610" width="10.7109375" style="132" customWidth="1"/>
    <col min="14611" max="14611" width="9.140625" style="132"/>
    <col min="14612" max="14612" width="12.85546875" style="132" customWidth="1"/>
    <col min="14613" max="14613" width="23.42578125" style="132" customWidth="1"/>
    <col min="14614" max="14615" width="9.140625" style="132"/>
    <col min="14616" max="14616" width="10.5703125" style="132" bestFit="1" customWidth="1"/>
    <col min="14617" max="14617" width="11.28515625" style="132" customWidth="1"/>
    <col min="14618" max="14848" width="9.140625" style="132"/>
    <col min="14849" max="14849" width="89" style="132" customWidth="1"/>
    <col min="14850" max="14851" width="14.5703125" style="132" customWidth="1"/>
    <col min="14852" max="14852" width="14" style="132" customWidth="1"/>
    <col min="14853" max="14853" width="14.28515625" style="132" customWidth="1"/>
    <col min="14854" max="14854" width="12.42578125" style="132" customWidth="1"/>
    <col min="14855" max="14855" width="13.7109375" style="132" customWidth="1"/>
    <col min="14856" max="14856" width="14.5703125" style="132" customWidth="1"/>
    <col min="14857" max="14857" width="12.5703125" style="132" customWidth="1"/>
    <col min="14858" max="14858" width="13.42578125" style="132" customWidth="1"/>
    <col min="14859" max="14859" width="14" style="132" customWidth="1"/>
    <col min="14860" max="14860" width="13.140625" style="132" customWidth="1"/>
    <col min="14861" max="14861" width="13.85546875" style="132" customWidth="1"/>
    <col min="14862" max="14862" width="14.42578125" style="132" customWidth="1"/>
    <col min="14863" max="14863" width="13.140625" style="132" customWidth="1"/>
    <col min="14864" max="14864" width="13.28515625" style="132" customWidth="1"/>
    <col min="14865" max="14866" width="10.7109375" style="132" customWidth="1"/>
    <col min="14867" max="14867" width="9.140625" style="132"/>
    <col min="14868" max="14868" width="12.85546875" style="132" customWidth="1"/>
    <col min="14869" max="14869" width="23.42578125" style="132" customWidth="1"/>
    <col min="14870" max="14871" width="9.140625" style="132"/>
    <col min="14872" max="14872" width="10.5703125" style="132" bestFit="1" customWidth="1"/>
    <col min="14873" max="14873" width="11.28515625" style="132" customWidth="1"/>
    <col min="14874" max="15104" width="9.140625" style="132"/>
    <col min="15105" max="15105" width="89" style="132" customWidth="1"/>
    <col min="15106" max="15107" width="14.5703125" style="132" customWidth="1"/>
    <col min="15108" max="15108" width="14" style="132" customWidth="1"/>
    <col min="15109" max="15109" width="14.28515625" style="132" customWidth="1"/>
    <col min="15110" max="15110" width="12.42578125" style="132" customWidth="1"/>
    <col min="15111" max="15111" width="13.7109375" style="132" customWidth="1"/>
    <col min="15112" max="15112" width="14.5703125" style="132" customWidth="1"/>
    <col min="15113" max="15113" width="12.5703125" style="132" customWidth="1"/>
    <col min="15114" max="15114" width="13.42578125" style="132" customWidth="1"/>
    <col min="15115" max="15115" width="14" style="132" customWidth="1"/>
    <col min="15116" max="15116" width="13.140625" style="132" customWidth="1"/>
    <col min="15117" max="15117" width="13.85546875" style="132" customWidth="1"/>
    <col min="15118" max="15118" width="14.42578125" style="132" customWidth="1"/>
    <col min="15119" max="15119" width="13.140625" style="132" customWidth="1"/>
    <col min="15120" max="15120" width="13.28515625" style="132" customWidth="1"/>
    <col min="15121" max="15122" width="10.7109375" style="132" customWidth="1"/>
    <col min="15123" max="15123" width="9.140625" style="132"/>
    <col min="15124" max="15124" width="12.85546875" style="132" customWidth="1"/>
    <col min="15125" max="15125" width="23.42578125" style="132" customWidth="1"/>
    <col min="15126" max="15127" width="9.140625" style="132"/>
    <col min="15128" max="15128" width="10.5703125" style="132" bestFit="1" customWidth="1"/>
    <col min="15129" max="15129" width="11.28515625" style="132" customWidth="1"/>
    <col min="15130" max="15360" width="9.140625" style="132"/>
    <col min="15361" max="15361" width="89" style="132" customWidth="1"/>
    <col min="15362" max="15363" width="14.5703125" style="132" customWidth="1"/>
    <col min="15364" max="15364" width="14" style="132" customWidth="1"/>
    <col min="15365" max="15365" width="14.28515625" style="132" customWidth="1"/>
    <col min="15366" max="15366" width="12.42578125" style="132" customWidth="1"/>
    <col min="15367" max="15367" width="13.7109375" style="132" customWidth="1"/>
    <col min="15368" max="15368" width="14.5703125" style="132" customWidth="1"/>
    <col min="15369" max="15369" width="12.5703125" style="132" customWidth="1"/>
    <col min="15370" max="15370" width="13.42578125" style="132" customWidth="1"/>
    <col min="15371" max="15371" width="14" style="132" customWidth="1"/>
    <col min="15372" max="15372" width="13.140625" style="132" customWidth="1"/>
    <col min="15373" max="15373" width="13.85546875" style="132" customWidth="1"/>
    <col min="15374" max="15374" width="14.42578125" style="132" customWidth="1"/>
    <col min="15375" max="15375" width="13.140625" style="132" customWidth="1"/>
    <col min="15376" max="15376" width="13.28515625" style="132" customWidth="1"/>
    <col min="15377" max="15378" width="10.7109375" style="132" customWidth="1"/>
    <col min="15379" max="15379" width="9.140625" style="132"/>
    <col min="15380" max="15380" width="12.85546875" style="132" customWidth="1"/>
    <col min="15381" max="15381" width="23.42578125" style="132" customWidth="1"/>
    <col min="15382" max="15383" width="9.140625" style="132"/>
    <col min="15384" max="15384" width="10.5703125" style="132" bestFit="1" customWidth="1"/>
    <col min="15385" max="15385" width="11.28515625" style="132" customWidth="1"/>
    <col min="15386" max="15616" width="9.140625" style="132"/>
    <col min="15617" max="15617" width="89" style="132" customWidth="1"/>
    <col min="15618" max="15619" width="14.5703125" style="132" customWidth="1"/>
    <col min="15620" max="15620" width="14" style="132" customWidth="1"/>
    <col min="15621" max="15621" width="14.28515625" style="132" customWidth="1"/>
    <col min="15622" max="15622" width="12.42578125" style="132" customWidth="1"/>
    <col min="15623" max="15623" width="13.7109375" style="132" customWidth="1"/>
    <col min="15624" max="15624" width="14.5703125" style="132" customWidth="1"/>
    <col min="15625" max="15625" width="12.5703125" style="132" customWidth="1"/>
    <col min="15626" max="15626" width="13.42578125" style="132" customWidth="1"/>
    <col min="15627" max="15627" width="14" style="132" customWidth="1"/>
    <col min="15628" max="15628" width="13.140625" style="132" customWidth="1"/>
    <col min="15629" max="15629" width="13.85546875" style="132" customWidth="1"/>
    <col min="15630" max="15630" width="14.42578125" style="132" customWidth="1"/>
    <col min="15631" max="15631" width="13.140625" style="132" customWidth="1"/>
    <col min="15632" max="15632" width="13.28515625" style="132" customWidth="1"/>
    <col min="15633" max="15634" width="10.7109375" style="132" customWidth="1"/>
    <col min="15635" max="15635" width="9.140625" style="132"/>
    <col min="15636" max="15636" width="12.85546875" style="132" customWidth="1"/>
    <col min="15637" max="15637" width="23.42578125" style="132" customWidth="1"/>
    <col min="15638" max="15639" width="9.140625" style="132"/>
    <col min="15640" max="15640" width="10.5703125" style="132" bestFit="1" customWidth="1"/>
    <col min="15641" max="15641" width="11.28515625" style="132" customWidth="1"/>
    <col min="15642" max="15872" width="9.140625" style="132"/>
    <col min="15873" max="15873" width="89" style="132" customWidth="1"/>
    <col min="15874" max="15875" width="14.5703125" style="132" customWidth="1"/>
    <col min="15876" max="15876" width="14" style="132" customWidth="1"/>
    <col min="15877" max="15877" width="14.28515625" style="132" customWidth="1"/>
    <col min="15878" max="15878" width="12.42578125" style="132" customWidth="1"/>
    <col min="15879" max="15879" width="13.7109375" style="132" customWidth="1"/>
    <col min="15880" max="15880" width="14.5703125" style="132" customWidth="1"/>
    <col min="15881" max="15881" width="12.5703125" style="132" customWidth="1"/>
    <col min="15882" max="15882" width="13.42578125" style="132" customWidth="1"/>
    <col min="15883" max="15883" width="14" style="132" customWidth="1"/>
    <col min="15884" max="15884" width="13.140625" style="132" customWidth="1"/>
    <col min="15885" max="15885" width="13.85546875" style="132" customWidth="1"/>
    <col min="15886" max="15886" width="14.42578125" style="132" customWidth="1"/>
    <col min="15887" max="15887" width="13.140625" style="132" customWidth="1"/>
    <col min="15888" max="15888" width="13.28515625" style="132" customWidth="1"/>
    <col min="15889" max="15890" width="10.7109375" style="132" customWidth="1"/>
    <col min="15891" max="15891" width="9.140625" style="132"/>
    <col min="15892" max="15892" width="12.85546875" style="132" customWidth="1"/>
    <col min="15893" max="15893" width="23.42578125" style="132" customWidth="1"/>
    <col min="15894" max="15895" width="9.140625" style="132"/>
    <col min="15896" max="15896" width="10.5703125" style="132" bestFit="1" customWidth="1"/>
    <col min="15897" max="15897" width="11.28515625" style="132" customWidth="1"/>
    <col min="15898" max="16128" width="9.140625" style="132"/>
    <col min="16129" max="16129" width="89" style="132" customWidth="1"/>
    <col min="16130" max="16131" width="14.5703125" style="132" customWidth="1"/>
    <col min="16132" max="16132" width="14" style="132" customWidth="1"/>
    <col min="16133" max="16133" width="14.28515625" style="132" customWidth="1"/>
    <col min="16134" max="16134" width="12.42578125" style="132" customWidth="1"/>
    <col min="16135" max="16135" width="13.7109375" style="132" customWidth="1"/>
    <col min="16136" max="16136" width="14.5703125" style="132" customWidth="1"/>
    <col min="16137" max="16137" width="12.5703125" style="132" customWidth="1"/>
    <col min="16138" max="16138" width="13.42578125" style="132" customWidth="1"/>
    <col min="16139" max="16139" width="14" style="132" customWidth="1"/>
    <col min="16140" max="16140" width="13.140625" style="132" customWidth="1"/>
    <col min="16141" max="16141" width="13.85546875" style="132" customWidth="1"/>
    <col min="16142" max="16142" width="14.42578125" style="132" customWidth="1"/>
    <col min="16143" max="16143" width="13.140625" style="132" customWidth="1"/>
    <col min="16144" max="16144" width="13.28515625" style="132" customWidth="1"/>
    <col min="16145" max="16146" width="10.7109375" style="132" customWidth="1"/>
    <col min="16147" max="16147" width="9.140625" style="132"/>
    <col min="16148" max="16148" width="12.85546875" style="132" customWidth="1"/>
    <col min="16149" max="16149" width="23.42578125" style="132" customWidth="1"/>
    <col min="16150" max="16151" width="9.140625" style="132"/>
    <col min="16152" max="16152" width="10.5703125" style="132" bestFit="1" customWidth="1"/>
    <col min="16153" max="16153" width="11.28515625" style="132" customWidth="1"/>
    <col min="16154" max="16384" width="9.140625" style="132"/>
  </cols>
  <sheetData>
    <row r="1" spans="1:42" ht="15.75" customHeight="1" x14ac:dyDescent="0.4">
      <c r="A1" s="1181"/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31"/>
      <c r="R1" s="131"/>
      <c r="S1" s="131"/>
      <c r="T1" s="131"/>
    </row>
    <row r="2" spans="1:42" ht="27.75" customHeight="1" x14ac:dyDescent="0.35">
      <c r="A2" s="1179" t="s">
        <v>68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9.25" customHeight="1" x14ac:dyDescent="0.4">
      <c r="A3" s="1181" t="s">
        <v>92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631"/>
      <c r="R3" s="631"/>
    </row>
    <row r="4" spans="1:42" ht="20.25" customHeight="1" thickBot="1" x14ac:dyDescent="0.4">
      <c r="A4" s="133"/>
    </row>
    <row r="5" spans="1:42" ht="39.75" customHeight="1" thickBot="1" x14ac:dyDescent="0.4">
      <c r="A5" s="1170" t="s">
        <v>7</v>
      </c>
      <c r="B5" s="1167" t="s">
        <v>0</v>
      </c>
      <c r="C5" s="1168"/>
      <c r="D5" s="1169"/>
      <c r="E5" s="1167" t="s">
        <v>1</v>
      </c>
      <c r="F5" s="1168"/>
      <c r="G5" s="1169"/>
      <c r="H5" s="1167" t="s">
        <v>2</v>
      </c>
      <c r="I5" s="1168"/>
      <c r="J5" s="1169"/>
      <c r="K5" s="1167" t="s">
        <v>3</v>
      </c>
      <c r="L5" s="1168"/>
      <c r="M5" s="1169"/>
      <c r="N5" s="1176" t="s">
        <v>22</v>
      </c>
      <c r="O5" s="1177"/>
      <c r="P5" s="1178"/>
      <c r="Q5" s="134"/>
      <c r="R5" s="134"/>
    </row>
    <row r="6" spans="1:42" ht="85.5" customHeight="1" thickBot="1" x14ac:dyDescent="0.4">
      <c r="A6" s="1172"/>
      <c r="B6" s="673" t="s">
        <v>16</v>
      </c>
      <c r="C6" s="673" t="s">
        <v>17</v>
      </c>
      <c r="D6" s="674" t="s">
        <v>4</v>
      </c>
      <c r="E6" s="673" t="s">
        <v>16</v>
      </c>
      <c r="F6" s="673" t="s">
        <v>17</v>
      </c>
      <c r="G6" s="674" t="s">
        <v>4</v>
      </c>
      <c r="H6" s="673" t="s">
        <v>16</v>
      </c>
      <c r="I6" s="673" t="s">
        <v>17</v>
      </c>
      <c r="J6" s="674" t="s">
        <v>4</v>
      </c>
      <c r="K6" s="673" t="s">
        <v>16</v>
      </c>
      <c r="L6" s="673" t="s">
        <v>17</v>
      </c>
      <c r="M6" s="674" t="s">
        <v>4</v>
      </c>
      <c r="N6" s="673" t="s">
        <v>16</v>
      </c>
      <c r="O6" s="673" t="s">
        <v>17</v>
      </c>
      <c r="P6" s="654" t="s">
        <v>4</v>
      </c>
      <c r="Q6" s="134"/>
      <c r="R6" s="134"/>
    </row>
    <row r="7" spans="1:42" ht="27" customHeight="1" x14ac:dyDescent="0.35">
      <c r="A7" s="648" t="s">
        <v>13</v>
      </c>
      <c r="B7" s="140"/>
      <c r="C7" s="141"/>
      <c r="D7" s="142"/>
      <c r="E7" s="143"/>
      <c r="F7" s="141"/>
      <c r="G7" s="144"/>
      <c r="H7" s="140"/>
      <c r="I7" s="141"/>
      <c r="J7" s="142"/>
      <c r="K7" s="143"/>
      <c r="L7" s="141"/>
      <c r="M7" s="144"/>
      <c r="N7" s="145"/>
      <c r="O7" s="141"/>
      <c r="P7" s="146"/>
      <c r="Q7" s="134"/>
      <c r="R7" s="134"/>
    </row>
    <row r="8" spans="1:42" ht="27" customHeight="1" x14ac:dyDescent="0.35">
      <c r="A8" s="655" t="s">
        <v>51</v>
      </c>
      <c r="B8" s="562">
        <f>B17++B25</f>
        <v>0</v>
      </c>
      <c r="C8" s="432">
        <v>0</v>
      </c>
      <c r="D8" s="147">
        <v>0</v>
      </c>
      <c r="E8" s="148">
        <f t="shared" ref="E8:K8" si="0">E17++E25</f>
        <v>0</v>
      </c>
      <c r="F8" s="432">
        <v>0</v>
      </c>
      <c r="G8" s="149">
        <v>0</v>
      </c>
      <c r="H8" s="562">
        <f t="shared" si="0"/>
        <v>0</v>
      </c>
      <c r="I8" s="432">
        <v>0</v>
      </c>
      <c r="J8" s="147">
        <v>0</v>
      </c>
      <c r="K8" s="148">
        <f t="shared" si="0"/>
        <v>0</v>
      </c>
      <c r="L8" s="432">
        <v>0</v>
      </c>
      <c r="M8" s="432">
        <v>0</v>
      </c>
      <c r="N8" s="101">
        <f t="shared" ref="N8:O13" si="1">B8+E8+H8+K8</f>
        <v>0</v>
      </c>
      <c r="O8" s="102">
        <f t="shared" si="1"/>
        <v>0</v>
      </c>
      <c r="P8" s="103">
        <f t="shared" ref="P8:P13" si="2">SUM(N8:O8)</f>
        <v>0</v>
      </c>
      <c r="Q8" s="134"/>
      <c r="R8" s="134"/>
    </row>
    <row r="9" spans="1:42" ht="27" customHeight="1" x14ac:dyDescent="0.35">
      <c r="A9" s="656" t="s">
        <v>23</v>
      </c>
      <c r="B9" s="562">
        <f>B17++B25</f>
        <v>0</v>
      </c>
      <c r="C9" s="432">
        <v>16</v>
      </c>
      <c r="D9" s="147">
        <v>16</v>
      </c>
      <c r="E9" s="148">
        <f>E17++E25</f>
        <v>0</v>
      </c>
      <c r="F9" s="432">
        <v>11</v>
      </c>
      <c r="G9" s="149">
        <v>11</v>
      </c>
      <c r="H9" s="562">
        <f>H17++H25</f>
        <v>0</v>
      </c>
      <c r="I9" s="432">
        <v>16</v>
      </c>
      <c r="J9" s="147">
        <v>16</v>
      </c>
      <c r="K9" s="148">
        <f>K17++K25</f>
        <v>0</v>
      </c>
      <c r="L9" s="432">
        <v>0</v>
      </c>
      <c r="M9" s="432">
        <v>0</v>
      </c>
      <c r="N9" s="101">
        <f>B9+E9+H9+K9</f>
        <v>0</v>
      </c>
      <c r="O9" s="563">
        <f>C9+F9+I9+L9</f>
        <v>43</v>
      </c>
      <c r="P9" s="564">
        <f t="shared" si="2"/>
        <v>43</v>
      </c>
      <c r="Q9" s="134"/>
      <c r="R9" s="134"/>
    </row>
    <row r="10" spans="1:42" ht="26.25" customHeight="1" x14ac:dyDescent="0.35">
      <c r="A10" s="656" t="s">
        <v>47</v>
      </c>
      <c r="B10" s="562">
        <f t="shared" ref="B10:M11" si="3">B19++B27</f>
        <v>0</v>
      </c>
      <c r="C10" s="432">
        <v>13</v>
      </c>
      <c r="D10" s="147">
        <v>13</v>
      </c>
      <c r="E10" s="148">
        <f t="shared" si="3"/>
        <v>0</v>
      </c>
      <c r="F10" s="432">
        <v>12</v>
      </c>
      <c r="G10" s="149">
        <v>12</v>
      </c>
      <c r="H10" s="562">
        <f t="shared" si="3"/>
        <v>0</v>
      </c>
      <c r="I10" s="432">
        <v>15</v>
      </c>
      <c r="J10" s="147">
        <v>15</v>
      </c>
      <c r="K10" s="148">
        <v>0</v>
      </c>
      <c r="L10" s="432">
        <v>0</v>
      </c>
      <c r="M10" s="432">
        <v>0</v>
      </c>
      <c r="N10" s="101">
        <f t="shared" si="1"/>
        <v>0</v>
      </c>
      <c r="O10" s="563">
        <f>C10+F10+I10+L10</f>
        <v>40</v>
      </c>
      <c r="P10" s="564">
        <f t="shared" si="2"/>
        <v>40</v>
      </c>
      <c r="Q10" s="134"/>
      <c r="R10" s="134"/>
    </row>
    <row r="11" spans="1:42" ht="27" customHeight="1" x14ac:dyDescent="0.35">
      <c r="A11" s="649" t="s">
        <v>52</v>
      </c>
      <c r="B11" s="562">
        <f t="shared" si="3"/>
        <v>0</v>
      </c>
      <c r="C11" s="432">
        <f t="shared" si="3"/>
        <v>0</v>
      </c>
      <c r="D11" s="147">
        <f t="shared" si="3"/>
        <v>0</v>
      </c>
      <c r="E11" s="148">
        <f t="shared" si="3"/>
        <v>0</v>
      </c>
      <c r="F11" s="432">
        <f t="shared" si="3"/>
        <v>0</v>
      </c>
      <c r="G11" s="149">
        <f t="shared" si="3"/>
        <v>0</v>
      </c>
      <c r="H11" s="562">
        <f t="shared" si="3"/>
        <v>0</v>
      </c>
      <c r="I11" s="432">
        <f t="shared" si="3"/>
        <v>0</v>
      </c>
      <c r="J11" s="147">
        <f t="shared" si="3"/>
        <v>0</v>
      </c>
      <c r="K11" s="148">
        <f t="shared" si="3"/>
        <v>0</v>
      </c>
      <c r="L11" s="432">
        <f t="shared" si="3"/>
        <v>0</v>
      </c>
      <c r="M11" s="432">
        <f t="shared" si="3"/>
        <v>0</v>
      </c>
      <c r="N11" s="101">
        <f t="shared" si="1"/>
        <v>0</v>
      </c>
      <c r="O11" s="563">
        <f t="shared" si="1"/>
        <v>0</v>
      </c>
      <c r="P11" s="564">
        <f t="shared" si="2"/>
        <v>0</v>
      </c>
      <c r="Q11" s="134"/>
      <c r="R11" s="134"/>
    </row>
    <row r="12" spans="1:42" ht="31.5" customHeight="1" x14ac:dyDescent="0.35">
      <c r="A12" s="657" t="s">
        <v>23</v>
      </c>
      <c r="B12" s="562">
        <f t="shared" ref="B12:M12" si="4">B20++B28</f>
        <v>0</v>
      </c>
      <c r="C12" s="432">
        <f t="shared" si="4"/>
        <v>0</v>
      </c>
      <c r="D12" s="147">
        <f t="shared" si="4"/>
        <v>0</v>
      </c>
      <c r="E12" s="148">
        <f t="shared" si="4"/>
        <v>0</v>
      </c>
      <c r="F12" s="432">
        <f t="shared" si="4"/>
        <v>0</v>
      </c>
      <c r="G12" s="149">
        <f t="shared" si="4"/>
        <v>0</v>
      </c>
      <c r="H12" s="562">
        <f t="shared" si="4"/>
        <v>0</v>
      </c>
      <c r="I12" s="432">
        <f t="shared" si="4"/>
        <v>0</v>
      </c>
      <c r="J12" s="147">
        <f t="shared" si="4"/>
        <v>0</v>
      </c>
      <c r="K12" s="148">
        <f t="shared" si="4"/>
        <v>0</v>
      </c>
      <c r="L12" s="432">
        <f t="shared" si="4"/>
        <v>0</v>
      </c>
      <c r="M12" s="432">
        <f t="shared" si="4"/>
        <v>0</v>
      </c>
      <c r="N12" s="101">
        <f>B12+E12+H12+K12</f>
        <v>0</v>
      </c>
      <c r="O12" s="563">
        <f>C12+F12+I12+L12</f>
        <v>0</v>
      </c>
      <c r="P12" s="564">
        <f t="shared" si="2"/>
        <v>0</v>
      </c>
      <c r="Q12" s="134"/>
      <c r="R12" s="134"/>
    </row>
    <row r="13" spans="1:42" ht="69" customHeight="1" thickBot="1" x14ac:dyDescent="0.4">
      <c r="A13" s="657" t="s">
        <v>47</v>
      </c>
      <c r="B13" s="562">
        <f t="shared" ref="B13:M13" si="5">B22++B30</f>
        <v>0</v>
      </c>
      <c r="C13" s="432">
        <f t="shared" si="5"/>
        <v>0</v>
      </c>
      <c r="D13" s="147">
        <f t="shared" si="5"/>
        <v>0</v>
      </c>
      <c r="E13" s="148">
        <f t="shared" si="5"/>
        <v>0</v>
      </c>
      <c r="F13" s="432">
        <f t="shared" si="5"/>
        <v>0</v>
      </c>
      <c r="G13" s="149">
        <f t="shared" si="5"/>
        <v>0</v>
      </c>
      <c r="H13" s="562">
        <f t="shared" si="5"/>
        <v>0</v>
      </c>
      <c r="I13" s="432">
        <f t="shared" si="5"/>
        <v>0</v>
      </c>
      <c r="J13" s="147">
        <f t="shared" si="5"/>
        <v>0</v>
      </c>
      <c r="K13" s="148">
        <f t="shared" si="5"/>
        <v>0</v>
      </c>
      <c r="L13" s="432">
        <f t="shared" si="5"/>
        <v>0</v>
      </c>
      <c r="M13" s="432">
        <f t="shared" si="5"/>
        <v>0</v>
      </c>
      <c r="N13" s="101">
        <f t="shared" si="1"/>
        <v>0</v>
      </c>
      <c r="O13" s="563">
        <f t="shared" si="1"/>
        <v>0</v>
      </c>
      <c r="P13" s="564">
        <f t="shared" si="2"/>
        <v>0</v>
      </c>
      <c r="Q13" s="134"/>
      <c r="R13" s="134"/>
    </row>
    <row r="14" spans="1:42" ht="27" customHeight="1" thickBot="1" x14ac:dyDescent="0.4">
      <c r="A14" s="658" t="s">
        <v>10</v>
      </c>
      <c r="B14" s="439">
        <f>B8+B11</f>
        <v>0</v>
      </c>
      <c r="C14" s="439">
        <v>29</v>
      </c>
      <c r="D14" s="440">
        <v>29</v>
      </c>
      <c r="E14" s="441">
        <f>E8+E11</f>
        <v>0</v>
      </c>
      <c r="F14" s="439">
        <v>23</v>
      </c>
      <c r="G14" s="442">
        <v>23</v>
      </c>
      <c r="H14" s="439">
        <f>H8+H11</f>
        <v>0</v>
      </c>
      <c r="I14" s="439">
        <v>31</v>
      </c>
      <c r="J14" s="440">
        <v>31</v>
      </c>
      <c r="K14" s="441">
        <v>0</v>
      </c>
      <c r="L14" s="439">
        <f>L9+L10</f>
        <v>0</v>
      </c>
      <c r="M14" s="439">
        <f>M9+M10</f>
        <v>0</v>
      </c>
      <c r="N14" s="439">
        <v>0</v>
      </c>
      <c r="O14" s="439">
        <f>O9+O10</f>
        <v>83</v>
      </c>
      <c r="P14" s="440">
        <f>P9+P10</f>
        <v>83</v>
      </c>
      <c r="Q14" s="134"/>
      <c r="R14" s="134"/>
    </row>
    <row r="15" spans="1:42" ht="25.5" customHeight="1" thickBot="1" x14ac:dyDescent="0.4">
      <c r="A15" s="658" t="s">
        <v>14</v>
      </c>
      <c r="B15" s="659"/>
      <c r="C15" s="660"/>
      <c r="D15" s="661"/>
      <c r="E15" s="150"/>
      <c r="F15" s="150"/>
      <c r="G15" s="151"/>
      <c r="H15" s="152"/>
      <c r="I15" s="150"/>
      <c r="J15" s="153"/>
      <c r="K15" s="150"/>
      <c r="L15" s="150"/>
      <c r="M15" s="153"/>
      <c r="N15" s="434"/>
      <c r="O15" s="662"/>
      <c r="P15" s="565"/>
      <c r="Q15" s="134"/>
      <c r="R15" s="134"/>
    </row>
    <row r="16" spans="1:42" ht="24.95" customHeight="1" x14ac:dyDescent="0.35">
      <c r="A16" s="658" t="s">
        <v>9</v>
      </c>
      <c r="B16" s="663"/>
      <c r="C16" s="664"/>
      <c r="D16" s="665"/>
      <c r="E16" s="666"/>
      <c r="F16" s="664"/>
      <c r="G16" s="667"/>
      <c r="H16" s="663"/>
      <c r="I16" s="675" t="s">
        <v>5</v>
      </c>
      <c r="J16" s="665"/>
      <c r="K16" s="666"/>
      <c r="L16" s="664"/>
      <c r="M16" s="665"/>
      <c r="N16" s="668"/>
      <c r="O16" s="669"/>
      <c r="P16" s="670"/>
      <c r="Q16" s="135"/>
      <c r="R16" s="135"/>
    </row>
    <row r="17" spans="1:18" ht="24.95" customHeight="1" x14ac:dyDescent="0.35">
      <c r="A17" s="655" t="s">
        <v>51</v>
      </c>
      <c r="B17" s="562">
        <v>0</v>
      </c>
      <c r="C17" s="432">
        <v>0</v>
      </c>
      <c r="D17" s="147">
        <v>0</v>
      </c>
      <c r="E17" s="154">
        <v>0</v>
      </c>
      <c r="F17" s="432">
        <v>0</v>
      </c>
      <c r="G17" s="154">
        <f t="shared" ref="G17:G22" si="6">SUM(E17:F17)</f>
        <v>0</v>
      </c>
      <c r="H17" s="566">
        <v>0</v>
      </c>
      <c r="I17" s="432">
        <v>0</v>
      </c>
      <c r="J17" s="435">
        <f t="shared" ref="J17:J22" si="7">H17+I17</f>
        <v>0</v>
      </c>
      <c r="K17" s="154">
        <v>0</v>
      </c>
      <c r="L17" s="432">
        <v>0</v>
      </c>
      <c r="M17" s="148">
        <f t="shared" ref="M17:M22" si="8">SUM(K17:L17)</f>
        <v>0</v>
      </c>
      <c r="N17" s="101">
        <f t="shared" ref="N17:O22" si="9">B17+E17+H17+K17</f>
        <v>0</v>
      </c>
      <c r="O17" s="563">
        <f t="shared" si="9"/>
        <v>0</v>
      </c>
      <c r="P17" s="564">
        <f t="shared" ref="P17:P22" si="10">SUM(N17:O17)</f>
        <v>0</v>
      </c>
      <c r="Q17" s="128"/>
      <c r="R17" s="128"/>
    </row>
    <row r="18" spans="1:18" ht="41.25" customHeight="1" x14ac:dyDescent="0.35">
      <c r="A18" s="656" t="s">
        <v>23</v>
      </c>
      <c r="B18" s="562">
        <v>0</v>
      </c>
      <c r="C18" s="432">
        <v>16</v>
      </c>
      <c r="D18" s="147">
        <v>16</v>
      </c>
      <c r="E18" s="154">
        <v>0</v>
      </c>
      <c r="F18" s="432">
        <v>11</v>
      </c>
      <c r="G18" s="154">
        <v>11</v>
      </c>
      <c r="H18" s="566">
        <v>0</v>
      </c>
      <c r="I18" s="432">
        <v>16</v>
      </c>
      <c r="J18" s="435">
        <v>16</v>
      </c>
      <c r="K18" s="154">
        <v>0</v>
      </c>
      <c r="L18" s="432">
        <v>0</v>
      </c>
      <c r="M18" s="148">
        <v>0</v>
      </c>
      <c r="N18" s="101">
        <f>B18+E18+H18+K18</f>
        <v>0</v>
      </c>
      <c r="O18" s="563">
        <f>C18+F18+I18+L18</f>
        <v>43</v>
      </c>
      <c r="P18" s="564">
        <f t="shared" si="10"/>
        <v>43</v>
      </c>
      <c r="Q18" s="128"/>
      <c r="R18" s="128"/>
    </row>
    <row r="19" spans="1:18" ht="56.25" customHeight="1" x14ac:dyDescent="0.35">
      <c r="A19" s="656" t="s">
        <v>47</v>
      </c>
      <c r="B19" s="562">
        <v>0</v>
      </c>
      <c r="C19" s="432">
        <v>13</v>
      </c>
      <c r="D19" s="147">
        <v>13</v>
      </c>
      <c r="E19" s="154">
        <v>0</v>
      </c>
      <c r="F19" s="432">
        <v>12</v>
      </c>
      <c r="G19" s="154">
        <v>12</v>
      </c>
      <c r="H19" s="566">
        <v>0</v>
      </c>
      <c r="I19" s="432">
        <v>15</v>
      </c>
      <c r="J19" s="435">
        <v>15</v>
      </c>
      <c r="K19" s="154">
        <v>0</v>
      </c>
      <c r="L19" s="432">
        <v>0</v>
      </c>
      <c r="M19" s="148">
        <v>0</v>
      </c>
      <c r="N19" s="101">
        <f t="shared" si="9"/>
        <v>0</v>
      </c>
      <c r="O19" s="563">
        <f t="shared" si="9"/>
        <v>40</v>
      </c>
      <c r="P19" s="564">
        <f t="shared" si="10"/>
        <v>40</v>
      </c>
      <c r="Q19" s="128"/>
      <c r="R19" s="128"/>
    </row>
    <row r="20" spans="1:18" ht="24.95" customHeight="1" x14ac:dyDescent="0.35">
      <c r="A20" s="649" t="s">
        <v>52</v>
      </c>
      <c r="B20" s="562">
        <v>0</v>
      </c>
      <c r="C20" s="432">
        <v>0</v>
      </c>
      <c r="D20" s="147">
        <f>C20+B20</f>
        <v>0</v>
      </c>
      <c r="E20" s="154">
        <v>0</v>
      </c>
      <c r="F20" s="432">
        <v>0</v>
      </c>
      <c r="G20" s="154">
        <f t="shared" si="6"/>
        <v>0</v>
      </c>
      <c r="H20" s="566">
        <v>0</v>
      </c>
      <c r="I20" s="432">
        <v>0</v>
      </c>
      <c r="J20" s="435">
        <f t="shared" si="7"/>
        <v>0</v>
      </c>
      <c r="K20" s="154">
        <v>0</v>
      </c>
      <c r="L20" s="432">
        <v>0</v>
      </c>
      <c r="M20" s="148">
        <f t="shared" si="8"/>
        <v>0</v>
      </c>
      <c r="N20" s="101">
        <f t="shared" si="9"/>
        <v>0</v>
      </c>
      <c r="O20" s="563">
        <f t="shared" si="9"/>
        <v>0</v>
      </c>
      <c r="P20" s="564">
        <f t="shared" si="10"/>
        <v>0</v>
      </c>
      <c r="Q20" s="128"/>
      <c r="R20" s="128"/>
    </row>
    <row r="21" spans="1:18" ht="36.75" customHeight="1" x14ac:dyDescent="0.35">
      <c r="A21" s="657" t="s">
        <v>23</v>
      </c>
      <c r="B21" s="562">
        <v>0</v>
      </c>
      <c r="C21" s="432">
        <v>0</v>
      </c>
      <c r="D21" s="147">
        <f>C21+B21</f>
        <v>0</v>
      </c>
      <c r="E21" s="154">
        <v>0</v>
      </c>
      <c r="F21" s="432">
        <v>0</v>
      </c>
      <c r="G21" s="154">
        <f t="shared" si="6"/>
        <v>0</v>
      </c>
      <c r="H21" s="566">
        <v>0</v>
      </c>
      <c r="I21" s="432">
        <v>0</v>
      </c>
      <c r="J21" s="435">
        <f t="shared" si="7"/>
        <v>0</v>
      </c>
      <c r="K21" s="154">
        <v>0</v>
      </c>
      <c r="L21" s="432">
        <v>0</v>
      </c>
      <c r="M21" s="148">
        <f t="shared" si="8"/>
        <v>0</v>
      </c>
      <c r="N21" s="101">
        <f>B21+E21+H21+K21</f>
        <v>0</v>
      </c>
      <c r="O21" s="563">
        <f>C21+F21+I21+L21</f>
        <v>0</v>
      </c>
      <c r="P21" s="564">
        <f t="shared" si="10"/>
        <v>0</v>
      </c>
      <c r="Q21" s="128"/>
      <c r="R21" s="128"/>
    </row>
    <row r="22" spans="1:18" ht="62.25" customHeight="1" thickBot="1" x14ac:dyDescent="0.4">
      <c r="A22" s="657" t="s">
        <v>47</v>
      </c>
      <c r="B22" s="562">
        <v>0</v>
      </c>
      <c r="C22" s="432">
        <v>0</v>
      </c>
      <c r="D22" s="147">
        <f>C22+B22</f>
        <v>0</v>
      </c>
      <c r="E22" s="154">
        <v>0</v>
      </c>
      <c r="F22" s="432">
        <v>0</v>
      </c>
      <c r="G22" s="154">
        <f t="shared" si="6"/>
        <v>0</v>
      </c>
      <c r="H22" s="566">
        <v>0</v>
      </c>
      <c r="I22" s="432">
        <v>0</v>
      </c>
      <c r="J22" s="435">
        <f t="shared" si="7"/>
        <v>0</v>
      </c>
      <c r="K22" s="154">
        <v>0</v>
      </c>
      <c r="L22" s="432">
        <v>0</v>
      </c>
      <c r="M22" s="148">
        <f t="shared" si="8"/>
        <v>0</v>
      </c>
      <c r="N22" s="101">
        <f t="shared" si="9"/>
        <v>0</v>
      </c>
      <c r="O22" s="563">
        <f t="shared" si="9"/>
        <v>0</v>
      </c>
      <c r="P22" s="564">
        <f t="shared" si="10"/>
        <v>0</v>
      </c>
      <c r="Q22" s="128"/>
      <c r="R22" s="128"/>
    </row>
    <row r="23" spans="1:18" ht="33.75" customHeight="1" thickBot="1" x14ac:dyDescent="0.4">
      <c r="A23" s="650" t="s">
        <v>6</v>
      </c>
      <c r="B23" s="443">
        <f>B17+B20</f>
        <v>0</v>
      </c>
      <c r="C23" s="443">
        <v>29</v>
      </c>
      <c r="D23" s="443">
        <v>29</v>
      </c>
      <c r="E23" s="443">
        <f>E17+E20</f>
        <v>0</v>
      </c>
      <c r="F23" s="443">
        <v>23</v>
      </c>
      <c r="G23" s="443">
        <v>23</v>
      </c>
      <c r="H23" s="443">
        <f>H17+H20</f>
        <v>0</v>
      </c>
      <c r="I23" s="443">
        <v>31</v>
      </c>
      <c r="J23" s="443">
        <v>31</v>
      </c>
      <c r="K23" s="443">
        <v>0</v>
      </c>
      <c r="L23" s="443">
        <f>L18+L19</f>
        <v>0</v>
      </c>
      <c r="M23" s="443">
        <f>M18+M19</f>
        <v>0</v>
      </c>
      <c r="N23" s="443">
        <v>0</v>
      </c>
      <c r="O23" s="443">
        <f>O18+O19</f>
        <v>83</v>
      </c>
      <c r="P23" s="444">
        <f>P18+P19</f>
        <v>83</v>
      </c>
      <c r="Q23" s="128"/>
      <c r="R23" s="128"/>
    </row>
    <row r="24" spans="1:18" ht="32.25" customHeight="1" x14ac:dyDescent="0.35">
      <c r="A24" s="671" t="s">
        <v>15</v>
      </c>
      <c r="B24" s="567"/>
      <c r="C24" s="568"/>
      <c r="D24" s="569"/>
      <c r="E24" s="570"/>
      <c r="F24" s="568"/>
      <c r="G24" s="571"/>
      <c r="H24" s="572"/>
      <c r="I24" s="573"/>
      <c r="J24" s="574"/>
      <c r="K24" s="575"/>
      <c r="L24" s="573"/>
      <c r="M24" s="576"/>
      <c r="N24" s="436"/>
      <c r="O24" s="437"/>
      <c r="P24" s="438"/>
      <c r="Q24" s="136"/>
      <c r="R24" s="136"/>
    </row>
    <row r="25" spans="1:18" ht="26.25" customHeight="1" x14ac:dyDescent="0.35">
      <c r="A25" s="655" t="s">
        <v>51</v>
      </c>
      <c r="B25" s="562">
        <v>0</v>
      </c>
      <c r="C25" s="432">
        <v>0</v>
      </c>
      <c r="D25" s="147">
        <f t="shared" ref="D25:D30" si="11">C25+B25</f>
        <v>0</v>
      </c>
      <c r="E25" s="154">
        <v>0</v>
      </c>
      <c r="F25" s="432">
        <v>0</v>
      </c>
      <c r="G25" s="154">
        <f t="shared" ref="G25:G30" si="12">SUM(E25:F25)</f>
        <v>0</v>
      </c>
      <c r="H25" s="566">
        <v>0</v>
      </c>
      <c r="I25" s="432">
        <v>0</v>
      </c>
      <c r="J25" s="435">
        <f t="shared" ref="J25:J30" si="13">H25+I25</f>
        <v>0</v>
      </c>
      <c r="K25" s="154">
        <v>0</v>
      </c>
      <c r="L25" s="432">
        <v>0</v>
      </c>
      <c r="M25" s="148">
        <v>0</v>
      </c>
      <c r="N25" s="101">
        <f t="shared" ref="N25:O30" si="14">B25+E25+H25+K25</f>
        <v>0</v>
      </c>
      <c r="O25" s="563">
        <f t="shared" si="14"/>
        <v>0</v>
      </c>
      <c r="P25" s="564">
        <f t="shared" ref="P25:P30" si="15">SUM(N25:O25)</f>
        <v>0</v>
      </c>
      <c r="Q25" s="137"/>
      <c r="R25" s="137"/>
    </row>
    <row r="26" spans="1:18" ht="33.75" customHeight="1" x14ac:dyDescent="0.35">
      <c r="A26" s="656" t="s">
        <v>23</v>
      </c>
      <c r="B26" s="562">
        <v>0</v>
      </c>
      <c r="C26" s="432">
        <v>0</v>
      </c>
      <c r="D26" s="147">
        <f t="shared" si="11"/>
        <v>0</v>
      </c>
      <c r="E26" s="154">
        <v>0</v>
      </c>
      <c r="F26" s="432">
        <v>0</v>
      </c>
      <c r="G26" s="148">
        <f t="shared" si="12"/>
        <v>0</v>
      </c>
      <c r="H26" s="566">
        <v>0</v>
      </c>
      <c r="I26" s="432">
        <v>0</v>
      </c>
      <c r="J26" s="148">
        <f t="shared" si="13"/>
        <v>0</v>
      </c>
      <c r="K26" s="566">
        <v>0</v>
      </c>
      <c r="L26" s="432">
        <v>0</v>
      </c>
      <c r="M26" s="148">
        <f>SUM(K26:L26)</f>
        <v>0</v>
      </c>
      <c r="N26" s="101">
        <f>B26+E26+H26+K26</f>
        <v>0</v>
      </c>
      <c r="O26" s="563">
        <f>C26+F26+I26+L26</f>
        <v>0</v>
      </c>
      <c r="P26" s="564">
        <f t="shared" si="15"/>
        <v>0</v>
      </c>
      <c r="Q26" s="136"/>
      <c r="R26" s="136"/>
    </row>
    <row r="27" spans="1:18" ht="59.25" customHeight="1" x14ac:dyDescent="0.35">
      <c r="A27" s="656" t="s">
        <v>47</v>
      </c>
      <c r="B27" s="562">
        <v>0</v>
      </c>
      <c r="C27" s="432">
        <v>0</v>
      </c>
      <c r="D27" s="147">
        <f t="shared" si="11"/>
        <v>0</v>
      </c>
      <c r="E27" s="154">
        <v>0</v>
      </c>
      <c r="F27" s="432">
        <v>0</v>
      </c>
      <c r="G27" s="148">
        <f t="shared" si="12"/>
        <v>0</v>
      </c>
      <c r="H27" s="566">
        <v>0</v>
      </c>
      <c r="I27" s="432">
        <v>0</v>
      </c>
      <c r="J27" s="148">
        <f t="shared" si="13"/>
        <v>0</v>
      </c>
      <c r="K27" s="566">
        <v>0</v>
      </c>
      <c r="L27" s="432">
        <v>0</v>
      </c>
      <c r="M27" s="148">
        <f>SUM(K27:L27)</f>
        <v>0</v>
      </c>
      <c r="N27" s="101">
        <f t="shared" si="14"/>
        <v>0</v>
      </c>
      <c r="O27" s="563">
        <f t="shared" si="14"/>
        <v>0</v>
      </c>
      <c r="P27" s="564">
        <f t="shared" si="15"/>
        <v>0</v>
      </c>
      <c r="Q27" s="136"/>
      <c r="R27" s="136"/>
    </row>
    <row r="28" spans="1:18" ht="24.95" customHeight="1" x14ac:dyDescent="0.35">
      <c r="A28" s="649" t="s">
        <v>52</v>
      </c>
      <c r="B28" s="562">
        <v>0</v>
      </c>
      <c r="C28" s="432">
        <v>0</v>
      </c>
      <c r="D28" s="147">
        <f t="shared" si="11"/>
        <v>0</v>
      </c>
      <c r="E28" s="154">
        <v>0</v>
      </c>
      <c r="F28" s="432">
        <v>0</v>
      </c>
      <c r="G28" s="148">
        <f t="shared" si="12"/>
        <v>0</v>
      </c>
      <c r="H28" s="566">
        <v>0</v>
      </c>
      <c r="I28" s="432">
        <v>0</v>
      </c>
      <c r="J28" s="148">
        <f t="shared" si="13"/>
        <v>0</v>
      </c>
      <c r="K28" s="566">
        <v>0</v>
      </c>
      <c r="L28" s="432">
        <v>0</v>
      </c>
      <c r="M28" s="148">
        <f>SUM(K28:L28)</f>
        <v>0</v>
      </c>
      <c r="N28" s="101">
        <f t="shared" si="14"/>
        <v>0</v>
      </c>
      <c r="O28" s="563">
        <f t="shared" si="14"/>
        <v>0</v>
      </c>
      <c r="P28" s="564">
        <f t="shared" si="15"/>
        <v>0</v>
      </c>
      <c r="Q28" s="136"/>
      <c r="R28" s="136"/>
    </row>
    <row r="29" spans="1:18" ht="34.5" customHeight="1" x14ac:dyDescent="0.35">
      <c r="A29" s="657" t="s">
        <v>23</v>
      </c>
      <c r="B29" s="562">
        <v>0</v>
      </c>
      <c r="C29" s="432">
        <v>0</v>
      </c>
      <c r="D29" s="147">
        <f t="shared" si="11"/>
        <v>0</v>
      </c>
      <c r="E29" s="154">
        <v>0</v>
      </c>
      <c r="F29" s="432">
        <v>0</v>
      </c>
      <c r="G29" s="148">
        <f t="shared" si="12"/>
        <v>0</v>
      </c>
      <c r="H29" s="566">
        <v>0</v>
      </c>
      <c r="I29" s="432">
        <v>0</v>
      </c>
      <c r="J29" s="148">
        <f t="shared" si="13"/>
        <v>0</v>
      </c>
      <c r="K29" s="566">
        <v>0</v>
      </c>
      <c r="L29" s="432">
        <v>0</v>
      </c>
      <c r="M29" s="148">
        <f>SUM(K29:L29)</f>
        <v>0</v>
      </c>
      <c r="N29" s="101">
        <f>B29+E29+H29+K29</f>
        <v>0</v>
      </c>
      <c r="O29" s="563">
        <f>C29+F29+I29+L29</f>
        <v>0</v>
      </c>
      <c r="P29" s="564">
        <f t="shared" si="15"/>
        <v>0</v>
      </c>
      <c r="Q29" s="128"/>
      <c r="R29" s="128"/>
    </row>
    <row r="30" spans="1:18" ht="58.5" customHeight="1" thickBot="1" x14ac:dyDescent="0.4">
      <c r="A30" s="657" t="s">
        <v>47</v>
      </c>
      <c r="B30" s="562">
        <v>0</v>
      </c>
      <c r="C30" s="432">
        <v>0</v>
      </c>
      <c r="D30" s="147">
        <f t="shared" si="11"/>
        <v>0</v>
      </c>
      <c r="E30" s="154">
        <v>0</v>
      </c>
      <c r="F30" s="432">
        <v>0</v>
      </c>
      <c r="G30" s="148">
        <f t="shared" si="12"/>
        <v>0</v>
      </c>
      <c r="H30" s="566">
        <v>0</v>
      </c>
      <c r="I30" s="432">
        <v>0</v>
      </c>
      <c r="J30" s="148">
        <f t="shared" si="13"/>
        <v>0</v>
      </c>
      <c r="K30" s="566">
        <v>0</v>
      </c>
      <c r="L30" s="432">
        <v>0</v>
      </c>
      <c r="M30" s="148">
        <f>SUM(K30:L30)</f>
        <v>0</v>
      </c>
      <c r="N30" s="101">
        <f t="shared" si="14"/>
        <v>0</v>
      </c>
      <c r="O30" s="563">
        <f t="shared" si="14"/>
        <v>0</v>
      </c>
      <c r="P30" s="564">
        <f t="shared" si="15"/>
        <v>0</v>
      </c>
      <c r="Q30" s="128"/>
      <c r="R30" s="128"/>
    </row>
    <row r="31" spans="1:18" ht="27" customHeight="1" thickBot="1" x14ac:dyDescent="0.4">
      <c r="A31" s="650" t="s">
        <v>11</v>
      </c>
      <c r="B31" s="216">
        <f>B25+B28</f>
        <v>0</v>
      </c>
      <c r="C31" s="216">
        <f t="shared" ref="C31:P31" si="16">C25+C28</f>
        <v>0</v>
      </c>
      <c r="D31" s="216">
        <f t="shared" si="16"/>
        <v>0</v>
      </c>
      <c r="E31" s="216">
        <f t="shared" si="16"/>
        <v>0</v>
      </c>
      <c r="F31" s="216">
        <f t="shared" si="16"/>
        <v>0</v>
      </c>
      <c r="G31" s="216">
        <f t="shared" si="16"/>
        <v>0</v>
      </c>
      <c r="H31" s="216">
        <f t="shared" si="16"/>
        <v>0</v>
      </c>
      <c r="I31" s="216">
        <f t="shared" si="16"/>
        <v>0</v>
      </c>
      <c r="J31" s="216">
        <f t="shared" si="16"/>
        <v>0</v>
      </c>
      <c r="K31" s="216">
        <f t="shared" si="16"/>
        <v>0</v>
      </c>
      <c r="L31" s="216">
        <f t="shared" si="16"/>
        <v>0</v>
      </c>
      <c r="M31" s="216">
        <f t="shared" si="16"/>
        <v>0</v>
      </c>
      <c r="N31" s="216">
        <f t="shared" si="16"/>
        <v>0</v>
      </c>
      <c r="O31" s="445">
        <f t="shared" si="16"/>
        <v>0</v>
      </c>
      <c r="P31" s="444">
        <f t="shared" si="16"/>
        <v>0</v>
      </c>
      <c r="Q31" s="12"/>
      <c r="R31" s="12"/>
    </row>
    <row r="32" spans="1:18" ht="39.75" customHeight="1" thickBot="1" x14ac:dyDescent="0.4">
      <c r="A32" s="672" t="s">
        <v>8</v>
      </c>
      <c r="B32" s="676">
        <f>B23</f>
        <v>0</v>
      </c>
      <c r="C32" s="676">
        <f t="shared" ref="C32:P32" si="17">C23</f>
        <v>29</v>
      </c>
      <c r="D32" s="676">
        <f t="shared" si="17"/>
        <v>29</v>
      </c>
      <c r="E32" s="676">
        <f t="shared" si="17"/>
        <v>0</v>
      </c>
      <c r="F32" s="676">
        <f t="shared" si="17"/>
        <v>23</v>
      </c>
      <c r="G32" s="676">
        <f t="shared" si="17"/>
        <v>23</v>
      </c>
      <c r="H32" s="676">
        <f t="shared" si="17"/>
        <v>0</v>
      </c>
      <c r="I32" s="676">
        <f t="shared" si="17"/>
        <v>31</v>
      </c>
      <c r="J32" s="676">
        <f t="shared" si="17"/>
        <v>31</v>
      </c>
      <c r="K32" s="676">
        <f t="shared" si="17"/>
        <v>0</v>
      </c>
      <c r="L32" s="676">
        <f t="shared" si="17"/>
        <v>0</v>
      </c>
      <c r="M32" s="676">
        <f t="shared" si="17"/>
        <v>0</v>
      </c>
      <c r="N32" s="676">
        <v>0</v>
      </c>
      <c r="O32" s="676">
        <f t="shared" si="17"/>
        <v>83</v>
      </c>
      <c r="P32" s="677">
        <f t="shared" si="17"/>
        <v>83</v>
      </c>
      <c r="Q32" s="138"/>
      <c r="R32" s="138"/>
    </row>
    <row r="33" spans="1:18" ht="33" customHeight="1" thickBot="1" x14ac:dyDescent="0.4">
      <c r="A33" s="671" t="s">
        <v>15</v>
      </c>
      <c r="B33" s="676">
        <f t="shared" ref="B33:P33" si="18">B31</f>
        <v>0</v>
      </c>
      <c r="C33" s="676">
        <f t="shared" si="18"/>
        <v>0</v>
      </c>
      <c r="D33" s="677">
        <f t="shared" si="18"/>
        <v>0</v>
      </c>
      <c r="E33" s="678">
        <f t="shared" si="18"/>
        <v>0</v>
      </c>
      <c r="F33" s="676">
        <f t="shared" si="18"/>
        <v>0</v>
      </c>
      <c r="G33" s="676">
        <f t="shared" si="18"/>
        <v>0</v>
      </c>
      <c r="H33" s="676">
        <f t="shared" si="18"/>
        <v>0</v>
      </c>
      <c r="I33" s="676">
        <f t="shared" si="18"/>
        <v>0</v>
      </c>
      <c r="J33" s="676">
        <f t="shared" si="18"/>
        <v>0</v>
      </c>
      <c r="K33" s="676">
        <f t="shared" si="18"/>
        <v>0</v>
      </c>
      <c r="L33" s="676">
        <f t="shared" si="18"/>
        <v>0</v>
      </c>
      <c r="M33" s="676">
        <f t="shared" si="18"/>
        <v>0</v>
      </c>
      <c r="N33" s="676">
        <f t="shared" si="18"/>
        <v>0</v>
      </c>
      <c r="O33" s="676">
        <f t="shared" si="18"/>
        <v>0</v>
      </c>
      <c r="P33" s="677">
        <f t="shared" si="18"/>
        <v>0</v>
      </c>
      <c r="Q33" s="138"/>
      <c r="R33" s="138"/>
    </row>
    <row r="34" spans="1:18" ht="45.75" customHeight="1" thickBot="1" x14ac:dyDescent="0.4">
      <c r="A34" s="672" t="s">
        <v>12</v>
      </c>
      <c r="B34" s="587">
        <f t="shared" ref="B34:P34" si="19">SUM(B32:B33)</f>
        <v>0</v>
      </c>
      <c r="C34" s="587">
        <f t="shared" si="19"/>
        <v>29</v>
      </c>
      <c r="D34" s="614">
        <f t="shared" si="19"/>
        <v>29</v>
      </c>
      <c r="E34" s="588">
        <f t="shared" si="19"/>
        <v>0</v>
      </c>
      <c r="F34" s="587">
        <f t="shared" si="19"/>
        <v>23</v>
      </c>
      <c r="G34" s="587">
        <f t="shared" si="19"/>
        <v>23</v>
      </c>
      <c r="H34" s="587">
        <f t="shared" si="19"/>
        <v>0</v>
      </c>
      <c r="I34" s="587">
        <f t="shared" si="19"/>
        <v>31</v>
      </c>
      <c r="J34" s="587">
        <f t="shared" si="19"/>
        <v>31</v>
      </c>
      <c r="K34" s="587">
        <f t="shared" si="19"/>
        <v>0</v>
      </c>
      <c r="L34" s="587">
        <v>0</v>
      </c>
      <c r="M34" s="587">
        <v>0</v>
      </c>
      <c r="N34" s="587">
        <v>0</v>
      </c>
      <c r="O34" s="587">
        <f>O31+O32+O33</f>
        <v>83</v>
      </c>
      <c r="P34" s="614">
        <f t="shared" si="19"/>
        <v>83</v>
      </c>
      <c r="Q34" s="138"/>
      <c r="R34" s="138"/>
    </row>
    <row r="35" spans="1:18" ht="71.25" customHeight="1" x14ac:dyDescent="0.35">
      <c r="A35" s="12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</row>
    <row r="36" spans="1:18" ht="45" customHeight="1" x14ac:dyDescent="0.35">
      <c r="A36" s="12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28"/>
      <c r="R36" s="128"/>
    </row>
    <row r="37" spans="1:18" x14ac:dyDescent="0.35">
      <c r="A37" s="1110"/>
      <c r="B37" s="1110"/>
      <c r="C37" s="1110"/>
      <c r="D37" s="1110"/>
      <c r="E37" s="1110"/>
      <c r="F37" s="1110"/>
      <c r="G37" s="1110"/>
      <c r="H37" s="1110"/>
      <c r="I37" s="1110"/>
      <c r="J37" s="1110"/>
      <c r="K37" s="1110"/>
      <c r="L37" s="1110"/>
      <c r="M37" s="1110"/>
      <c r="N37" s="1110"/>
      <c r="O37" s="1110"/>
      <c r="P37" s="1110"/>
    </row>
    <row r="38" spans="1:18" ht="45" customHeight="1" x14ac:dyDescent="0.35">
      <c r="A38" s="1111"/>
      <c r="B38" s="1111"/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</row>
    <row r="39" spans="1:18" x14ac:dyDescent="0.35">
      <c r="A39" s="4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1:18" x14ac:dyDescent="0.35">
      <c r="A40" s="4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3"/>
  <sheetViews>
    <sheetView topLeftCell="A10" zoomScale="50" zoomScaleNormal="50" workbookViewId="0">
      <selection activeCell="R23" sqref="R23"/>
    </sheetView>
  </sheetViews>
  <sheetFormatPr defaultRowHeight="25.5" x14ac:dyDescent="0.35"/>
  <cols>
    <col min="1" max="1" width="89" style="3" customWidth="1"/>
    <col min="2" max="2" width="16.5703125" style="3" customWidth="1"/>
    <col min="3" max="3" width="12.85546875" style="3" customWidth="1"/>
    <col min="4" max="4" width="12.140625" style="3" customWidth="1"/>
    <col min="5" max="5" width="12.140625" style="222" customWidth="1"/>
    <col min="6" max="6" width="11" style="222" customWidth="1"/>
    <col min="7" max="7" width="11.28515625" style="222" customWidth="1"/>
    <col min="8" max="8" width="17.140625" style="222" customWidth="1"/>
    <col min="9" max="9" width="10.42578125" style="222" customWidth="1"/>
    <col min="10" max="10" width="10.85546875" style="222" customWidth="1"/>
    <col min="11" max="11" width="12.7109375" style="3" customWidth="1"/>
    <col min="12" max="12" width="9.5703125" style="3" customWidth="1"/>
    <col min="13" max="13" width="12.85546875" style="3" customWidth="1"/>
    <col min="14" max="14" width="12.5703125" style="3" customWidth="1"/>
    <col min="15" max="15" width="11" style="3" customWidth="1"/>
    <col min="16" max="16" width="15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6.570312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7.1406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2.85546875" style="3" customWidth="1"/>
    <col min="270" max="270" width="12.5703125" style="3" customWidth="1"/>
    <col min="271" max="271" width="11" style="3" customWidth="1"/>
    <col min="272" max="272" width="15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6.570312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7.1406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2.85546875" style="3" customWidth="1"/>
    <col min="526" max="526" width="12.5703125" style="3" customWidth="1"/>
    <col min="527" max="527" width="11" style="3" customWidth="1"/>
    <col min="528" max="528" width="15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6.570312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7.1406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2.85546875" style="3" customWidth="1"/>
    <col min="782" max="782" width="12.5703125" style="3" customWidth="1"/>
    <col min="783" max="783" width="11" style="3" customWidth="1"/>
    <col min="784" max="784" width="15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6.570312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7.1406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2.85546875" style="3" customWidth="1"/>
    <col min="1038" max="1038" width="12.5703125" style="3" customWidth="1"/>
    <col min="1039" max="1039" width="11" style="3" customWidth="1"/>
    <col min="1040" max="1040" width="15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6.570312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7.1406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2.85546875" style="3" customWidth="1"/>
    <col min="1294" max="1294" width="12.5703125" style="3" customWidth="1"/>
    <col min="1295" max="1295" width="11" style="3" customWidth="1"/>
    <col min="1296" max="1296" width="15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6.570312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7.1406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2.85546875" style="3" customWidth="1"/>
    <col min="1550" max="1550" width="12.5703125" style="3" customWidth="1"/>
    <col min="1551" max="1551" width="11" style="3" customWidth="1"/>
    <col min="1552" max="1552" width="15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6.570312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7.1406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2.85546875" style="3" customWidth="1"/>
    <col min="1806" max="1806" width="12.5703125" style="3" customWidth="1"/>
    <col min="1807" max="1807" width="11" style="3" customWidth="1"/>
    <col min="1808" max="1808" width="15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6.570312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7.1406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2.85546875" style="3" customWidth="1"/>
    <col min="2062" max="2062" width="12.5703125" style="3" customWidth="1"/>
    <col min="2063" max="2063" width="11" style="3" customWidth="1"/>
    <col min="2064" max="2064" width="15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6.570312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7.1406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2.85546875" style="3" customWidth="1"/>
    <col min="2318" max="2318" width="12.5703125" style="3" customWidth="1"/>
    <col min="2319" max="2319" width="11" style="3" customWidth="1"/>
    <col min="2320" max="2320" width="15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6.570312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7.1406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2.85546875" style="3" customWidth="1"/>
    <col min="2574" max="2574" width="12.5703125" style="3" customWidth="1"/>
    <col min="2575" max="2575" width="11" style="3" customWidth="1"/>
    <col min="2576" max="2576" width="15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6.570312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7.1406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2.85546875" style="3" customWidth="1"/>
    <col min="2830" max="2830" width="12.5703125" style="3" customWidth="1"/>
    <col min="2831" max="2831" width="11" style="3" customWidth="1"/>
    <col min="2832" max="2832" width="15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6.570312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7.1406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2.85546875" style="3" customWidth="1"/>
    <col min="3086" max="3086" width="12.5703125" style="3" customWidth="1"/>
    <col min="3087" max="3087" width="11" style="3" customWidth="1"/>
    <col min="3088" max="3088" width="15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6.570312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7.1406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2.85546875" style="3" customWidth="1"/>
    <col min="3342" max="3342" width="12.5703125" style="3" customWidth="1"/>
    <col min="3343" max="3343" width="11" style="3" customWidth="1"/>
    <col min="3344" max="3344" width="15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6.570312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7.1406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2.85546875" style="3" customWidth="1"/>
    <col min="3598" max="3598" width="12.5703125" style="3" customWidth="1"/>
    <col min="3599" max="3599" width="11" style="3" customWidth="1"/>
    <col min="3600" max="3600" width="15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6.570312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7.1406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2.85546875" style="3" customWidth="1"/>
    <col min="3854" max="3854" width="12.5703125" style="3" customWidth="1"/>
    <col min="3855" max="3855" width="11" style="3" customWidth="1"/>
    <col min="3856" max="3856" width="15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6.570312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7.1406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2.85546875" style="3" customWidth="1"/>
    <col min="4110" max="4110" width="12.5703125" style="3" customWidth="1"/>
    <col min="4111" max="4111" width="11" style="3" customWidth="1"/>
    <col min="4112" max="4112" width="15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6.570312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7.1406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2.85546875" style="3" customWidth="1"/>
    <col min="4366" max="4366" width="12.5703125" style="3" customWidth="1"/>
    <col min="4367" max="4367" width="11" style="3" customWidth="1"/>
    <col min="4368" max="4368" width="15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6.570312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7.1406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2.85546875" style="3" customWidth="1"/>
    <col min="4622" max="4622" width="12.5703125" style="3" customWidth="1"/>
    <col min="4623" max="4623" width="11" style="3" customWidth="1"/>
    <col min="4624" max="4624" width="15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6.570312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7.1406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2.85546875" style="3" customWidth="1"/>
    <col min="4878" max="4878" width="12.5703125" style="3" customWidth="1"/>
    <col min="4879" max="4879" width="11" style="3" customWidth="1"/>
    <col min="4880" max="4880" width="15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6.570312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7.1406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2.85546875" style="3" customWidth="1"/>
    <col min="5134" max="5134" width="12.5703125" style="3" customWidth="1"/>
    <col min="5135" max="5135" width="11" style="3" customWidth="1"/>
    <col min="5136" max="5136" width="15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6.570312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7.1406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2.85546875" style="3" customWidth="1"/>
    <col min="5390" max="5390" width="12.5703125" style="3" customWidth="1"/>
    <col min="5391" max="5391" width="11" style="3" customWidth="1"/>
    <col min="5392" max="5392" width="15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6.570312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7.1406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2.85546875" style="3" customWidth="1"/>
    <col min="5646" max="5646" width="12.5703125" style="3" customWidth="1"/>
    <col min="5647" max="5647" width="11" style="3" customWidth="1"/>
    <col min="5648" max="5648" width="15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6.570312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7.1406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2.85546875" style="3" customWidth="1"/>
    <col min="5902" max="5902" width="12.5703125" style="3" customWidth="1"/>
    <col min="5903" max="5903" width="11" style="3" customWidth="1"/>
    <col min="5904" max="5904" width="15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6.570312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7.1406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2.85546875" style="3" customWidth="1"/>
    <col min="6158" max="6158" width="12.5703125" style="3" customWidth="1"/>
    <col min="6159" max="6159" width="11" style="3" customWidth="1"/>
    <col min="6160" max="6160" width="15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6.570312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7.1406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2.85546875" style="3" customWidth="1"/>
    <col min="6414" max="6414" width="12.5703125" style="3" customWidth="1"/>
    <col min="6415" max="6415" width="11" style="3" customWidth="1"/>
    <col min="6416" max="6416" width="15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6.570312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7.1406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2.85546875" style="3" customWidth="1"/>
    <col min="6670" max="6670" width="12.5703125" style="3" customWidth="1"/>
    <col min="6671" max="6671" width="11" style="3" customWidth="1"/>
    <col min="6672" max="6672" width="15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6.570312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7.1406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2.85546875" style="3" customWidth="1"/>
    <col min="6926" max="6926" width="12.5703125" style="3" customWidth="1"/>
    <col min="6927" max="6927" width="11" style="3" customWidth="1"/>
    <col min="6928" max="6928" width="15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6.570312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7.1406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2.85546875" style="3" customWidth="1"/>
    <col min="7182" max="7182" width="12.5703125" style="3" customWidth="1"/>
    <col min="7183" max="7183" width="11" style="3" customWidth="1"/>
    <col min="7184" max="7184" width="15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6.570312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7.1406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2.85546875" style="3" customWidth="1"/>
    <col min="7438" max="7438" width="12.5703125" style="3" customWidth="1"/>
    <col min="7439" max="7439" width="11" style="3" customWidth="1"/>
    <col min="7440" max="7440" width="15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6.570312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7.1406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2.85546875" style="3" customWidth="1"/>
    <col min="7694" max="7694" width="12.5703125" style="3" customWidth="1"/>
    <col min="7695" max="7695" width="11" style="3" customWidth="1"/>
    <col min="7696" max="7696" width="15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6.570312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7.1406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2.85546875" style="3" customWidth="1"/>
    <col min="7950" max="7950" width="12.5703125" style="3" customWidth="1"/>
    <col min="7951" max="7951" width="11" style="3" customWidth="1"/>
    <col min="7952" max="7952" width="15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6.570312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7.1406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2.85546875" style="3" customWidth="1"/>
    <col min="8206" max="8206" width="12.5703125" style="3" customWidth="1"/>
    <col min="8207" max="8207" width="11" style="3" customWidth="1"/>
    <col min="8208" max="8208" width="15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6.570312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7.1406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2.85546875" style="3" customWidth="1"/>
    <col min="8462" max="8462" width="12.5703125" style="3" customWidth="1"/>
    <col min="8463" max="8463" width="11" style="3" customWidth="1"/>
    <col min="8464" max="8464" width="15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6.570312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7.1406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2.85546875" style="3" customWidth="1"/>
    <col min="8718" max="8718" width="12.5703125" style="3" customWidth="1"/>
    <col min="8719" max="8719" width="11" style="3" customWidth="1"/>
    <col min="8720" max="8720" width="15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6.570312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7.1406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2.85546875" style="3" customWidth="1"/>
    <col min="8974" max="8974" width="12.5703125" style="3" customWidth="1"/>
    <col min="8975" max="8975" width="11" style="3" customWidth="1"/>
    <col min="8976" max="8976" width="15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6.570312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7.1406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2.85546875" style="3" customWidth="1"/>
    <col min="9230" max="9230" width="12.5703125" style="3" customWidth="1"/>
    <col min="9231" max="9231" width="11" style="3" customWidth="1"/>
    <col min="9232" max="9232" width="15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6.570312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7.1406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2.85546875" style="3" customWidth="1"/>
    <col min="9486" max="9486" width="12.5703125" style="3" customWidth="1"/>
    <col min="9487" max="9487" width="11" style="3" customWidth="1"/>
    <col min="9488" max="9488" width="15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6.570312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7.1406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2.85546875" style="3" customWidth="1"/>
    <col min="9742" max="9742" width="12.5703125" style="3" customWidth="1"/>
    <col min="9743" max="9743" width="11" style="3" customWidth="1"/>
    <col min="9744" max="9744" width="15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6.570312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7.1406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2.85546875" style="3" customWidth="1"/>
    <col min="9998" max="9998" width="12.5703125" style="3" customWidth="1"/>
    <col min="9999" max="9999" width="11" style="3" customWidth="1"/>
    <col min="10000" max="10000" width="15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6.570312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7.1406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2.85546875" style="3" customWidth="1"/>
    <col min="10254" max="10254" width="12.5703125" style="3" customWidth="1"/>
    <col min="10255" max="10255" width="11" style="3" customWidth="1"/>
    <col min="10256" max="10256" width="15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6.570312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7.1406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2.85546875" style="3" customWidth="1"/>
    <col min="10510" max="10510" width="12.5703125" style="3" customWidth="1"/>
    <col min="10511" max="10511" width="11" style="3" customWidth="1"/>
    <col min="10512" max="10512" width="15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6.570312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7.1406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2.85546875" style="3" customWidth="1"/>
    <col min="10766" max="10766" width="12.5703125" style="3" customWidth="1"/>
    <col min="10767" max="10767" width="11" style="3" customWidth="1"/>
    <col min="10768" max="10768" width="15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6.570312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7.1406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2.85546875" style="3" customWidth="1"/>
    <col min="11022" max="11022" width="12.5703125" style="3" customWidth="1"/>
    <col min="11023" max="11023" width="11" style="3" customWidth="1"/>
    <col min="11024" max="11024" width="15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6.570312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7.1406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2.85546875" style="3" customWidth="1"/>
    <col min="11278" max="11278" width="12.5703125" style="3" customWidth="1"/>
    <col min="11279" max="11279" width="11" style="3" customWidth="1"/>
    <col min="11280" max="11280" width="15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6.570312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7.1406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2.85546875" style="3" customWidth="1"/>
    <col min="11534" max="11534" width="12.5703125" style="3" customWidth="1"/>
    <col min="11535" max="11535" width="11" style="3" customWidth="1"/>
    <col min="11536" max="11536" width="15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6.570312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7.1406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2.85546875" style="3" customWidth="1"/>
    <col min="11790" max="11790" width="12.5703125" style="3" customWidth="1"/>
    <col min="11791" max="11791" width="11" style="3" customWidth="1"/>
    <col min="11792" max="11792" width="15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6.570312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7.1406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2.85546875" style="3" customWidth="1"/>
    <col min="12046" max="12046" width="12.5703125" style="3" customWidth="1"/>
    <col min="12047" max="12047" width="11" style="3" customWidth="1"/>
    <col min="12048" max="12048" width="15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6.570312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7.1406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2.85546875" style="3" customWidth="1"/>
    <col min="12302" max="12302" width="12.5703125" style="3" customWidth="1"/>
    <col min="12303" max="12303" width="11" style="3" customWidth="1"/>
    <col min="12304" max="12304" width="15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6.570312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7.1406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2.85546875" style="3" customWidth="1"/>
    <col min="12558" max="12558" width="12.5703125" style="3" customWidth="1"/>
    <col min="12559" max="12559" width="11" style="3" customWidth="1"/>
    <col min="12560" max="12560" width="15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6.570312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7.1406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2.85546875" style="3" customWidth="1"/>
    <col min="12814" max="12814" width="12.5703125" style="3" customWidth="1"/>
    <col min="12815" max="12815" width="11" style="3" customWidth="1"/>
    <col min="12816" max="12816" width="15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6.570312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7.1406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2.85546875" style="3" customWidth="1"/>
    <col min="13070" max="13070" width="12.5703125" style="3" customWidth="1"/>
    <col min="13071" max="13071" width="11" style="3" customWidth="1"/>
    <col min="13072" max="13072" width="15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6.570312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7.1406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2.85546875" style="3" customWidth="1"/>
    <col min="13326" max="13326" width="12.5703125" style="3" customWidth="1"/>
    <col min="13327" max="13327" width="11" style="3" customWidth="1"/>
    <col min="13328" max="13328" width="15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6.570312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7.1406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2.85546875" style="3" customWidth="1"/>
    <col min="13582" max="13582" width="12.5703125" style="3" customWidth="1"/>
    <col min="13583" max="13583" width="11" style="3" customWidth="1"/>
    <col min="13584" max="13584" width="15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6.570312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7.1406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2.85546875" style="3" customWidth="1"/>
    <col min="13838" max="13838" width="12.5703125" style="3" customWidth="1"/>
    <col min="13839" max="13839" width="11" style="3" customWidth="1"/>
    <col min="13840" max="13840" width="15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6.570312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7.1406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2.85546875" style="3" customWidth="1"/>
    <col min="14094" max="14094" width="12.5703125" style="3" customWidth="1"/>
    <col min="14095" max="14095" width="11" style="3" customWidth="1"/>
    <col min="14096" max="14096" width="15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6.570312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7.1406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2.85546875" style="3" customWidth="1"/>
    <col min="14350" max="14350" width="12.5703125" style="3" customWidth="1"/>
    <col min="14351" max="14351" width="11" style="3" customWidth="1"/>
    <col min="14352" max="14352" width="15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6.570312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7.1406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2.85546875" style="3" customWidth="1"/>
    <col min="14606" max="14606" width="12.5703125" style="3" customWidth="1"/>
    <col min="14607" max="14607" width="11" style="3" customWidth="1"/>
    <col min="14608" max="14608" width="15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6.570312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7.1406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2.85546875" style="3" customWidth="1"/>
    <col min="14862" max="14862" width="12.5703125" style="3" customWidth="1"/>
    <col min="14863" max="14863" width="11" style="3" customWidth="1"/>
    <col min="14864" max="14864" width="15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6.570312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7.1406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2.85546875" style="3" customWidth="1"/>
    <col min="15118" max="15118" width="12.5703125" style="3" customWidth="1"/>
    <col min="15119" max="15119" width="11" style="3" customWidth="1"/>
    <col min="15120" max="15120" width="15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6.570312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7.1406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2.85546875" style="3" customWidth="1"/>
    <col min="15374" max="15374" width="12.5703125" style="3" customWidth="1"/>
    <col min="15375" max="15375" width="11" style="3" customWidth="1"/>
    <col min="15376" max="15376" width="15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6.570312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7.1406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2.85546875" style="3" customWidth="1"/>
    <col min="15630" max="15630" width="12.5703125" style="3" customWidth="1"/>
    <col min="15631" max="15631" width="11" style="3" customWidth="1"/>
    <col min="15632" max="15632" width="15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6.570312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7.1406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2.85546875" style="3" customWidth="1"/>
    <col min="15886" max="15886" width="12.5703125" style="3" customWidth="1"/>
    <col min="15887" max="15887" width="11" style="3" customWidth="1"/>
    <col min="15888" max="15888" width="15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6.570312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7.1406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2.85546875" style="3" customWidth="1"/>
    <col min="16142" max="16142" width="12.5703125" style="3" customWidth="1"/>
    <col min="16143" max="16143" width="11" style="3" customWidth="1"/>
    <col min="16144" max="16144" width="15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45.75" customHeight="1" x14ac:dyDescent="0.35">
      <c r="A1" s="1119"/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8"/>
      <c r="R1" s="8"/>
      <c r="S1" s="8"/>
      <c r="T1" s="8"/>
    </row>
    <row r="2" spans="1:42" ht="33" customHeight="1" x14ac:dyDescent="0.35">
      <c r="A2" s="1182" t="s">
        <v>57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6.25" customHeight="1" thickBot="1" x14ac:dyDescent="0.4">
      <c r="A3" s="1184" t="s">
        <v>91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895"/>
      <c r="R3" s="895"/>
    </row>
    <row r="4" spans="1:42" ht="33" customHeight="1" x14ac:dyDescent="0.35">
      <c r="A4" s="1188" t="s">
        <v>7</v>
      </c>
      <c r="B4" s="1185" t="s">
        <v>0</v>
      </c>
      <c r="C4" s="1185"/>
      <c r="D4" s="1185"/>
      <c r="E4" s="1185" t="s">
        <v>1</v>
      </c>
      <c r="F4" s="1185"/>
      <c r="G4" s="1185"/>
      <c r="H4" s="1185" t="s">
        <v>2</v>
      </c>
      <c r="I4" s="1185"/>
      <c r="J4" s="1185"/>
      <c r="K4" s="1185" t="s">
        <v>3</v>
      </c>
      <c r="L4" s="1185"/>
      <c r="M4" s="1185"/>
      <c r="N4" s="1186" t="s">
        <v>22</v>
      </c>
      <c r="O4" s="1186"/>
      <c r="P4" s="1187"/>
      <c r="Q4" s="9"/>
      <c r="R4" s="9"/>
    </row>
    <row r="5" spans="1:42" ht="72" customHeight="1" x14ac:dyDescent="0.35">
      <c r="A5" s="1189"/>
      <c r="B5" s="217" t="s">
        <v>16</v>
      </c>
      <c r="C5" s="217" t="s">
        <v>17</v>
      </c>
      <c r="D5" s="217" t="s">
        <v>4</v>
      </c>
      <c r="E5" s="218" t="s">
        <v>16</v>
      </c>
      <c r="F5" s="218" t="s">
        <v>17</v>
      </c>
      <c r="G5" s="218" t="s">
        <v>4</v>
      </c>
      <c r="H5" s="218" t="s">
        <v>16</v>
      </c>
      <c r="I5" s="218" t="s">
        <v>17</v>
      </c>
      <c r="J5" s="218" t="s">
        <v>4</v>
      </c>
      <c r="K5" s="217" t="s">
        <v>16</v>
      </c>
      <c r="L5" s="217" t="s">
        <v>17</v>
      </c>
      <c r="M5" s="217" t="s">
        <v>4</v>
      </c>
      <c r="N5" s="217" t="s">
        <v>16</v>
      </c>
      <c r="O5" s="217" t="s">
        <v>17</v>
      </c>
      <c r="P5" s="448" t="s">
        <v>4</v>
      </c>
      <c r="Q5" s="9"/>
      <c r="R5" s="9"/>
    </row>
    <row r="6" spans="1:42" ht="27" customHeight="1" thickBot="1" x14ac:dyDescent="0.4">
      <c r="A6" s="921" t="s">
        <v>13</v>
      </c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3"/>
      <c r="Q6" s="9"/>
      <c r="R6" s="9"/>
    </row>
    <row r="7" spans="1:42" s="122" customFormat="1" ht="27" customHeight="1" x14ac:dyDescent="0.35">
      <c r="A7" s="452" t="s">
        <v>51</v>
      </c>
      <c r="B7" s="826">
        <f t="shared" ref="B7:J7" si="0">SUM(B8:B15)</f>
        <v>0</v>
      </c>
      <c r="C7" s="826">
        <f t="shared" si="0"/>
        <v>3</v>
      </c>
      <c r="D7" s="826">
        <f t="shared" si="0"/>
        <v>3</v>
      </c>
      <c r="E7" s="826">
        <f t="shared" si="0"/>
        <v>0</v>
      </c>
      <c r="F7" s="826">
        <f t="shared" si="0"/>
        <v>3</v>
      </c>
      <c r="G7" s="826">
        <f t="shared" si="0"/>
        <v>3</v>
      </c>
      <c r="H7" s="826">
        <f t="shared" si="0"/>
        <v>2</v>
      </c>
      <c r="I7" s="826">
        <f t="shared" si="0"/>
        <v>5</v>
      </c>
      <c r="J7" s="826">
        <f t="shared" si="0"/>
        <v>7</v>
      </c>
      <c r="K7" s="826">
        <f>SUM(K8:K15)</f>
        <v>0</v>
      </c>
      <c r="L7" s="826">
        <f>SUM(L8:L15)</f>
        <v>0</v>
      </c>
      <c r="M7" s="826">
        <f>SUM(M8:M15)</f>
        <v>0</v>
      </c>
      <c r="N7" s="826">
        <f>SUM(B7+H7+K7+E7)</f>
        <v>2</v>
      </c>
      <c r="O7" s="826">
        <f>SUM(C7+F7+I7+L7)</f>
        <v>11</v>
      </c>
      <c r="P7" s="827">
        <f>SUM(N7+O7)</f>
        <v>13</v>
      </c>
      <c r="Q7" s="121"/>
      <c r="R7" s="121"/>
    </row>
    <row r="8" spans="1:42" ht="27" customHeight="1" x14ac:dyDescent="0.35">
      <c r="A8" s="450" t="s">
        <v>58</v>
      </c>
      <c r="B8" s="219">
        <f t="shared" ref="B8:E11" si="1">B29+B49</f>
        <v>0</v>
      </c>
      <c r="C8" s="219">
        <f t="shared" si="1"/>
        <v>0</v>
      </c>
      <c r="D8" s="219">
        <f t="shared" si="1"/>
        <v>0</v>
      </c>
      <c r="E8" s="219">
        <f t="shared" si="1"/>
        <v>0</v>
      </c>
      <c r="F8" s="219">
        <v>0</v>
      </c>
      <c r="G8" s="219">
        <v>0</v>
      </c>
      <c r="H8" s="219">
        <f>H29+H49</f>
        <v>0</v>
      </c>
      <c r="I8" s="219">
        <v>0</v>
      </c>
      <c r="J8" s="219">
        <v>0</v>
      </c>
      <c r="K8" s="219">
        <f t="shared" ref="K8:N9" si="2">K29+K49</f>
        <v>0</v>
      </c>
      <c r="L8" s="219">
        <f t="shared" si="2"/>
        <v>0</v>
      </c>
      <c r="M8" s="219">
        <f t="shared" si="2"/>
        <v>0</v>
      </c>
      <c r="N8" s="219">
        <f t="shared" si="2"/>
        <v>0</v>
      </c>
      <c r="O8" s="219">
        <f>SUM(C8+F8+I8+L8)</f>
        <v>0</v>
      </c>
      <c r="P8" s="456">
        <f>SUM(N8+O8)</f>
        <v>0</v>
      </c>
      <c r="Q8" s="9"/>
      <c r="R8" s="9"/>
    </row>
    <row r="9" spans="1:42" s="124" customFormat="1" ht="27" customHeight="1" x14ac:dyDescent="0.35">
      <c r="A9" s="918" t="s">
        <v>59</v>
      </c>
      <c r="B9" s="219">
        <f t="shared" si="1"/>
        <v>0</v>
      </c>
      <c r="C9" s="219">
        <f t="shared" si="1"/>
        <v>0</v>
      </c>
      <c r="D9" s="219">
        <f t="shared" si="1"/>
        <v>0</v>
      </c>
      <c r="E9" s="219">
        <f t="shared" si="1"/>
        <v>0</v>
      </c>
      <c r="F9" s="219">
        <f>F30+F50</f>
        <v>0</v>
      </c>
      <c r="G9" s="219">
        <f>G30+G50</f>
        <v>0</v>
      </c>
      <c r="H9" s="219">
        <f>H30+H50</f>
        <v>0</v>
      </c>
      <c r="I9" s="219">
        <f>I30+I50</f>
        <v>0</v>
      </c>
      <c r="J9" s="219">
        <f>J30+J50</f>
        <v>0</v>
      </c>
      <c r="K9" s="219">
        <f t="shared" si="2"/>
        <v>0</v>
      </c>
      <c r="L9" s="219">
        <f t="shared" si="2"/>
        <v>0</v>
      </c>
      <c r="M9" s="219">
        <f t="shared" si="2"/>
        <v>0</v>
      </c>
      <c r="N9" s="219">
        <f t="shared" si="2"/>
        <v>0</v>
      </c>
      <c r="O9" s="219">
        <f>O30+O50</f>
        <v>0</v>
      </c>
      <c r="P9" s="456">
        <f>P30+P50</f>
        <v>0</v>
      </c>
      <c r="Q9" s="123"/>
      <c r="R9" s="123"/>
    </row>
    <row r="10" spans="1:42" s="124" customFormat="1" ht="42.75" customHeight="1" x14ac:dyDescent="0.35">
      <c r="A10" s="918" t="s">
        <v>60</v>
      </c>
      <c r="B10" s="219">
        <f t="shared" si="1"/>
        <v>0</v>
      </c>
      <c r="C10" s="219">
        <f t="shared" si="1"/>
        <v>0</v>
      </c>
      <c r="D10" s="219">
        <f t="shared" si="1"/>
        <v>0</v>
      </c>
      <c r="E10" s="219">
        <f t="shared" si="1"/>
        <v>0</v>
      </c>
      <c r="F10" s="219">
        <v>2</v>
      </c>
      <c r="G10" s="219">
        <v>2</v>
      </c>
      <c r="H10" s="219">
        <v>0</v>
      </c>
      <c r="I10" s="219">
        <v>1</v>
      </c>
      <c r="J10" s="219">
        <v>1</v>
      </c>
      <c r="K10" s="219">
        <v>0</v>
      </c>
      <c r="L10" s="219">
        <f>L31+L51</f>
        <v>0</v>
      </c>
      <c r="M10" s="219">
        <f>SUM(K10+L10)</f>
        <v>0</v>
      </c>
      <c r="N10" s="219">
        <f t="shared" ref="N10:O13" si="3">SUM(B10+E10+H10+K10)</f>
        <v>0</v>
      </c>
      <c r="O10" s="219">
        <f t="shared" si="3"/>
        <v>3</v>
      </c>
      <c r="P10" s="456">
        <f>SUM(N10+O10)</f>
        <v>3</v>
      </c>
      <c r="Q10" s="123"/>
      <c r="R10" s="123"/>
    </row>
    <row r="11" spans="1:42" s="124" customFormat="1" ht="27" customHeight="1" x14ac:dyDescent="0.35">
      <c r="A11" s="918" t="s">
        <v>61</v>
      </c>
      <c r="B11" s="219">
        <f t="shared" si="1"/>
        <v>0</v>
      </c>
      <c r="C11" s="219">
        <f t="shared" si="1"/>
        <v>0</v>
      </c>
      <c r="D11" s="219">
        <f t="shared" si="1"/>
        <v>0</v>
      </c>
      <c r="E11" s="219">
        <f t="shared" si="1"/>
        <v>0</v>
      </c>
      <c r="F11" s="219">
        <v>0</v>
      </c>
      <c r="G11" s="219">
        <v>0</v>
      </c>
      <c r="H11" s="219">
        <v>0</v>
      </c>
      <c r="I11" s="219">
        <v>3</v>
      </c>
      <c r="J11" s="219">
        <v>3</v>
      </c>
      <c r="K11" s="219">
        <v>0</v>
      </c>
      <c r="L11" s="219">
        <v>0</v>
      </c>
      <c r="M11" s="219">
        <f>SUM(K11+L11)</f>
        <v>0</v>
      </c>
      <c r="N11" s="219">
        <f t="shared" si="3"/>
        <v>0</v>
      </c>
      <c r="O11" s="219">
        <f t="shared" si="3"/>
        <v>3</v>
      </c>
      <c r="P11" s="456">
        <f>SUM(N11+O11)</f>
        <v>3</v>
      </c>
      <c r="Q11" s="123"/>
      <c r="R11" s="123"/>
    </row>
    <row r="12" spans="1:42" s="124" customFormat="1" ht="27" customHeight="1" x14ac:dyDescent="0.35">
      <c r="A12" s="918" t="s">
        <v>62</v>
      </c>
      <c r="B12" s="219">
        <v>0</v>
      </c>
      <c r="C12" s="219">
        <v>0</v>
      </c>
      <c r="D12" s="219">
        <f>SUM(B12+C12)</f>
        <v>0</v>
      </c>
      <c r="E12" s="219">
        <f>E33+E53</f>
        <v>0</v>
      </c>
      <c r="F12" s="219">
        <v>1</v>
      </c>
      <c r="G12" s="219">
        <f>SUM(E12+F12)</f>
        <v>1</v>
      </c>
      <c r="H12" s="219">
        <v>1</v>
      </c>
      <c r="I12" s="219">
        <v>0</v>
      </c>
      <c r="J12" s="219">
        <f>SUM(H12+I12)</f>
        <v>1</v>
      </c>
      <c r="K12" s="219">
        <f>K33+K53</f>
        <v>0</v>
      </c>
      <c r="L12" s="219">
        <v>0</v>
      </c>
      <c r="M12" s="219">
        <v>0</v>
      </c>
      <c r="N12" s="219">
        <f t="shared" si="3"/>
        <v>1</v>
      </c>
      <c r="O12" s="219">
        <f t="shared" si="3"/>
        <v>1</v>
      </c>
      <c r="P12" s="456">
        <f>SUM(D12+G12+J12+M12)</f>
        <v>2</v>
      </c>
      <c r="Q12" s="908"/>
      <c r="R12" s="908"/>
    </row>
    <row r="13" spans="1:42" s="124" customFormat="1" ht="27" customHeight="1" x14ac:dyDescent="0.35">
      <c r="A13" s="918" t="s">
        <v>63</v>
      </c>
      <c r="B13" s="219">
        <f>B34+B54</f>
        <v>0</v>
      </c>
      <c r="C13" s="219">
        <v>1</v>
      </c>
      <c r="D13" s="219">
        <f>SUM(B13+C13)</f>
        <v>1</v>
      </c>
      <c r="E13" s="219">
        <v>0</v>
      </c>
      <c r="F13" s="219">
        <f>F34+F54</f>
        <v>0</v>
      </c>
      <c r="G13" s="219">
        <f>SUM(E13+F13)</f>
        <v>0</v>
      </c>
      <c r="H13" s="219">
        <v>0</v>
      </c>
      <c r="I13" s="219">
        <v>1</v>
      </c>
      <c r="J13" s="219">
        <f>SUM(H13+I13)</f>
        <v>1</v>
      </c>
      <c r="K13" s="219">
        <v>0</v>
      </c>
      <c r="L13" s="219">
        <v>0</v>
      </c>
      <c r="M13" s="219">
        <f>SUM(K13+L13)</f>
        <v>0</v>
      </c>
      <c r="N13" s="219">
        <f t="shared" si="3"/>
        <v>0</v>
      </c>
      <c r="O13" s="219">
        <f t="shared" si="3"/>
        <v>2</v>
      </c>
      <c r="P13" s="456">
        <f t="shared" ref="P13:P24" si="4">SUM(N13+O13)</f>
        <v>2</v>
      </c>
      <c r="Q13" s="123"/>
      <c r="R13" s="123"/>
    </row>
    <row r="14" spans="1:42" ht="27" customHeight="1" x14ac:dyDescent="0.35">
      <c r="A14" s="918" t="s">
        <v>64</v>
      </c>
      <c r="B14" s="219">
        <f>B35+B55</f>
        <v>0</v>
      </c>
      <c r="C14" s="219">
        <v>1</v>
      </c>
      <c r="D14" s="219">
        <v>1</v>
      </c>
      <c r="E14" s="219">
        <f>E35+E55</f>
        <v>0</v>
      </c>
      <c r="F14" s="219">
        <v>0</v>
      </c>
      <c r="G14" s="219">
        <v>0</v>
      </c>
      <c r="H14" s="219">
        <f>H35+H55</f>
        <v>0</v>
      </c>
      <c r="I14" s="219">
        <v>0</v>
      </c>
      <c r="J14" s="219">
        <v>0</v>
      </c>
      <c r="K14" s="219">
        <f>K35+K55</f>
        <v>0</v>
      </c>
      <c r="L14" s="219">
        <v>0</v>
      </c>
      <c r="M14" s="219">
        <v>0</v>
      </c>
      <c r="N14" s="219">
        <f>N35+N55</f>
        <v>0</v>
      </c>
      <c r="O14" s="219">
        <f>SUM(C14+F14+I14)</f>
        <v>1</v>
      </c>
      <c r="P14" s="456">
        <f t="shared" si="4"/>
        <v>1</v>
      </c>
      <c r="Q14" s="9"/>
      <c r="R14" s="9"/>
    </row>
    <row r="15" spans="1:42" ht="27" customHeight="1" x14ac:dyDescent="0.35">
      <c r="A15" s="919" t="s">
        <v>65</v>
      </c>
      <c r="B15" s="219">
        <f>B36+B56</f>
        <v>0</v>
      </c>
      <c r="C15" s="219">
        <v>1</v>
      </c>
      <c r="D15" s="219">
        <f>SUM(B15+C15)</f>
        <v>1</v>
      </c>
      <c r="E15" s="219">
        <f>E36+E56</f>
        <v>0</v>
      </c>
      <c r="F15" s="219">
        <v>0</v>
      </c>
      <c r="G15" s="219">
        <f>SUM(E15+F15)</f>
        <v>0</v>
      </c>
      <c r="H15" s="219">
        <v>1</v>
      </c>
      <c r="I15" s="219">
        <v>0</v>
      </c>
      <c r="J15" s="219">
        <f>SUM(H15+I15)</f>
        <v>1</v>
      </c>
      <c r="K15" s="219">
        <v>0</v>
      </c>
      <c r="L15" s="219">
        <v>0</v>
      </c>
      <c r="M15" s="219">
        <f>SUM(K15+L15)</f>
        <v>0</v>
      </c>
      <c r="N15" s="219">
        <f>SUM(B15+E15+H15+K15)</f>
        <v>1</v>
      </c>
      <c r="O15" s="219">
        <f>SUM(C15+F15+I15+L15)</f>
        <v>1</v>
      </c>
      <c r="P15" s="456">
        <f t="shared" si="4"/>
        <v>2</v>
      </c>
      <c r="Q15" s="9"/>
      <c r="R15" s="9"/>
    </row>
    <row r="16" spans="1:42" s="122" customFormat="1" ht="27" customHeight="1" x14ac:dyDescent="0.35">
      <c r="A16" s="451" t="s">
        <v>52</v>
      </c>
      <c r="B16" s="582">
        <f t="shared" ref="B16:M16" si="5">SUM(B17:B24)</f>
        <v>83</v>
      </c>
      <c r="C16" s="582">
        <f t="shared" si="5"/>
        <v>171</v>
      </c>
      <c r="D16" s="582">
        <f t="shared" si="5"/>
        <v>254</v>
      </c>
      <c r="E16" s="582">
        <f t="shared" si="5"/>
        <v>152</v>
      </c>
      <c r="F16" s="582">
        <f t="shared" si="5"/>
        <v>108</v>
      </c>
      <c r="G16" s="582">
        <f t="shared" si="5"/>
        <v>260</v>
      </c>
      <c r="H16" s="582">
        <f t="shared" si="5"/>
        <v>135</v>
      </c>
      <c r="I16" s="582">
        <f t="shared" si="5"/>
        <v>47</v>
      </c>
      <c r="J16" s="582">
        <f t="shared" si="5"/>
        <v>182</v>
      </c>
      <c r="K16" s="582">
        <f t="shared" si="5"/>
        <v>0</v>
      </c>
      <c r="L16" s="582">
        <f t="shared" si="5"/>
        <v>0</v>
      </c>
      <c r="M16" s="582">
        <f t="shared" si="5"/>
        <v>0</v>
      </c>
      <c r="N16" s="582">
        <f>SUM(B16+E16+H16+K16)</f>
        <v>370</v>
      </c>
      <c r="O16" s="582">
        <f>SUM(C16+F16+I16+L16)</f>
        <v>326</v>
      </c>
      <c r="P16" s="821">
        <f t="shared" si="4"/>
        <v>696</v>
      </c>
      <c r="Q16" s="121"/>
      <c r="R16" s="121"/>
    </row>
    <row r="17" spans="1:18" ht="27" customHeight="1" x14ac:dyDescent="0.35">
      <c r="A17" s="450" t="s">
        <v>58</v>
      </c>
      <c r="B17" s="219">
        <f>B38+B58</f>
        <v>0</v>
      </c>
      <c r="C17" s="219">
        <v>26</v>
      </c>
      <c r="D17" s="219">
        <v>26</v>
      </c>
      <c r="E17" s="219">
        <f>E38+E58</f>
        <v>0</v>
      </c>
      <c r="F17" s="219">
        <v>30</v>
      </c>
      <c r="G17" s="219">
        <v>30</v>
      </c>
      <c r="H17" s="219">
        <v>0</v>
      </c>
      <c r="I17" s="219">
        <v>0</v>
      </c>
      <c r="J17" s="219">
        <v>0</v>
      </c>
      <c r="K17" s="219">
        <f>K38+K58</f>
        <v>0</v>
      </c>
      <c r="L17" s="219">
        <f>L38+L58</f>
        <v>0</v>
      </c>
      <c r="M17" s="219">
        <f>M38+M58</f>
        <v>0</v>
      </c>
      <c r="N17" s="219">
        <f>N38+N58</f>
        <v>0</v>
      </c>
      <c r="O17" s="219">
        <f>SUM(D17+G17+J17)</f>
        <v>56</v>
      </c>
      <c r="P17" s="456">
        <f t="shared" si="4"/>
        <v>56</v>
      </c>
      <c r="Q17" s="9"/>
      <c r="R17" s="9"/>
    </row>
    <row r="18" spans="1:18" ht="30" customHeight="1" x14ac:dyDescent="0.35">
      <c r="A18" s="918" t="s">
        <v>59</v>
      </c>
      <c r="B18" s="219">
        <v>8</v>
      </c>
      <c r="C18" s="219">
        <v>35</v>
      </c>
      <c r="D18" s="219">
        <f>SUM(B18:C18)</f>
        <v>43</v>
      </c>
      <c r="E18" s="219">
        <v>9</v>
      </c>
      <c r="F18" s="219">
        <v>17</v>
      </c>
      <c r="G18" s="219">
        <f>SUM(E18+F18)</f>
        <v>26</v>
      </c>
      <c r="H18" s="219">
        <v>0</v>
      </c>
      <c r="I18" s="219">
        <v>0</v>
      </c>
      <c r="J18" s="219">
        <f>SUM(H18+I18)</f>
        <v>0</v>
      </c>
      <c r="K18" s="219">
        <v>0</v>
      </c>
      <c r="L18" s="219">
        <f>L39+L59</f>
        <v>0</v>
      </c>
      <c r="M18" s="219">
        <v>0</v>
      </c>
      <c r="N18" s="219">
        <f>SUM(B18+E18+H18)</f>
        <v>17</v>
      </c>
      <c r="O18" s="219">
        <f>SUM(C18+F18+I18)</f>
        <v>52</v>
      </c>
      <c r="P18" s="456">
        <f t="shared" si="4"/>
        <v>69</v>
      </c>
      <c r="Q18" s="9"/>
      <c r="R18" s="9"/>
    </row>
    <row r="19" spans="1:18" ht="27" customHeight="1" x14ac:dyDescent="0.35">
      <c r="A19" s="920" t="s">
        <v>60</v>
      </c>
      <c r="B19" s="219">
        <v>0</v>
      </c>
      <c r="C19" s="219">
        <v>0</v>
      </c>
      <c r="D19" s="219">
        <v>0</v>
      </c>
      <c r="E19" s="219">
        <v>19</v>
      </c>
      <c r="F19" s="219">
        <v>0</v>
      </c>
      <c r="G19" s="219">
        <f>SUM(E19+F19)</f>
        <v>19</v>
      </c>
      <c r="H19" s="219">
        <v>18</v>
      </c>
      <c r="I19" s="219">
        <v>0</v>
      </c>
      <c r="J19" s="219">
        <v>18</v>
      </c>
      <c r="K19" s="219">
        <v>0</v>
      </c>
      <c r="L19" s="219">
        <v>0</v>
      </c>
      <c r="M19" s="219">
        <v>0</v>
      </c>
      <c r="N19" s="219">
        <f>SUM(E19+H19+K19)</f>
        <v>37</v>
      </c>
      <c r="O19" s="219">
        <f>SUM(C19+F19+I19+L19)</f>
        <v>0</v>
      </c>
      <c r="P19" s="456">
        <f t="shared" si="4"/>
        <v>37</v>
      </c>
      <c r="Q19" s="9"/>
      <c r="R19" s="9"/>
    </row>
    <row r="20" spans="1:18" ht="27" customHeight="1" x14ac:dyDescent="0.35">
      <c r="A20" s="918" t="s">
        <v>61</v>
      </c>
      <c r="B20" s="219">
        <v>24</v>
      </c>
      <c r="C20" s="219">
        <v>20</v>
      </c>
      <c r="D20" s="219">
        <f>SUM(B20:C20)</f>
        <v>44</v>
      </c>
      <c r="E20" s="219">
        <v>25</v>
      </c>
      <c r="F20" s="219">
        <v>12</v>
      </c>
      <c r="G20" s="219">
        <f>SUM(E20+F20)</f>
        <v>37</v>
      </c>
      <c r="H20" s="219">
        <v>20</v>
      </c>
      <c r="I20" s="219">
        <v>20</v>
      </c>
      <c r="J20" s="219">
        <f>SUM(H20+I20)</f>
        <v>40</v>
      </c>
      <c r="K20" s="219">
        <v>0</v>
      </c>
      <c r="L20" s="219">
        <v>0</v>
      </c>
      <c r="M20" s="219">
        <f>SUM(K20:L20)</f>
        <v>0</v>
      </c>
      <c r="N20" s="219">
        <f>SUM(B20+E20+H20+K20)</f>
        <v>69</v>
      </c>
      <c r="O20" s="219">
        <f>SUM(C20+F20+I20+L20)</f>
        <v>52</v>
      </c>
      <c r="P20" s="456">
        <f t="shared" si="4"/>
        <v>121</v>
      </c>
      <c r="Q20" s="9"/>
      <c r="R20" s="9"/>
    </row>
    <row r="21" spans="1:18" ht="30" customHeight="1" x14ac:dyDescent="0.35">
      <c r="A21" s="918" t="s">
        <v>62</v>
      </c>
      <c r="B21" s="219">
        <v>0</v>
      </c>
      <c r="C21" s="219">
        <v>0</v>
      </c>
      <c r="D21" s="219">
        <v>0</v>
      </c>
      <c r="E21" s="219">
        <v>45</v>
      </c>
      <c r="F21" s="219">
        <v>4</v>
      </c>
      <c r="G21" s="219">
        <f>SUM(E21+F21)</f>
        <v>49</v>
      </c>
      <c r="H21" s="219">
        <v>44</v>
      </c>
      <c r="I21" s="219">
        <v>11</v>
      </c>
      <c r="J21" s="219">
        <f>SUM(H21+I21)</f>
        <v>55</v>
      </c>
      <c r="K21" s="219">
        <v>0</v>
      </c>
      <c r="L21" s="219">
        <f>L42+L62</f>
        <v>0</v>
      </c>
      <c r="M21" s="219">
        <v>0</v>
      </c>
      <c r="N21" s="219">
        <f>SUM(B21+E21+H21+K21)</f>
        <v>89</v>
      </c>
      <c r="O21" s="219">
        <f>SUM(F21+I21)</f>
        <v>15</v>
      </c>
      <c r="P21" s="456">
        <f t="shared" si="4"/>
        <v>104</v>
      </c>
      <c r="Q21" s="9"/>
      <c r="R21" s="9"/>
    </row>
    <row r="22" spans="1:18" ht="27" customHeight="1" x14ac:dyDescent="0.35">
      <c r="A22" s="918" t="s">
        <v>63</v>
      </c>
      <c r="B22" s="219">
        <v>38</v>
      </c>
      <c r="C22" s="219">
        <v>31</v>
      </c>
      <c r="D22" s="219">
        <f>SUM(B22:C22)</f>
        <v>69</v>
      </c>
      <c r="E22" s="219">
        <v>41</v>
      </c>
      <c r="F22" s="219">
        <v>15</v>
      </c>
      <c r="G22" s="219">
        <f>SUM(E22+F22)</f>
        <v>56</v>
      </c>
      <c r="H22" s="219">
        <v>40</v>
      </c>
      <c r="I22" s="219">
        <v>5</v>
      </c>
      <c r="J22" s="219">
        <f>SUM(H22+I22)</f>
        <v>45</v>
      </c>
      <c r="K22" s="219">
        <v>0</v>
      </c>
      <c r="L22" s="219">
        <v>0</v>
      </c>
      <c r="M22" s="219">
        <f>SUM(K22+L22)</f>
        <v>0</v>
      </c>
      <c r="N22" s="219">
        <f>SUM(B22+E22+H22+K22)</f>
        <v>119</v>
      </c>
      <c r="O22" s="219">
        <f>SUM(C22+F22+I22+L22)</f>
        <v>51</v>
      </c>
      <c r="P22" s="456">
        <f t="shared" si="4"/>
        <v>170</v>
      </c>
      <c r="Q22" s="9"/>
      <c r="R22" s="9"/>
    </row>
    <row r="23" spans="1:18" ht="27" customHeight="1" x14ac:dyDescent="0.35">
      <c r="A23" s="918" t="s">
        <v>64</v>
      </c>
      <c r="B23" s="219">
        <f>B44+B64</f>
        <v>0</v>
      </c>
      <c r="C23" s="219">
        <v>20</v>
      </c>
      <c r="D23" s="219">
        <v>20</v>
      </c>
      <c r="E23" s="219">
        <f>E44+E64</f>
        <v>0</v>
      </c>
      <c r="F23" s="219">
        <v>19</v>
      </c>
      <c r="G23" s="219">
        <v>19</v>
      </c>
      <c r="H23" s="219">
        <v>0</v>
      </c>
      <c r="I23" s="219">
        <v>3</v>
      </c>
      <c r="J23" s="219">
        <v>3</v>
      </c>
      <c r="K23" s="219">
        <f>K44+K64</f>
        <v>0</v>
      </c>
      <c r="L23" s="219">
        <f>L44+L64</f>
        <v>0</v>
      </c>
      <c r="M23" s="219">
        <v>0</v>
      </c>
      <c r="N23" s="219">
        <f>N44+N64</f>
        <v>0</v>
      </c>
      <c r="O23" s="219">
        <f>SUM(C23+F23+I23+L23)</f>
        <v>42</v>
      </c>
      <c r="P23" s="456">
        <f t="shared" si="4"/>
        <v>42</v>
      </c>
      <c r="Q23" s="9"/>
      <c r="R23" s="9"/>
    </row>
    <row r="24" spans="1:18" ht="27" customHeight="1" thickBot="1" x14ac:dyDescent="0.4">
      <c r="A24" s="923" t="s">
        <v>65</v>
      </c>
      <c r="B24" s="476">
        <v>13</v>
      </c>
      <c r="C24" s="476">
        <v>39</v>
      </c>
      <c r="D24" s="476">
        <f>SUM(B24+C24)</f>
        <v>52</v>
      </c>
      <c r="E24" s="476">
        <v>13</v>
      </c>
      <c r="F24" s="476">
        <v>11</v>
      </c>
      <c r="G24" s="476">
        <f>SUM(E24+F24)</f>
        <v>24</v>
      </c>
      <c r="H24" s="476">
        <v>13</v>
      </c>
      <c r="I24" s="476">
        <v>8</v>
      </c>
      <c r="J24" s="476">
        <f>SUM(H24+I24)</f>
        <v>21</v>
      </c>
      <c r="K24" s="476">
        <v>0</v>
      </c>
      <c r="L24" s="476">
        <v>0</v>
      </c>
      <c r="M24" s="476">
        <f>SUM(K24+L24)</f>
        <v>0</v>
      </c>
      <c r="N24" s="476">
        <f>SUM(B24+E24+H24+K24)</f>
        <v>39</v>
      </c>
      <c r="O24" s="476">
        <f>SUM(C24+F24+I24+L24)</f>
        <v>58</v>
      </c>
      <c r="P24" s="477">
        <f t="shared" si="4"/>
        <v>97</v>
      </c>
      <c r="Q24" s="9"/>
      <c r="R24" s="9"/>
    </row>
    <row r="25" spans="1:18" ht="27" customHeight="1" thickBot="1" x14ac:dyDescent="0.4">
      <c r="A25" s="931" t="s">
        <v>10</v>
      </c>
      <c r="B25" s="893">
        <v>86</v>
      </c>
      <c r="C25" s="893">
        <f t="shared" ref="C25:P25" si="6">SUM(C7+C16)</f>
        <v>174</v>
      </c>
      <c r="D25" s="893">
        <f t="shared" si="6"/>
        <v>257</v>
      </c>
      <c r="E25" s="893">
        <f t="shared" si="6"/>
        <v>152</v>
      </c>
      <c r="F25" s="893">
        <f t="shared" si="6"/>
        <v>111</v>
      </c>
      <c r="G25" s="893">
        <f t="shared" si="6"/>
        <v>263</v>
      </c>
      <c r="H25" s="893">
        <f t="shared" si="6"/>
        <v>137</v>
      </c>
      <c r="I25" s="893">
        <f t="shared" si="6"/>
        <v>52</v>
      </c>
      <c r="J25" s="893">
        <f t="shared" si="6"/>
        <v>189</v>
      </c>
      <c r="K25" s="893">
        <f t="shared" si="6"/>
        <v>0</v>
      </c>
      <c r="L25" s="893">
        <f t="shared" si="6"/>
        <v>0</v>
      </c>
      <c r="M25" s="893">
        <f t="shared" si="6"/>
        <v>0</v>
      </c>
      <c r="N25" s="893">
        <f t="shared" si="6"/>
        <v>372</v>
      </c>
      <c r="O25" s="893">
        <f t="shared" si="6"/>
        <v>337</v>
      </c>
      <c r="P25" s="894">
        <f t="shared" si="6"/>
        <v>709</v>
      </c>
      <c r="Q25" s="9"/>
      <c r="R25" s="9"/>
    </row>
    <row r="26" spans="1:18" ht="25.5" customHeight="1" x14ac:dyDescent="0.35">
      <c r="A26" s="922" t="s">
        <v>14</v>
      </c>
      <c r="B26" s="824"/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9"/>
      <c r="R26" s="9"/>
    </row>
    <row r="27" spans="1:18" ht="24.95" customHeight="1" thickBot="1" x14ac:dyDescent="0.4">
      <c r="A27" s="475" t="s">
        <v>9</v>
      </c>
      <c r="B27" s="828"/>
      <c r="C27" s="828"/>
      <c r="D27" s="829"/>
      <c r="E27" s="828"/>
      <c r="F27" s="828"/>
      <c r="G27" s="829"/>
      <c r="H27" s="828"/>
      <c r="I27" s="828" t="s">
        <v>5</v>
      </c>
      <c r="J27" s="829"/>
      <c r="K27" s="828"/>
      <c r="L27" s="828"/>
      <c r="M27" s="829"/>
      <c r="N27" s="173"/>
      <c r="O27" s="173"/>
      <c r="P27" s="609"/>
      <c r="Q27" s="6"/>
      <c r="R27" s="6"/>
    </row>
    <row r="28" spans="1:18" s="122" customFormat="1" ht="24.95" customHeight="1" x14ac:dyDescent="0.35">
      <c r="A28" s="452" t="s">
        <v>51</v>
      </c>
      <c r="B28" s="826">
        <v>0</v>
      </c>
      <c r="C28" s="826">
        <f>SUM(C29:C36)</f>
        <v>3</v>
      </c>
      <c r="D28" s="826">
        <f>SUM(D29:D36)</f>
        <v>3</v>
      </c>
      <c r="E28" s="826">
        <v>0</v>
      </c>
      <c r="F28" s="826">
        <f t="shared" ref="F28:O28" si="7">SUM(F29:F36)</f>
        <v>3</v>
      </c>
      <c r="G28" s="826">
        <f t="shared" si="7"/>
        <v>3</v>
      </c>
      <c r="H28" s="826">
        <f t="shared" si="7"/>
        <v>1</v>
      </c>
      <c r="I28" s="826">
        <f t="shared" si="7"/>
        <v>6</v>
      </c>
      <c r="J28" s="826">
        <f t="shared" si="7"/>
        <v>7</v>
      </c>
      <c r="K28" s="826">
        <f t="shared" si="7"/>
        <v>0</v>
      </c>
      <c r="L28" s="826">
        <f t="shared" si="7"/>
        <v>0</v>
      </c>
      <c r="M28" s="826">
        <f t="shared" si="7"/>
        <v>0</v>
      </c>
      <c r="N28" s="826">
        <f t="shared" si="7"/>
        <v>1</v>
      </c>
      <c r="O28" s="826">
        <f t="shared" si="7"/>
        <v>12</v>
      </c>
      <c r="P28" s="827">
        <f>N28+O28</f>
        <v>13</v>
      </c>
      <c r="Q28" s="125"/>
      <c r="R28" s="125"/>
    </row>
    <row r="29" spans="1:18" ht="24.95" customHeight="1" x14ac:dyDescent="0.35">
      <c r="A29" s="450" t="s">
        <v>58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ref="G29:G36" si="8">E29+F29</f>
        <v>0</v>
      </c>
      <c r="H29" s="219">
        <f>H50+H70</f>
        <v>0</v>
      </c>
      <c r="I29" s="219">
        <v>0</v>
      </c>
      <c r="J29" s="219">
        <v>0</v>
      </c>
      <c r="K29" s="219">
        <f>K50+K70</f>
        <v>0</v>
      </c>
      <c r="L29" s="219">
        <f>L50+L70</f>
        <v>0</v>
      </c>
      <c r="M29" s="219">
        <f>M50+M70</f>
        <v>0</v>
      </c>
      <c r="N29" s="219">
        <f>N50+N70</f>
        <v>0</v>
      </c>
      <c r="O29" s="219">
        <f>SUM(C29+F29+I29+L29)</f>
        <v>0</v>
      </c>
      <c r="P29" s="456">
        <f>SUM(N29+O29)</f>
        <v>0</v>
      </c>
      <c r="Q29" s="128"/>
      <c r="R29" s="128"/>
    </row>
    <row r="30" spans="1:18" ht="24.75" customHeight="1" x14ac:dyDescent="0.35">
      <c r="A30" s="918" t="s">
        <v>59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  <c r="H30" s="219">
        <f>H51+H71</f>
        <v>0</v>
      </c>
      <c r="I30" s="219">
        <f t="shared" ref="I30:P30" si="9">I51+I71</f>
        <v>0</v>
      </c>
      <c r="J30" s="219">
        <f t="shared" si="9"/>
        <v>0</v>
      </c>
      <c r="K30" s="219">
        <f t="shared" si="9"/>
        <v>0</v>
      </c>
      <c r="L30" s="219">
        <f t="shared" si="9"/>
        <v>0</v>
      </c>
      <c r="M30" s="219">
        <f t="shared" si="9"/>
        <v>0</v>
      </c>
      <c r="N30" s="219">
        <f t="shared" si="9"/>
        <v>0</v>
      </c>
      <c r="O30" s="219">
        <f t="shared" si="9"/>
        <v>0</v>
      </c>
      <c r="P30" s="456">
        <f t="shared" si="9"/>
        <v>0</v>
      </c>
      <c r="Q30" s="128"/>
      <c r="R30" s="128"/>
    </row>
    <row r="31" spans="1:18" ht="40.5" x14ac:dyDescent="0.35">
      <c r="A31" s="918" t="s">
        <v>60</v>
      </c>
      <c r="B31" s="100">
        <v>0</v>
      </c>
      <c r="C31" s="100">
        <v>0</v>
      </c>
      <c r="D31" s="100">
        <v>0</v>
      </c>
      <c r="E31" s="100">
        <v>0</v>
      </c>
      <c r="F31" s="100">
        <v>2</v>
      </c>
      <c r="G31" s="100">
        <v>2</v>
      </c>
      <c r="H31" s="219">
        <v>0</v>
      </c>
      <c r="I31" s="219">
        <v>1</v>
      </c>
      <c r="J31" s="219">
        <v>1</v>
      </c>
      <c r="K31" s="219">
        <v>0</v>
      </c>
      <c r="L31" s="219">
        <f>L52+L72</f>
        <v>0</v>
      </c>
      <c r="M31" s="219">
        <f>SUM(K31+L31)</f>
        <v>0</v>
      </c>
      <c r="N31" s="219">
        <f t="shared" ref="N31:O34" si="10">SUM(B31+E31+H31+K31)</f>
        <v>0</v>
      </c>
      <c r="O31" s="219">
        <f t="shared" si="10"/>
        <v>3</v>
      </c>
      <c r="P31" s="456">
        <f>SUM(N31+O31)</f>
        <v>3</v>
      </c>
      <c r="Q31" s="128"/>
      <c r="R31" s="128"/>
    </row>
    <row r="32" spans="1:18" ht="24.95" customHeight="1" x14ac:dyDescent="0.35">
      <c r="A32" s="918" t="s">
        <v>61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f t="shared" si="8"/>
        <v>0</v>
      </c>
      <c r="H32" s="219">
        <v>0</v>
      </c>
      <c r="I32" s="219">
        <v>3</v>
      </c>
      <c r="J32" s="219">
        <v>3</v>
      </c>
      <c r="K32" s="219">
        <v>0</v>
      </c>
      <c r="L32" s="219">
        <v>0</v>
      </c>
      <c r="M32" s="219">
        <f>SUM(K32+L32)</f>
        <v>0</v>
      </c>
      <c r="N32" s="219">
        <f t="shared" si="10"/>
        <v>0</v>
      </c>
      <c r="O32" s="219">
        <f t="shared" si="10"/>
        <v>3</v>
      </c>
      <c r="P32" s="456">
        <f>SUM(N32+O32)</f>
        <v>3</v>
      </c>
      <c r="Q32" s="128"/>
      <c r="R32" s="128"/>
    </row>
    <row r="33" spans="1:18" ht="24.95" customHeight="1" x14ac:dyDescent="0.35">
      <c r="A33" s="918" t="s">
        <v>62</v>
      </c>
      <c r="B33" s="100">
        <v>0</v>
      </c>
      <c r="C33" s="100">
        <v>0</v>
      </c>
      <c r="D33" s="100">
        <v>0</v>
      </c>
      <c r="E33" s="100">
        <v>0</v>
      </c>
      <c r="F33" s="100">
        <v>1</v>
      </c>
      <c r="G33" s="100">
        <v>1</v>
      </c>
      <c r="H33" s="219">
        <f>H54+H74</f>
        <v>0</v>
      </c>
      <c r="I33" s="219">
        <v>1</v>
      </c>
      <c r="J33" s="219">
        <f>SUM(H33+I33)</f>
        <v>1</v>
      </c>
      <c r="K33" s="219">
        <f>K54+K74</f>
        <v>0</v>
      </c>
      <c r="L33" s="219">
        <v>0</v>
      </c>
      <c r="M33" s="219">
        <v>0</v>
      </c>
      <c r="N33" s="219">
        <f t="shared" si="10"/>
        <v>0</v>
      </c>
      <c r="O33" s="219">
        <f t="shared" si="10"/>
        <v>2</v>
      </c>
      <c r="P33" s="456">
        <f>SUM(D33+G33+J33+M33)</f>
        <v>2</v>
      </c>
      <c r="Q33" s="128"/>
      <c r="R33" s="128"/>
    </row>
    <row r="34" spans="1:18" ht="24.95" customHeight="1" x14ac:dyDescent="0.35">
      <c r="A34" s="918" t="s">
        <v>63</v>
      </c>
      <c r="B34" s="100">
        <v>0</v>
      </c>
      <c r="C34" s="100">
        <v>1</v>
      </c>
      <c r="D34" s="100">
        <v>1</v>
      </c>
      <c r="E34" s="100">
        <v>0</v>
      </c>
      <c r="F34" s="100">
        <v>0</v>
      </c>
      <c r="G34" s="100">
        <f t="shared" si="8"/>
        <v>0</v>
      </c>
      <c r="H34" s="219">
        <v>0</v>
      </c>
      <c r="I34" s="219">
        <v>1</v>
      </c>
      <c r="J34" s="219">
        <f>SUM(H34+I34)</f>
        <v>1</v>
      </c>
      <c r="K34" s="219">
        <v>0</v>
      </c>
      <c r="L34" s="219">
        <v>0</v>
      </c>
      <c r="M34" s="219">
        <f>SUM(K34+L34)</f>
        <v>0</v>
      </c>
      <c r="N34" s="219">
        <f t="shared" si="10"/>
        <v>0</v>
      </c>
      <c r="O34" s="219">
        <f t="shared" si="10"/>
        <v>2</v>
      </c>
      <c r="P34" s="456">
        <f>SUM(N34+O34)</f>
        <v>2</v>
      </c>
      <c r="Q34" s="128"/>
      <c r="R34" s="128"/>
    </row>
    <row r="35" spans="1:18" ht="24.95" customHeight="1" x14ac:dyDescent="0.35">
      <c r="A35" s="918" t="s">
        <v>64</v>
      </c>
      <c r="B35" s="100">
        <v>0</v>
      </c>
      <c r="C35" s="100">
        <v>1</v>
      </c>
      <c r="D35" s="100">
        <v>1</v>
      </c>
      <c r="E35" s="100">
        <v>0</v>
      </c>
      <c r="F35" s="100">
        <v>0</v>
      </c>
      <c r="G35" s="100">
        <f t="shared" si="8"/>
        <v>0</v>
      </c>
      <c r="H35" s="219">
        <f>H56+H76</f>
        <v>0</v>
      </c>
      <c r="I35" s="219">
        <v>0</v>
      </c>
      <c r="J35" s="219">
        <v>0</v>
      </c>
      <c r="K35" s="219">
        <f>K56+K76</f>
        <v>0</v>
      </c>
      <c r="L35" s="219">
        <v>0</v>
      </c>
      <c r="M35" s="219">
        <v>0</v>
      </c>
      <c r="N35" s="219">
        <f>N56+N76</f>
        <v>0</v>
      </c>
      <c r="O35" s="219">
        <f>SUM(C35+F35+I35)</f>
        <v>1</v>
      </c>
      <c r="P35" s="456">
        <f>SUM(N35+O35)</f>
        <v>1</v>
      </c>
      <c r="Q35" s="128"/>
      <c r="R35" s="128"/>
    </row>
    <row r="36" spans="1:18" ht="24.75" customHeight="1" x14ac:dyDescent="0.35">
      <c r="A36" s="919" t="s">
        <v>65</v>
      </c>
      <c r="B36" s="100">
        <v>0</v>
      </c>
      <c r="C36" s="100">
        <v>1</v>
      </c>
      <c r="D36" s="100">
        <v>1</v>
      </c>
      <c r="E36" s="100">
        <v>0</v>
      </c>
      <c r="F36" s="100">
        <v>0</v>
      </c>
      <c r="G36" s="100">
        <f t="shared" si="8"/>
        <v>0</v>
      </c>
      <c r="H36" s="219">
        <v>1</v>
      </c>
      <c r="I36" s="219">
        <v>0</v>
      </c>
      <c r="J36" s="219">
        <f>SUM(H36+I36)</f>
        <v>1</v>
      </c>
      <c r="K36" s="219">
        <v>0</v>
      </c>
      <c r="L36" s="219">
        <v>0</v>
      </c>
      <c r="M36" s="219">
        <f>SUM(K36+L36)</f>
        <v>0</v>
      </c>
      <c r="N36" s="219">
        <f>SUM(B36+E36+H36+K36)</f>
        <v>1</v>
      </c>
      <c r="O36" s="219">
        <f>SUM(C36+F36+I36+L36)</f>
        <v>1</v>
      </c>
      <c r="P36" s="456">
        <f>SUM(N36+O36)</f>
        <v>2</v>
      </c>
      <c r="Q36" s="128"/>
      <c r="R36" s="128"/>
    </row>
    <row r="37" spans="1:18" s="122" customFormat="1" ht="24.95" customHeight="1" x14ac:dyDescent="0.35">
      <c r="A37" s="451" t="s">
        <v>52</v>
      </c>
      <c r="B37" s="582">
        <f t="shared" ref="B37:M37" si="11">SUM(B38:B45)</f>
        <v>83</v>
      </c>
      <c r="C37" s="582">
        <f t="shared" si="11"/>
        <v>171</v>
      </c>
      <c r="D37" s="582">
        <f t="shared" si="11"/>
        <v>254</v>
      </c>
      <c r="E37" s="582">
        <f t="shared" si="11"/>
        <v>150</v>
      </c>
      <c r="F37" s="582">
        <f t="shared" si="11"/>
        <v>109</v>
      </c>
      <c r="G37" s="582">
        <f t="shared" si="11"/>
        <v>259</v>
      </c>
      <c r="H37" s="582">
        <f t="shared" si="11"/>
        <v>134</v>
      </c>
      <c r="I37" s="582">
        <f t="shared" si="11"/>
        <v>47</v>
      </c>
      <c r="J37" s="582">
        <f t="shared" si="11"/>
        <v>181</v>
      </c>
      <c r="K37" s="582">
        <f t="shared" si="11"/>
        <v>0</v>
      </c>
      <c r="L37" s="582">
        <f t="shared" si="11"/>
        <v>0</v>
      </c>
      <c r="M37" s="582">
        <f t="shared" si="11"/>
        <v>0</v>
      </c>
      <c r="N37" s="582">
        <f>SUM(N38:N45)</f>
        <v>367</v>
      </c>
      <c r="O37" s="582">
        <f>SUM(O38:O45)</f>
        <v>327</v>
      </c>
      <c r="P37" s="821">
        <f>SUM(P38:P45)</f>
        <v>694</v>
      </c>
      <c r="Q37" s="125"/>
      <c r="R37" s="125"/>
    </row>
    <row r="38" spans="1:18" ht="24.95" customHeight="1" x14ac:dyDescent="0.35">
      <c r="A38" s="450" t="s">
        <v>58</v>
      </c>
      <c r="B38" s="219">
        <f>B59+B79</f>
        <v>0</v>
      </c>
      <c r="C38" s="219">
        <v>26</v>
      </c>
      <c r="D38" s="219">
        <v>26</v>
      </c>
      <c r="E38" s="219">
        <f>E59+E79</f>
        <v>0</v>
      </c>
      <c r="F38" s="219">
        <v>30</v>
      </c>
      <c r="G38" s="219">
        <v>30</v>
      </c>
      <c r="H38" s="219">
        <v>0</v>
      </c>
      <c r="I38" s="219">
        <v>0</v>
      </c>
      <c r="J38" s="219">
        <v>0</v>
      </c>
      <c r="K38" s="219">
        <f>K59+K79</f>
        <v>0</v>
      </c>
      <c r="L38" s="219">
        <f>L59+L79</f>
        <v>0</v>
      </c>
      <c r="M38" s="219">
        <f>M59+M79</f>
        <v>0</v>
      </c>
      <c r="N38" s="219">
        <f>N59+N79</f>
        <v>0</v>
      </c>
      <c r="O38" s="219">
        <f>SUM(D38+G38+J38)</f>
        <v>56</v>
      </c>
      <c r="P38" s="456">
        <f t="shared" ref="P38:P45" si="12">SUM(N38+O38)</f>
        <v>56</v>
      </c>
      <c r="Q38" s="128"/>
      <c r="R38" s="128"/>
    </row>
    <row r="39" spans="1:18" ht="23.25" customHeight="1" x14ac:dyDescent="0.35">
      <c r="A39" s="918" t="s">
        <v>59</v>
      </c>
      <c r="B39" s="219">
        <v>8</v>
      </c>
      <c r="C39" s="219">
        <v>35</v>
      </c>
      <c r="D39" s="219">
        <f>SUM(B39:C39)</f>
        <v>43</v>
      </c>
      <c r="E39" s="219">
        <v>9</v>
      </c>
      <c r="F39" s="219">
        <v>17</v>
      </c>
      <c r="G39" s="219">
        <f>SUM(E39+F39)</f>
        <v>26</v>
      </c>
      <c r="H39" s="219">
        <v>0</v>
      </c>
      <c r="I39" s="219">
        <v>0</v>
      </c>
      <c r="J39" s="219">
        <f>SUM(H39+I39)</f>
        <v>0</v>
      </c>
      <c r="K39" s="219">
        <v>0</v>
      </c>
      <c r="L39" s="219">
        <f>L60+L80</f>
        <v>0</v>
      </c>
      <c r="M39" s="219">
        <v>0</v>
      </c>
      <c r="N39" s="219">
        <f>SUM(B39+E39+H39)</f>
        <v>17</v>
      </c>
      <c r="O39" s="219">
        <f>SUM(C39+F39+I39)</f>
        <v>52</v>
      </c>
      <c r="P39" s="456">
        <f t="shared" si="12"/>
        <v>69</v>
      </c>
      <c r="Q39" s="128"/>
      <c r="R39" s="128"/>
    </row>
    <row r="40" spans="1:18" ht="27" customHeight="1" x14ac:dyDescent="0.35">
      <c r="A40" s="918" t="s">
        <v>60</v>
      </c>
      <c r="B40" s="219">
        <v>0</v>
      </c>
      <c r="C40" s="219">
        <v>0</v>
      </c>
      <c r="D40" s="219">
        <v>0</v>
      </c>
      <c r="E40" s="219">
        <v>19</v>
      </c>
      <c r="F40" s="219">
        <v>0</v>
      </c>
      <c r="G40" s="219">
        <f>SUM(E40+F40)</f>
        <v>19</v>
      </c>
      <c r="H40" s="219">
        <v>17</v>
      </c>
      <c r="I40" s="219">
        <v>0</v>
      </c>
      <c r="J40" s="219">
        <v>17</v>
      </c>
      <c r="K40" s="219">
        <v>0</v>
      </c>
      <c r="L40" s="219">
        <v>0</v>
      </c>
      <c r="M40" s="219">
        <v>0</v>
      </c>
      <c r="N40" s="219">
        <f>SUM(E40+H40+K40)</f>
        <v>36</v>
      </c>
      <c r="O40" s="219">
        <f>SUM(C40+F40+I40+L40)</f>
        <v>0</v>
      </c>
      <c r="P40" s="456">
        <f t="shared" si="12"/>
        <v>36</v>
      </c>
      <c r="Q40" s="128"/>
      <c r="R40" s="128"/>
    </row>
    <row r="41" spans="1:18" x14ac:dyDescent="0.35">
      <c r="A41" s="918" t="s">
        <v>61</v>
      </c>
      <c r="B41" s="219">
        <v>24</v>
      </c>
      <c r="C41" s="219">
        <v>20</v>
      </c>
      <c r="D41" s="219">
        <f>SUM(B41:C41)</f>
        <v>44</v>
      </c>
      <c r="E41" s="219">
        <v>25</v>
      </c>
      <c r="F41" s="219">
        <v>12</v>
      </c>
      <c r="G41" s="219">
        <f>SUM(E41+F41)</f>
        <v>37</v>
      </c>
      <c r="H41" s="219">
        <v>20</v>
      </c>
      <c r="I41" s="219">
        <v>20</v>
      </c>
      <c r="J41" s="219">
        <f>SUM(H41+I41)</f>
        <v>40</v>
      </c>
      <c r="K41" s="219">
        <v>0</v>
      </c>
      <c r="L41" s="219">
        <v>0</v>
      </c>
      <c r="M41" s="219">
        <f>SUM(K41:L41)</f>
        <v>0</v>
      </c>
      <c r="N41" s="219">
        <f>SUM(B41+E41+H41+K41)</f>
        <v>69</v>
      </c>
      <c r="O41" s="219">
        <f>SUM(C41+F41+I41+L41)</f>
        <v>52</v>
      </c>
      <c r="P41" s="456">
        <f t="shared" si="12"/>
        <v>121</v>
      </c>
      <c r="Q41" s="128"/>
      <c r="R41" s="128"/>
    </row>
    <row r="42" spans="1:18" ht="24.95" customHeight="1" x14ac:dyDescent="0.35">
      <c r="A42" s="918" t="s">
        <v>62</v>
      </c>
      <c r="B42" s="219">
        <v>0</v>
      </c>
      <c r="C42" s="219">
        <v>0</v>
      </c>
      <c r="D42" s="219">
        <v>0</v>
      </c>
      <c r="E42" s="219">
        <v>44</v>
      </c>
      <c r="F42" s="219">
        <v>4</v>
      </c>
      <c r="G42" s="219">
        <f>SUM(E42+F42)</f>
        <v>48</v>
      </c>
      <c r="H42" s="219">
        <v>44</v>
      </c>
      <c r="I42" s="219">
        <v>11</v>
      </c>
      <c r="J42" s="219">
        <f>SUM(H42+I42)</f>
        <v>55</v>
      </c>
      <c r="K42" s="219">
        <v>0</v>
      </c>
      <c r="L42" s="219">
        <f>L63+L83</f>
        <v>0</v>
      </c>
      <c r="M42" s="219">
        <v>0</v>
      </c>
      <c r="N42" s="219">
        <f>SUM(B42+E42+H42+K42)</f>
        <v>88</v>
      </c>
      <c r="O42" s="219">
        <f>SUM(F42+I42)</f>
        <v>15</v>
      </c>
      <c r="P42" s="456">
        <f t="shared" si="12"/>
        <v>103</v>
      </c>
      <c r="Q42" s="128"/>
      <c r="R42" s="128"/>
    </row>
    <row r="43" spans="1:18" ht="24.75" customHeight="1" x14ac:dyDescent="0.35">
      <c r="A43" s="918" t="s">
        <v>63</v>
      </c>
      <c r="B43" s="219">
        <v>38</v>
      </c>
      <c r="C43" s="219">
        <v>31</v>
      </c>
      <c r="D43" s="219">
        <f>SUM(B43:C43)</f>
        <v>69</v>
      </c>
      <c r="E43" s="219">
        <v>40</v>
      </c>
      <c r="F43" s="219">
        <v>16</v>
      </c>
      <c r="G43" s="219">
        <f>SUM(E43+F43)</f>
        <v>56</v>
      </c>
      <c r="H43" s="219">
        <v>40</v>
      </c>
      <c r="I43" s="219">
        <v>5</v>
      </c>
      <c r="J43" s="219">
        <f>SUM(H43+I43)</f>
        <v>45</v>
      </c>
      <c r="K43" s="219">
        <v>0</v>
      </c>
      <c r="L43" s="219">
        <v>0</v>
      </c>
      <c r="M43" s="219">
        <f>SUM(K43+L43)</f>
        <v>0</v>
      </c>
      <c r="N43" s="219">
        <f>SUM(B43+E43+H43+K43)</f>
        <v>118</v>
      </c>
      <c r="O43" s="219">
        <f>SUM(C43+F43+I43+L43)</f>
        <v>52</v>
      </c>
      <c r="P43" s="456">
        <f t="shared" si="12"/>
        <v>170</v>
      </c>
      <c r="Q43" s="128"/>
      <c r="R43" s="128"/>
    </row>
    <row r="44" spans="1:18" ht="24.95" customHeight="1" x14ac:dyDescent="0.35">
      <c r="A44" s="918" t="s">
        <v>64</v>
      </c>
      <c r="B44" s="219">
        <f>B65+B85</f>
        <v>0</v>
      </c>
      <c r="C44" s="219">
        <v>20</v>
      </c>
      <c r="D44" s="219">
        <v>20</v>
      </c>
      <c r="E44" s="219">
        <f>E65+E85</f>
        <v>0</v>
      </c>
      <c r="F44" s="219">
        <v>19</v>
      </c>
      <c r="G44" s="219">
        <v>19</v>
      </c>
      <c r="H44" s="219">
        <f>H65+H85</f>
        <v>0</v>
      </c>
      <c r="I44" s="219">
        <v>3</v>
      </c>
      <c r="J44" s="219">
        <v>3</v>
      </c>
      <c r="K44" s="219">
        <f>K65+K85</f>
        <v>0</v>
      </c>
      <c r="L44" s="219">
        <f>L65+L85</f>
        <v>0</v>
      </c>
      <c r="M44" s="219">
        <v>0</v>
      </c>
      <c r="N44" s="219">
        <f>N65+N85</f>
        <v>0</v>
      </c>
      <c r="O44" s="219">
        <f>SUM(C44+F44+I44+L44)</f>
        <v>42</v>
      </c>
      <c r="P44" s="456">
        <f t="shared" si="12"/>
        <v>42</v>
      </c>
      <c r="Q44" s="128"/>
      <c r="R44" s="128"/>
    </row>
    <row r="45" spans="1:18" ht="24.95" customHeight="1" thickBot="1" x14ac:dyDescent="0.4">
      <c r="A45" s="923" t="s">
        <v>65</v>
      </c>
      <c r="B45" s="476">
        <v>13</v>
      </c>
      <c r="C45" s="476">
        <v>39</v>
      </c>
      <c r="D45" s="476">
        <f>SUM(B45+C45)</f>
        <v>52</v>
      </c>
      <c r="E45" s="476">
        <v>13</v>
      </c>
      <c r="F45" s="476">
        <v>11</v>
      </c>
      <c r="G45" s="476">
        <f>SUM(E45+F45)</f>
        <v>24</v>
      </c>
      <c r="H45" s="476">
        <v>13</v>
      </c>
      <c r="I45" s="476">
        <v>8</v>
      </c>
      <c r="J45" s="476">
        <f>SUM(H45+I45)</f>
        <v>21</v>
      </c>
      <c r="K45" s="476">
        <v>0</v>
      </c>
      <c r="L45" s="476">
        <v>0</v>
      </c>
      <c r="M45" s="476">
        <f>SUM(K45+L45)</f>
        <v>0</v>
      </c>
      <c r="N45" s="476">
        <f>SUM(B45+E45+H45+K45)</f>
        <v>39</v>
      </c>
      <c r="O45" s="476">
        <f>SUM(C45+F45+I45+L45)</f>
        <v>58</v>
      </c>
      <c r="P45" s="477">
        <f t="shared" si="12"/>
        <v>97</v>
      </c>
      <c r="Q45" s="128"/>
      <c r="R45" s="128"/>
    </row>
    <row r="46" spans="1:18" ht="24.95" customHeight="1" thickBot="1" x14ac:dyDescent="0.4">
      <c r="A46" s="926" t="s">
        <v>6</v>
      </c>
      <c r="B46" s="927">
        <f>B28+B37</f>
        <v>83</v>
      </c>
      <c r="C46" s="927">
        <f t="shared" ref="C46:M46" si="13">C28+C37</f>
        <v>174</v>
      </c>
      <c r="D46" s="927">
        <f t="shared" si="13"/>
        <v>257</v>
      </c>
      <c r="E46" s="927">
        <f t="shared" si="13"/>
        <v>150</v>
      </c>
      <c r="F46" s="927">
        <f t="shared" si="13"/>
        <v>112</v>
      </c>
      <c r="G46" s="927">
        <f t="shared" si="13"/>
        <v>262</v>
      </c>
      <c r="H46" s="927">
        <f t="shared" si="13"/>
        <v>135</v>
      </c>
      <c r="I46" s="927">
        <f t="shared" si="13"/>
        <v>53</v>
      </c>
      <c r="J46" s="927">
        <f t="shared" si="13"/>
        <v>188</v>
      </c>
      <c r="K46" s="927">
        <f t="shared" si="13"/>
        <v>0</v>
      </c>
      <c r="L46" s="927">
        <f t="shared" si="13"/>
        <v>0</v>
      </c>
      <c r="M46" s="927">
        <f t="shared" si="13"/>
        <v>0</v>
      </c>
      <c r="N46" s="927">
        <f>SUM(N28+N37)</f>
        <v>368</v>
      </c>
      <c r="O46" s="927">
        <f>SUM(O28+O37)</f>
        <v>339</v>
      </c>
      <c r="P46" s="928">
        <f>SUM(P28+P37)</f>
        <v>707</v>
      </c>
      <c r="Q46" s="128"/>
      <c r="R46" s="128"/>
    </row>
    <row r="47" spans="1:18" ht="32.25" customHeight="1" thickBot="1" x14ac:dyDescent="0.4">
      <c r="A47" s="932" t="s">
        <v>15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4"/>
      <c r="O47" s="934"/>
      <c r="P47" s="935"/>
      <c r="Q47" s="10"/>
      <c r="R47" s="10"/>
    </row>
    <row r="48" spans="1:18" s="122" customFormat="1" ht="32.25" customHeight="1" x14ac:dyDescent="0.35">
      <c r="A48" s="930" t="s">
        <v>51</v>
      </c>
      <c r="B48" s="819">
        <f>SUM(B49:B56)</f>
        <v>0</v>
      </c>
      <c r="C48" s="819">
        <f>SUM(C49:C56)</f>
        <v>0</v>
      </c>
      <c r="D48" s="819">
        <f>B48+C48</f>
        <v>0</v>
      </c>
      <c r="E48" s="819">
        <f>SUM(E49:E56)</f>
        <v>0</v>
      </c>
      <c r="F48" s="819">
        <f>SUM(F49:F56)</f>
        <v>0</v>
      </c>
      <c r="G48" s="819">
        <f>SUM(E48:F48)</f>
        <v>0</v>
      </c>
      <c r="H48" s="819">
        <f>SUM(H49:H56)</f>
        <v>0</v>
      </c>
      <c r="I48" s="819">
        <f>SUM(I49:I56)</f>
        <v>0</v>
      </c>
      <c r="J48" s="819">
        <f>H48+I48</f>
        <v>0</v>
      </c>
      <c r="K48" s="819">
        <f>SUM(K49:K56)</f>
        <v>0</v>
      </c>
      <c r="L48" s="819">
        <f>SUM(L49:L56)</f>
        <v>0</v>
      </c>
      <c r="M48" s="819">
        <f>SUM(K48:L48)</f>
        <v>0</v>
      </c>
      <c r="N48" s="820">
        <f>B48+E48+H48+K48</f>
        <v>0</v>
      </c>
      <c r="O48" s="820">
        <f>C48+F48+I48+L48</f>
        <v>0</v>
      </c>
      <c r="P48" s="831">
        <f>N48+O48</f>
        <v>0</v>
      </c>
      <c r="Q48" s="126"/>
      <c r="R48" s="126"/>
    </row>
    <row r="49" spans="1:18" ht="32.25" customHeight="1" x14ac:dyDescent="0.35">
      <c r="A49" s="450" t="s">
        <v>58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584">
        <f t="shared" ref="N49:O56" si="14">B49+E49+H49+K49</f>
        <v>0</v>
      </c>
      <c r="O49" s="584">
        <f t="shared" si="14"/>
        <v>0</v>
      </c>
      <c r="P49" s="832">
        <f t="shared" ref="P49:P56" si="15">N49+O49</f>
        <v>0</v>
      </c>
      <c r="Q49" s="11"/>
      <c r="R49" s="11"/>
    </row>
    <row r="50" spans="1:18" ht="23.25" customHeight="1" x14ac:dyDescent="0.35">
      <c r="A50" s="918" t="s">
        <v>59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584">
        <f t="shared" si="14"/>
        <v>0</v>
      </c>
      <c r="O50" s="584">
        <f t="shared" si="14"/>
        <v>0</v>
      </c>
      <c r="P50" s="832">
        <f t="shared" si="15"/>
        <v>0</v>
      </c>
      <c r="Q50" s="11"/>
      <c r="R50" s="11"/>
    </row>
    <row r="51" spans="1:18" ht="51.75" customHeight="1" x14ac:dyDescent="0.35">
      <c r="A51" s="918" t="s">
        <v>60</v>
      </c>
      <c r="B51" s="10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584">
        <f>B51+E51+H51+K51</f>
        <v>0</v>
      </c>
      <c r="O51" s="584">
        <f t="shared" si="14"/>
        <v>0</v>
      </c>
      <c r="P51" s="832">
        <f t="shared" si="15"/>
        <v>0</v>
      </c>
      <c r="Q51" s="11"/>
      <c r="R51" s="11"/>
    </row>
    <row r="52" spans="1:18" ht="32.25" customHeight="1" x14ac:dyDescent="0.35">
      <c r="A52" s="918" t="s">
        <v>61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584">
        <v>0</v>
      </c>
      <c r="O52" s="584">
        <f t="shared" si="14"/>
        <v>0</v>
      </c>
      <c r="P52" s="832">
        <f t="shared" si="15"/>
        <v>0</v>
      </c>
      <c r="Q52" s="11"/>
      <c r="R52" s="11"/>
    </row>
    <row r="53" spans="1:18" ht="32.25" customHeight="1" x14ac:dyDescent="0.35">
      <c r="A53" s="918" t="s">
        <v>62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584">
        <f t="shared" si="14"/>
        <v>0</v>
      </c>
      <c r="O53" s="584">
        <f t="shared" si="14"/>
        <v>0</v>
      </c>
      <c r="P53" s="832">
        <f t="shared" si="15"/>
        <v>0</v>
      </c>
      <c r="Q53" s="11"/>
      <c r="R53" s="11"/>
    </row>
    <row r="54" spans="1:18" ht="32.25" customHeight="1" x14ac:dyDescent="0.35">
      <c r="A54" s="918" t="s">
        <v>63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584">
        <f t="shared" si="14"/>
        <v>0</v>
      </c>
      <c r="O54" s="584">
        <f t="shared" si="14"/>
        <v>0</v>
      </c>
      <c r="P54" s="832">
        <f t="shared" si="15"/>
        <v>0</v>
      </c>
      <c r="Q54" s="11"/>
      <c r="R54" s="11"/>
    </row>
    <row r="55" spans="1:18" ht="26.25" customHeight="1" x14ac:dyDescent="0.35">
      <c r="A55" s="918" t="s">
        <v>64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584">
        <f t="shared" si="14"/>
        <v>0</v>
      </c>
      <c r="O55" s="584">
        <f t="shared" si="14"/>
        <v>0</v>
      </c>
      <c r="P55" s="832">
        <f t="shared" si="15"/>
        <v>0</v>
      </c>
      <c r="Q55" s="11"/>
      <c r="R55" s="11"/>
    </row>
    <row r="56" spans="1:18" ht="30.75" customHeight="1" x14ac:dyDescent="0.35">
      <c r="A56" s="919" t="s">
        <v>65</v>
      </c>
      <c r="B56" s="100">
        <v>0</v>
      </c>
      <c r="C56" s="100">
        <v>0</v>
      </c>
      <c r="D56" s="100">
        <f>C56+B56</f>
        <v>0</v>
      </c>
      <c r="E56" s="100">
        <v>0</v>
      </c>
      <c r="F56" s="100">
        <v>0</v>
      </c>
      <c r="G56" s="100">
        <f>SUM(E56:F56)</f>
        <v>0</v>
      </c>
      <c r="H56" s="100">
        <v>0</v>
      </c>
      <c r="I56" s="100">
        <v>0</v>
      </c>
      <c r="J56" s="100">
        <f>H56+I56</f>
        <v>0</v>
      </c>
      <c r="K56" s="100">
        <v>0</v>
      </c>
      <c r="L56" s="100">
        <v>0</v>
      </c>
      <c r="M56" s="100">
        <f>SUM(K56:L56)</f>
        <v>0</v>
      </c>
      <c r="N56" s="584">
        <f t="shared" si="14"/>
        <v>0</v>
      </c>
      <c r="O56" s="584">
        <f t="shared" si="14"/>
        <v>0</v>
      </c>
      <c r="P56" s="832">
        <f t="shared" si="15"/>
        <v>0</v>
      </c>
      <c r="Q56" s="10"/>
      <c r="R56" s="10"/>
    </row>
    <row r="57" spans="1:18" s="122" customFormat="1" ht="30.75" customHeight="1" x14ac:dyDescent="0.35">
      <c r="A57" s="451" t="s">
        <v>52</v>
      </c>
      <c r="B57" s="582">
        <f>SUM(B58:B65)</f>
        <v>0</v>
      </c>
      <c r="C57" s="582">
        <f>SUM(C58:C65)</f>
        <v>0</v>
      </c>
      <c r="D57" s="582">
        <f>B57+C57</f>
        <v>0</v>
      </c>
      <c r="E57" s="582">
        <f>SUM(E58:E65)</f>
        <v>1</v>
      </c>
      <c r="F57" s="582">
        <f>SUM(F58:F65)</f>
        <v>0</v>
      </c>
      <c r="G57" s="582">
        <f>E57+F57</f>
        <v>1</v>
      </c>
      <c r="H57" s="582">
        <f>SUM(H58:H65)</f>
        <v>1</v>
      </c>
      <c r="I57" s="582">
        <f>SUM(I58:I65)</f>
        <v>0</v>
      </c>
      <c r="J57" s="582">
        <f>H57+I57</f>
        <v>1</v>
      </c>
      <c r="K57" s="582">
        <f>SUM(K58:K65)</f>
        <v>0</v>
      </c>
      <c r="L57" s="582">
        <f>SUM(L58:L65)</f>
        <v>0</v>
      </c>
      <c r="M57" s="582">
        <f>K57+L57</f>
        <v>0</v>
      </c>
      <c r="N57" s="583">
        <f>B57+E57+H57+K57</f>
        <v>2</v>
      </c>
      <c r="O57" s="583">
        <f>C57+F57+I57+L57</f>
        <v>0</v>
      </c>
      <c r="P57" s="833">
        <f>O57+N57</f>
        <v>2</v>
      </c>
      <c r="Q57" s="127"/>
      <c r="R57" s="127"/>
    </row>
    <row r="58" spans="1:18" ht="30.75" customHeight="1" x14ac:dyDescent="0.35">
      <c r="A58" s="450" t="s">
        <v>58</v>
      </c>
      <c r="B58" s="220">
        <v>0</v>
      </c>
      <c r="C58" s="220">
        <v>0</v>
      </c>
      <c r="D58" s="220">
        <f t="shared" ref="D58:D65" si="16">B58+C58</f>
        <v>0</v>
      </c>
      <c r="E58" s="220">
        <v>0</v>
      </c>
      <c r="F58" s="220">
        <v>0</v>
      </c>
      <c r="G58" s="220">
        <f t="shared" ref="G58:G65" si="17">E58+F58</f>
        <v>0</v>
      </c>
      <c r="H58" s="220">
        <v>0</v>
      </c>
      <c r="I58" s="220">
        <v>0</v>
      </c>
      <c r="J58" s="220">
        <f t="shared" ref="J58:J65" si="18">H58+I58</f>
        <v>0</v>
      </c>
      <c r="K58" s="220">
        <v>0</v>
      </c>
      <c r="L58" s="220">
        <v>0</v>
      </c>
      <c r="M58" s="220">
        <f t="shared" ref="M58:M65" si="19">K58+L58</f>
        <v>0</v>
      </c>
      <c r="N58" s="223">
        <f>SUM(B58,E58,H58,K58)</f>
        <v>0</v>
      </c>
      <c r="O58" s="223">
        <f>SUM(C58,F58,I58,L58)</f>
        <v>0</v>
      </c>
      <c r="P58" s="458">
        <f t="shared" ref="P58:P65" si="20">O58+N58</f>
        <v>0</v>
      </c>
      <c r="Q58" s="10"/>
      <c r="R58" s="10"/>
    </row>
    <row r="59" spans="1:18" ht="27.75" customHeight="1" x14ac:dyDescent="0.35">
      <c r="A59" s="918" t="s">
        <v>59</v>
      </c>
      <c r="B59" s="220">
        <v>0</v>
      </c>
      <c r="C59" s="220">
        <v>0</v>
      </c>
      <c r="D59" s="220">
        <f t="shared" si="16"/>
        <v>0</v>
      </c>
      <c r="E59" s="220">
        <v>0</v>
      </c>
      <c r="F59" s="220">
        <v>0</v>
      </c>
      <c r="G59" s="220">
        <f t="shared" si="17"/>
        <v>0</v>
      </c>
      <c r="H59" s="220">
        <v>0</v>
      </c>
      <c r="I59" s="220">
        <v>0</v>
      </c>
      <c r="J59" s="220">
        <f t="shared" si="18"/>
        <v>0</v>
      </c>
      <c r="K59" s="220">
        <v>0</v>
      </c>
      <c r="L59" s="220">
        <v>0</v>
      </c>
      <c r="M59" s="220">
        <f t="shared" si="19"/>
        <v>0</v>
      </c>
      <c r="N59" s="223">
        <f t="shared" ref="N59:O65" si="21">SUM(B59,E59,H59,K59)</f>
        <v>0</v>
      </c>
      <c r="O59" s="223">
        <f t="shared" si="21"/>
        <v>0</v>
      </c>
      <c r="P59" s="458">
        <f t="shared" si="20"/>
        <v>0</v>
      </c>
      <c r="Q59" s="10"/>
      <c r="R59" s="10"/>
    </row>
    <row r="60" spans="1:18" ht="30.75" customHeight="1" x14ac:dyDescent="0.35">
      <c r="A60" s="918" t="s">
        <v>60</v>
      </c>
      <c r="B60" s="220">
        <v>0</v>
      </c>
      <c r="C60" s="220">
        <v>0</v>
      </c>
      <c r="D60" s="220">
        <f t="shared" si="16"/>
        <v>0</v>
      </c>
      <c r="E60" s="220">
        <v>0</v>
      </c>
      <c r="F60" s="220">
        <v>0</v>
      </c>
      <c r="G60" s="220">
        <v>0</v>
      </c>
      <c r="H60" s="220">
        <v>1</v>
      </c>
      <c r="I60" s="220">
        <v>0</v>
      </c>
      <c r="J60" s="220">
        <f t="shared" si="18"/>
        <v>1</v>
      </c>
      <c r="K60" s="220">
        <v>0</v>
      </c>
      <c r="L60" s="220">
        <v>0</v>
      </c>
      <c r="M60" s="220">
        <f t="shared" si="19"/>
        <v>0</v>
      </c>
      <c r="N60" s="223">
        <f t="shared" si="21"/>
        <v>1</v>
      </c>
      <c r="O60" s="223">
        <f t="shared" si="21"/>
        <v>0</v>
      </c>
      <c r="P60" s="458">
        <f t="shared" si="20"/>
        <v>1</v>
      </c>
      <c r="Q60" s="10"/>
      <c r="R60" s="10"/>
    </row>
    <row r="61" spans="1:18" ht="30.75" customHeight="1" x14ac:dyDescent="0.35">
      <c r="A61" s="918" t="s">
        <v>61</v>
      </c>
      <c r="B61" s="220">
        <v>0</v>
      </c>
      <c r="C61" s="220">
        <v>0</v>
      </c>
      <c r="D61" s="220">
        <f t="shared" si="16"/>
        <v>0</v>
      </c>
      <c r="E61" s="220">
        <v>0</v>
      </c>
      <c r="F61" s="220">
        <v>0</v>
      </c>
      <c r="G61" s="220">
        <f t="shared" si="17"/>
        <v>0</v>
      </c>
      <c r="H61" s="220">
        <v>0</v>
      </c>
      <c r="I61" s="220">
        <v>0</v>
      </c>
      <c r="J61" s="220">
        <f t="shared" si="18"/>
        <v>0</v>
      </c>
      <c r="K61" s="220">
        <v>0</v>
      </c>
      <c r="L61" s="220">
        <v>0</v>
      </c>
      <c r="M61" s="220">
        <f t="shared" si="19"/>
        <v>0</v>
      </c>
      <c r="N61" s="223">
        <f t="shared" si="21"/>
        <v>0</v>
      </c>
      <c r="O61" s="223">
        <f t="shared" si="21"/>
        <v>0</v>
      </c>
      <c r="P61" s="458">
        <f t="shared" si="20"/>
        <v>0</v>
      </c>
      <c r="Q61" s="10"/>
      <c r="R61" s="10"/>
    </row>
    <row r="62" spans="1:18" ht="30.75" customHeight="1" x14ac:dyDescent="0.35">
      <c r="A62" s="918" t="s">
        <v>62</v>
      </c>
      <c r="B62" s="220">
        <v>0</v>
      </c>
      <c r="C62" s="220">
        <v>0</v>
      </c>
      <c r="D62" s="220">
        <v>0</v>
      </c>
      <c r="E62" s="220">
        <v>1</v>
      </c>
      <c r="F62" s="220">
        <v>0</v>
      </c>
      <c r="G62" s="220">
        <f t="shared" si="17"/>
        <v>1</v>
      </c>
      <c r="H62" s="220">
        <v>0</v>
      </c>
      <c r="I62" s="220">
        <v>0</v>
      </c>
      <c r="J62" s="220">
        <f t="shared" si="18"/>
        <v>0</v>
      </c>
      <c r="K62" s="220">
        <v>0</v>
      </c>
      <c r="L62" s="220">
        <v>0</v>
      </c>
      <c r="M62" s="220">
        <f t="shared" si="19"/>
        <v>0</v>
      </c>
      <c r="N62" s="223">
        <f>SUM(B62,E62,H62,K62)</f>
        <v>1</v>
      </c>
      <c r="O62" s="223">
        <f>SUM(C62,F62,I62,L62)</f>
        <v>0</v>
      </c>
      <c r="P62" s="458">
        <f t="shared" si="20"/>
        <v>1</v>
      </c>
      <c r="Q62" s="10"/>
      <c r="R62" s="10"/>
    </row>
    <row r="63" spans="1:18" ht="30.75" customHeight="1" x14ac:dyDescent="0.35">
      <c r="A63" s="918" t="s">
        <v>63</v>
      </c>
      <c r="B63" s="220">
        <v>0</v>
      </c>
      <c r="C63" s="220">
        <v>0</v>
      </c>
      <c r="D63" s="220">
        <f t="shared" si="16"/>
        <v>0</v>
      </c>
      <c r="E63" s="220">
        <v>0</v>
      </c>
      <c r="F63" s="220">
        <v>0</v>
      </c>
      <c r="G63" s="220">
        <f t="shared" si="17"/>
        <v>0</v>
      </c>
      <c r="H63" s="220">
        <v>0</v>
      </c>
      <c r="I63" s="220">
        <v>0</v>
      </c>
      <c r="J63" s="220">
        <f t="shared" si="18"/>
        <v>0</v>
      </c>
      <c r="K63" s="220">
        <v>0</v>
      </c>
      <c r="L63" s="220">
        <v>0</v>
      </c>
      <c r="M63" s="220">
        <f t="shared" si="19"/>
        <v>0</v>
      </c>
      <c r="N63" s="223">
        <f t="shared" si="21"/>
        <v>0</v>
      </c>
      <c r="O63" s="223">
        <f t="shared" si="21"/>
        <v>0</v>
      </c>
      <c r="P63" s="458">
        <f t="shared" si="20"/>
        <v>0</v>
      </c>
      <c r="Q63" s="10"/>
      <c r="R63" s="10"/>
    </row>
    <row r="64" spans="1:18" ht="24.95" customHeight="1" x14ac:dyDescent="0.35">
      <c r="A64" s="918" t="s">
        <v>64</v>
      </c>
      <c r="B64" s="220">
        <v>0</v>
      </c>
      <c r="C64" s="220">
        <v>0</v>
      </c>
      <c r="D64" s="220">
        <f t="shared" si="16"/>
        <v>0</v>
      </c>
      <c r="E64" s="220">
        <v>0</v>
      </c>
      <c r="F64" s="220">
        <v>0</v>
      </c>
      <c r="G64" s="220">
        <f t="shared" si="17"/>
        <v>0</v>
      </c>
      <c r="H64" s="220">
        <v>0</v>
      </c>
      <c r="I64" s="220">
        <v>0</v>
      </c>
      <c r="J64" s="220">
        <f t="shared" si="18"/>
        <v>0</v>
      </c>
      <c r="K64" s="220">
        <v>0</v>
      </c>
      <c r="L64" s="220">
        <v>0</v>
      </c>
      <c r="M64" s="220">
        <f t="shared" si="19"/>
        <v>0</v>
      </c>
      <c r="N64" s="223">
        <f t="shared" si="21"/>
        <v>0</v>
      </c>
      <c r="O64" s="223">
        <f t="shared" si="21"/>
        <v>0</v>
      </c>
      <c r="P64" s="458">
        <f t="shared" si="20"/>
        <v>0</v>
      </c>
      <c r="Q64" s="10"/>
      <c r="R64" s="10"/>
    </row>
    <row r="65" spans="1:18" ht="30" customHeight="1" thickBot="1" x14ac:dyDescent="0.4">
      <c r="A65" s="929" t="s">
        <v>65</v>
      </c>
      <c r="B65" s="472">
        <v>0</v>
      </c>
      <c r="C65" s="472">
        <v>0</v>
      </c>
      <c r="D65" s="472">
        <f t="shared" si="16"/>
        <v>0</v>
      </c>
      <c r="E65" s="472">
        <v>0</v>
      </c>
      <c r="F65" s="472">
        <v>0</v>
      </c>
      <c r="G65" s="472">
        <f t="shared" si="17"/>
        <v>0</v>
      </c>
      <c r="H65" s="472">
        <v>0</v>
      </c>
      <c r="I65" s="472">
        <v>0</v>
      </c>
      <c r="J65" s="472">
        <f t="shared" si="18"/>
        <v>0</v>
      </c>
      <c r="K65" s="472">
        <v>0</v>
      </c>
      <c r="L65" s="472">
        <v>0</v>
      </c>
      <c r="M65" s="472">
        <f t="shared" si="19"/>
        <v>0</v>
      </c>
      <c r="N65" s="473">
        <f t="shared" si="21"/>
        <v>0</v>
      </c>
      <c r="O65" s="473">
        <f t="shared" si="21"/>
        <v>0</v>
      </c>
      <c r="P65" s="474">
        <f t="shared" si="20"/>
        <v>0</v>
      </c>
      <c r="Q65" s="128"/>
      <c r="R65" s="128"/>
    </row>
    <row r="66" spans="1:18" ht="26.25" thickBot="1" x14ac:dyDescent="0.4">
      <c r="A66" s="924" t="s">
        <v>11</v>
      </c>
      <c r="B66" s="830">
        <f>B57+B48</f>
        <v>0</v>
      </c>
      <c r="C66" s="830">
        <f t="shared" ref="C66:P66" si="22">C57+C48</f>
        <v>0</v>
      </c>
      <c r="D66" s="830">
        <f t="shared" si="22"/>
        <v>0</v>
      </c>
      <c r="E66" s="830">
        <f t="shared" si="22"/>
        <v>1</v>
      </c>
      <c r="F66" s="830">
        <f t="shared" si="22"/>
        <v>0</v>
      </c>
      <c r="G66" s="830">
        <f t="shared" si="22"/>
        <v>1</v>
      </c>
      <c r="H66" s="830">
        <f t="shared" si="22"/>
        <v>1</v>
      </c>
      <c r="I66" s="830">
        <f t="shared" si="22"/>
        <v>0</v>
      </c>
      <c r="J66" s="830">
        <f t="shared" si="22"/>
        <v>1</v>
      </c>
      <c r="K66" s="830">
        <f t="shared" si="22"/>
        <v>0</v>
      </c>
      <c r="L66" s="830">
        <f t="shared" si="22"/>
        <v>0</v>
      </c>
      <c r="M66" s="830">
        <f t="shared" si="22"/>
        <v>0</v>
      </c>
      <c r="N66" s="830">
        <f t="shared" si="22"/>
        <v>2</v>
      </c>
      <c r="O66" s="830">
        <f t="shared" si="22"/>
        <v>0</v>
      </c>
      <c r="P66" s="925">
        <f t="shared" si="22"/>
        <v>2</v>
      </c>
      <c r="Q66" s="12"/>
      <c r="R66" s="12"/>
    </row>
    <row r="67" spans="1:18" ht="29.25" customHeight="1" x14ac:dyDescent="0.35">
      <c r="A67" s="909" t="s">
        <v>8</v>
      </c>
      <c r="B67" s="912">
        <f>B46</f>
        <v>83</v>
      </c>
      <c r="C67" s="912">
        <f t="shared" ref="C67:P67" si="23">C46</f>
        <v>174</v>
      </c>
      <c r="D67" s="912">
        <f t="shared" si="23"/>
        <v>257</v>
      </c>
      <c r="E67" s="912">
        <f t="shared" si="23"/>
        <v>150</v>
      </c>
      <c r="F67" s="912">
        <f t="shared" si="23"/>
        <v>112</v>
      </c>
      <c r="G67" s="912">
        <f t="shared" si="23"/>
        <v>262</v>
      </c>
      <c r="H67" s="912">
        <f t="shared" si="23"/>
        <v>135</v>
      </c>
      <c r="I67" s="912">
        <f t="shared" si="23"/>
        <v>53</v>
      </c>
      <c r="J67" s="912">
        <f t="shared" si="23"/>
        <v>188</v>
      </c>
      <c r="K67" s="912">
        <f t="shared" si="23"/>
        <v>0</v>
      </c>
      <c r="L67" s="912">
        <f t="shared" si="23"/>
        <v>0</v>
      </c>
      <c r="M67" s="912">
        <f t="shared" si="23"/>
        <v>0</v>
      </c>
      <c r="N67" s="912">
        <f t="shared" si="23"/>
        <v>368</v>
      </c>
      <c r="O67" s="912">
        <f t="shared" si="23"/>
        <v>339</v>
      </c>
      <c r="P67" s="913">
        <f t="shared" si="23"/>
        <v>707</v>
      </c>
      <c r="Q67" s="5"/>
      <c r="R67" s="5"/>
    </row>
    <row r="68" spans="1:18" ht="30.75" customHeight="1" x14ac:dyDescent="0.35">
      <c r="A68" s="910" t="s">
        <v>15</v>
      </c>
      <c r="B68" s="914">
        <f>B66</f>
        <v>0</v>
      </c>
      <c r="C68" s="914">
        <f t="shared" ref="C68:P68" si="24">C66</f>
        <v>0</v>
      </c>
      <c r="D68" s="914">
        <f t="shared" si="24"/>
        <v>0</v>
      </c>
      <c r="E68" s="914">
        <f t="shared" si="24"/>
        <v>1</v>
      </c>
      <c r="F68" s="914">
        <f t="shared" si="24"/>
        <v>0</v>
      </c>
      <c r="G68" s="914">
        <f t="shared" si="24"/>
        <v>1</v>
      </c>
      <c r="H68" s="914">
        <f t="shared" si="24"/>
        <v>1</v>
      </c>
      <c r="I68" s="914">
        <f t="shared" si="24"/>
        <v>0</v>
      </c>
      <c r="J68" s="914">
        <f t="shared" si="24"/>
        <v>1</v>
      </c>
      <c r="K68" s="914">
        <f t="shared" si="24"/>
        <v>0</v>
      </c>
      <c r="L68" s="914">
        <f t="shared" si="24"/>
        <v>0</v>
      </c>
      <c r="M68" s="914">
        <f t="shared" si="24"/>
        <v>0</v>
      </c>
      <c r="N68" s="914">
        <f t="shared" si="24"/>
        <v>2</v>
      </c>
      <c r="O68" s="914">
        <f t="shared" si="24"/>
        <v>0</v>
      </c>
      <c r="P68" s="915">
        <f t="shared" si="24"/>
        <v>2</v>
      </c>
      <c r="Q68" s="5"/>
      <c r="R68" s="5"/>
    </row>
    <row r="69" spans="1:18" ht="30.75" customHeight="1" thickBot="1" x14ac:dyDescent="0.4">
      <c r="A69" s="911" t="s">
        <v>12</v>
      </c>
      <c r="B69" s="916">
        <f>B67+B68</f>
        <v>83</v>
      </c>
      <c r="C69" s="916">
        <f t="shared" ref="C69:P69" si="25">C67+C68</f>
        <v>174</v>
      </c>
      <c r="D69" s="916">
        <f t="shared" si="25"/>
        <v>257</v>
      </c>
      <c r="E69" s="916">
        <f t="shared" si="25"/>
        <v>151</v>
      </c>
      <c r="F69" s="916">
        <f t="shared" si="25"/>
        <v>112</v>
      </c>
      <c r="G69" s="916">
        <f t="shared" si="25"/>
        <v>263</v>
      </c>
      <c r="H69" s="916">
        <f t="shared" si="25"/>
        <v>136</v>
      </c>
      <c r="I69" s="916">
        <f t="shared" si="25"/>
        <v>53</v>
      </c>
      <c r="J69" s="916">
        <f t="shared" si="25"/>
        <v>189</v>
      </c>
      <c r="K69" s="916">
        <f t="shared" si="25"/>
        <v>0</v>
      </c>
      <c r="L69" s="916">
        <f t="shared" si="25"/>
        <v>0</v>
      </c>
      <c r="M69" s="916">
        <f t="shared" si="25"/>
        <v>0</v>
      </c>
      <c r="N69" s="916">
        <f t="shared" si="25"/>
        <v>370</v>
      </c>
      <c r="O69" s="916">
        <f t="shared" si="25"/>
        <v>339</v>
      </c>
      <c r="P69" s="917">
        <f t="shared" si="25"/>
        <v>709</v>
      </c>
      <c r="Q69" s="5"/>
      <c r="R69" s="5"/>
    </row>
    <row r="70" spans="1:18" ht="25.5" customHeight="1" x14ac:dyDescent="0.35">
      <c r="A70" s="128"/>
      <c r="B70" s="5"/>
      <c r="C70" s="5"/>
      <c r="D70" s="5"/>
      <c r="E70" s="214"/>
      <c r="F70" s="214"/>
      <c r="G70" s="214"/>
      <c r="H70" s="214"/>
      <c r="I70" s="214"/>
      <c r="J70" s="214"/>
      <c r="K70" s="5"/>
      <c r="L70" s="5"/>
      <c r="M70" s="5"/>
      <c r="N70" s="5"/>
      <c r="O70" s="5"/>
      <c r="P70" s="5"/>
      <c r="Q70" s="7"/>
    </row>
    <row r="71" spans="1:18" ht="21" customHeight="1" x14ac:dyDescent="0.35">
      <c r="A71" s="1111"/>
      <c r="B71" s="1111"/>
      <c r="C71" s="1111"/>
      <c r="D71" s="1111"/>
      <c r="E71" s="1111"/>
      <c r="F71" s="1111"/>
      <c r="G71" s="1111"/>
      <c r="H71" s="1111"/>
      <c r="I71" s="1111"/>
      <c r="J71" s="1111"/>
      <c r="K71" s="1111"/>
      <c r="L71" s="1111"/>
      <c r="M71" s="1111"/>
      <c r="N71" s="1111"/>
      <c r="O71" s="1111"/>
      <c r="P71" s="1111"/>
    </row>
    <row r="72" spans="1:18" x14ac:dyDescent="0.35">
      <c r="A72" s="48"/>
      <c r="B72" s="7"/>
      <c r="C72" s="7"/>
      <c r="D72" s="7"/>
      <c r="E72" s="221"/>
      <c r="F72" s="221"/>
      <c r="G72" s="221"/>
      <c r="H72" s="221"/>
      <c r="I72" s="221"/>
      <c r="J72" s="221"/>
      <c r="K72" s="7"/>
      <c r="L72" s="7"/>
      <c r="M72" s="7"/>
      <c r="N72" s="7"/>
      <c r="O72" s="7"/>
      <c r="P72" s="7"/>
    </row>
    <row r="73" spans="1:18" x14ac:dyDescent="0.35">
      <c r="A73" s="48"/>
      <c r="B73" s="5"/>
      <c r="C73" s="5"/>
      <c r="D73" s="5"/>
      <c r="E73" s="214"/>
      <c r="F73" s="214"/>
      <c r="G73" s="214"/>
      <c r="H73" s="214"/>
      <c r="I73" s="214"/>
      <c r="J73" s="214"/>
      <c r="K73" s="5"/>
      <c r="L73" s="5"/>
      <c r="M73" s="5"/>
      <c r="N73" s="5"/>
      <c r="O73" s="5"/>
      <c r="P73" s="5"/>
    </row>
  </sheetData>
  <mergeCells count="10">
    <mergeCell ref="A71:P71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32"/>
  <sheetViews>
    <sheetView zoomScale="50" zoomScaleNormal="50" workbookViewId="0">
      <selection activeCell="I15" sqref="I15"/>
    </sheetView>
  </sheetViews>
  <sheetFormatPr defaultRowHeight="25.5" x14ac:dyDescent="0.35"/>
  <cols>
    <col min="1" max="1" width="89" style="3" customWidth="1"/>
    <col min="2" max="2" width="19.42578125" style="3" customWidth="1"/>
    <col min="3" max="3" width="16.140625" style="3" customWidth="1"/>
    <col min="4" max="4" width="14.85546875" style="3" customWidth="1"/>
    <col min="5" max="5" width="12.140625" style="222" customWidth="1"/>
    <col min="6" max="6" width="11" style="222" customWidth="1"/>
    <col min="7" max="7" width="9.85546875" style="222" customWidth="1"/>
    <col min="8" max="8" width="17.140625" style="222" customWidth="1"/>
    <col min="9" max="9" width="10.42578125" style="222" customWidth="1"/>
    <col min="10" max="10" width="10.85546875" style="222" customWidth="1"/>
    <col min="11" max="11" width="12.7109375" style="3" customWidth="1"/>
    <col min="12" max="12" width="9.5703125" style="3" customWidth="1"/>
    <col min="13" max="13" width="12.85546875" style="3" customWidth="1"/>
    <col min="14" max="14" width="12.5703125" style="3" customWidth="1"/>
    <col min="15" max="15" width="11" style="3" customWidth="1"/>
    <col min="16" max="16" width="15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9.42578125" style="3" customWidth="1"/>
    <col min="259" max="259" width="16.140625" style="3" customWidth="1"/>
    <col min="260" max="260" width="14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7.1406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2.85546875" style="3" customWidth="1"/>
    <col min="270" max="270" width="12.5703125" style="3" customWidth="1"/>
    <col min="271" max="271" width="11" style="3" customWidth="1"/>
    <col min="272" max="272" width="15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9.42578125" style="3" customWidth="1"/>
    <col min="515" max="515" width="16.140625" style="3" customWidth="1"/>
    <col min="516" max="516" width="14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7.1406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2.85546875" style="3" customWidth="1"/>
    <col min="526" max="526" width="12.5703125" style="3" customWidth="1"/>
    <col min="527" max="527" width="11" style="3" customWidth="1"/>
    <col min="528" max="528" width="15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9.42578125" style="3" customWidth="1"/>
    <col min="771" max="771" width="16.140625" style="3" customWidth="1"/>
    <col min="772" max="772" width="14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7.1406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2.85546875" style="3" customWidth="1"/>
    <col min="782" max="782" width="12.5703125" style="3" customWidth="1"/>
    <col min="783" max="783" width="11" style="3" customWidth="1"/>
    <col min="784" max="784" width="15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9.42578125" style="3" customWidth="1"/>
    <col min="1027" max="1027" width="16.140625" style="3" customWidth="1"/>
    <col min="1028" max="1028" width="14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7.1406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2.85546875" style="3" customWidth="1"/>
    <col min="1038" max="1038" width="12.5703125" style="3" customWidth="1"/>
    <col min="1039" max="1039" width="11" style="3" customWidth="1"/>
    <col min="1040" max="1040" width="15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9.42578125" style="3" customWidth="1"/>
    <col min="1283" max="1283" width="16.140625" style="3" customWidth="1"/>
    <col min="1284" max="1284" width="14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7.1406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2.85546875" style="3" customWidth="1"/>
    <col min="1294" max="1294" width="12.5703125" style="3" customWidth="1"/>
    <col min="1295" max="1295" width="11" style="3" customWidth="1"/>
    <col min="1296" max="1296" width="15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9.42578125" style="3" customWidth="1"/>
    <col min="1539" max="1539" width="16.140625" style="3" customWidth="1"/>
    <col min="1540" max="1540" width="14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7.1406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2.85546875" style="3" customWidth="1"/>
    <col min="1550" max="1550" width="12.5703125" style="3" customWidth="1"/>
    <col min="1551" max="1551" width="11" style="3" customWidth="1"/>
    <col min="1552" max="1552" width="15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9.42578125" style="3" customWidth="1"/>
    <col min="1795" max="1795" width="16.140625" style="3" customWidth="1"/>
    <col min="1796" max="1796" width="14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7.1406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2.85546875" style="3" customWidth="1"/>
    <col min="1806" max="1806" width="12.5703125" style="3" customWidth="1"/>
    <col min="1807" max="1807" width="11" style="3" customWidth="1"/>
    <col min="1808" max="1808" width="15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9.42578125" style="3" customWidth="1"/>
    <col min="2051" max="2051" width="16.140625" style="3" customWidth="1"/>
    <col min="2052" max="2052" width="14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7.1406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2.85546875" style="3" customWidth="1"/>
    <col min="2062" max="2062" width="12.5703125" style="3" customWidth="1"/>
    <col min="2063" max="2063" width="11" style="3" customWidth="1"/>
    <col min="2064" max="2064" width="15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9.42578125" style="3" customWidth="1"/>
    <col min="2307" max="2307" width="16.140625" style="3" customWidth="1"/>
    <col min="2308" max="2308" width="14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7.1406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2.85546875" style="3" customWidth="1"/>
    <col min="2318" max="2318" width="12.5703125" style="3" customWidth="1"/>
    <col min="2319" max="2319" width="11" style="3" customWidth="1"/>
    <col min="2320" max="2320" width="15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9.42578125" style="3" customWidth="1"/>
    <col min="2563" max="2563" width="16.140625" style="3" customWidth="1"/>
    <col min="2564" max="2564" width="14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7.1406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2.85546875" style="3" customWidth="1"/>
    <col min="2574" max="2574" width="12.5703125" style="3" customWidth="1"/>
    <col min="2575" max="2575" width="11" style="3" customWidth="1"/>
    <col min="2576" max="2576" width="15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9.42578125" style="3" customWidth="1"/>
    <col min="2819" max="2819" width="16.140625" style="3" customWidth="1"/>
    <col min="2820" max="2820" width="14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7.1406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2.85546875" style="3" customWidth="1"/>
    <col min="2830" max="2830" width="12.5703125" style="3" customWidth="1"/>
    <col min="2831" max="2831" width="11" style="3" customWidth="1"/>
    <col min="2832" max="2832" width="15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9.42578125" style="3" customWidth="1"/>
    <col min="3075" max="3075" width="16.140625" style="3" customWidth="1"/>
    <col min="3076" max="3076" width="14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7.1406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2.85546875" style="3" customWidth="1"/>
    <col min="3086" max="3086" width="12.5703125" style="3" customWidth="1"/>
    <col min="3087" max="3087" width="11" style="3" customWidth="1"/>
    <col min="3088" max="3088" width="15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9.42578125" style="3" customWidth="1"/>
    <col min="3331" max="3331" width="16.140625" style="3" customWidth="1"/>
    <col min="3332" max="3332" width="14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7.1406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2.85546875" style="3" customWidth="1"/>
    <col min="3342" max="3342" width="12.5703125" style="3" customWidth="1"/>
    <col min="3343" max="3343" width="11" style="3" customWidth="1"/>
    <col min="3344" max="3344" width="15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9.42578125" style="3" customWidth="1"/>
    <col min="3587" max="3587" width="16.140625" style="3" customWidth="1"/>
    <col min="3588" max="3588" width="14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7.1406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2.85546875" style="3" customWidth="1"/>
    <col min="3598" max="3598" width="12.5703125" style="3" customWidth="1"/>
    <col min="3599" max="3599" width="11" style="3" customWidth="1"/>
    <col min="3600" max="3600" width="15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9.42578125" style="3" customWidth="1"/>
    <col min="3843" max="3843" width="16.140625" style="3" customWidth="1"/>
    <col min="3844" max="3844" width="14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7.1406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2.85546875" style="3" customWidth="1"/>
    <col min="3854" max="3854" width="12.5703125" style="3" customWidth="1"/>
    <col min="3855" max="3855" width="11" style="3" customWidth="1"/>
    <col min="3856" max="3856" width="15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9.42578125" style="3" customWidth="1"/>
    <col min="4099" max="4099" width="16.140625" style="3" customWidth="1"/>
    <col min="4100" max="4100" width="14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7.1406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2.85546875" style="3" customWidth="1"/>
    <col min="4110" max="4110" width="12.5703125" style="3" customWidth="1"/>
    <col min="4111" max="4111" width="11" style="3" customWidth="1"/>
    <col min="4112" max="4112" width="15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9.42578125" style="3" customWidth="1"/>
    <col min="4355" max="4355" width="16.140625" style="3" customWidth="1"/>
    <col min="4356" max="4356" width="14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7.1406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2.85546875" style="3" customWidth="1"/>
    <col min="4366" max="4366" width="12.5703125" style="3" customWidth="1"/>
    <col min="4367" max="4367" width="11" style="3" customWidth="1"/>
    <col min="4368" max="4368" width="15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9.42578125" style="3" customWidth="1"/>
    <col min="4611" max="4611" width="16.140625" style="3" customWidth="1"/>
    <col min="4612" max="4612" width="14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7.1406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2.85546875" style="3" customWidth="1"/>
    <col min="4622" max="4622" width="12.5703125" style="3" customWidth="1"/>
    <col min="4623" max="4623" width="11" style="3" customWidth="1"/>
    <col min="4624" max="4624" width="15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9.42578125" style="3" customWidth="1"/>
    <col min="4867" max="4867" width="16.140625" style="3" customWidth="1"/>
    <col min="4868" max="4868" width="14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7.1406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2.85546875" style="3" customWidth="1"/>
    <col min="4878" max="4878" width="12.5703125" style="3" customWidth="1"/>
    <col min="4879" max="4879" width="11" style="3" customWidth="1"/>
    <col min="4880" max="4880" width="15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9.42578125" style="3" customWidth="1"/>
    <col min="5123" max="5123" width="16.140625" style="3" customWidth="1"/>
    <col min="5124" max="5124" width="14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7.1406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2.85546875" style="3" customWidth="1"/>
    <col min="5134" max="5134" width="12.5703125" style="3" customWidth="1"/>
    <col min="5135" max="5135" width="11" style="3" customWidth="1"/>
    <col min="5136" max="5136" width="15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9.42578125" style="3" customWidth="1"/>
    <col min="5379" max="5379" width="16.140625" style="3" customWidth="1"/>
    <col min="5380" max="5380" width="14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7.1406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2.85546875" style="3" customWidth="1"/>
    <col min="5390" max="5390" width="12.5703125" style="3" customWidth="1"/>
    <col min="5391" max="5391" width="11" style="3" customWidth="1"/>
    <col min="5392" max="5392" width="15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9.42578125" style="3" customWidth="1"/>
    <col min="5635" max="5635" width="16.140625" style="3" customWidth="1"/>
    <col min="5636" max="5636" width="14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7.1406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2.85546875" style="3" customWidth="1"/>
    <col min="5646" max="5646" width="12.5703125" style="3" customWidth="1"/>
    <col min="5647" max="5647" width="11" style="3" customWidth="1"/>
    <col min="5648" max="5648" width="15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9.42578125" style="3" customWidth="1"/>
    <col min="5891" max="5891" width="16.140625" style="3" customWidth="1"/>
    <col min="5892" max="5892" width="14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7.1406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2.85546875" style="3" customWidth="1"/>
    <col min="5902" max="5902" width="12.5703125" style="3" customWidth="1"/>
    <col min="5903" max="5903" width="11" style="3" customWidth="1"/>
    <col min="5904" max="5904" width="15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9.42578125" style="3" customWidth="1"/>
    <col min="6147" max="6147" width="16.140625" style="3" customWidth="1"/>
    <col min="6148" max="6148" width="14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7.1406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2.85546875" style="3" customWidth="1"/>
    <col min="6158" max="6158" width="12.5703125" style="3" customWidth="1"/>
    <col min="6159" max="6159" width="11" style="3" customWidth="1"/>
    <col min="6160" max="6160" width="15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9.42578125" style="3" customWidth="1"/>
    <col min="6403" max="6403" width="16.140625" style="3" customWidth="1"/>
    <col min="6404" max="6404" width="14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7.1406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2.85546875" style="3" customWidth="1"/>
    <col min="6414" max="6414" width="12.5703125" style="3" customWidth="1"/>
    <col min="6415" max="6415" width="11" style="3" customWidth="1"/>
    <col min="6416" max="6416" width="15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9.42578125" style="3" customWidth="1"/>
    <col min="6659" max="6659" width="16.140625" style="3" customWidth="1"/>
    <col min="6660" max="6660" width="14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7.1406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2.85546875" style="3" customWidth="1"/>
    <col min="6670" max="6670" width="12.5703125" style="3" customWidth="1"/>
    <col min="6671" max="6671" width="11" style="3" customWidth="1"/>
    <col min="6672" max="6672" width="15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9.42578125" style="3" customWidth="1"/>
    <col min="6915" max="6915" width="16.140625" style="3" customWidth="1"/>
    <col min="6916" max="6916" width="14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7.1406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2.85546875" style="3" customWidth="1"/>
    <col min="6926" max="6926" width="12.5703125" style="3" customWidth="1"/>
    <col min="6927" max="6927" width="11" style="3" customWidth="1"/>
    <col min="6928" max="6928" width="15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9.42578125" style="3" customWidth="1"/>
    <col min="7171" max="7171" width="16.140625" style="3" customWidth="1"/>
    <col min="7172" max="7172" width="14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7.1406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2.85546875" style="3" customWidth="1"/>
    <col min="7182" max="7182" width="12.5703125" style="3" customWidth="1"/>
    <col min="7183" max="7183" width="11" style="3" customWidth="1"/>
    <col min="7184" max="7184" width="15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9.42578125" style="3" customWidth="1"/>
    <col min="7427" max="7427" width="16.140625" style="3" customWidth="1"/>
    <col min="7428" max="7428" width="14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7.1406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2.85546875" style="3" customWidth="1"/>
    <col min="7438" max="7438" width="12.5703125" style="3" customWidth="1"/>
    <col min="7439" max="7439" width="11" style="3" customWidth="1"/>
    <col min="7440" max="7440" width="15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9.42578125" style="3" customWidth="1"/>
    <col min="7683" max="7683" width="16.140625" style="3" customWidth="1"/>
    <col min="7684" max="7684" width="14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7.1406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2.85546875" style="3" customWidth="1"/>
    <col min="7694" max="7694" width="12.5703125" style="3" customWidth="1"/>
    <col min="7695" max="7695" width="11" style="3" customWidth="1"/>
    <col min="7696" max="7696" width="15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9.42578125" style="3" customWidth="1"/>
    <col min="7939" max="7939" width="16.140625" style="3" customWidth="1"/>
    <col min="7940" max="7940" width="14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7.1406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2.85546875" style="3" customWidth="1"/>
    <col min="7950" max="7950" width="12.5703125" style="3" customWidth="1"/>
    <col min="7951" max="7951" width="11" style="3" customWidth="1"/>
    <col min="7952" max="7952" width="15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9.42578125" style="3" customWidth="1"/>
    <col min="8195" max="8195" width="16.140625" style="3" customWidth="1"/>
    <col min="8196" max="8196" width="14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7.1406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2.85546875" style="3" customWidth="1"/>
    <col min="8206" max="8206" width="12.5703125" style="3" customWidth="1"/>
    <col min="8207" max="8207" width="11" style="3" customWidth="1"/>
    <col min="8208" max="8208" width="15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9.42578125" style="3" customWidth="1"/>
    <col min="8451" max="8451" width="16.140625" style="3" customWidth="1"/>
    <col min="8452" max="8452" width="14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7.1406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2.85546875" style="3" customWidth="1"/>
    <col min="8462" max="8462" width="12.5703125" style="3" customWidth="1"/>
    <col min="8463" max="8463" width="11" style="3" customWidth="1"/>
    <col min="8464" max="8464" width="15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9.42578125" style="3" customWidth="1"/>
    <col min="8707" max="8707" width="16.140625" style="3" customWidth="1"/>
    <col min="8708" max="8708" width="14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7.1406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2.85546875" style="3" customWidth="1"/>
    <col min="8718" max="8718" width="12.5703125" style="3" customWidth="1"/>
    <col min="8719" max="8719" width="11" style="3" customWidth="1"/>
    <col min="8720" max="8720" width="15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9.42578125" style="3" customWidth="1"/>
    <col min="8963" max="8963" width="16.140625" style="3" customWidth="1"/>
    <col min="8964" max="8964" width="14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7.1406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2.85546875" style="3" customWidth="1"/>
    <col min="8974" max="8974" width="12.5703125" style="3" customWidth="1"/>
    <col min="8975" max="8975" width="11" style="3" customWidth="1"/>
    <col min="8976" max="8976" width="15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9.42578125" style="3" customWidth="1"/>
    <col min="9219" max="9219" width="16.140625" style="3" customWidth="1"/>
    <col min="9220" max="9220" width="14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7.1406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2.85546875" style="3" customWidth="1"/>
    <col min="9230" max="9230" width="12.5703125" style="3" customWidth="1"/>
    <col min="9231" max="9231" width="11" style="3" customWidth="1"/>
    <col min="9232" max="9232" width="15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9.42578125" style="3" customWidth="1"/>
    <col min="9475" max="9475" width="16.140625" style="3" customWidth="1"/>
    <col min="9476" max="9476" width="14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7.1406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2.85546875" style="3" customWidth="1"/>
    <col min="9486" max="9486" width="12.5703125" style="3" customWidth="1"/>
    <col min="9487" max="9487" width="11" style="3" customWidth="1"/>
    <col min="9488" max="9488" width="15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9.42578125" style="3" customWidth="1"/>
    <col min="9731" max="9731" width="16.140625" style="3" customWidth="1"/>
    <col min="9732" max="9732" width="14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7.1406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2.85546875" style="3" customWidth="1"/>
    <col min="9742" max="9742" width="12.5703125" style="3" customWidth="1"/>
    <col min="9743" max="9743" width="11" style="3" customWidth="1"/>
    <col min="9744" max="9744" width="15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9.42578125" style="3" customWidth="1"/>
    <col min="9987" max="9987" width="16.140625" style="3" customWidth="1"/>
    <col min="9988" max="9988" width="14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7.1406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2.85546875" style="3" customWidth="1"/>
    <col min="9998" max="9998" width="12.5703125" style="3" customWidth="1"/>
    <col min="9999" max="9999" width="11" style="3" customWidth="1"/>
    <col min="10000" max="10000" width="15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9.42578125" style="3" customWidth="1"/>
    <col min="10243" max="10243" width="16.140625" style="3" customWidth="1"/>
    <col min="10244" max="10244" width="14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7.1406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2.85546875" style="3" customWidth="1"/>
    <col min="10254" max="10254" width="12.5703125" style="3" customWidth="1"/>
    <col min="10255" max="10255" width="11" style="3" customWidth="1"/>
    <col min="10256" max="10256" width="15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9.42578125" style="3" customWidth="1"/>
    <col min="10499" max="10499" width="16.140625" style="3" customWidth="1"/>
    <col min="10500" max="10500" width="14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7.1406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2.85546875" style="3" customWidth="1"/>
    <col min="10510" max="10510" width="12.5703125" style="3" customWidth="1"/>
    <col min="10511" max="10511" width="11" style="3" customWidth="1"/>
    <col min="10512" max="10512" width="15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9.42578125" style="3" customWidth="1"/>
    <col min="10755" max="10755" width="16.140625" style="3" customWidth="1"/>
    <col min="10756" max="10756" width="14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7.1406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2.85546875" style="3" customWidth="1"/>
    <col min="10766" max="10766" width="12.5703125" style="3" customWidth="1"/>
    <col min="10767" max="10767" width="11" style="3" customWidth="1"/>
    <col min="10768" max="10768" width="15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9.42578125" style="3" customWidth="1"/>
    <col min="11011" max="11011" width="16.140625" style="3" customWidth="1"/>
    <col min="11012" max="11012" width="14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7.1406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2.85546875" style="3" customWidth="1"/>
    <col min="11022" max="11022" width="12.5703125" style="3" customWidth="1"/>
    <col min="11023" max="11023" width="11" style="3" customWidth="1"/>
    <col min="11024" max="11024" width="15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9.42578125" style="3" customWidth="1"/>
    <col min="11267" max="11267" width="16.140625" style="3" customWidth="1"/>
    <col min="11268" max="11268" width="14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7.1406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2.85546875" style="3" customWidth="1"/>
    <col min="11278" max="11278" width="12.5703125" style="3" customWidth="1"/>
    <col min="11279" max="11279" width="11" style="3" customWidth="1"/>
    <col min="11280" max="11280" width="15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9.42578125" style="3" customWidth="1"/>
    <col min="11523" max="11523" width="16.140625" style="3" customWidth="1"/>
    <col min="11524" max="11524" width="14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7.1406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2.85546875" style="3" customWidth="1"/>
    <col min="11534" max="11534" width="12.5703125" style="3" customWidth="1"/>
    <col min="11535" max="11535" width="11" style="3" customWidth="1"/>
    <col min="11536" max="11536" width="15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9.42578125" style="3" customWidth="1"/>
    <col min="11779" max="11779" width="16.140625" style="3" customWidth="1"/>
    <col min="11780" max="11780" width="14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7.1406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2.85546875" style="3" customWidth="1"/>
    <col min="11790" max="11790" width="12.5703125" style="3" customWidth="1"/>
    <col min="11791" max="11791" width="11" style="3" customWidth="1"/>
    <col min="11792" max="11792" width="15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9.42578125" style="3" customWidth="1"/>
    <col min="12035" max="12035" width="16.140625" style="3" customWidth="1"/>
    <col min="12036" max="12036" width="14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7.1406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2.85546875" style="3" customWidth="1"/>
    <col min="12046" max="12046" width="12.5703125" style="3" customWidth="1"/>
    <col min="12047" max="12047" width="11" style="3" customWidth="1"/>
    <col min="12048" max="12048" width="15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9.42578125" style="3" customWidth="1"/>
    <col min="12291" max="12291" width="16.140625" style="3" customWidth="1"/>
    <col min="12292" max="12292" width="14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7.1406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2.85546875" style="3" customWidth="1"/>
    <col min="12302" max="12302" width="12.5703125" style="3" customWidth="1"/>
    <col min="12303" max="12303" width="11" style="3" customWidth="1"/>
    <col min="12304" max="12304" width="15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9.42578125" style="3" customWidth="1"/>
    <col min="12547" max="12547" width="16.140625" style="3" customWidth="1"/>
    <col min="12548" max="12548" width="14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7.1406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2.85546875" style="3" customWidth="1"/>
    <col min="12558" max="12558" width="12.5703125" style="3" customWidth="1"/>
    <col min="12559" max="12559" width="11" style="3" customWidth="1"/>
    <col min="12560" max="12560" width="15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9.42578125" style="3" customWidth="1"/>
    <col min="12803" max="12803" width="16.140625" style="3" customWidth="1"/>
    <col min="12804" max="12804" width="14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7.1406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2.85546875" style="3" customWidth="1"/>
    <col min="12814" max="12814" width="12.5703125" style="3" customWidth="1"/>
    <col min="12815" max="12815" width="11" style="3" customWidth="1"/>
    <col min="12816" max="12816" width="15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9.42578125" style="3" customWidth="1"/>
    <col min="13059" max="13059" width="16.140625" style="3" customWidth="1"/>
    <col min="13060" max="13060" width="14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7.1406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2.85546875" style="3" customWidth="1"/>
    <col min="13070" max="13070" width="12.5703125" style="3" customWidth="1"/>
    <col min="13071" max="13071" width="11" style="3" customWidth="1"/>
    <col min="13072" max="13072" width="15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9.42578125" style="3" customWidth="1"/>
    <col min="13315" max="13315" width="16.140625" style="3" customWidth="1"/>
    <col min="13316" max="13316" width="14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7.1406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2.85546875" style="3" customWidth="1"/>
    <col min="13326" max="13326" width="12.5703125" style="3" customWidth="1"/>
    <col min="13327" max="13327" width="11" style="3" customWidth="1"/>
    <col min="13328" max="13328" width="15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9.42578125" style="3" customWidth="1"/>
    <col min="13571" max="13571" width="16.140625" style="3" customWidth="1"/>
    <col min="13572" max="13572" width="14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7.1406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2.85546875" style="3" customWidth="1"/>
    <col min="13582" max="13582" width="12.5703125" style="3" customWidth="1"/>
    <col min="13583" max="13583" width="11" style="3" customWidth="1"/>
    <col min="13584" max="13584" width="15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9.42578125" style="3" customWidth="1"/>
    <col min="13827" max="13827" width="16.140625" style="3" customWidth="1"/>
    <col min="13828" max="13828" width="14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7.1406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2.85546875" style="3" customWidth="1"/>
    <col min="13838" max="13838" width="12.5703125" style="3" customWidth="1"/>
    <col min="13839" max="13839" width="11" style="3" customWidth="1"/>
    <col min="13840" max="13840" width="15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9.42578125" style="3" customWidth="1"/>
    <col min="14083" max="14083" width="16.140625" style="3" customWidth="1"/>
    <col min="14084" max="14084" width="14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7.1406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2.85546875" style="3" customWidth="1"/>
    <col min="14094" max="14094" width="12.5703125" style="3" customWidth="1"/>
    <col min="14095" max="14095" width="11" style="3" customWidth="1"/>
    <col min="14096" max="14096" width="15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9.42578125" style="3" customWidth="1"/>
    <col min="14339" max="14339" width="16.140625" style="3" customWidth="1"/>
    <col min="14340" max="14340" width="14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7.1406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2.85546875" style="3" customWidth="1"/>
    <col min="14350" max="14350" width="12.5703125" style="3" customWidth="1"/>
    <col min="14351" max="14351" width="11" style="3" customWidth="1"/>
    <col min="14352" max="14352" width="15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9.42578125" style="3" customWidth="1"/>
    <col min="14595" max="14595" width="16.140625" style="3" customWidth="1"/>
    <col min="14596" max="14596" width="14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7.1406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2.85546875" style="3" customWidth="1"/>
    <col min="14606" max="14606" width="12.5703125" style="3" customWidth="1"/>
    <col min="14607" max="14607" width="11" style="3" customWidth="1"/>
    <col min="14608" max="14608" width="15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9.42578125" style="3" customWidth="1"/>
    <col min="14851" max="14851" width="16.140625" style="3" customWidth="1"/>
    <col min="14852" max="14852" width="14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7.1406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2.85546875" style="3" customWidth="1"/>
    <col min="14862" max="14862" width="12.5703125" style="3" customWidth="1"/>
    <col min="14863" max="14863" width="11" style="3" customWidth="1"/>
    <col min="14864" max="14864" width="15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9.42578125" style="3" customWidth="1"/>
    <col min="15107" max="15107" width="16.140625" style="3" customWidth="1"/>
    <col min="15108" max="15108" width="14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7.1406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2.85546875" style="3" customWidth="1"/>
    <col min="15118" max="15118" width="12.5703125" style="3" customWidth="1"/>
    <col min="15119" max="15119" width="11" style="3" customWidth="1"/>
    <col min="15120" max="15120" width="15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9.42578125" style="3" customWidth="1"/>
    <col min="15363" max="15363" width="16.140625" style="3" customWidth="1"/>
    <col min="15364" max="15364" width="14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7.1406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2.85546875" style="3" customWidth="1"/>
    <col min="15374" max="15374" width="12.5703125" style="3" customWidth="1"/>
    <col min="15375" max="15375" width="11" style="3" customWidth="1"/>
    <col min="15376" max="15376" width="15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9.42578125" style="3" customWidth="1"/>
    <col min="15619" max="15619" width="16.140625" style="3" customWidth="1"/>
    <col min="15620" max="15620" width="14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7.1406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2.85546875" style="3" customWidth="1"/>
    <col min="15630" max="15630" width="12.5703125" style="3" customWidth="1"/>
    <col min="15631" max="15631" width="11" style="3" customWidth="1"/>
    <col min="15632" max="15632" width="15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9.42578125" style="3" customWidth="1"/>
    <col min="15875" max="15875" width="16.140625" style="3" customWidth="1"/>
    <col min="15876" max="15876" width="14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7.1406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2.85546875" style="3" customWidth="1"/>
    <col min="15886" max="15886" width="12.5703125" style="3" customWidth="1"/>
    <col min="15887" max="15887" width="11" style="3" customWidth="1"/>
    <col min="15888" max="15888" width="15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9.42578125" style="3" customWidth="1"/>
    <col min="16131" max="16131" width="16.140625" style="3" customWidth="1"/>
    <col min="16132" max="16132" width="14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7.1406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2.85546875" style="3" customWidth="1"/>
    <col min="16142" max="16142" width="12.5703125" style="3" customWidth="1"/>
    <col min="16143" max="16143" width="11" style="3" customWidth="1"/>
    <col min="16144" max="16144" width="15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45.75" customHeight="1" x14ac:dyDescent="0.35">
      <c r="A1" s="1119"/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8"/>
      <c r="R1" s="8"/>
      <c r="S1" s="8"/>
      <c r="T1" s="8"/>
    </row>
    <row r="2" spans="1:42" ht="33" customHeight="1" x14ac:dyDescent="0.35">
      <c r="A2" s="1182" t="s">
        <v>57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6.25" customHeight="1" thickBot="1" x14ac:dyDescent="0.4">
      <c r="A3" s="1184" t="s">
        <v>89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430"/>
      <c r="R3" s="430"/>
    </row>
    <row r="4" spans="1:42" ht="33" customHeight="1" x14ac:dyDescent="0.35">
      <c r="A4" s="1188" t="s">
        <v>7</v>
      </c>
      <c r="B4" s="1185" t="s">
        <v>0</v>
      </c>
      <c r="C4" s="1185"/>
      <c r="D4" s="1185"/>
      <c r="E4" s="1185" t="s">
        <v>1</v>
      </c>
      <c r="F4" s="1185"/>
      <c r="G4" s="1185"/>
      <c r="H4" s="1185" t="s">
        <v>2</v>
      </c>
      <c r="I4" s="1185"/>
      <c r="J4" s="1185"/>
      <c r="K4" s="1185" t="s">
        <v>3</v>
      </c>
      <c r="L4" s="1185"/>
      <c r="M4" s="1185"/>
      <c r="N4" s="1186" t="s">
        <v>22</v>
      </c>
      <c r="O4" s="1186"/>
      <c r="P4" s="1187"/>
      <c r="Q4" s="9"/>
      <c r="R4" s="9"/>
    </row>
    <row r="5" spans="1:42" ht="82.5" customHeight="1" x14ac:dyDescent="0.35">
      <c r="A5" s="1189"/>
      <c r="B5" s="217" t="s">
        <v>16</v>
      </c>
      <c r="C5" s="217" t="s">
        <v>17</v>
      </c>
      <c r="D5" s="217" t="s">
        <v>4</v>
      </c>
      <c r="E5" s="218" t="s">
        <v>16</v>
      </c>
      <c r="F5" s="218" t="s">
        <v>17</v>
      </c>
      <c r="G5" s="218" t="s">
        <v>4</v>
      </c>
      <c r="H5" s="218" t="s">
        <v>16</v>
      </c>
      <c r="I5" s="218" t="s">
        <v>17</v>
      </c>
      <c r="J5" s="218" t="s">
        <v>4</v>
      </c>
      <c r="K5" s="217" t="s">
        <v>16</v>
      </c>
      <c r="L5" s="217" t="s">
        <v>17</v>
      </c>
      <c r="M5" s="217" t="s">
        <v>4</v>
      </c>
      <c r="N5" s="217" t="s">
        <v>16</v>
      </c>
      <c r="O5" s="217" t="s">
        <v>17</v>
      </c>
      <c r="P5" s="448" t="s">
        <v>4</v>
      </c>
      <c r="Q5" s="9"/>
      <c r="R5" s="9"/>
    </row>
    <row r="6" spans="1:42" ht="21.75" customHeight="1" thickBot="1" x14ac:dyDescent="0.4">
      <c r="A6" s="463"/>
      <c r="B6" s="464"/>
      <c r="C6" s="465"/>
      <c r="D6" s="466"/>
      <c r="E6" s="467"/>
      <c r="F6" s="468"/>
      <c r="G6" s="469"/>
      <c r="H6" s="467"/>
      <c r="I6" s="468"/>
      <c r="J6" s="469"/>
      <c r="K6" s="464"/>
      <c r="L6" s="465"/>
      <c r="M6" s="466"/>
      <c r="N6" s="464"/>
      <c r="O6" s="465"/>
      <c r="P6" s="470"/>
      <c r="Q6" s="9"/>
      <c r="R6" s="9"/>
    </row>
    <row r="7" spans="1:42" ht="27" customHeight="1" thickBot="1" x14ac:dyDescent="0.4">
      <c r="A7" s="488" t="s">
        <v>13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90"/>
      <c r="Q7" s="9"/>
      <c r="R7" s="9"/>
    </row>
    <row r="8" spans="1:42" s="122" customFormat="1" ht="27" customHeight="1" x14ac:dyDescent="0.35">
      <c r="A8" s="452" t="s">
        <v>51</v>
      </c>
      <c r="B8" s="454">
        <f t="shared" ref="B8:G8" si="0">SUM(B9:B9)</f>
        <v>0</v>
      </c>
      <c r="C8" s="454">
        <f t="shared" si="0"/>
        <v>0</v>
      </c>
      <c r="D8" s="454">
        <f t="shared" si="0"/>
        <v>0</v>
      </c>
      <c r="E8" s="454">
        <f t="shared" si="0"/>
        <v>0</v>
      </c>
      <c r="F8" s="454">
        <f t="shared" si="0"/>
        <v>0</v>
      </c>
      <c r="G8" s="454">
        <f t="shared" si="0"/>
        <v>0</v>
      </c>
      <c r="H8" s="454">
        <v>0</v>
      </c>
      <c r="I8" s="454">
        <v>0</v>
      </c>
      <c r="J8" s="454">
        <v>0</v>
      </c>
      <c r="K8" s="454">
        <v>0</v>
      </c>
      <c r="L8" s="454">
        <v>0</v>
      </c>
      <c r="M8" s="454">
        <v>0</v>
      </c>
      <c r="N8" s="454">
        <f>SUM(B8+H8+K8+E8)</f>
        <v>0</v>
      </c>
      <c r="O8" s="454">
        <f>SUM(C8+F8+I8+L8)</f>
        <v>0</v>
      </c>
      <c r="P8" s="491">
        <f>SUM(N8+O8)</f>
        <v>0</v>
      </c>
      <c r="Q8" s="121"/>
      <c r="R8" s="121"/>
    </row>
    <row r="9" spans="1:42" ht="27" customHeight="1" x14ac:dyDescent="0.35">
      <c r="A9" s="450" t="s">
        <v>58</v>
      </c>
      <c r="B9" s="219">
        <f>B16+B22</f>
        <v>0</v>
      </c>
      <c r="C9" s="219">
        <f>C16+C22</f>
        <v>0</v>
      </c>
      <c r="D9" s="219">
        <f>D16+D22</f>
        <v>0</v>
      </c>
      <c r="E9" s="219">
        <f>E16+E22</f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f>SUM(C9+F9+I9+L9)</f>
        <v>0</v>
      </c>
      <c r="P9" s="456">
        <f>SUM(N9+O9)</f>
        <v>0</v>
      </c>
      <c r="Q9" s="9"/>
      <c r="R9" s="9"/>
    </row>
    <row r="10" spans="1:42" s="122" customFormat="1" ht="27" customHeight="1" x14ac:dyDescent="0.35">
      <c r="A10" s="451" t="s">
        <v>52</v>
      </c>
      <c r="B10" s="219">
        <v>0</v>
      </c>
      <c r="C10" s="219">
        <v>0</v>
      </c>
      <c r="D10" s="219">
        <v>0</v>
      </c>
      <c r="E10" s="219">
        <v>0</v>
      </c>
      <c r="F10" s="219">
        <v>0</v>
      </c>
      <c r="G10" s="219">
        <v>0</v>
      </c>
      <c r="H10" s="219">
        <f>SUM(H11:H11)</f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29</v>
      </c>
      <c r="P10" s="456">
        <v>29</v>
      </c>
      <c r="Q10" s="121"/>
      <c r="R10" s="121"/>
    </row>
    <row r="11" spans="1:42" ht="27" customHeight="1" x14ac:dyDescent="0.35">
      <c r="A11" s="450" t="s">
        <v>58</v>
      </c>
      <c r="B11" s="219">
        <v>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29</v>
      </c>
      <c r="P11" s="456">
        <v>29</v>
      </c>
      <c r="Q11" s="9"/>
      <c r="R11" s="9"/>
    </row>
    <row r="12" spans="1:42" ht="27" customHeight="1" thickBot="1" x14ac:dyDescent="0.4">
      <c r="A12" s="475" t="s">
        <v>10</v>
      </c>
      <c r="B12" s="476">
        <v>0</v>
      </c>
      <c r="C12" s="476">
        <v>0</v>
      </c>
      <c r="D12" s="476">
        <v>0</v>
      </c>
      <c r="E12" s="476">
        <f t="shared" ref="E12:N12" si="1">SUM(E8+E10)</f>
        <v>0</v>
      </c>
      <c r="F12" s="476">
        <f t="shared" si="1"/>
        <v>0</v>
      </c>
      <c r="G12" s="476">
        <f t="shared" si="1"/>
        <v>0</v>
      </c>
      <c r="H12" s="476">
        <f t="shared" si="1"/>
        <v>0</v>
      </c>
      <c r="I12" s="476">
        <f t="shared" si="1"/>
        <v>0</v>
      </c>
      <c r="J12" s="476">
        <f t="shared" si="1"/>
        <v>0</v>
      </c>
      <c r="K12" s="476">
        <f t="shared" si="1"/>
        <v>0</v>
      </c>
      <c r="L12" s="476">
        <f t="shared" si="1"/>
        <v>0</v>
      </c>
      <c r="M12" s="476">
        <f t="shared" si="1"/>
        <v>0</v>
      </c>
      <c r="N12" s="476">
        <f t="shared" si="1"/>
        <v>0</v>
      </c>
      <c r="O12" s="476">
        <v>29</v>
      </c>
      <c r="P12" s="477">
        <v>29</v>
      </c>
      <c r="Q12" s="9"/>
      <c r="R12" s="9"/>
    </row>
    <row r="13" spans="1:42" ht="27" customHeight="1" thickBot="1" x14ac:dyDescent="0.4">
      <c r="A13" s="481" t="s">
        <v>14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3"/>
      <c r="Q13" s="9"/>
      <c r="R13" s="9"/>
    </row>
    <row r="14" spans="1:42" ht="25.5" customHeight="1" x14ac:dyDescent="0.35">
      <c r="A14" s="455" t="s">
        <v>9</v>
      </c>
      <c r="B14" s="484"/>
      <c r="C14" s="484"/>
      <c r="D14" s="485"/>
      <c r="E14" s="484"/>
      <c r="F14" s="484"/>
      <c r="G14" s="485"/>
      <c r="H14" s="484"/>
      <c r="I14" s="484" t="s">
        <v>5</v>
      </c>
      <c r="J14" s="485"/>
      <c r="K14" s="484"/>
      <c r="L14" s="484"/>
      <c r="M14" s="485"/>
      <c r="N14" s="486"/>
      <c r="O14" s="486"/>
      <c r="P14" s="487"/>
      <c r="Q14" s="6"/>
      <c r="R14" s="6"/>
    </row>
    <row r="15" spans="1:42" s="122" customFormat="1" ht="24.95" customHeight="1" x14ac:dyDescent="0.35">
      <c r="A15" s="449" t="s">
        <v>51</v>
      </c>
      <c r="B15" s="219">
        <v>0</v>
      </c>
      <c r="C15" s="219">
        <f>SUM(C16:C16)</f>
        <v>0</v>
      </c>
      <c r="D15" s="219">
        <f>SUM(D16:D16)</f>
        <v>0</v>
      </c>
      <c r="E15" s="219">
        <v>0</v>
      </c>
      <c r="F15" s="219">
        <f>SUM(F16:F16)</f>
        <v>0</v>
      </c>
      <c r="G15" s="219">
        <f>SUM(G16:G16)</f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f>SUM(O16:O16)</f>
        <v>0</v>
      </c>
      <c r="P15" s="456">
        <f>N15+O15</f>
        <v>0</v>
      </c>
      <c r="Q15" s="125"/>
      <c r="R15" s="125"/>
    </row>
    <row r="16" spans="1:42" ht="24.95" customHeight="1" x14ac:dyDescent="0.35">
      <c r="A16" s="450" t="s">
        <v>58</v>
      </c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220">
        <f>E16+F16</f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f>SUM(C16+F16+I16+L16)</f>
        <v>0</v>
      </c>
      <c r="P16" s="456">
        <f>SUM(N16+O16)</f>
        <v>0</v>
      </c>
      <c r="Q16" s="128"/>
      <c r="R16" s="128"/>
    </row>
    <row r="17" spans="1:18" s="122" customFormat="1" ht="24.95" customHeight="1" x14ac:dyDescent="0.35">
      <c r="A17" s="451" t="s">
        <v>52</v>
      </c>
      <c r="B17" s="219">
        <v>0</v>
      </c>
      <c r="C17" s="219">
        <v>0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f>SUM(O18:O18)</f>
        <v>0</v>
      </c>
      <c r="P17" s="456">
        <f>SUM(P18:P18)</f>
        <v>0</v>
      </c>
      <c r="Q17" s="125"/>
      <c r="R17" s="125"/>
    </row>
    <row r="18" spans="1:18" ht="24.95" customHeight="1" x14ac:dyDescent="0.35">
      <c r="A18" s="450" t="s">
        <v>58</v>
      </c>
      <c r="B18" s="219">
        <v>0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f>SUM(D18+G18+J18)</f>
        <v>0</v>
      </c>
      <c r="P18" s="456">
        <f>SUM(N18+O18)</f>
        <v>0</v>
      </c>
      <c r="Q18" s="128"/>
      <c r="R18" s="128"/>
    </row>
    <row r="19" spans="1:18" ht="24.95" customHeight="1" thickBot="1" x14ac:dyDescent="0.4">
      <c r="A19" s="492" t="s">
        <v>6</v>
      </c>
      <c r="B19" s="453">
        <f t="shared" ref="B19:M19" si="2">B15+B17</f>
        <v>0</v>
      </c>
      <c r="C19" s="453">
        <v>0</v>
      </c>
      <c r="D19" s="453">
        <v>0</v>
      </c>
      <c r="E19" s="453">
        <f t="shared" si="2"/>
        <v>0</v>
      </c>
      <c r="F19" s="453">
        <f t="shared" si="2"/>
        <v>0</v>
      </c>
      <c r="G19" s="453">
        <f t="shared" si="2"/>
        <v>0</v>
      </c>
      <c r="H19" s="453">
        <f t="shared" si="2"/>
        <v>0</v>
      </c>
      <c r="I19" s="453">
        <f t="shared" si="2"/>
        <v>0</v>
      </c>
      <c r="J19" s="453">
        <f t="shared" si="2"/>
        <v>0</v>
      </c>
      <c r="K19" s="453">
        <f t="shared" si="2"/>
        <v>0</v>
      </c>
      <c r="L19" s="453">
        <f t="shared" si="2"/>
        <v>0</v>
      </c>
      <c r="M19" s="453">
        <f t="shared" si="2"/>
        <v>0</v>
      </c>
      <c r="N19" s="453">
        <f>SUM(N15+N17)</f>
        <v>0</v>
      </c>
      <c r="O19" s="453">
        <f>SUM(O15+O17)</f>
        <v>0</v>
      </c>
      <c r="P19" s="457">
        <f>SUM(P15+P17)</f>
        <v>0</v>
      </c>
      <c r="Q19" s="128"/>
      <c r="R19" s="128"/>
    </row>
    <row r="20" spans="1:18" ht="24.95" customHeight="1" thickBot="1" x14ac:dyDescent="0.4">
      <c r="A20" s="493" t="s">
        <v>15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5"/>
      <c r="O20" s="495"/>
      <c r="P20" s="496"/>
      <c r="Q20" s="10"/>
      <c r="R20" s="10"/>
    </row>
    <row r="21" spans="1:18" s="122" customFormat="1" ht="32.25" customHeight="1" x14ac:dyDescent="0.35">
      <c r="A21" s="452" t="s">
        <v>51</v>
      </c>
      <c r="B21" s="454">
        <f>SUM(B22:B22)</f>
        <v>0</v>
      </c>
      <c r="C21" s="454">
        <f>SUM(C22:C22)</f>
        <v>0</v>
      </c>
      <c r="D21" s="454">
        <f>B21+C21</f>
        <v>0</v>
      </c>
      <c r="E21" s="454">
        <f>SUM(E22:E22)</f>
        <v>0</v>
      </c>
      <c r="F21" s="454">
        <f>SUM(F22:F22)</f>
        <v>0</v>
      </c>
      <c r="G21" s="454">
        <f>SUM(E21:F21)</f>
        <v>0</v>
      </c>
      <c r="H21" s="454">
        <f>SUM(H22:H22)</f>
        <v>0</v>
      </c>
      <c r="I21" s="454">
        <f>SUM(I22:I22)</f>
        <v>0</v>
      </c>
      <c r="J21" s="454">
        <f>H21+I21</f>
        <v>0</v>
      </c>
      <c r="K21" s="454">
        <f>SUM(K22:K22)</f>
        <v>0</v>
      </c>
      <c r="L21" s="454">
        <f>SUM(L22:L22)</f>
        <v>0</v>
      </c>
      <c r="M21" s="454">
        <f>SUM(K21:L21)</f>
        <v>0</v>
      </c>
      <c r="N21" s="486">
        <f t="shared" ref="N21:O23" si="3">B21+E21+H21+K21</f>
        <v>0</v>
      </c>
      <c r="O21" s="486">
        <f t="shared" si="3"/>
        <v>0</v>
      </c>
      <c r="P21" s="487">
        <f>N21+O21</f>
        <v>0</v>
      </c>
      <c r="Q21" s="126"/>
      <c r="R21" s="126"/>
    </row>
    <row r="22" spans="1:18" ht="32.25" customHeight="1" x14ac:dyDescent="0.35">
      <c r="A22" s="450" t="s">
        <v>58</v>
      </c>
      <c r="B22" s="220">
        <v>0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3">
        <f t="shared" si="3"/>
        <v>0</v>
      </c>
      <c r="O22" s="223">
        <f t="shared" si="3"/>
        <v>0</v>
      </c>
      <c r="P22" s="458">
        <f>N22+O22</f>
        <v>0</v>
      </c>
      <c r="Q22" s="11"/>
      <c r="R22" s="11"/>
    </row>
    <row r="23" spans="1:18" s="122" customFormat="1" ht="30.75" customHeight="1" x14ac:dyDescent="0.35">
      <c r="A23" s="451" t="s">
        <v>52</v>
      </c>
      <c r="B23" s="219">
        <f>SUM(B24:B24)</f>
        <v>0</v>
      </c>
      <c r="C23" s="219">
        <f>SUM(C24:C24)</f>
        <v>0</v>
      </c>
      <c r="D23" s="219">
        <f>B23+C23</f>
        <v>0</v>
      </c>
      <c r="E23" s="219">
        <f>SUM(E24:E24)</f>
        <v>0</v>
      </c>
      <c r="F23" s="219">
        <f>SUM(F24:F24)</f>
        <v>0</v>
      </c>
      <c r="G23" s="219">
        <f>E23+F23</f>
        <v>0</v>
      </c>
      <c r="H23" s="219">
        <f>SUM(H24:H24)</f>
        <v>0</v>
      </c>
      <c r="I23" s="219">
        <f>SUM(I24:I24)</f>
        <v>0</v>
      </c>
      <c r="J23" s="219">
        <f>H23+I23</f>
        <v>0</v>
      </c>
      <c r="K23" s="219">
        <f>SUM(K24:K24)</f>
        <v>0</v>
      </c>
      <c r="L23" s="219">
        <f>SUM(L24:L24)</f>
        <v>0</v>
      </c>
      <c r="M23" s="219">
        <f>K23+L23</f>
        <v>0</v>
      </c>
      <c r="N23" s="50">
        <f t="shared" si="3"/>
        <v>0</v>
      </c>
      <c r="O23" s="50">
        <f t="shared" si="3"/>
        <v>0</v>
      </c>
      <c r="P23" s="462">
        <f>O23+N23</f>
        <v>0</v>
      </c>
      <c r="Q23" s="127"/>
      <c r="R23" s="127"/>
    </row>
    <row r="24" spans="1:18" ht="30.75" customHeight="1" thickBot="1" x14ac:dyDescent="0.4">
      <c r="A24" s="471" t="s">
        <v>58</v>
      </c>
      <c r="B24" s="472">
        <v>0</v>
      </c>
      <c r="C24" s="472">
        <v>0</v>
      </c>
      <c r="D24" s="472">
        <f>B24+C24</f>
        <v>0</v>
      </c>
      <c r="E24" s="472">
        <v>0</v>
      </c>
      <c r="F24" s="472">
        <v>0</v>
      </c>
      <c r="G24" s="472">
        <f>E24+F24</f>
        <v>0</v>
      </c>
      <c r="H24" s="472">
        <v>0</v>
      </c>
      <c r="I24" s="472">
        <v>0</v>
      </c>
      <c r="J24" s="472">
        <f>H24+I24</f>
        <v>0</v>
      </c>
      <c r="K24" s="472">
        <v>0</v>
      </c>
      <c r="L24" s="472">
        <v>0</v>
      </c>
      <c r="M24" s="472">
        <f>K24+L24</f>
        <v>0</v>
      </c>
      <c r="N24" s="473">
        <f>SUM(B24,E24,H24,K24)</f>
        <v>0</v>
      </c>
      <c r="O24" s="473">
        <f>SUM(C24,F24,I24,L24)</f>
        <v>0</v>
      </c>
      <c r="P24" s="474">
        <f>O24+N24</f>
        <v>0</v>
      </c>
      <c r="Q24" s="10"/>
      <c r="R24" s="10"/>
    </row>
    <row r="25" spans="1:18" ht="30" customHeight="1" thickBot="1" x14ac:dyDescent="0.4">
      <c r="A25" s="478" t="s">
        <v>11</v>
      </c>
      <c r="B25" s="479">
        <f t="shared" ref="B25:P25" si="4">B23+B21</f>
        <v>0</v>
      </c>
      <c r="C25" s="479">
        <f t="shared" si="4"/>
        <v>0</v>
      </c>
      <c r="D25" s="479">
        <f t="shared" si="4"/>
        <v>0</v>
      </c>
      <c r="E25" s="479">
        <f t="shared" si="4"/>
        <v>0</v>
      </c>
      <c r="F25" s="479">
        <f t="shared" si="4"/>
        <v>0</v>
      </c>
      <c r="G25" s="479">
        <f t="shared" si="4"/>
        <v>0</v>
      </c>
      <c r="H25" s="479">
        <f t="shared" si="4"/>
        <v>0</v>
      </c>
      <c r="I25" s="479">
        <f t="shared" si="4"/>
        <v>0</v>
      </c>
      <c r="J25" s="479">
        <f t="shared" si="4"/>
        <v>0</v>
      </c>
      <c r="K25" s="479">
        <f t="shared" si="4"/>
        <v>0</v>
      </c>
      <c r="L25" s="479">
        <f t="shared" si="4"/>
        <v>0</v>
      </c>
      <c r="M25" s="479">
        <f t="shared" si="4"/>
        <v>0</v>
      </c>
      <c r="N25" s="479">
        <f t="shared" si="4"/>
        <v>0</v>
      </c>
      <c r="O25" s="479">
        <f t="shared" si="4"/>
        <v>0</v>
      </c>
      <c r="P25" s="480">
        <f t="shared" si="4"/>
        <v>0</v>
      </c>
      <c r="Q25" s="12"/>
      <c r="R25" s="12"/>
    </row>
    <row r="26" spans="1:18" ht="26.25" thickBot="1" x14ac:dyDescent="0.4">
      <c r="A26" s="500" t="s">
        <v>8</v>
      </c>
      <c r="B26" s="498">
        <f>B19</f>
        <v>0</v>
      </c>
      <c r="C26" s="498">
        <f t="shared" ref="C26:P26" si="5">C19</f>
        <v>0</v>
      </c>
      <c r="D26" s="498">
        <f t="shared" si="5"/>
        <v>0</v>
      </c>
      <c r="E26" s="498">
        <f t="shared" si="5"/>
        <v>0</v>
      </c>
      <c r="F26" s="498">
        <f t="shared" si="5"/>
        <v>0</v>
      </c>
      <c r="G26" s="498">
        <f t="shared" si="5"/>
        <v>0</v>
      </c>
      <c r="H26" s="498">
        <f t="shared" si="5"/>
        <v>0</v>
      </c>
      <c r="I26" s="498">
        <f t="shared" si="5"/>
        <v>0</v>
      </c>
      <c r="J26" s="498">
        <f t="shared" si="5"/>
        <v>0</v>
      </c>
      <c r="K26" s="498">
        <f t="shared" si="5"/>
        <v>0</v>
      </c>
      <c r="L26" s="498">
        <f t="shared" si="5"/>
        <v>0</v>
      </c>
      <c r="M26" s="498">
        <f t="shared" si="5"/>
        <v>0</v>
      </c>
      <c r="N26" s="498">
        <f t="shared" si="5"/>
        <v>0</v>
      </c>
      <c r="O26" s="498">
        <f t="shared" si="5"/>
        <v>0</v>
      </c>
      <c r="P26" s="499">
        <f t="shared" si="5"/>
        <v>0</v>
      </c>
      <c r="Q26" s="5"/>
      <c r="R26" s="5"/>
    </row>
    <row r="27" spans="1:18" ht="29.25" customHeight="1" thickBot="1" x14ac:dyDescent="0.4">
      <c r="A27" s="497" t="s">
        <v>15</v>
      </c>
      <c r="B27" s="498">
        <f>B25</f>
        <v>0</v>
      </c>
      <c r="C27" s="498">
        <f t="shared" ref="C27:P27" si="6">C25</f>
        <v>0</v>
      </c>
      <c r="D27" s="498">
        <f t="shared" si="6"/>
        <v>0</v>
      </c>
      <c r="E27" s="498">
        <f t="shared" si="6"/>
        <v>0</v>
      </c>
      <c r="F27" s="498">
        <f t="shared" si="6"/>
        <v>0</v>
      </c>
      <c r="G27" s="498">
        <f t="shared" si="6"/>
        <v>0</v>
      </c>
      <c r="H27" s="498">
        <f t="shared" si="6"/>
        <v>0</v>
      </c>
      <c r="I27" s="498">
        <f t="shared" si="6"/>
        <v>0</v>
      </c>
      <c r="J27" s="498">
        <f t="shared" si="6"/>
        <v>0</v>
      </c>
      <c r="K27" s="498">
        <f t="shared" si="6"/>
        <v>0</v>
      </c>
      <c r="L27" s="498">
        <f t="shared" si="6"/>
        <v>0</v>
      </c>
      <c r="M27" s="498">
        <f t="shared" si="6"/>
        <v>0</v>
      </c>
      <c r="N27" s="498">
        <f t="shared" si="6"/>
        <v>0</v>
      </c>
      <c r="O27" s="498">
        <f t="shared" si="6"/>
        <v>0</v>
      </c>
      <c r="P27" s="499">
        <f t="shared" si="6"/>
        <v>0</v>
      </c>
      <c r="Q27" s="5"/>
      <c r="R27" s="5"/>
    </row>
    <row r="28" spans="1:18" ht="27.75" customHeight="1" thickBot="1" x14ac:dyDescent="0.4">
      <c r="A28" s="459" t="s">
        <v>12</v>
      </c>
      <c r="B28" s="460">
        <f>B26+B27</f>
        <v>0</v>
      </c>
      <c r="C28" s="460">
        <f t="shared" ref="C28:P28" si="7">C26+C27</f>
        <v>0</v>
      </c>
      <c r="D28" s="460">
        <f t="shared" si="7"/>
        <v>0</v>
      </c>
      <c r="E28" s="460">
        <f t="shared" si="7"/>
        <v>0</v>
      </c>
      <c r="F28" s="460">
        <f t="shared" si="7"/>
        <v>0</v>
      </c>
      <c r="G28" s="460">
        <f t="shared" si="7"/>
        <v>0</v>
      </c>
      <c r="H28" s="460">
        <f t="shared" si="7"/>
        <v>0</v>
      </c>
      <c r="I28" s="460">
        <f t="shared" si="7"/>
        <v>0</v>
      </c>
      <c r="J28" s="460">
        <f t="shared" si="7"/>
        <v>0</v>
      </c>
      <c r="K28" s="460">
        <f t="shared" si="7"/>
        <v>0</v>
      </c>
      <c r="L28" s="460">
        <f t="shared" si="7"/>
        <v>0</v>
      </c>
      <c r="M28" s="460">
        <f t="shared" si="7"/>
        <v>0</v>
      </c>
      <c r="N28" s="460">
        <f t="shared" si="7"/>
        <v>0</v>
      </c>
      <c r="O28" s="460">
        <f t="shared" si="7"/>
        <v>0</v>
      </c>
      <c r="P28" s="461">
        <f t="shared" si="7"/>
        <v>0</v>
      </c>
      <c r="Q28" s="5"/>
      <c r="R28" s="5"/>
    </row>
    <row r="29" spans="1:18" ht="9.75" customHeight="1" x14ac:dyDescent="0.35">
      <c r="A29" s="128"/>
      <c r="B29" s="5"/>
      <c r="C29" s="5"/>
      <c r="D29" s="5"/>
      <c r="E29" s="214"/>
      <c r="F29" s="214"/>
      <c r="G29" s="214"/>
      <c r="H29" s="214"/>
      <c r="I29" s="214"/>
      <c r="J29" s="214"/>
      <c r="K29" s="5"/>
      <c r="L29" s="5"/>
      <c r="M29" s="5"/>
      <c r="N29" s="5"/>
      <c r="O29" s="5"/>
      <c r="P29" s="5"/>
      <c r="Q29" s="7"/>
    </row>
    <row r="30" spans="1:18" ht="25.5" customHeight="1" x14ac:dyDescent="0.35">
      <c r="A30" s="1111"/>
      <c r="B30" s="1111"/>
      <c r="C30" s="1111"/>
      <c r="D30" s="1111"/>
      <c r="E30" s="1111"/>
      <c r="F30" s="1111"/>
      <c r="G30" s="1111"/>
      <c r="H30" s="1111"/>
      <c r="I30" s="1111"/>
      <c r="J30" s="1111"/>
      <c r="K30" s="1111"/>
      <c r="L30" s="1111"/>
      <c r="M30" s="1111"/>
      <c r="N30" s="1111"/>
      <c r="O30" s="1111"/>
      <c r="P30" s="1111"/>
    </row>
    <row r="31" spans="1:18" ht="21" customHeight="1" x14ac:dyDescent="0.35">
      <c r="A31" s="48"/>
      <c r="B31" s="7"/>
      <c r="C31" s="7"/>
      <c r="D31" s="7"/>
      <c r="E31" s="221"/>
      <c r="F31" s="221"/>
      <c r="G31" s="221"/>
      <c r="H31" s="221"/>
      <c r="I31" s="221"/>
      <c r="J31" s="221"/>
      <c r="K31" s="7"/>
      <c r="L31" s="7"/>
      <c r="M31" s="7"/>
      <c r="N31" s="7"/>
      <c r="O31" s="7"/>
      <c r="P31" s="7"/>
    </row>
    <row r="32" spans="1:18" x14ac:dyDescent="0.35">
      <c r="A32" s="48"/>
      <c r="B32" s="5"/>
      <c r="C32" s="5"/>
      <c r="D32" s="5"/>
      <c r="E32" s="214"/>
      <c r="F32" s="214"/>
      <c r="G32" s="214"/>
      <c r="H32" s="214"/>
      <c r="I32" s="214"/>
      <c r="J32" s="214"/>
      <c r="K32" s="5"/>
      <c r="L32" s="5"/>
      <c r="M32" s="5"/>
      <c r="N32" s="5"/>
      <c r="O32" s="5"/>
      <c r="P32" s="5"/>
    </row>
  </sheetData>
  <mergeCells count="10">
    <mergeCell ref="A30:P30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3"/>
  <sheetViews>
    <sheetView view="pageBreakPreview" topLeftCell="A16" zoomScale="50" zoomScaleNormal="50" zoomScaleSheetLayoutView="50" workbookViewId="0">
      <selection activeCell="R42" sqref="R42"/>
    </sheetView>
  </sheetViews>
  <sheetFormatPr defaultRowHeight="25.5" x14ac:dyDescent="0.35"/>
  <cols>
    <col min="1" max="1" width="106" style="3" customWidth="1"/>
    <col min="2" max="16" width="13.8554687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106" style="3" customWidth="1"/>
    <col min="258" max="272" width="13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106" style="3" customWidth="1"/>
    <col min="514" max="528" width="13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106" style="3" customWidth="1"/>
    <col min="770" max="784" width="13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106" style="3" customWidth="1"/>
    <col min="1026" max="1040" width="13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106" style="3" customWidth="1"/>
    <col min="1282" max="1296" width="13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106" style="3" customWidth="1"/>
    <col min="1538" max="1552" width="13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106" style="3" customWidth="1"/>
    <col min="1794" max="1808" width="13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106" style="3" customWidth="1"/>
    <col min="2050" max="2064" width="13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106" style="3" customWidth="1"/>
    <col min="2306" max="2320" width="13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106" style="3" customWidth="1"/>
    <col min="2562" max="2576" width="13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106" style="3" customWidth="1"/>
    <col min="2818" max="2832" width="13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106" style="3" customWidth="1"/>
    <col min="3074" max="3088" width="13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106" style="3" customWidth="1"/>
    <col min="3330" max="3344" width="13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106" style="3" customWidth="1"/>
    <col min="3586" max="3600" width="13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106" style="3" customWidth="1"/>
    <col min="3842" max="3856" width="13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106" style="3" customWidth="1"/>
    <col min="4098" max="4112" width="13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106" style="3" customWidth="1"/>
    <col min="4354" max="4368" width="13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106" style="3" customWidth="1"/>
    <col min="4610" max="4624" width="13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106" style="3" customWidth="1"/>
    <col min="4866" max="4880" width="13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106" style="3" customWidth="1"/>
    <col min="5122" max="5136" width="13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106" style="3" customWidth="1"/>
    <col min="5378" max="5392" width="13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106" style="3" customWidth="1"/>
    <col min="5634" max="5648" width="13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106" style="3" customWidth="1"/>
    <col min="5890" max="5904" width="13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106" style="3" customWidth="1"/>
    <col min="6146" max="6160" width="13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106" style="3" customWidth="1"/>
    <col min="6402" max="6416" width="13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106" style="3" customWidth="1"/>
    <col min="6658" max="6672" width="13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106" style="3" customWidth="1"/>
    <col min="6914" max="6928" width="13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106" style="3" customWidth="1"/>
    <col min="7170" max="7184" width="13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106" style="3" customWidth="1"/>
    <col min="7426" max="7440" width="13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106" style="3" customWidth="1"/>
    <col min="7682" max="7696" width="13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106" style="3" customWidth="1"/>
    <col min="7938" max="7952" width="13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106" style="3" customWidth="1"/>
    <col min="8194" max="8208" width="13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106" style="3" customWidth="1"/>
    <col min="8450" max="8464" width="13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106" style="3" customWidth="1"/>
    <col min="8706" max="8720" width="13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106" style="3" customWidth="1"/>
    <col min="8962" max="8976" width="13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106" style="3" customWidth="1"/>
    <col min="9218" max="9232" width="13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106" style="3" customWidth="1"/>
    <col min="9474" max="9488" width="13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106" style="3" customWidth="1"/>
    <col min="9730" max="9744" width="13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106" style="3" customWidth="1"/>
    <col min="9986" max="10000" width="13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106" style="3" customWidth="1"/>
    <col min="10242" max="10256" width="13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106" style="3" customWidth="1"/>
    <col min="10498" max="10512" width="13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106" style="3" customWidth="1"/>
    <col min="10754" max="10768" width="13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106" style="3" customWidth="1"/>
    <col min="11010" max="11024" width="13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106" style="3" customWidth="1"/>
    <col min="11266" max="11280" width="13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106" style="3" customWidth="1"/>
    <col min="11522" max="11536" width="13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106" style="3" customWidth="1"/>
    <col min="11778" max="11792" width="13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106" style="3" customWidth="1"/>
    <col min="12034" max="12048" width="13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106" style="3" customWidth="1"/>
    <col min="12290" max="12304" width="13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106" style="3" customWidth="1"/>
    <col min="12546" max="12560" width="13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106" style="3" customWidth="1"/>
    <col min="12802" max="12816" width="13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106" style="3" customWidth="1"/>
    <col min="13058" max="13072" width="13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106" style="3" customWidth="1"/>
    <col min="13314" max="13328" width="13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106" style="3" customWidth="1"/>
    <col min="13570" max="13584" width="13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106" style="3" customWidth="1"/>
    <col min="13826" max="13840" width="13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106" style="3" customWidth="1"/>
    <col min="14082" max="14096" width="13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106" style="3" customWidth="1"/>
    <col min="14338" max="14352" width="13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106" style="3" customWidth="1"/>
    <col min="14594" max="14608" width="13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106" style="3" customWidth="1"/>
    <col min="14850" max="14864" width="13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106" style="3" customWidth="1"/>
    <col min="15106" max="15120" width="13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106" style="3" customWidth="1"/>
    <col min="15362" max="15376" width="13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106" style="3" customWidth="1"/>
    <col min="15618" max="15632" width="13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106" style="3" customWidth="1"/>
    <col min="15874" max="15888" width="13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106" style="3" customWidth="1"/>
    <col min="16130" max="16144" width="13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9" customHeight="1" x14ac:dyDescent="0.35">
      <c r="A1" s="1119"/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8"/>
      <c r="R1" s="8"/>
      <c r="S1" s="8"/>
      <c r="T1" s="8"/>
    </row>
    <row r="2" spans="1:42" ht="24" customHeight="1" x14ac:dyDescent="0.35">
      <c r="A2" s="1182" t="s">
        <v>95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24" customHeight="1" x14ac:dyDescent="0.35">
      <c r="A3" s="1184" t="s">
        <v>93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067"/>
      <c r="R3" s="1067"/>
    </row>
    <row r="4" spans="1:42" ht="24" customHeight="1" thickBot="1" x14ac:dyDescent="0.4">
      <c r="A4" s="4"/>
    </row>
    <row r="5" spans="1:42" ht="21.75" customHeight="1" thickBot="1" x14ac:dyDescent="0.4">
      <c r="A5" s="1170" t="s">
        <v>7</v>
      </c>
      <c r="B5" s="1167" t="s">
        <v>0</v>
      </c>
      <c r="C5" s="1193"/>
      <c r="D5" s="1194"/>
      <c r="E5" s="1167" t="s">
        <v>1</v>
      </c>
      <c r="F5" s="1193"/>
      <c r="G5" s="1194"/>
      <c r="H5" s="1167" t="s">
        <v>2</v>
      </c>
      <c r="I5" s="1193"/>
      <c r="J5" s="1194"/>
      <c r="K5" s="1167" t="s">
        <v>3</v>
      </c>
      <c r="L5" s="1193"/>
      <c r="M5" s="1194"/>
      <c r="N5" s="1160" t="s">
        <v>22</v>
      </c>
      <c r="O5" s="1218"/>
      <c r="P5" s="1219"/>
      <c r="Q5" s="9"/>
      <c r="R5" s="9"/>
    </row>
    <row r="6" spans="1:42" ht="72" customHeight="1" thickBot="1" x14ac:dyDescent="0.4">
      <c r="A6" s="1220"/>
      <c r="B6" s="82" t="s">
        <v>16</v>
      </c>
      <c r="C6" s="82" t="s">
        <v>17</v>
      </c>
      <c r="D6" s="83" t="s">
        <v>4</v>
      </c>
      <c r="E6" s="82" t="s">
        <v>16</v>
      </c>
      <c r="F6" s="82" t="s">
        <v>17</v>
      </c>
      <c r="G6" s="83" t="s">
        <v>4</v>
      </c>
      <c r="H6" s="82" t="s">
        <v>16</v>
      </c>
      <c r="I6" s="82" t="s">
        <v>17</v>
      </c>
      <c r="J6" s="83" t="s">
        <v>4</v>
      </c>
      <c r="K6" s="82" t="s">
        <v>16</v>
      </c>
      <c r="L6" s="82" t="s">
        <v>17</v>
      </c>
      <c r="M6" s="83" t="s">
        <v>4</v>
      </c>
      <c r="N6" s="82" t="s">
        <v>16</v>
      </c>
      <c r="O6" s="82" t="s">
        <v>17</v>
      </c>
      <c r="P6" s="23" t="s">
        <v>4</v>
      </c>
      <c r="Q6" s="9"/>
      <c r="R6" s="9"/>
    </row>
    <row r="7" spans="1:42" ht="9.75" customHeight="1" thickBot="1" x14ac:dyDescent="0.4">
      <c r="A7" s="84"/>
      <c r="B7" s="85"/>
      <c r="C7" s="86"/>
      <c r="D7" s="87"/>
      <c r="E7" s="85"/>
      <c r="F7" s="86"/>
      <c r="G7" s="87"/>
      <c r="H7" s="85"/>
      <c r="I7" s="86"/>
      <c r="J7" s="87"/>
      <c r="K7" s="88"/>
      <c r="L7" s="86"/>
      <c r="M7" s="87"/>
      <c r="N7" s="89"/>
      <c r="O7" s="1221"/>
      <c r="P7" s="90"/>
      <c r="Q7" s="9"/>
      <c r="R7" s="9"/>
    </row>
    <row r="8" spans="1:42" ht="27" customHeight="1" x14ac:dyDescent="0.35">
      <c r="A8" s="632" t="s">
        <v>13</v>
      </c>
      <c r="B8" s="91"/>
      <c r="C8" s="92"/>
      <c r="D8" s="93"/>
      <c r="E8" s="94"/>
      <c r="F8" s="92"/>
      <c r="G8" s="95"/>
      <c r="H8" s="91"/>
      <c r="I8" s="92"/>
      <c r="J8" s="93"/>
      <c r="K8" s="94"/>
      <c r="L8" s="92"/>
      <c r="M8" s="95"/>
      <c r="N8" s="96"/>
      <c r="O8" s="92"/>
      <c r="P8" s="97"/>
      <c r="Q8" s="9"/>
      <c r="R8" s="9"/>
    </row>
    <row r="9" spans="1:42" ht="27" customHeight="1" x14ac:dyDescent="0.35">
      <c r="A9" s="98" t="s">
        <v>51</v>
      </c>
      <c r="B9" s="99">
        <v>5</v>
      </c>
      <c r="C9" s="99">
        <v>9</v>
      </c>
      <c r="D9" s="99">
        <v>14</v>
      </c>
      <c r="E9" s="99">
        <v>11</v>
      </c>
      <c r="F9" s="99">
        <v>2</v>
      </c>
      <c r="G9" s="99">
        <v>13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16</v>
      </c>
      <c r="O9" s="99">
        <v>11</v>
      </c>
      <c r="P9" s="99">
        <v>27</v>
      </c>
      <c r="Q9" s="9"/>
      <c r="R9" s="9"/>
    </row>
    <row r="10" spans="1:42" ht="27" customHeight="1" x14ac:dyDescent="0.35">
      <c r="A10" s="63" t="s">
        <v>26</v>
      </c>
      <c r="B10" s="536">
        <v>0</v>
      </c>
      <c r="C10" s="220">
        <v>0</v>
      </c>
      <c r="D10" s="537">
        <v>0</v>
      </c>
      <c r="E10" s="538">
        <v>0</v>
      </c>
      <c r="F10" s="220">
        <v>0</v>
      </c>
      <c r="G10" s="539">
        <v>0</v>
      </c>
      <c r="H10" s="536">
        <v>0</v>
      </c>
      <c r="I10" s="220">
        <v>0</v>
      </c>
      <c r="J10" s="537">
        <v>0</v>
      </c>
      <c r="K10" s="538">
        <v>0</v>
      </c>
      <c r="L10" s="220">
        <v>0</v>
      </c>
      <c r="M10" s="220">
        <v>0</v>
      </c>
      <c r="N10" s="51">
        <v>0</v>
      </c>
      <c r="O10" s="50">
        <v>0</v>
      </c>
      <c r="P10" s="104">
        <v>0</v>
      </c>
      <c r="Q10" s="9"/>
      <c r="R10" s="9"/>
    </row>
    <row r="11" spans="1:42" ht="27" customHeight="1" x14ac:dyDescent="0.35">
      <c r="A11" s="63" t="s">
        <v>27</v>
      </c>
      <c r="B11" s="536">
        <v>0</v>
      </c>
      <c r="C11" s="220">
        <v>0</v>
      </c>
      <c r="D11" s="537">
        <v>0</v>
      </c>
      <c r="E11" s="538">
        <v>5</v>
      </c>
      <c r="F11" s="220">
        <v>0</v>
      </c>
      <c r="G11" s="539">
        <v>5</v>
      </c>
      <c r="H11" s="536">
        <v>0</v>
      </c>
      <c r="I11" s="220">
        <v>0</v>
      </c>
      <c r="J11" s="537">
        <v>0</v>
      </c>
      <c r="K11" s="538">
        <v>0</v>
      </c>
      <c r="L11" s="220">
        <v>0</v>
      </c>
      <c r="M11" s="220">
        <v>0</v>
      </c>
      <c r="N11" s="51">
        <v>5</v>
      </c>
      <c r="O11" s="50">
        <v>0</v>
      </c>
      <c r="P11" s="104">
        <v>11</v>
      </c>
      <c r="Q11" s="9"/>
      <c r="R11" s="9"/>
    </row>
    <row r="12" spans="1:42" ht="27" customHeight="1" x14ac:dyDescent="0.35">
      <c r="A12" s="63" t="s">
        <v>28</v>
      </c>
      <c r="B12" s="536">
        <v>0</v>
      </c>
      <c r="C12" s="220">
        <v>3</v>
      </c>
      <c r="D12" s="537">
        <v>3</v>
      </c>
      <c r="E12" s="538">
        <v>0</v>
      </c>
      <c r="F12" s="220">
        <v>0</v>
      </c>
      <c r="G12" s="539">
        <v>0</v>
      </c>
      <c r="H12" s="536">
        <v>0</v>
      </c>
      <c r="I12" s="220">
        <v>0</v>
      </c>
      <c r="J12" s="537">
        <v>0</v>
      </c>
      <c r="K12" s="538">
        <v>0</v>
      </c>
      <c r="L12" s="220">
        <v>0</v>
      </c>
      <c r="M12" s="220">
        <v>0</v>
      </c>
      <c r="N12" s="51">
        <v>5</v>
      </c>
      <c r="O12" s="50">
        <v>5</v>
      </c>
      <c r="P12" s="104">
        <v>10</v>
      </c>
      <c r="Q12" s="9"/>
      <c r="R12" s="9"/>
    </row>
    <row r="13" spans="1:42" ht="27" customHeight="1" x14ac:dyDescent="0.35">
      <c r="A13" s="63" t="s">
        <v>45</v>
      </c>
      <c r="B13" s="536">
        <v>5</v>
      </c>
      <c r="C13" s="220">
        <v>6</v>
      </c>
      <c r="D13" s="537">
        <v>11</v>
      </c>
      <c r="E13" s="538">
        <v>6</v>
      </c>
      <c r="F13" s="220">
        <v>2</v>
      </c>
      <c r="G13" s="539">
        <v>8</v>
      </c>
      <c r="H13" s="536">
        <v>0</v>
      </c>
      <c r="I13" s="220">
        <v>0</v>
      </c>
      <c r="J13" s="537">
        <v>0</v>
      </c>
      <c r="K13" s="538">
        <v>0</v>
      </c>
      <c r="L13" s="220">
        <v>0</v>
      </c>
      <c r="M13" s="220">
        <v>0</v>
      </c>
      <c r="N13" s="51">
        <v>11</v>
      </c>
      <c r="O13" s="50">
        <v>8</v>
      </c>
      <c r="P13" s="104">
        <v>19</v>
      </c>
      <c r="Q13" s="9"/>
      <c r="R13" s="9"/>
    </row>
    <row r="14" spans="1:42" ht="27" customHeight="1" x14ac:dyDescent="0.35">
      <c r="A14" s="105" t="s">
        <v>52</v>
      </c>
      <c r="B14" s="106">
        <v>37</v>
      </c>
      <c r="C14" s="106">
        <v>45</v>
      </c>
      <c r="D14" s="106">
        <v>82</v>
      </c>
      <c r="E14" s="106">
        <v>52</v>
      </c>
      <c r="F14" s="106">
        <v>28</v>
      </c>
      <c r="G14" s="106">
        <v>80</v>
      </c>
      <c r="H14" s="106">
        <v>41</v>
      </c>
      <c r="I14" s="106">
        <v>6</v>
      </c>
      <c r="J14" s="106">
        <v>47</v>
      </c>
      <c r="K14" s="106">
        <v>0</v>
      </c>
      <c r="L14" s="106">
        <v>0</v>
      </c>
      <c r="M14" s="106">
        <v>0</v>
      </c>
      <c r="N14" s="106">
        <v>130</v>
      </c>
      <c r="O14" s="106">
        <v>79</v>
      </c>
      <c r="P14" s="106">
        <v>209</v>
      </c>
      <c r="Q14" s="9"/>
      <c r="R14" s="9"/>
    </row>
    <row r="15" spans="1:42" ht="27" customHeight="1" x14ac:dyDescent="0.35">
      <c r="A15" s="63" t="s">
        <v>26</v>
      </c>
      <c r="B15" s="540">
        <v>0</v>
      </c>
      <c r="C15" s="219">
        <v>0</v>
      </c>
      <c r="D15" s="456">
        <v>0</v>
      </c>
      <c r="E15" s="541">
        <v>0</v>
      </c>
      <c r="F15" s="219">
        <v>0</v>
      </c>
      <c r="G15" s="542">
        <v>0</v>
      </c>
      <c r="H15" s="540">
        <v>0</v>
      </c>
      <c r="I15" s="219">
        <v>0</v>
      </c>
      <c r="J15" s="456">
        <v>0</v>
      </c>
      <c r="K15" s="541">
        <v>0</v>
      </c>
      <c r="L15" s="219">
        <v>0</v>
      </c>
      <c r="M15" s="219">
        <v>0</v>
      </c>
      <c r="N15" s="51">
        <v>0</v>
      </c>
      <c r="O15" s="50">
        <v>0</v>
      </c>
      <c r="P15" s="104">
        <v>0</v>
      </c>
      <c r="Q15" s="9"/>
      <c r="R15" s="9"/>
    </row>
    <row r="16" spans="1:42" ht="27" customHeight="1" x14ac:dyDescent="0.35">
      <c r="A16" s="63" t="s">
        <v>27</v>
      </c>
      <c r="B16" s="540">
        <v>0</v>
      </c>
      <c r="C16" s="219">
        <v>0</v>
      </c>
      <c r="D16" s="456">
        <v>0</v>
      </c>
      <c r="E16" s="541">
        <v>20</v>
      </c>
      <c r="F16" s="219">
        <v>14</v>
      </c>
      <c r="G16" s="542">
        <v>35</v>
      </c>
      <c r="H16" s="540">
        <v>28</v>
      </c>
      <c r="I16" s="219">
        <v>2</v>
      </c>
      <c r="J16" s="456">
        <v>30</v>
      </c>
      <c r="K16" s="541">
        <v>0</v>
      </c>
      <c r="L16" s="219">
        <v>0</v>
      </c>
      <c r="M16" s="219">
        <v>0</v>
      </c>
      <c r="N16" s="51">
        <v>48</v>
      </c>
      <c r="O16" s="50">
        <v>16</v>
      </c>
      <c r="P16" s="104">
        <v>64</v>
      </c>
      <c r="Q16" s="9"/>
      <c r="R16" s="9"/>
    </row>
    <row r="17" spans="1:18" ht="27" customHeight="1" x14ac:dyDescent="0.35">
      <c r="A17" s="63" t="s">
        <v>28</v>
      </c>
      <c r="B17" s="540">
        <v>14</v>
      </c>
      <c r="C17" s="219">
        <v>20</v>
      </c>
      <c r="D17" s="456">
        <v>34</v>
      </c>
      <c r="E17" s="541">
        <v>9</v>
      </c>
      <c r="F17" s="219">
        <v>9</v>
      </c>
      <c r="G17" s="542">
        <v>18</v>
      </c>
      <c r="H17" s="540">
        <v>0</v>
      </c>
      <c r="I17" s="219">
        <v>0</v>
      </c>
      <c r="J17" s="456">
        <v>0</v>
      </c>
      <c r="K17" s="541">
        <v>0</v>
      </c>
      <c r="L17" s="219">
        <v>0</v>
      </c>
      <c r="M17" s="219">
        <v>0</v>
      </c>
      <c r="N17" s="51">
        <v>23</v>
      </c>
      <c r="O17" s="50">
        <v>29</v>
      </c>
      <c r="P17" s="104">
        <v>52</v>
      </c>
      <c r="Q17" s="9"/>
      <c r="R17" s="9"/>
    </row>
    <row r="18" spans="1:18" ht="27" customHeight="1" thickBot="1" x14ac:dyDescent="0.4">
      <c r="A18" s="63" t="s">
        <v>45</v>
      </c>
      <c r="B18" s="536">
        <v>23</v>
      </c>
      <c r="C18" s="220">
        <v>25</v>
      </c>
      <c r="D18" s="537">
        <v>48</v>
      </c>
      <c r="E18" s="538">
        <v>23</v>
      </c>
      <c r="F18" s="220">
        <v>5</v>
      </c>
      <c r="G18" s="539">
        <v>29</v>
      </c>
      <c r="H18" s="536">
        <v>13</v>
      </c>
      <c r="I18" s="220">
        <v>4</v>
      </c>
      <c r="J18" s="537">
        <v>17</v>
      </c>
      <c r="K18" s="538">
        <v>0</v>
      </c>
      <c r="L18" s="220">
        <v>0</v>
      </c>
      <c r="M18" s="220">
        <v>0</v>
      </c>
      <c r="N18" s="51">
        <v>59</v>
      </c>
      <c r="O18" s="50">
        <v>34</v>
      </c>
      <c r="P18" s="104">
        <v>93</v>
      </c>
      <c r="Q18" s="9"/>
      <c r="R18" s="9"/>
    </row>
    <row r="19" spans="1:18" ht="27" customHeight="1" thickBot="1" x14ac:dyDescent="0.4">
      <c r="A19" s="1222" t="s">
        <v>10</v>
      </c>
      <c r="B19" s="107">
        <v>42</v>
      </c>
      <c r="C19" s="107">
        <v>54</v>
      </c>
      <c r="D19" s="107">
        <v>96</v>
      </c>
      <c r="E19" s="107">
        <v>63</v>
      </c>
      <c r="F19" s="107">
        <v>30</v>
      </c>
      <c r="G19" s="107">
        <v>93</v>
      </c>
      <c r="H19" s="107">
        <v>41</v>
      </c>
      <c r="I19" s="107">
        <v>6</v>
      </c>
      <c r="J19" s="1234">
        <v>47</v>
      </c>
      <c r="K19" s="107">
        <v>0</v>
      </c>
      <c r="L19" s="107">
        <v>0</v>
      </c>
      <c r="M19" s="107">
        <v>0</v>
      </c>
      <c r="N19" s="107">
        <v>146</v>
      </c>
      <c r="O19" s="107">
        <v>90</v>
      </c>
      <c r="P19" s="284">
        <v>236</v>
      </c>
      <c r="Q19" s="9"/>
      <c r="R19" s="9"/>
    </row>
    <row r="20" spans="1:18" ht="27" customHeight="1" thickBot="1" x14ac:dyDescent="0.4">
      <c r="A20" s="1222" t="s">
        <v>14</v>
      </c>
      <c r="B20" s="1223"/>
      <c r="C20" s="1224"/>
      <c r="D20" s="1225"/>
      <c r="E20" s="25"/>
      <c r="F20" s="25"/>
      <c r="G20" s="29"/>
      <c r="H20" s="52"/>
      <c r="I20" s="25"/>
      <c r="J20" s="29"/>
      <c r="K20" s="52"/>
      <c r="L20" s="25"/>
      <c r="M20" s="26"/>
      <c r="N20" s="49"/>
      <c r="O20" s="1224"/>
      <c r="P20" s="26"/>
      <c r="Q20" s="9"/>
      <c r="R20" s="9"/>
    </row>
    <row r="21" spans="1:18" ht="25.5" customHeight="1" x14ac:dyDescent="0.35">
      <c r="A21" s="1222" t="s">
        <v>9</v>
      </c>
      <c r="B21" s="1226"/>
      <c r="C21" s="1227"/>
      <c r="D21" s="1228"/>
      <c r="E21" s="1229"/>
      <c r="F21" s="1227"/>
      <c r="G21" s="1230"/>
      <c r="H21" s="1226"/>
      <c r="I21" s="1227"/>
      <c r="J21" s="1230"/>
      <c r="K21" s="1226"/>
      <c r="L21" s="1227"/>
      <c r="M21" s="1228"/>
      <c r="N21" s="1231"/>
      <c r="O21" s="1232"/>
      <c r="P21" s="1233"/>
      <c r="Q21" s="6"/>
      <c r="R21" s="6"/>
    </row>
    <row r="22" spans="1:18" ht="24.95" customHeight="1" x14ac:dyDescent="0.35">
      <c r="A22" s="98" t="s">
        <v>51</v>
      </c>
      <c r="B22" s="99">
        <v>5</v>
      </c>
      <c r="C22" s="99">
        <v>9</v>
      </c>
      <c r="D22" s="99">
        <v>14</v>
      </c>
      <c r="E22" s="99">
        <v>11</v>
      </c>
      <c r="F22" s="99">
        <v>2</v>
      </c>
      <c r="G22" s="99">
        <v>13</v>
      </c>
      <c r="H22" s="99">
        <v>0</v>
      </c>
      <c r="I22" s="99">
        <v>0</v>
      </c>
      <c r="J22" s="108">
        <v>0</v>
      </c>
      <c r="K22" s="99">
        <v>0</v>
      </c>
      <c r="L22" s="99">
        <v>0</v>
      </c>
      <c r="M22" s="99">
        <v>0</v>
      </c>
      <c r="N22" s="99">
        <v>16</v>
      </c>
      <c r="O22" s="99">
        <v>11</v>
      </c>
      <c r="P22" s="589">
        <v>27</v>
      </c>
      <c r="Q22" s="128"/>
      <c r="R22" s="128"/>
    </row>
    <row r="23" spans="1:18" ht="24.95" customHeight="1" x14ac:dyDescent="0.35">
      <c r="A23" s="63" t="s">
        <v>26</v>
      </c>
      <c r="B23" s="536">
        <v>0</v>
      </c>
      <c r="C23" s="220">
        <v>0</v>
      </c>
      <c r="D23" s="537">
        <v>0</v>
      </c>
      <c r="E23" s="538">
        <v>0</v>
      </c>
      <c r="F23" s="220">
        <v>0</v>
      </c>
      <c r="G23" s="539">
        <v>0</v>
      </c>
      <c r="H23" s="536">
        <v>0</v>
      </c>
      <c r="I23" s="220">
        <v>0</v>
      </c>
      <c r="J23" s="539">
        <v>0</v>
      </c>
      <c r="K23" s="536">
        <v>0</v>
      </c>
      <c r="L23" s="220">
        <v>0</v>
      </c>
      <c r="M23" s="220">
        <v>0</v>
      </c>
      <c r="N23" s="51">
        <v>0</v>
      </c>
      <c r="O23" s="50">
        <v>0</v>
      </c>
      <c r="P23" s="104">
        <v>0</v>
      </c>
      <c r="Q23" s="128"/>
      <c r="R23" s="128"/>
    </row>
    <row r="24" spans="1:18" ht="24.95" customHeight="1" x14ac:dyDescent="0.35">
      <c r="A24" s="63" t="s">
        <v>27</v>
      </c>
      <c r="B24" s="536">
        <v>0</v>
      </c>
      <c r="C24" s="220">
        <v>0</v>
      </c>
      <c r="D24" s="537">
        <v>0</v>
      </c>
      <c r="E24" s="538">
        <v>5</v>
      </c>
      <c r="F24" s="220">
        <v>0</v>
      </c>
      <c r="G24" s="539">
        <v>5</v>
      </c>
      <c r="H24" s="536">
        <v>0</v>
      </c>
      <c r="I24" s="220">
        <v>0</v>
      </c>
      <c r="J24" s="539">
        <v>0</v>
      </c>
      <c r="K24" s="536">
        <v>0</v>
      </c>
      <c r="L24" s="220">
        <v>0</v>
      </c>
      <c r="M24" s="220">
        <v>0</v>
      </c>
      <c r="N24" s="51">
        <v>5</v>
      </c>
      <c r="O24" s="50">
        <v>0</v>
      </c>
      <c r="P24" s="104">
        <v>11</v>
      </c>
      <c r="Q24" s="128"/>
      <c r="R24" s="128"/>
    </row>
    <row r="25" spans="1:18" ht="24.95" customHeight="1" x14ac:dyDescent="0.35">
      <c r="A25" s="63" t="s">
        <v>28</v>
      </c>
      <c r="B25" s="536">
        <v>0</v>
      </c>
      <c r="C25" s="220">
        <v>3</v>
      </c>
      <c r="D25" s="537">
        <v>3</v>
      </c>
      <c r="E25" s="538">
        <v>0</v>
      </c>
      <c r="F25" s="220">
        <v>0</v>
      </c>
      <c r="G25" s="539">
        <v>0</v>
      </c>
      <c r="H25" s="536">
        <v>0</v>
      </c>
      <c r="I25" s="220">
        <v>0</v>
      </c>
      <c r="J25" s="539">
        <v>0</v>
      </c>
      <c r="K25" s="536">
        <v>0</v>
      </c>
      <c r="L25" s="220">
        <v>0</v>
      </c>
      <c r="M25" s="220">
        <v>0</v>
      </c>
      <c r="N25" s="51">
        <v>5</v>
      </c>
      <c r="O25" s="50">
        <v>5</v>
      </c>
      <c r="P25" s="104">
        <v>10</v>
      </c>
      <c r="Q25" s="128"/>
      <c r="R25" s="128"/>
    </row>
    <row r="26" spans="1:18" ht="24.95" customHeight="1" x14ac:dyDescent="0.35">
      <c r="A26" s="63" t="s">
        <v>45</v>
      </c>
      <c r="B26" s="536">
        <v>5</v>
      </c>
      <c r="C26" s="220">
        <v>6</v>
      </c>
      <c r="D26" s="537">
        <v>11</v>
      </c>
      <c r="E26" s="538">
        <v>6</v>
      </c>
      <c r="F26" s="220">
        <v>2</v>
      </c>
      <c r="G26" s="539">
        <v>8</v>
      </c>
      <c r="H26" s="536">
        <v>0</v>
      </c>
      <c r="I26" s="220">
        <v>0</v>
      </c>
      <c r="J26" s="539">
        <v>0</v>
      </c>
      <c r="K26" s="536">
        <v>0</v>
      </c>
      <c r="L26" s="220">
        <v>0</v>
      </c>
      <c r="M26" s="220">
        <v>0</v>
      </c>
      <c r="N26" s="51">
        <v>11</v>
      </c>
      <c r="O26" s="50">
        <v>8</v>
      </c>
      <c r="P26" s="104">
        <v>19</v>
      </c>
      <c r="Q26" s="128"/>
      <c r="R26" s="128"/>
    </row>
    <row r="27" spans="1:18" ht="24.95" customHeight="1" x14ac:dyDescent="0.35">
      <c r="A27" s="105" t="s">
        <v>52</v>
      </c>
      <c r="B27" s="106">
        <v>37</v>
      </c>
      <c r="C27" s="106">
        <v>45</v>
      </c>
      <c r="D27" s="106">
        <v>82</v>
      </c>
      <c r="E27" s="106">
        <v>52</v>
      </c>
      <c r="F27" s="106">
        <v>28</v>
      </c>
      <c r="G27" s="106">
        <v>80</v>
      </c>
      <c r="H27" s="106">
        <v>41</v>
      </c>
      <c r="I27" s="106">
        <v>6</v>
      </c>
      <c r="J27" s="1235">
        <v>47</v>
      </c>
      <c r="K27" s="590">
        <v>0</v>
      </c>
      <c r="L27" s="106">
        <v>0</v>
      </c>
      <c r="M27" s="106">
        <v>0</v>
      </c>
      <c r="N27" s="106">
        <v>130</v>
      </c>
      <c r="O27" s="106">
        <v>79</v>
      </c>
      <c r="P27" s="106">
        <v>209</v>
      </c>
      <c r="Q27" s="128"/>
      <c r="R27" s="128"/>
    </row>
    <row r="28" spans="1:18" ht="24.95" customHeight="1" x14ac:dyDescent="0.35">
      <c r="A28" s="63" t="s">
        <v>26</v>
      </c>
      <c r="B28" s="540">
        <v>0</v>
      </c>
      <c r="C28" s="219">
        <v>0</v>
      </c>
      <c r="D28" s="456">
        <v>0</v>
      </c>
      <c r="E28" s="541">
        <v>0</v>
      </c>
      <c r="F28" s="219">
        <v>0</v>
      </c>
      <c r="G28" s="542">
        <v>0</v>
      </c>
      <c r="H28" s="540">
        <v>0</v>
      </c>
      <c r="I28" s="219">
        <v>0</v>
      </c>
      <c r="J28" s="542">
        <v>0</v>
      </c>
      <c r="K28" s="540">
        <v>0</v>
      </c>
      <c r="L28" s="219">
        <v>0</v>
      </c>
      <c r="M28" s="219">
        <v>0</v>
      </c>
      <c r="N28" s="51">
        <v>0</v>
      </c>
      <c r="O28" s="50">
        <v>0</v>
      </c>
      <c r="P28" s="104">
        <v>0</v>
      </c>
      <c r="Q28" s="128"/>
      <c r="R28" s="128"/>
    </row>
    <row r="29" spans="1:18" ht="24.95" customHeight="1" x14ac:dyDescent="0.35">
      <c r="A29" s="63" t="s">
        <v>27</v>
      </c>
      <c r="B29" s="540">
        <v>0</v>
      </c>
      <c r="C29" s="219">
        <v>0</v>
      </c>
      <c r="D29" s="456">
        <v>0</v>
      </c>
      <c r="E29" s="541">
        <v>20</v>
      </c>
      <c r="F29" s="219">
        <v>14</v>
      </c>
      <c r="G29" s="542">
        <v>35</v>
      </c>
      <c r="H29" s="540">
        <v>28</v>
      </c>
      <c r="I29" s="219">
        <v>2</v>
      </c>
      <c r="J29" s="542">
        <v>30</v>
      </c>
      <c r="K29" s="540">
        <v>0</v>
      </c>
      <c r="L29" s="219">
        <v>0</v>
      </c>
      <c r="M29" s="219">
        <v>0</v>
      </c>
      <c r="N29" s="51">
        <v>48</v>
      </c>
      <c r="O29" s="50">
        <v>16</v>
      </c>
      <c r="P29" s="104">
        <v>64</v>
      </c>
      <c r="Q29" s="128"/>
      <c r="R29" s="128"/>
    </row>
    <row r="30" spans="1:18" ht="24.95" customHeight="1" x14ac:dyDescent="0.35">
      <c r="A30" s="63" t="s">
        <v>28</v>
      </c>
      <c r="B30" s="540">
        <v>14</v>
      </c>
      <c r="C30" s="219">
        <v>20</v>
      </c>
      <c r="D30" s="456">
        <v>34</v>
      </c>
      <c r="E30" s="541">
        <v>9</v>
      </c>
      <c r="F30" s="219">
        <v>9</v>
      </c>
      <c r="G30" s="542">
        <v>18</v>
      </c>
      <c r="H30" s="540">
        <v>0</v>
      </c>
      <c r="I30" s="219">
        <v>0</v>
      </c>
      <c r="J30" s="542">
        <v>0</v>
      </c>
      <c r="K30" s="540">
        <v>0</v>
      </c>
      <c r="L30" s="219">
        <v>0</v>
      </c>
      <c r="M30" s="219">
        <v>0</v>
      </c>
      <c r="N30" s="51">
        <v>23</v>
      </c>
      <c r="O30" s="50">
        <v>29</v>
      </c>
      <c r="P30" s="104">
        <v>52</v>
      </c>
      <c r="Q30" s="128"/>
      <c r="R30" s="128"/>
    </row>
    <row r="31" spans="1:18" ht="24.95" customHeight="1" thickBot="1" x14ac:dyDescent="0.4">
      <c r="A31" s="63" t="s">
        <v>45</v>
      </c>
      <c r="B31" s="536">
        <v>23</v>
      </c>
      <c r="C31" s="220">
        <v>25</v>
      </c>
      <c r="D31" s="537">
        <v>48</v>
      </c>
      <c r="E31" s="538">
        <v>23</v>
      </c>
      <c r="F31" s="220">
        <v>5</v>
      </c>
      <c r="G31" s="539">
        <v>29</v>
      </c>
      <c r="H31" s="536">
        <v>13</v>
      </c>
      <c r="I31" s="220">
        <v>4</v>
      </c>
      <c r="J31" s="539">
        <v>17</v>
      </c>
      <c r="K31" s="536">
        <v>0</v>
      </c>
      <c r="L31" s="220">
        <v>0</v>
      </c>
      <c r="M31" s="220">
        <v>0</v>
      </c>
      <c r="N31" s="51">
        <v>59</v>
      </c>
      <c r="O31" s="50">
        <v>34</v>
      </c>
      <c r="P31" s="104">
        <v>93</v>
      </c>
      <c r="Q31" s="128"/>
      <c r="R31" s="128"/>
    </row>
    <row r="32" spans="1:18" ht="24.95" customHeight="1" thickBot="1" x14ac:dyDescent="0.4">
      <c r="A32" s="1" t="s">
        <v>6</v>
      </c>
      <c r="B32" s="107">
        <v>42</v>
      </c>
      <c r="C32" s="107">
        <v>54</v>
      </c>
      <c r="D32" s="107">
        <v>96</v>
      </c>
      <c r="E32" s="107">
        <v>63</v>
      </c>
      <c r="F32" s="107">
        <v>30</v>
      </c>
      <c r="G32" s="107">
        <v>93</v>
      </c>
      <c r="H32" s="107">
        <v>41</v>
      </c>
      <c r="I32" s="107">
        <v>6</v>
      </c>
      <c r="J32" s="1234">
        <v>47</v>
      </c>
      <c r="K32" s="107">
        <v>0</v>
      </c>
      <c r="L32" s="107">
        <v>0</v>
      </c>
      <c r="M32" s="107">
        <v>0</v>
      </c>
      <c r="N32" s="107">
        <v>146</v>
      </c>
      <c r="O32" s="107">
        <v>90</v>
      </c>
      <c r="P32" s="284">
        <v>236</v>
      </c>
      <c r="Q32" s="128"/>
      <c r="R32" s="128"/>
    </row>
    <row r="33" spans="1:18" ht="24.95" customHeight="1" x14ac:dyDescent="0.35">
      <c r="A33" s="13" t="s">
        <v>15</v>
      </c>
      <c r="B33" s="70"/>
      <c r="C33" s="71"/>
      <c r="D33" s="72"/>
      <c r="E33" s="73"/>
      <c r="F33" s="71"/>
      <c r="G33" s="74"/>
      <c r="H33" s="75"/>
      <c r="I33" s="76"/>
      <c r="J33" s="77"/>
      <c r="K33" s="75"/>
      <c r="L33" s="76"/>
      <c r="M33" s="77"/>
      <c r="N33" s="78"/>
      <c r="O33" s="79"/>
      <c r="P33" s="80"/>
      <c r="Q33" s="10"/>
      <c r="R33" s="10"/>
    </row>
    <row r="34" spans="1:18" ht="32.25" customHeight="1" x14ac:dyDescent="0.35">
      <c r="A34" s="98" t="s">
        <v>51</v>
      </c>
      <c r="B34" s="99">
        <v>0</v>
      </c>
      <c r="C34" s="110">
        <v>0</v>
      </c>
      <c r="D34" s="111">
        <f>C34+B34</f>
        <v>0</v>
      </c>
      <c r="E34" s="112">
        <v>0</v>
      </c>
      <c r="F34" s="110">
        <v>0</v>
      </c>
      <c r="G34" s="112">
        <f>SUM(E34:F34)</f>
        <v>0</v>
      </c>
      <c r="H34" s="108">
        <v>0</v>
      </c>
      <c r="I34" s="110">
        <v>0</v>
      </c>
      <c r="J34" s="112">
        <f>H34+I34</f>
        <v>0</v>
      </c>
      <c r="K34" s="108">
        <v>0</v>
      </c>
      <c r="L34" s="110">
        <v>0</v>
      </c>
      <c r="M34" s="113">
        <f>SUM(K34:L34)</f>
        <v>0</v>
      </c>
      <c r="N34" s="114">
        <f>B34+E34+H34+K34</f>
        <v>0</v>
      </c>
      <c r="O34" s="129">
        <f>C34+F34+I34+L34</f>
        <v>0</v>
      </c>
      <c r="P34" s="130">
        <f>SUM(N34:O34)</f>
        <v>0</v>
      </c>
      <c r="Q34" s="11"/>
      <c r="R34" s="11"/>
    </row>
    <row r="35" spans="1:18" ht="32.25" customHeight="1" x14ac:dyDescent="0.35">
      <c r="A35" s="63" t="s">
        <v>26</v>
      </c>
      <c r="B35" s="109">
        <v>0</v>
      </c>
      <c r="C35" s="68">
        <v>0</v>
      </c>
      <c r="D35" s="69">
        <v>0</v>
      </c>
      <c r="E35" s="115">
        <v>0</v>
      </c>
      <c r="F35" s="68">
        <v>0</v>
      </c>
      <c r="G35" s="115">
        <v>0</v>
      </c>
      <c r="H35" s="67">
        <v>0</v>
      </c>
      <c r="I35" s="68">
        <v>0</v>
      </c>
      <c r="J35" s="115">
        <v>0</v>
      </c>
      <c r="K35" s="67">
        <v>0</v>
      </c>
      <c r="L35" s="68">
        <v>0</v>
      </c>
      <c r="M35" s="81">
        <v>0</v>
      </c>
      <c r="N35" s="43">
        <v>0</v>
      </c>
      <c r="O35" s="20">
        <v>0</v>
      </c>
      <c r="P35" s="45">
        <v>0</v>
      </c>
      <c r="Q35" s="11"/>
      <c r="R35" s="11"/>
    </row>
    <row r="36" spans="1:18" ht="32.25" customHeight="1" x14ac:dyDescent="0.35">
      <c r="A36" s="63" t="s">
        <v>27</v>
      </c>
      <c r="B36" s="109">
        <v>0</v>
      </c>
      <c r="C36" s="68">
        <v>0</v>
      </c>
      <c r="D36" s="69">
        <v>0</v>
      </c>
      <c r="E36" s="115">
        <v>0</v>
      </c>
      <c r="F36" s="68">
        <v>0</v>
      </c>
      <c r="G36" s="115">
        <v>0</v>
      </c>
      <c r="H36" s="67">
        <v>0</v>
      </c>
      <c r="I36" s="68">
        <v>0</v>
      </c>
      <c r="J36" s="115">
        <v>0</v>
      </c>
      <c r="K36" s="67">
        <v>0</v>
      </c>
      <c r="L36" s="68">
        <v>0</v>
      </c>
      <c r="M36" s="81">
        <v>0</v>
      </c>
      <c r="N36" s="43">
        <v>0</v>
      </c>
      <c r="O36" s="20">
        <v>0</v>
      </c>
      <c r="P36" s="45">
        <v>0</v>
      </c>
      <c r="Q36" s="11"/>
      <c r="R36" s="11"/>
    </row>
    <row r="37" spans="1:18" ht="32.25" customHeight="1" x14ac:dyDescent="0.35">
      <c r="A37" s="63" t="s">
        <v>28</v>
      </c>
      <c r="B37" s="109">
        <v>0</v>
      </c>
      <c r="C37" s="68">
        <v>0</v>
      </c>
      <c r="D37" s="69">
        <v>0</v>
      </c>
      <c r="E37" s="115">
        <v>0</v>
      </c>
      <c r="F37" s="68">
        <v>0</v>
      </c>
      <c r="G37" s="115">
        <v>0</v>
      </c>
      <c r="H37" s="67">
        <v>0</v>
      </c>
      <c r="I37" s="68">
        <v>0</v>
      </c>
      <c r="J37" s="115">
        <v>0</v>
      </c>
      <c r="K37" s="67">
        <v>0</v>
      </c>
      <c r="L37" s="68">
        <v>0</v>
      </c>
      <c r="M37" s="81">
        <v>0</v>
      </c>
      <c r="N37" s="43">
        <v>0</v>
      </c>
      <c r="O37" s="20">
        <v>0</v>
      </c>
      <c r="P37" s="45">
        <v>0</v>
      </c>
      <c r="Q37" s="11"/>
      <c r="R37" s="11"/>
    </row>
    <row r="38" spans="1:18" ht="26.25" customHeight="1" x14ac:dyDescent="0.35">
      <c r="A38" s="63" t="s">
        <v>45</v>
      </c>
      <c r="B38" s="42">
        <v>0</v>
      </c>
      <c r="C38" s="21">
        <v>0</v>
      </c>
      <c r="D38" s="19">
        <f>C38+B38</f>
        <v>0</v>
      </c>
      <c r="E38" s="46">
        <v>0</v>
      </c>
      <c r="F38" s="21">
        <v>0</v>
      </c>
      <c r="G38" s="22">
        <f>SUM(E38:F38)</f>
        <v>0</v>
      </c>
      <c r="H38" s="24">
        <v>0</v>
      </c>
      <c r="I38" s="21">
        <v>0</v>
      </c>
      <c r="J38" s="46">
        <f>H38+I38</f>
        <v>0</v>
      </c>
      <c r="K38" s="24">
        <v>0</v>
      </c>
      <c r="L38" s="21">
        <v>0</v>
      </c>
      <c r="M38" s="22">
        <f>SUM(K38:L38)</f>
        <v>0</v>
      </c>
      <c r="N38" s="43">
        <f>B38+E38+H38+K38</f>
        <v>0</v>
      </c>
      <c r="O38" s="20">
        <f>C38+F38+I38+L38</f>
        <v>0</v>
      </c>
      <c r="P38" s="45">
        <f>SUM(N38:O38)</f>
        <v>0</v>
      </c>
      <c r="Q38" s="10"/>
      <c r="R38" s="10"/>
    </row>
    <row r="39" spans="1:18" ht="30.75" customHeight="1" x14ac:dyDescent="0.35">
      <c r="A39" s="105" t="s">
        <v>52</v>
      </c>
      <c r="B39" s="99">
        <v>0</v>
      </c>
      <c r="C39" s="110">
        <v>0</v>
      </c>
      <c r="D39" s="111">
        <v>0</v>
      </c>
      <c r="E39" s="112">
        <v>0</v>
      </c>
      <c r="F39" s="110">
        <v>0</v>
      </c>
      <c r="G39" s="113">
        <f>SUM(E39:F39)</f>
        <v>0</v>
      </c>
      <c r="H39" s="108">
        <v>0</v>
      </c>
      <c r="I39" s="110">
        <v>0</v>
      </c>
      <c r="J39" s="113">
        <f>H39+I39</f>
        <v>0</v>
      </c>
      <c r="K39" s="108">
        <v>0</v>
      </c>
      <c r="L39" s="110">
        <v>0</v>
      </c>
      <c r="M39" s="113">
        <f>SUM(K39:L39)</f>
        <v>0</v>
      </c>
      <c r="N39" s="114">
        <f>B39+E39+H39+K39</f>
        <v>0</v>
      </c>
      <c r="O39" s="129">
        <v>0</v>
      </c>
      <c r="P39" s="130">
        <v>0</v>
      </c>
      <c r="Q39" s="10"/>
      <c r="R39" s="10"/>
    </row>
    <row r="40" spans="1:18" ht="30.75" customHeight="1" x14ac:dyDescent="0.35">
      <c r="A40" s="63" t="s">
        <v>26</v>
      </c>
      <c r="B40" s="109">
        <v>0</v>
      </c>
      <c r="C40" s="68">
        <v>0</v>
      </c>
      <c r="D40" s="69">
        <v>0</v>
      </c>
      <c r="E40" s="115">
        <v>0</v>
      </c>
      <c r="F40" s="68">
        <v>0</v>
      </c>
      <c r="G40" s="81">
        <v>0</v>
      </c>
      <c r="H40" s="67">
        <v>0</v>
      </c>
      <c r="I40" s="68">
        <v>0</v>
      </c>
      <c r="J40" s="81">
        <v>0</v>
      </c>
      <c r="K40" s="67">
        <v>0</v>
      </c>
      <c r="L40" s="68">
        <v>0</v>
      </c>
      <c r="M40" s="81">
        <v>0</v>
      </c>
      <c r="N40" s="43">
        <v>0</v>
      </c>
      <c r="O40" s="20">
        <v>0</v>
      </c>
      <c r="P40" s="45">
        <v>0</v>
      </c>
      <c r="Q40" s="10"/>
      <c r="R40" s="10"/>
    </row>
    <row r="41" spans="1:18" ht="30.75" customHeight="1" x14ac:dyDescent="0.35">
      <c r="A41" s="63" t="s">
        <v>27</v>
      </c>
      <c r="B41" s="109">
        <v>0</v>
      </c>
      <c r="C41" s="68">
        <v>0</v>
      </c>
      <c r="D41" s="69">
        <v>0</v>
      </c>
      <c r="E41" s="115">
        <v>0</v>
      </c>
      <c r="F41" s="68">
        <v>0</v>
      </c>
      <c r="G41" s="81">
        <v>0</v>
      </c>
      <c r="H41" s="67">
        <v>0</v>
      </c>
      <c r="I41" s="68">
        <v>0</v>
      </c>
      <c r="J41" s="81">
        <v>0</v>
      </c>
      <c r="K41" s="67">
        <v>0</v>
      </c>
      <c r="L41" s="68">
        <v>0</v>
      </c>
      <c r="M41" s="81">
        <v>0</v>
      </c>
      <c r="N41" s="43">
        <v>0</v>
      </c>
      <c r="O41" s="20">
        <v>0</v>
      </c>
      <c r="P41" s="45">
        <v>0</v>
      </c>
      <c r="Q41" s="10"/>
      <c r="R41" s="10"/>
    </row>
    <row r="42" spans="1:18" ht="30.75" customHeight="1" x14ac:dyDescent="0.35">
      <c r="A42" s="63" t="s">
        <v>28</v>
      </c>
      <c r="B42" s="109">
        <v>0</v>
      </c>
      <c r="C42" s="68">
        <v>0</v>
      </c>
      <c r="D42" s="69">
        <v>0</v>
      </c>
      <c r="E42" s="115">
        <v>0</v>
      </c>
      <c r="F42" s="68">
        <v>0</v>
      </c>
      <c r="G42" s="81">
        <v>0</v>
      </c>
      <c r="H42" s="67">
        <v>0</v>
      </c>
      <c r="I42" s="68">
        <v>0</v>
      </c>
      <c r="J42" s="81">
        <v>0</v>
      </c>
      <c r="K42" s="67">
        <v>0</v>
      </c>
      <c r="L42" s="68">
        <v>0</v>
      </c>
      <c r="M42" s="81">
        <v>0</v>
      </c>
      <c r="N42" s="43">
        <v>0</v>
      </c>
      <c r="O42" s="20">
        <v>0</v>
      </c>
      <c r="P42" s="45">
        <v>0</v>
      </c>
      <c r="Q42" s="10"/>
      <c r="R42" s="10"/>
    </row>
    <row r="43" spans="1:18" ht="24.95" customHeight="1" thickBot="1" x14ac:dyDescent="0.4">
      <c r="A43" s="63" t="s">
        <v>45</v>
      </c>
      <c r="B43" s="42">
        <v>0</v>
      </c>
      <c r="C43" s="21">
        <v>0</v>
      </c>
      <c r="D43" s="19">
        <f>C43+B43</f>
        <v>0</v>
      </c>
      <c r="E43" s="46">
        <v>0</v>
      </c>
      <c r="F43" s="21">
        <v>0</v>
      </c>
      <c r="G43" s="22">
        <f>SUM(E43:F43)</f>
        <v>0</v>
      </c>
      <c r="H43" s="24">
        <v>0</v>
      </c>
      <c r="I43" s="21">
        <v>0</v>
      </c>
      <c r="J43" s="22">
        <f>H43+I43</f>
        <v>0</v>
      </c>
      <c r="K43" s="24">
        <v>0</v>
      </c>
      <c r="L43" s="21">
        <v>0</v>
      </c>
      <c r="M43" s="22">
        <f>SUM(K43:L43)</f>
        <v>0</v>
      </c>
      <c r="N43" s="43">
        <f>B43+E43+H43+K43</f>
        <v>0</v>
      </c>
      <c r="O43" s="20">
        <f>C43+F43+I43+L43</f>
        <v>0</v>
      </c>
      <c r="P43" s="45">
        <f>SUM(N43:O43)</f>
        <v>0</v>
      </c>
      <c r="Q43" s="128"/>
      <c r="R43" s="128"/>
    </row>
    <row r="44" spans="1:18" ht="30" customHeight="1" thickBot="1" x14ac:dyDescent="0.4">
      <c r="A44" s="116" t="s">
        <v>11</v>
      </c>
      <c r="B44" s="27">
        <f>B34+B39</f>
        <v>0</v>
      </c>
      <c r="C44" s="27">
        <v>0</v>
      </c>
      <c r="D44" s="27">
        <v>0</v>
      </c>
      <c r="E44" s="27">
        <f t="shared" ref="E44:N44" si="0">E34+E39</f>
        <v>0</v>
      </c>
      <c r="F44" s="27">
        <f t="shared" si="0"/>
        <v>0</v>
      </c>
      <c r="G44" s="27">
        <f t="shared" si="0"/>
        <v>0</v>
      </c>
      <c r="H44" s="27">
        <f t="shared" si="0"/>
        <v>0</v>
      </c>
      <c r="I44" s="27">
        <f t="shared" si="0"/>
        <v>0</v>
      </c>
      <c r="J44" s="27">
        <f t="shared" si="0"/>
        <v>0</v>
      </c>
      <c r="K44" s="27">
        <f t="shared" si="0"/>
        <v>0</v>
      </c>
      <c r="L44" s="27">
        <f t="shared" si="0"/>
        <v>0</v>
      </c>
      <c r="M44" s="27">
        <f t="shared" si="0"/>
        <v>0</v>
      </c>
      <c r="N44" s="27">
        <f t="shared" si="0"/>
        <v>0</v>
      </c>
      <c r="O44" s="27">
        <v>0</v>
      </c>
      <c r="P44" s="28">
        <v>0</v>
      </c>
      <c r="Q44" s="12"/>
      <c r="R44" s="12"/>
    </row>
    <row r="45" spans="1:18" ht="26.25" thickBot="1" x14ac:dyDescent="0.4">
      <c r="A45" s="117" t="s">
        <v>8</v>
      </c>
      <c r="B45" s="107">
        <v>42</v>
      </c>
      <c r="C45" s="107">
        <v>54</v>
      </c>
      <c r="D45" s="107">
        <v>96</v>
      </c>
      <c r="E45" s="107">
        <v>63</v>
      </c>
      <c r="F45" s="107">
        <v>30</v>
      </c>
      <c r="G45" s="107">
        <v>93</v>
      </c>
      <c r="H45" s="107">
        <v>41</v>
      </c>
      <c r="I45" s="107">
        <v>6</v>
      </c>
      <c r="J45" s="107">
        <v>47</v>
      </c>
      <c r="K45" s="107">
        <v>0</v>
      </c>
      <c r="L45" s="107">
        <v>0</v>
      </c>
      <c r="M45" s="107">
        <v>0</v>
      </c>
      <c r="N45" s="107">
        <v>146</v>
      </c>
      <c r="O45" s="107">
        <v>90</v>
      </c>
      <c r="P45" s="107">
        <v>236</v>
      </c>
      <c r="Q45" s="5"/>
      <c r="R45" s="5"/>
    </row>
    <row r="46" spans="1:18" ht="29.25" customHeight="1" thickBot="1" x14ac:dyDescent="0.4">
      <c r="A46" s="118" t="s">
        <v>15</v>
      </c>
      <c r="B46" s="14">
        <f>B44</f>
        <v>0</v>
      </c>
      <c r="C46" s="14">
        <f>C44</f>
        <v>0</v>
      </c>
      <c r="D46" s="16">
        <v>0</v>
      </c>
      <c r="E46" s="17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6">
        <v>0</v>
      </c>
      <c r="Q46" s="5"/>
      <c r="R46" s="5"/>
    </row>
    <row r="47" spans="1:18" ht="33.75" customHeight="1" thickBot="1" x14ac:dyDescent="0.4">
      <c r="A47" s="117" t="s">
        <v>8</v>
      </c>
      <c r="B47" s="1236">
        <v>42</v>
      </c>
      <c r="C47" s="1236">
        <v>54</v>
      </c>
      <c r="D47" s="1236">
        <v>96</v>
      </c>
      <c r="E47" s="1236">
        <v>63</v>
      </c>
      <c r="F47" s="1236">
        <v>30</v>
      </c>
      <c r="G47" s="1236">
        <v>93</v>
      </c>
      <c r="H47" s="1236">
        <v>41</v>
      </c>
      <c r="I47" s="1236">
        <v>6</v>
      </c>
      <c r="J47" s="1236">
        <v>47</v>
      </c>
      <c r="K47" s="1236">
        <v>0</v>
      </c>
      <c r="L47" s="1236">
        <v>0</v>
      </c>
      <c r="M47" s="1236">
        <v>0</v>
      </c>
      <c r="N47" s="1236">
        <v>146</v>
      </c>
      <c r="O47" s="1236">
        <v>90</v>
      </c>
      <c r="P47" s="1236">
        <v>236</v>
      </c>
      <c r="Q47" s="5"/>
      <c r="R47" s="5"/>
    </row>
    <row r="48" spans="1:18" ht="9.75" customHeight="1" x14ac:dyDescent="0.35">
      <c r="A48" s="12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18" ht="71.25" customHeight="1" x14ac:dyDescent="0.35">
      <c r="A49" s="12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28"/>
      <c r="R49" s="128"/>
    </row>
    <row r="50" spans="1:18" ht="45" customHeight="1" x14ac:dyDescent="0.35">
      <c r="A50" s="1110"/>
      <c r="B50" s="1110"/>
      <c r="C50" s="1110"/>
      <c r="D50" s="1110"/>
      <c r="E50" s="1110"/>
      <c r="F50" s="1110"/>
      <c r="G50" s="1110"/>
      <c r="H50" s="1110"/>
      <c r="I50" s="1110"/>
      <c r="J50" s="1110"/>
      <c r="K50" s="1110"/>
      <c r="L50" s="1110"/>
      <c r="M50" s="1110"/>
      <c r="N50" s="1110"/>
      <c r="O50" s="1110"/>
      <c r="P50" s="1110"/>
    </row>
    <row r="51" spans="1:18" x14ac:dyDescent="0.35">
      <c r="A51" s="1111"/>
      <c r="B51" s="1111"/>
      <c r="C51" s="1111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1"/>
      <c r="P51" s="1111"/>
    </row>
    <row r="52" spans="1:18" ht="45" customHeight="1" x14ac:dyDescent="0.3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8" x14ac:dyDescent="0.35">
      <c r="A53" s="4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2022-08-19T07:16:23Z</cp:lastPrinted>
  <dcterms:created xsi:type="dcterms:W3CDTF">2004-12-10T12:36:05Z</dcterms:created>
  <dcterms:modified xsi:type="dcterms:W3CDTF">2022-08-19T07:21:18Z</dcterms:modified>
</cp:coreProperties>
</file>