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Iu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AE61" i="3" l="1"/>
  <c r="AD61" i="3"/>
  <c r="AC61" i="3"/>
  <c r="S61" i="3"/>
  <c r="R61" i="3"/>
  <c r="Q61" i="3"/>
  <c r="AE60" i="3"/>
  <c r="AC60" i="3"/>
  <c r="S60" i="3"/>
  <c r="R60" i="3"/>
  <c r="AD60" i="3" s="1"/>
  <c r="Q60" i="3"/>
  <c r="AE59" i="3"/>
  <c r="AD59" i="3"/>
  <c r="AC59" i="3"/>
  <c r="S59" i="3"/>
  <c r="R59" i="3"/>
  <c r="Q59" i="3"/>
  <c r="V46" i="3"/>
  <c r="U46" i="3"/>
  <c r="T46" i="3"/>
  <c r="V45" i="3"/>
  <c r="U45" i="3"/>
  <c r="T45" i="3"/>
  <c r="V44" i="3"/>
  <c r="U44" i="3"/>
  <c r="T44" i="3"/>
  <c r="V43" i="3"/>
  <c r="U43" i="3"/>
  <c r="T43" i="3"/>
  <c r="AH37" i="3"/>
  <c r="AG37" i="3"/>
  <c r="S37" i="3"/>
  <c r="R37" i="3"/>
  <c r="Q37" i="3"/>
  <c r="AF37" i="3" s="1"/>
  <c r="AF36" i="3"/>
  <c r="S36" i="3"/>
  <c r="AH36" i="3" s="1"/>
  <c r="R36" i="3"/>
  <c r="AG36" i="3" s="1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G28" i="3"/>
  <c r="AF28" i="3"/>
  <c r="S28" i="3"/>
  <c r="AH28" i="3" s="1"/>
  <c r="R28" i="3"/>
  <c r="Q28" i="3"/>
  <c r="AH27" i="3"/>
  <c r="AG27" i="3"/>
  <c r="S27" i="3"/>
  <c r="R27" i="3"/>
  <c r="Q27" i="3"/>
  <c r="AF27" i="3" s="1"/>
  <c r="AE19" i="3"/>
  <c r="S19" i="3"/>
  <c r="R19" i="3"/>
  <c r="AD19" i="3" s="1"/>
  <c r="Q19" i="3"/>
  <c r="AC19" i="3" s="1"/>
  <c r="AD18" i="3"/>
  <c r="AC18" i="3"/>
  <c r="S18" i="3"/>
  <c r="AE18" i="3" s="1"/>
  <c r="R18" i="3"/>
  <c r="Q18" i="3"/>
  <c r="AE17" i="3"/>
  <c r="S17" i="3"/>
  <c r="R17" i="3"/>
  <c r="AD17" i="3" s="1"/>
  <c r="Q17" i="3"/>
  <c r="AC17" i="3" s="1"/>
  <c r="AD16" i="3"/>
  <c r="AC16" i="3"/>
  <c r="S16" i="3"/>
  <c r="AE16" i="3" s="1"/>
  <c r="R16" i="3"/>
  <c r="Q16" i="3"/>
  <c r="AE15" i="3"/>
  <c r="S15" i="3"/>
  <c r="R15" i="3"/>
  <c r="AD15" i="3" s="1"/>
  <c r="Q15" i="3"/>
  <c r="AC15" i="3" s="1"/>
  <c r="AD14" i="3"/>
  <c r="AC14" i="3"/>
  <c r="S14" i="3"/>
  <c r="AE14" i="3" s="1"/>
  <c r="R14" i="3"/>
  <c r="Q14" i="3"/>
  <c r="AE13" i="3"/>
  <c r="S13" i="3"/>
  <c r="R13" i="3"/>
  <c r="AD13" i="3" s="1"/>
  <c r="Q13" i="3"/>
  <c r="AC13" i="3" s="1"/>
  <c r="AD12" i="3"/>
  <c r="AC12" i="3"/>
  <c r="S12" i="3"/>
  <c r="AE12" i="3" s="1"/>
  <c r="R12" i="3"/>
  <c r="Q12" i="3"/>
  <c r="AE11" i="3"/>
  <c r="S11" i="3"/>
  <c r="R11" i="3"/>
  <c r="AD11" i="3" s="1"/>
  <c r="Q11" i="3"/>
  <c r="AC11" i="3" s="1"/>
  <c r="AD10" i="3"/>
  <c r="AC10" i="3"/>
  <c r="S10" i="3"/>
  <c r="AE10" i="3" s="1"/>
  <c r="R10" i="3"/>
  <c r="Q10" i="3"/>
  <c r="S91" i="3" l="1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V51" i="3"/>
  <c r="U51" i="3"/>
  <c r="U52" i="3" s="1"/>
  <c r="T51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B20" i="3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94" i="3"/>
  <c r="R20" i="3"/>
  <c r="Q20" i="3"/>
  <c r="AC20" i="3" s="1"/>
  <c r="S20" i="3"/>
  <c r="AD20" i="3" l="1"/>
  <c r="C65" i="3" s="1"/>
  <c r="C94" i="3"/>
  <c r="AE20" i="3"/>
  <c r="D65" i="3" s="1"/>
  <c r="C126" i="3"/>
  <c r="D94" i="3"/>
  <c r="AG38" i="3"/>
  <c r="C66" i="3" s="1"/>
  <c r="AF38" i="3"/>
  <c r="B66" i="3" s="1"/>
  <c r="B126" i="3"/>
  <c r="Q62" i="3"/>
  <c r="S62" i="3"/>
  <c r="B65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<sst xmlns="http://schemas.openxmlformats.org/spreadsheetml/2006/main" count="353" uniqueCount="78">
  <si>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</si>
  <si>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</si>
  <si>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</si>
  <si>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</si>
  <si>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</si>
  <si>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</si>
  <si>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</si>
  <si>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</si>
  <si>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</si>
  <si>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</si>
  <si>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</si>
  <si>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</si>
  <si>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</si>
  <si>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</si>
  <si>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</si>
  <si>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</si>
  <si>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</si>
  <si>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</si>
  <si>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</si>
  <si>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</si>
  <si>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</si>
  <si>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</si>
  <si>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</si>
  <si>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</si>
  <si>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</si>
  <si>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</si>
  <si>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</si>
  <si>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</si>
  <si>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</si>
  <si>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</si>
  <si>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</si>
  <si>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</si>
  <si>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</si>
  <si>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</si>
  <si>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</si>
  <si>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</si>
  <si>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</si>
  <si>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</si>
  <si>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</si>
  <si>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</si>
  <si>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</si>
  <si>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</si>
  <si>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</si>
  <si>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</si>
  <si>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</si>
  <si>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</si>
  <si>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</si>
  <si>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</si>
  <si>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</si>
  <si>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</si>
  <si>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</si>
  <si>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</si>
  <si>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</si>
  <si>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</si>
  <si>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</si>
  <si>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</si>
  <si>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</si>
  <si>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</si>
  <si>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</si>
  <si>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</si>
  <si>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</si>
  <si>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</si>
  <si>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</si>
  <si>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</si>
  <si>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</si>
  <si>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</si>
  <si>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</si>
  <si>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</si>
  <si>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</si>
  <si>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</si>
  <si>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</si>
  <si>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>на 01.07.2020года</t>
  </si>
  <si>
    <t>на 01.07.2020 года</t>
  </si>
  <si>
    <t>Контингент Аспирантуры   ЗФО  по состоянию на 01.07.2020 года</t>
  </si>
  <si>
    <t>Контингент Аспирантуры   ОФО  по состоянию на 01.07.2020  года</t>
  </si>
  <si>
    <t>Сводная ведомость контингента очно-заочной  формы обучения на 01.07.2020 года</t>
  </si>
  <si>
    <t>Сводная ведомость контингента специалистов  Заочной формы обучения по состоянию на 01.07.2020 года</t>
  </si>
  <si>
    <t>Сводная ведомость контингента специалистов  Очной формы обучения 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</si>
</sst>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3" fillId="4" borderId="1" xfId="14" applyFont="1" applyFill="1" applyBorder="1" applyAlignment="1">
      <alignment horizontal="center" vertical="center" wrapText="1"/>
    </xf>
    <xf numFmtId="0" fontId="33" fillId="4" borderId="2" xfId="14" applyFont="1" applyFill="1" applyBorder="1" applyAlignment="1">
      <alignment horizontal="center" vertic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5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7" fillId="4" borderId="0" xfId="14" applyFont="1" applyFill="1"/>
    <xf numFmtId="0" fontId="34" fillId="4" borderId="5" xfId="14" applyFont="1" applyFill="1" applyBorder="1" applyAlignment="1">
      <alignment horizontal="center" vertical="center" wrapText="1"/>
    </xf>
    <xf numFmtId="0" fontId="35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6" fillId="4" borderId="3" xfId="14" applyFont="1" applyFill="1" applyBorder="1" applyAlignment="1">
      <alignment horizontal="center" vertical="center" wrapText="1"/>
    </xf>
    <xf numFmtId="0" fontId="36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5" fillId="4" borderId="0" xfId="13" applyFont="1" applyFill="1" applyAlignment="1">
      <alignment horizontal="center"/>
    </xf>
    <xf numFmtId="0" fontId="17" fillId="4" borderId="0" xfId="13" applyFont="1" applyFill="1"/>
    <xf numFmtId="0" fontId="35" fillId="4" borderId="5" xfId="14" applyFont="1" applyFill="1" applyBorder="1" applyAlignment="1">
      <alignment horizontal="center" vertical="center" wrapText="1"/>
    </xf>
    <xf numFmtId="0" fontId="35" fillId="4" borderId="4" xfId="14" applyFont="1" applyFill="1" applyBorder="1" applyAlignment="1">
      <alignment horizontal="center" vertical="center" wrapText="1"/>
    </xf>
    <xf numFmtId="0" fontId="18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5" fillId="4" borderId="12" xfId="14" applyFont="1" applyFill="1" applyBorder="1" applyAlignment="1">
      <alignment horizontal="center" vertical="center" wrapText="1"/>
    </xf>
    <xf numFmtId="0" fontId="33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3" fillId="4" borderId="20" xfId="14" applyFont="1" applyFill="1" applyBorder="1" applyAlignment="1">
      <alignment horizontal="center" vertical="center" wrapText="1"/>
    </xf>
    <xf numFmtId="0" fontId="33" fillId="4" borderId="21" xfId="14" applyFont="1" applyFill="1" applyBorder="1" applyAlignment="1">
      <alignment horizontal="center" vertical="center" wrapText="1"/>
    </xf>
    <xf numFmtId="0" fontId="21" fillId="4" borderId="18" xfId="1" quotePrefix="1" applyFont="1" applyFill="1" applyBorder="1" applyAlignment="1">
      <alignment horizontal="center" vertical="center" wrapText="1"/>
    </xf>
    <xf numFmtId="0" fontId="21" fillId="4" borderId="22" xfId="1" quotePrefix="1" applyFont="1" applyFill="1" applyBorder="1" applyAlignment="1">
      <alignment horizontal="center" vertical="center" wrapText="1"/>
    </xf>
    <xf numFmtId="0" fontId="21" fillId="4" borderId="13" xfId="1" quotePrefix="1" applyFont="1" applyFill="1" applyBorder="1" applyAlignment="1">
      <alignment horizontal="center" vertical="center" wrapText="1"/>
    </xf>
    <xf numFmtId="0" fontId="21" fillId="4" borderId="9" xfId="1" quotePrefix="1" applyFont="1" applyFill="1" applyBorder="1" applyAlignment="1">
      <alignment horizontal="center" vertical="center" wrapText="1"/>
    </xf>
    <xf numFmtId="0" fontId="21" fillId="4" borderId="23" xfId="1" quotePrefix="1" applyFont="1" applyFill="1" applyBorder="1" applyAlignment="1">
      <alignment horizontal="center" vertical="center" wrapText="1"/>
    </xf>
    <xf numFmtId="0" fontId="21" fillId="4" borderId="19" xfId="1" quotePrefix="1" applyFont="1" applyFill="1" applyBorder="1" applyAlignment="1">
      <alignment horizontal="center" vertical="center" wrapText="1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4" fillId="4" borderId="0" xfId="14" applyFont="1" applyFill="1" applyBorder="1" applyAlignment="1">
      <alignment horizontal="center"/>
    </xf>
    <xf numFmtId="0" fontId="25" fillId="4" borderId="0" xfId="14" applyFont="1" applyFill="1" applyBorder="1"/>
    <xf numFmtId="0" fontId="25" fillId="4" borderId="0" xfId="14" applyFont="1" applyFill="1"/>
    <xf numFmtId="0" fontId="21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6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7" fillId="4" borderId="6" xfId="5" quotePrefix="1" applyFont="1" applyFill="1" applyBorder="1" applyAlignment="1">
      <alignment horizontal="center" vertical="center" wrapText="1"/>
    </xf>
    <xf numFmtId="0" fontId="7" fillId="4" borderId="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center" vertical="center" wrapText="1"/>
    </xf>
    <xf numFmtId="0" fontId="7" fillId="4" borderId="1" xfId="5" quotePrefix="1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left" vertical="center" wrapText="1"/>
    </xf>
    <xf numFmtId="0" fontId="7" fillId="4" borderId="14" xfId="4" quotePrefix="1" applyFont="1" applyFill="1" applyBorder="1" applyAlignment="1">
      <alignment horizontal="center" vertical="center" wrapText="1"/>
    </xf>
    <xf numFmtId="0" fontId="7" fillId="4" borderId="17" xfId="4" quotePrefix="1" applyFont="1" applyFill="1" applyBorder="1" applyAlignment="1">
      <alignment horizontal="center" vertical="center" wrapText="1"/>
    </xf>
    <xf numFmtId="0" fontId="7" fillId="4" borderId="19" xfId="4" quotePrefix="1" applyFont="1" applyFill="1" applyBorder="1" applyAlignment="1">
      <alignment horizontal="center" vertical="center" wrapText="1"/>
    </xf>
    <xf numFmtId="0" fontId="7" fillId="4" borderId="26" xfId="5" quotePrefix="1" applyFont="1" applyFill="1" applyBorder="1" applyAlignment="1">
      <alignment horizontal="center" vertical="center" wrapText="1"/>
    </xf>
    <xf numFmtId="0" fontId="7" fillId="4" borderId="27" xfId="5" quotePrefix="1" applyFont="1" applyFill="1" applyBorder="1" applyAlignment="1">
      <alignment horizontal="center" vertical="center" wrapText="1"/>
    </xf>
    <xf numFmtId="0" fontId="7" fillId="4" borderId="28" xfId="5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7" fillId="4" borderId="6" xfId="14" applyFont="1" applyFill="1" applyBorder="1" applyAlignment="1">
      <alignment horizontal="center"/>
    </xf>
    <xf numFmtId="0" fontId="27" fillId="4" borderId="12" xfId="14" applyFont="1" applyFill="1" applyBorder="1" applyAlignment="1">
      <alignment horizontal="center"/>
    </xf>
    <xf numFmtId="0" fontId="27" fillId="4" borderId="24" xfId="14" applyFont="1" applyFill="1" applyBorder="1" applyAlignment="1">
      <alignment horizontal="center"/>
    </xf>
    <xf numFmtId="0" fontId="27" fillId="4" borderId="25" xfId="14" applyFont="1" applyFill="1" applyBorder="1" applyAlignment="1">
      <alignment horizontal="center"/>
    </xf>
    <xf numFmtId="0" fontId="27" fillId="4" borderId="5" xfId="14" applyFont="1" applyFill="1" applyBorder="1" applyAlignment="1">
      <alignment horizontal="center"/>
    </xf>
    <xf numFmtId="0" fontId="27" fillId="4" borderId="1" xfId="14" applyFont="1" applyFill="1" applyBorder="1" applyAlignment="1">
      <alignment horizontal="center"/>
    </xf>
    <xf numFmtId="0" fontId="27" fillId="4" borderId="14" xfId="14" applyFont="1" applyFill="1" applyBorder="1" applyAlignment="1">
      <alignment horizontal="center"/>
    </xf>
    <xf numFmtId="0" fontId="27" fillId="4" borderId="15" xfId="14" applyFont="1" applyFill="1" applyBorder="1" applyAlignment="1">
      <alignment horizontal="center"/>
    </xf>
    <xf numFmtId="0" fontId="27" fillId="4" borderId="7" xfId="14" applyFont="1" applyFill="1" applyBorder="1" applyAlignment="1">
      <alignment horizontal="center"/>
    </xf>
    <xf numFmtId="0" fontId="27" fillId="4" borderId="16" xfId="14" applyFont="1" applyFill="1" applyBorder="1" applyAlignment="1">
      <alignment horizontal="center"/>
    </xf>
    <xf numFmtId="0" fontId="27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9" fillId="4" borderId="24" xfId="0" applyFont="1" applyFill="1" applyBorder="1" applyAlignment="1">
      <alignment horizontal="left" vertical="center" wrapText="1"/>
    </xf>
    <xf numFmtId="0" fontId="6" fillId="4" borderId="14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5" fillId="4" borderId="9" xfId="13" applyFont="1" applyFill="1" applyBorder="1" applyAlignment="1">
      <alignment horizontal="center" vertical="center" wrapText="1"/>
    </xf>
    <xf numFmtId="0" fontId="1" fillId="6" borderId="0" xfId="14" applyFill="1"/>
    <xf numFmtId="0" fontId="19" fillId="4" borderId="29" xfId="0" applyFont="1" applyFill="1" applyBorder="1" applyAlignment="1">
      <alignment horizontal="left" vertical="center" wrapText="1"/>
    </xf>
    <xf numFmtId="0" fontId="5" fillId="4" borderId="12" xfId="13" applyFont="1" applyFill="1" applyBorder="1" applyAlignment="1">
      <alignment horizontal="center" vertical="center" wrapText="1"/>
    </xf>
    <xf numFmtId="0" fontId="5" fillId="4" borderId="24" xfId="1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8" fillId="4" borderId="6" xfId="14" applyFont="1" applyFill="1" applyBorder="1" applyAlignment="1">
      <alignment horizontal="center"/>
    </xf>
    <xf numFmtId="0" fontId="28" fillId="4" borderId="5" xfId="14" applyFont="1" applyFill="1" applyBorder="1" applyAlignment="1">
      <alignment horizontal="center"/>
    </xf>
    <xf numFmtId="0" fontId="28" fillId="4" borderId="2" xfId="14" applyFont="1" applyFill="1" applyBorder="1" applyAlignment="1">
      <alignment horizontal="center"/>
    </xf>
    <xf numFmtId="0" fontId="28" fillId="4" borderId="1" xfId="14" applyFont="1" applyFill="1" applyBorder="1" applyAlignment="1">
      <alignment horizontal="center"/>
    </xf>
    <xf numFmtId="0" fontId="28" fillId="4" borderId="25" xfId="14" applyFont="1" applyFill="1" applyBorder="1" applyAlignment="1">
      <alignment horizontal="center"/>
    </xf>
    <xf numFmtId="0" fontId="32" fillId="4" borderId="0" xfId="14" applyFont="1" applyFill="1"/>
    <xf numFmtId="0" fontId="2" fillId="4" borderId="30" xfId="0" applyFont="1" applyFill="1" applyBorder="1" applyAlignment="1">
      <alignment horizontal="left" vertical="center" wrapText="1"/>
    </xf>
    <xf numFmtId="0" fontId="28" fillId="4" borderId="31" xfId="14" applyFont="1" applyFill="1" applyBorder="1" applyAlignment="1">
      <alignment horizontal="center"/>
    </xf>
    <xf numFmtId="0" fontId="28" fillId="4" borderId="32" xfId="14" applyFont="1" applyFill="1" applyBorder="1" applyAlignment="1">
      <alignment horizontal="center"/>
    </xf>
    <xf numFmtId="0" fontId="28" fillId="4" borderId="33" xfId="14" applyFont="1" applyFill="1" applyBorder="1" applyAlignment="1">
      <alignment horizontal="center"/>
    </xf>
    <xf numFmtId="0" fontId="28" fillId="4" borderId="34" xfId="14" applyFont="1" applyFill="1" applyBorder="1" applyAlignment="1">
      <alignment horizontal="center"/>
    </xf>
    <xf numFmtId="0" fontId="28" fillId="4" borderId="35" xfId="14" applyFont="1" applyFill="1" applyBorder="1" applyAlignment="1">
      <alignment horizontal="center"/>
    </xf>
    <xf numFmtId="0" fontId="28" fillId="4" borderId="36" xfId="14" applyFont="1" applyFill="1" applyBorder="1" applyAlignment="1">
      <alignment horizontal="center"/>
    </xf>
    <xf numFmtId="0" fontId="28" fillId="4" borderId="37" xfId="14" applyFont="1" applyFill="1" applyBorder="1" applyAlignment="1">
      <alignment horizontal="center"/>
    </xf>
    <xf numFmtId="0" fontId="28" fillId="4" borderId="38" xfId="14" applyFont="1" applyFill="1" applyBorder="1" applyAlignment="1">
      <alignment horizontal="center"/>
    </xf>
    <xf numFmtId="0" fontId="28" fillId="4" borderId="39" xfId="14" applyFont="1" applyFill="1" applyBorder="1" applyAlignment="1">
      <alignment horizontal="center"/>
    </xf>
    <xf numFmtId="1" fontId="28" fillId="4" borderId="37" xfId="14" applyNumberFormat="1" applyFont="1" applyFill="1" applyBorder="1" applyAlignment="1">
      <alignment horizontal="center"/>
    </xf>
    <xf numFmtId="1" fontId="28" fillId="4" borderId="38" xfId="14" applyNumberFormat="1" applyFont="1" applyFill="1" applyBorder="1" applyAlignment="1">
      <alignment horizontal="center"/>
    </xf>
    <xf numFmtId="1" fontId="28" fillId="4" borderId="40" xfId="14" applyNumberFormat="1" applyFont="1" applyFill="1" applyBorder="1" applyAlignment="1">
      <alignment horizontal="center"/>
    </xf>
    <xf numFmtId="1" fontId="28" fillId="4" borderId="41" xfId="14" applyNumberFormat="1" applyFont="1" applyFill="1" applyBorder="1" applyAlignment="1">
      <alignment horizontal="center"/>
    </xf>
    <xf numFmtId="1" fontId="28" fillId="4" borderId="42" xfId="14" applyNumberFormat="1" applyFont="1" applyFill="1" applyBorder="1" applyAlignment="1">
      <alignment horizontal="center"/>
    </xf>
    <xf numFmtId="1" fontId="28" fillId="4" borderId="43" xfId="14" applyNumberFormat="1" applyFont="1" applyFill="1" applyBorder="1" applyAlignment="1">
      <alignment horizontal="center"/>
    </xf>
    <xf numFmtId="1" fontId="28" fillId="4" borderId="44" xfId="14" applyNumberFormat="1" applyFont="1" applyFill="1" applyBorder="1" applyAlignment="1">
      <alignment horizontal="center"/>
    </xf>
    <xf numFmtId="1" fontId="28" fillId="4" borderId="30" xfId="14" applyNumberFormat="1" applyFont="1" applyFill="1" applyBorder="1" applyAlignment="1">
      <alignment horizontal="center"/>
    </xf>
    <xf numFmtId="1" fontId="28" fillId="4" borderId="45" xfId="14" applyNumberFormat="1" applyFont="1" applyFill="1" applyBorder="1" applyAlignment="1">
      <alignment horizontal="center"/>
    </xf>
    <xf numFmtId="1" fontId="28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8" fillId="4" borderId="46" xfId="14" applyFont="1" applyFill="1" applyBorder="1" applyAlignment="1">
      <alignment horizontal="center"/>
    </xf>
    <xf numFmtId="0" fontId="28" fillId="4" borderId="43" xfId="14" applyFont="1" applyFill="1" applyBorder="1" applyAlignment="1">
      <alignment horizontal="center"/>
    </xf>
    <xf numFmtId="0" fontId="28" fillId="4" borderId="47" xfId="14" applyFont="1" applyFill="1" applyBorder="1" applyAlignment="1">
      <alignment horizontal="center"/>
    </xf>
    <xf numFmtId="0" fontId="28" fillId="4" borderId="48" xfId="14" applyFont="1" applyFill="1" applyBorder="1" applyAlignment="1">
      <alignment horizontal="center"/>
    </xf>
    <xf numFmtId="0" fontId="28" fillId="4" borderId="42" xfId="14" applyFont="1" applyFill="1" applyBorder="1" applyAlignment="1">
      <alignment horizontal="center"/>
    </xf>
    <xf numFmtId="0" fontId="28" fillId="4" borderId="44" xfId="14" applyFont="1" applyFill="1" applyBorder="1" applyAlignment="1">
      <alignment horizontal="center"/>
    </xf>
    <xf numFmtId="0" fontId="28" fillId="4" borderId="49" xfId="14" applyFont="1" applyFill="1" applyBorder="1" applyAlignment="1">
      <alignment horizontal="center"/>
    </xf>
    <xf numFmtId="0" fontId="28" fillId="4" borderId="50" xfId="14" applyFont="1" applyFill="1" applyBorder="1" applyAlignment="1">
      <alignment horizontal="center"/>
    </xf>
    <xf numFmtId="0" fontId="19" fillId="4" borderId="51" xfId="0" applyFont="1" applyFill="1" applyBorder="1" applyAlignment="1">
      <alignment horizontal="left" vertical="center" wrapText="1"/>
    </xf>
    <xf numFmtId="0" fontId="28" fillId="4" borderId="52" xfId="14" applyFont="1" applyFill="1" applyBorder="1" applyAlignment="1">
      <alignment horizontal="center"/>
    </xf>
    <xf numFmtId="0" fontId="28" fillId="4" borderId="53" xfId="14" applyFont="1" applyFill="1" applyBorder="1" applyAlignment="1">
      <alignment horizontal="center"/>
    </xf>
    <xf numFmtId="0" fontId="28" fillId="4" borderId="54" xfId="14" applyFont="1" applyFill="1" applyBorder="1" applyAlignment="1">
      <alignment horizontal="center"/>
    </xf>
    <xf numFmtId="0" fontId="28" fillId="4" borderId="55" xfId="14" applyFont="1" applyFill="1" applyBorder="1" applyAlignment="1">
      <alignment horizontal="center"/>
    </xf>
    <xf numFmtId="0" fontId="28" fillId="4" borderId="56" xfId="14" applyFont="1" applyFill="1" applyBorder="1" applyAlignment="1">
      <alignment horizontal="center"/>
    </xf>
    <xf numFmtId="0" fontId="28" fillId="4" borderId="21" xfId="14" applyFont="1" applyFill="1" applyBorder="1" applyAlignment="1">
      <alignment horizontal="center"/>
    </xf>
    <xf numFmtId="0" fontId="19" fillId="4" borderId="4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28" fillId="4" borderId="51" xfId="14" applyFont="1" applyFill="1" applyBorder="1" applyAlignment="1">
      <alignment horizontal="center"/>
    </xf>
    <xf numFmtId="0" fontId="28" fillId="4" borderId="57" xfId="14" applyFont="1" applyFill="1" applyBorder="1" applyAlignment="1">
      <alignment horizontal="center"/>
    </xf>
    <xf numFmtId="0" fontId="28" fillId="4" borderId="27" xfId="14" applyFont="1" applyFill="1" applyBorder="1" applyAlignment="1">
      <alignment horizontal="center"/>
    </xf>
    <xf numFmtId="0" fontId="28" fillId="4" borderId="29" xfId="14" applyFont="1" applyFill="1" applyBorder="1" applyAlignment="1">
      <alignment horizontal="center"/>
    </xf>
    <xf numFmtId="0" fontId="28" fillId="4" borderId="58" xfId="14" applyFont="1" applyFill="1" applyBorder="1" applyAlignment="1">
      <alignment horizontal="center"/>
    </xf>
    <xf numFmtId="0" fontId="28" fillId="4" borderId="59" xfId="14" applyFont="1" applyFill="1" applyBorder="1" applyAlignment="1">
      <alignment horizontal="center"/>
    </xf>
    <xf numFmtId="0" fontId="28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1" fontId="28" fillId="4" borderId="46" xfId="14" applyNumberFormat="1" applyFont="1" applyFill="1" applyBorder="1" applyAlignment="1">
      <alignment horizontal="center"/>
    </xf>
    <xf numFmtId="1" fontId="28" fillId="4" borderId="48" xfId="14" applyNumberFormat="1" applyFont="1" applyFill="1" applyBorder="1" applyAlignment="1">
      <alignment horizontal="center"/>
    </xf>
    <xf numFmtId="1" fontId="28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28" fillId="4" borderId="15" xfId="14" applyFont="1" applyFill="1" applyBorder="1" applyAlignment="1">
      <alignment horizontal="center"/>
    </xf>
    <xf numFmtId="0" fontId="28" fillId="4" borderId="61" xfId="14" applyFont="1" applyFill="1" applyBorder="1" applyAlignment="1">
      <alignment horizontal="center"/>
    </xf>
    <xf numFmtId="0" fontId="28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8" fillId="4" borderId="64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28" fillId="4" borderId="65" xfId="14" applyFont="1" applyFill="1" applyBorder="1" applyAlignment="1">
      <alignment horizontal="center"/>
    </xf>
    <xf numFmtId="0" fontId="28" fillId="4" borderId="66" xfId="14" applyFont="1" applyFill="1" applyBorder="1" applyAlignment="1">
      <alignment horizontal="center"/>
    </xf>
    <xf numFmtId="0" fontId="19" fillId="4" borderId="58" xfId="0" applyFont="1" applyFill="1" applyBorder="1" applyAlignment="1">
      <alignment horizontal="left" vertical="center" wrapText="1"/>
    </xf>
    <xf numFmtId="0" fontId="28" fillId="4" borderId="26" xfId="14" applyFont="1" applyFill="1" applyBorder="1" applyAlignment="1">
      <alignment horizontal="center"/>
    </xf>
    <xf numFmtId="0" fontId="28" fillId="4" borderId="28" xfId="14" applyFont="1" applyFill="1" applyBorder="1" applyAlignment="1">
      <alignment horizont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5" fillId="4" borderId="35" xfId="5" quotePrefix="1" applyFont="1" applyFill="1" applyBorder="1" applyAlignment="1">
      <alignment horizontal="center" vertical="center" wrapText="1"/>
    </xf>
    <xf numFmtId="0" fontId="15" fillId="4" borderId="32" xfId="5" quotePrefix="1" applyFont="1" applyFill="1" applyBorder="1" applyAlignment="1">
      <alignment horizontal="center" vertical="center" wrapText="1"/>
    </xf>
    <xf numFmtId="0" fontId="15" fillId="4" borderId="64" xfId="5" quotePrefix="1" applyFont="1" applyFill="1" applyBorder="1" applyAlignment="1">
      <alignment horizontal="center" vertical="center" wrapText="1"/>
    </xf>
    <xf numFmtId="0" fontId="15" fillId="4" borderId="36" xfId="5" quotePrefix="1" applyFont="1" applyFill="1" applyBorder="1" applyAlignment="1">
      <alignment horizontal="center" vertical="center" wrapText="1"/>
    </xf>
    <xf numFmtId="0" fontId="15" fillId="4" borderId="33" xfId="5" quotePrefix="1" applyFont="1" applyFill="1" applyBorder="1" applyAlignment="1">
      <alignment horizontal="center" vertical="center" wrapText="1"/>
    </xf>
    <xf numFmtId="0" fontId="14" fillId="4" borderId="35" xfId="4" quotePrefix="1" applyFont="1" applyFill="1" applyBorder="1" applyAlignment="1">
      <alignment horizontal="center" vertical="center" wrapText="1"/>
    </xf>
    <xf numFmtId="0" fontId="14" fillId="4" borderId="33" xfId="4" quotePrefix="1" applyFont="1" applyFill="1" applyBorder="1" applyAlignment="1">
      <alignment horizontal="center" vertical="center" wrapText="1"/>
    </xf>
    <xf numFmtId="0" fontId="14" fillId="4" borderId="66" xfId="4" quotePrefix="1" applyFont="1" applyFill="1" applyBorder="1" applyAlignment="1">
      <alignment horizontal="center" vertical="center" wrapText="1"/>
    </xf>
    <xf numFmtId="0" fontId="15" fillId="4" borderId="30" xfId="5" quotePrefix="1" applyFont="1" applyFill="1" applyBorder="1" applyAlignment="1">
      <alignment horizontal="center" vertical="center" wrapText="1"/>
    </xf>
    <xf numFmtId="0" fontId="15" fillId="4" borderId="38" xfId="5" quotePrefix="1" applyFont="1" applyFill="1" applyBorder="1" applyAlignment="1">
      <alignment horizontal="center" vertical="center" wrapText="1"/>
    </xf>
    <xf numFmtId="0" fontId="15" fillId="4" borderId="45" xfId="5" quotePrefix="1" applyFont="1" applyFill="1" applyBorder="1" applyAlignment="1">
      <alignment horizontal="center" vertical="center" wrapText="1"/>
    </xf>
    <xf numFmtId="0" fontId="15" fillId="4" borderId="42" xfId="5" quotePrefix="1" applyFont="1" applyFill="1" applyBorder="1" applyAlignment="1">
      <alignment horizontal="center" vertical="center" wrapText="1"/>
    </xf>
    <xf numFmtId="0" fontId="15" fillId="4" borderId="43" xfId="5" quotePrefix="1" applyFont="1" applyFill="1" applyBorder="1" applyAlignment="1">
      <alignment horizontal="center" vertical="center" wrapText="1"/>
    </xf>
    <xf numFmtId="0" fontId="15" fillId="4" borderId="44" xfId="5" quotePrefix="1" applyFont="1" applyFill="1" applyBorder="1" applyAlignment="1">
      <alignment horizontal="center" vertical="center" wrapText="1"/>
    </xf>
    <xf numFmtId="0" fontId="14" fillId="4" borderId="41" xfId="4" quotePrefix="1" applyFont="1" applyFill="1" applyBorder="1" applyAlignment="1">
      <alignment horizontal="center" vertical="center" wrapText="1"/>
    </xf>
    <xf numFmtId="0" fontId="14" fillId="4" borderId="40" xfId="4" quotePrefix="1" applyFont="1" applyFill="1" applyBorder="1" applyAlignment="1">
      <alignment horizontal="center" vertical="center" wrapText="1"/>
    </xf>
    <xf numFmtId="0" fontId="14" fillId="4" borderId="46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50" xfId="5" quotePrefix="1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14" fillId="4" borderId="42" xfId="4" quotePrefix="1" applyFont="1" applyFill="1" applyBorder="1" applyAlignment="1">
      <alignment horizontal="center" vertical="center" textRotation="255" wrapText="1"/>
    </xf>
    <xf numFmtId="0" fontId="14" fillId="4" borderId="48" xfId="4" quotePrefix="1" applyFont="1" applyFill="1" applyBorder="1" applyAlignment="1">
      <alignment horizontal="center" vertical="center" textRotation="255" wrapText="1"/>
    </xf>
    <xf numFmtId="0" fontId="14" fillId="4" borderId="50" xfId="4" quotePrefix="1" applyFont="1" applyFill="1" applyBorder="1" applyAlignment="1">
      <alignment horizontal="center" vertical="center" textRotation="255" wrapText="1"/>
    </xf>
    <xf numFmtId="0" fontId="30" fillId="4" borderId="49" xfId="0" applyFont="1" applyFill="1" applyBorder="1" applyAlignment="1">
      <alignment horizontal="left" vertical="center" wrapText="1"/>
    </xf>
    <xf numFmtId="0" fontId="14" fillId="4" borderId="51" xfId="5" quotePrefix="1" applyFont="1" applyFill="1" applyBorder="1" applyAlignment="1">
      <alignment horizontal="center" vertical="center" wrapText="1"/>
    </xf>
    <xf numFmtId="0" fontId="14" fillId="4" borderId="55" xfId="5" quotePrefix="1" applyFont="1" applyFill="1" applyBorder="1" applyAlignment="1">
      <alignment horizontal="center" vertical="center" wrapText="1"/>
    </xf>
    <xf numFmtId="0" fontId="14" fillId="4" borderId="21" xfId="5" quotePrefix="1" applyFont="1" applyFill="1" applyBorder="1" applyAlignment="1">
      <alignment horizontal="center" vertical="center" wrapText="1"/>
    </xf>
    <xf numFmtId="0" fontId="14" fillId="4" borderId="56" xfId="5" quotePrefix="1" applyFont="1" applyFill="1" applyBorder="1" applyAlignment="1">
      <alignment horizontal="center" vertical="center" wrapText="1"/>
    </xf>
    <xf numFmtId="0" fontId="14" fillId="4" borderId="54" xfId="5" quotePrefix="1" applyFont="1" applyFill="1" applyBorder="1" applyAlignment="1">
      <alignment horizontal="center" vertical="center" wrapText="1"/>
    </xf>
    <xf numFmtId="0" fontId="14" fillId="4" borderId="57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 textRotation="255" wrapText="1"/>
    </xf>
    <xf numFmtId="0" fontId="14" fillId="4" borderId="28" xfId="4" quotePrefix="1" applyFont="1" applyFill="1" applyBorder="1" applyAlignment="1">
      <alignment horizontal="center" vertical="center" textRotation="255" wrapText="1"/>
    </xf>
    <xf numFmtId="0" fontId="14" fillId="4" borderId="26" xfId="5" quotePrefix="1" applyFont="1" applyFill="1" applyBorder="1" applyAlignment="1">
      <alignment horizontal="center" vertical="center" wrapText="1"/>
    </xf>
    <xf numFmtId="0" fontId="14" fillId="4" borderId="27" xfId="5" quotePrefix="1" applyFont="1" applyFill="1" applyBorder="1" applyAlignment="1">
      <alignment horizontal="center" vertical="center" wrapText="1"/>
    </xf>
    <xf numFmtId="0" fontId="14" fillId="4" borderId="28" xfId="5" quotePrefix="1" applyFont="1" applyFill="1" applyBorder="1" applyAlignment="1">
      <alignment horizontal="center" vertical="center" wrapText="1"/>
    </xf>
    <xf numFmtId="0" fontId="14" fillId="4" borderId="34" xfId="4" quotePrefix="1" applyFont="1" applyFill="1" applyBorder="1" applyAlignment="1">
      <alignment horizontal="center" vertical="center" wrapText="1"/>
    </xf>
    <xf numFmtId="0" fontId="14" fillId="4" borderId="36" xfId="4" quotePrefix="1" applyFont="1" applyFill="1" applyBorder="1" applyAlignment="1">
      <alignment horizontal="center" vertical="center" wrapText="1"/>
    </xf>
    <xf numFmtId="0" fontId="14" fillId="4" borderId="31" xfId="5" quotePrefix="1" applyFont="1" applyFill="1" applyBorder="1" applyAlignment="1">
      <alignment horizontal="center" vertical="center" wrapText="1"/>
    </xf>
    <xf numFmtId="0" fontId="14" fillId="4" borderId="32" xfId="5" quotePrefix="1" applyFont="1" applyFill="1" applyBorder="1" applyAlignment="1">
      <alignment horizontal="center" vertical="center" wrapText="1"/>
    </xf>
    <xf numFmtId="0" fontId="14" fillId="4" borderId="66" xfId="5" quotePrefix="1" applyFont="1" applyFill="1" applyBorder="1" applyAlignment="1">
      <alignment horizontal="center" vertical="center" wrapText="1"/>
    </xf>
    <xf numFmtId="0" fontId="14" fillId="4" borderId="47" xfId="4" quotePrefix="1" applyFont="1" applyFill="1" applyBorder="1" applyAlignment="1">
      <alignment horizontal="center" vertical="center" textRotation="255" wrapText="1"/>
    </xf>
    <xf numFmtId="0" fontId="14" fillId="4" borderId="44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/>
    </xf>
    <xf numFmtId="0" fontId="14" fillId="4" borderId="67" xfId="4" quotePrefix="1" applyFont="1" applyFill="1" applyBorder="1" applyAlignment="1">
      <alignment horizontal="center" vertical="center" wrapText="1"/>
    </xf>
    <xf numFmtId="0" fontId="14" fillId="4" borderId="29" xfId="4" quotePrefix="1" applyFont="1" applyFill="1" applyBorder="1" applyAlignment="1">
      <alignment vertical="center" textRotation="255" wrapText="1"/>
    </xf>
    <xf numFmtId="0" fontId="14" fillId="4" borderId="57" xfId="5" quotePrefix="1" applyFont="1" applyFill="1" applyBorder="1" applyAlignment="1">
      <alignment horizontal="center" vertical="center" wrapText="1"/>
    </xf>
    <xf numFmtId="0" fontId="14" fillId="4" borderId="29" xfId="5" quotePrefix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7" fillId="4" borderId="17" xfId="4" quotePrefix="1" applyFont="1" applyFill="1" applyBorder="1" applyAlignment="1">
      <alignment horizontal="center" vertical="center"/>
    </xf>
    <xf numFmtId="0" fontId="7" fillId="4" borderId="23" xfId="4" quotePrefix="1" applyFont="1" applyFill="1" applyBorder="1" applyAlignment="1">
      <alignment horizontal="center" vertical="center" wrapText="1"/>
    </xf>
    <xf numFmtId="0" fontId="7" fillId="4" borderId="6" xfId="4" quotePrefix="1" applyFont="1" applyFill="1" applyBorder="1" applyAlignment="1">
      <alignment horizontal="center" vertical="center" wrapText="1"/>
    </xf>
    <xf numFmtId="0" fontId="7" fillId="4" borderId="25" xfId="4" quotePrefix="1" applyFont="1" applyFill="1" applyBorder="1" applyAlignment="1">
      <alignment horizontal="center" vertical="center" wrapText="1"/>
    </xf>
    <xf numFmtId="0" fontId="7" fillId="4" borderId="68" xfId="4" quotePrefix="1" applyFont="1" applyFill="1" applyBorder="1" applyAlignment="1">
      <alignment horizontal="center" vertical="center" wrapText="1"/>
    </xf>
    <xf numFmtId="0" fontId="7" fillId="4" borderId="9" xfId="5" quotePrefix="1" applyFont="1" applyFill="1" applyBorder="1" applyAlignment="1">
      <alignment horizontal="center" vertical="center" wrapText="1"/>
    </xf>
    <xf numFmtId="0" fontId="7" fillId="4" borderId="15" xfId="5" quotePrefix="1" applyFont="1" applyFill="1" applyBorder="1" applyAlignment="1">
      <alignment horizontal="center" vertical="center" wrapText="1"/>
    </xf>
    <xf numFmtId="0" fontId="7" fillId="4" borderId="19" xfId="5" quotePrefix="1" applyFont="1" applyFill="1" applyBorder="1" applyAlignment="1">
      <alignment horizontal="center" vertical="center" wrapText="1"/>
    </xf>
    <xf numFmtId="0" fontId="14" fillId="4" borderId="69" xfId="5" quotePrefix="1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8" fillId="4" borderId="69" xfId="14" applyFont="1" applyFill="1" applyBorder="1" applyAlignment="1">
      <alignment horizontal="center"/>
    </xf>
    <xf numFmtId="0" fontId="14" fillId="4" borderId="18" xfId="5" quotePrefix="1" applyFont="1" applyFill="1" applyBorder="1" applyAlignment="1">
      <alignment horizontal="center" vertical="center" wrapText="1"/>
    </xf>
    <xf numFmtId="0" fontId="14" fillId="4" borderId="13" xfId="5" quotePrefix="1" applyFont="1" applyFill="1" applyBorder="1" applyAlignment="1">
      <alignment horizontal="center" vertical="center" wrapText="1"/>
    </xf>
    <xf numFmtId="0" fontId="14" fillId="4" borderId="4" xfId="5" quotePrefix="1" applyFont="1" applyFill="1" applyBorder="1" applyAlignment="1">
      <alignment horizontal="center" vertical="center" wrapText="1"/>
    </xf>
    <xf numFmtId="0" fontId="14" fillId="4" borderId="88" xfId="5" quotePrefix="1" applyFont="1" applyFill="1" applyBorder="1" applyAlignment="1">
      <alignment horizontal="center" vertical="center" wrapText="1"/>
    </xf>
    <xf numFmtId="0" fontId="28" fillId="4" borderId="88" xfId="14" applyFont="1" applyFill="1" applyBorder="1" applyAlignment="1">
      <alignment horizontal="center"/>
    </xf>
    <xf numFmtId="0" fontId="28" fillId="4" borderId="4" xfId="14" applyFont="1" applyFill="1" applyBorder="1" applyAlignment="1">
      <alignment horizontal="center"/>
    </xf>
    <xf numFmtId="0" fontId="28" fillId="4" borderId="18" xfId="14" applyFont="1" applyFill="1" applyBorder="1" applyAlignment="1">
      <alignment horizontal="center"/>
    </xf>
    <xf numFmtId="0" fontId="28" fillId="4" borderId="89" xfId="14" applyFont="1" applyFill="1" applyBorder="1" applyAlignment="1">
      <alignment horizontal="center"/>
    </xf>
    <xf numFmtId="0" fontId="28" fillId="4" borderId="22" xfId="14" applyFont="1" applyFill="1" applyBorder="1" applyAlignment="1">
      <alignment horizontal="center"/>
    </xf>
    <xf numFmtId="0" fontId="27" fillId="4" borderId="0" xfId="14" applyFont="1" applyFill="1" applyAlignment="1">
      <alignment horizontal="center" vertical="center"/>
    </xf>
    <xf numFmtId="0" fontId="27" fillId="4" borderId="0" xfId="14" applyFont="1" applyFill="1" applyAlignment="1">
      <alignment horizontal="center"/>
    </xf>
    <xf numFmtId="0" fontId="36" fillId="4" borderId="8" xfId="14" applyFont="1" applyFill="1" applyBorder="1" applyAlignment="1">
      <alignment horizontal="center" vertical="center" wrapText="1"/>
    </xf>
    <xf numFmtId="0" fontId="36" fillId="4" borderId="10" xfId="14" applyFont="1" applyFill="1" applyBorder="1" applyAlignment="1">
      <alignment horizontal="center" vertical="center" wrapText="1"/>
    </xf>
    <xf numFmtId="0" fontId="36" fillId="4" borderId="11" xfId="14" applyFont="1" applyFill="1" applyBorder="1" applyAlignment="1">
      <alignment horizontal="center" vertical="center" wrapText="1"/>
    </xf>
    <xf numFmtId="0" fontId="33" fillId="4" borderId="18" xfId="14" applyFont="1" applyFill="1" applyBorder="1" applyAlignment="1">
      <alignment horizontal="center" vertical="center"/>
    </xf>
    <xf numFmtId="0" fontId="33" fillId="4" borderId="22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23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33" fillId="4" borderId="31" xfId="14" applyFont="1" applyFill="1" applyBorder="1" applyAlignment="1">
      <alignment horizontal="center" vertical="center"/>
    </xf>
    <xf numFmtId="0" fontId="33" fillId="4" borderId="34" xfId="14" applyFont="1" applyFill="1" applyBorder="1" applyAlignment="1">
      <alignment horizontal="center" vertical="center"/>
    </xf>
    <xf numFmtId="0" fontId="33" fillId="4" borderId="66" xfId="14" applyFont="1" applyFill="1" applyBorder="1" applyAlignment="1">
      <alignment horizontal="center" vertical="center"/>
    </xf>
    <xf numFmtId="0" fontId="33" fillId="4" borderId="26" xfId="14" applyFont="1" applyFill="1" applyBorder="1" applyAlignment="1">
      <alignment horizontal="center" vertical="center"/>
    </xf>
    <xf numFmtId="0" fontId="33" fillId="4" borderId="67" xfId="14" applyFont="1" applyFill="1" applyBorder="1" applyAlignment="1">
      <alignment horizontal="center" vertical="center"/>
    </xf>
    <xf numFmtId="0" fontId="33" fillId="4" borderId="28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27" fillId="4" borderId="23" xfId="14" applyFont="1" applyFill="1" applyBorder="1" applyAlignment="1">
      <alignment horizontal="center" vertical="center"/>
    </xf>
    <xf numFmtId="0" fontId="36" fillId="4" borderId="56" xfId="14" applyFont="1" applyFill="1" applyBorder="1" applyAlignment="1">
      <alignment horizontal="center" vertical="center" wrapText="1"/>
    </xf>
    <xf numFmtId="0" fontId="36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2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2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7" fillId="4" borderId="72" xfId="14" applyFont="1" applyFill="1" applyBorder="1" applyAlignment="1">
      <alignment horizontal="center" vertic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27" fillId="4" borderId="0" xfId="13" applyFont="1" applyFill="1" applyAlignment="1">
      <alignment horizontal="center"/>
    </xf>
    <xf numFmtId="0" fontId="27" fillId="4" borderId="0" xfId="13" applyFont="1" applyFill="1" applyAlignment="1">
      <alignment horizontal="center" vertical="center"/>
    </xf>
    <xf numFmtId="0" fontId="36" fillId="4" borderId="18" xfId="13" applyFont="1" applyFill="1" applyBorder="1" applyAlignment="1">
      <alignment horizontal="center" vertical="center"/>
    </xf>
    <xf numFmtId="0" fontId="36" fillId="4" borderId="22" xfId="13" applyFont="1" applyFill="1" applyBorder="1" applyAlignment="1">
      <alignment horizontal="center" vertical="center"/>
    </xf>
    <xf numFmtId="0" fontId="36" fillId="4" borderId="13" xfId="13" applyFont="1" applyFill="1" applyBorder="1" applyAlignment="1">
      <alignment horizontal="center" vertical="center"/>
    </xf>
    <xf numFmtId="0" fontId="36" fillId="4" borderId="9" xfId="13" applyFont="1" applyFill="1" applyBorder="1" applyAlignment="1">
      <alignment horizontal="center" vertical="center"/>
    </xf>
    <xf numFmtId="0" fontId="36" fillId="4" borderId="23" xfId="13" applyFont="1" applyFill="1" applyBorder="1" applyAlignment="1">
      <alignment horizontal="center" vertical="center"/>
    </xf>
    <xf numFmtId="0" fontId="36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2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2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81" xfId="8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83" xfId="10" applyFont="1" applyFill="1" applyBorder="1" applyAlignment="1">
      <alignment horizontal="center" vertical="center" wrapText="1"/>
    </xf>
    <xf numFmtId="0" fontId="7" fillId="5" borderId="77" xfId="10" applyFont="1" applyFill="1" applyBorder="1" applyAlignment="1">
      <alignment horizontal="center" vertical="center" wrapText="1"/>
    </xf>
    <xf numFmtId="0" fontId="7" fillId="5" borderId="82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8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2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6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7" xfId="2" applyFont="1" applyFill="1" applyBorder="1" applyAlignment="1">
      <alignment horizontal="center" vertical="center" wrapText="1"/>
    </xf>
    <xf numFmtId="0" fontId="16" fillId="4" borderId="35" xfId="12" applyFont="1" applyFill="1" applyBorder="1" applyAlignment="1">
      <alignment horizontal="center" vertical="center" wrapText="1"/>
    </xf>
    <xf numFmtId="0" fontId="16" fillId="4" borderId="32" xfId="12" applyFont="1" applyFill="1" applyBorder="1" applyAlignment="1">
      <alignment horizontal="center" vertical="center" wrapText="1"/>
    </xf>
    <xf numFmtId="0" fontId="16" fillId="4" borderId="64" xfId="12" applyFont="1" applyFill="1" applyBorder="1" applyAlignment="1">
      <alignment horizontal="center" vertical="center" wrapText="1"/>
    </xf>
    <xf numFmtId="0" fontId="16" fillId="4" borderId="36" xfId="12" applyFont="1" applyFill="1" applyBorder="1" applyAlignment="1">
      <alignment horizontal="center" vertical="center" wrapText="1"/>
    </xf>
    <xf numFmtId="0" fontId="16" fillId="4" borderId="33" xfId="12" applyFont="1" applyFill="1" applyBorder="1" applyAlignment="1">
      <alignment horizontal="center" vertical="center" wrapText="1"/>
    </xf>
    <xf numFmtId="0" fontId="14" fillId="4" borderId="41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70" xfId="5" quotePrefix="1" applyFont="1" applyFill="1" applyBorder="1" applyAlignment="1">
      <alignment horizontal="center" vertical="center" wrapText="1"/>
    </xf>
    <xf numFmtId="0" fontId="16" fillId="4" borderId="42" xfId="12" applyFont="1" applyFill="1" applyBorder="1" applyAlignment="1">
      <alignment horizontal="center" vertical="center" wrapText="1"/>
    </xf>
    <xf numFmtId="0" fontId="16" fillId="4" borderId="43" xfId="12" applyFont="1" applyFill="1" applyBorder="1" applyAlignment="1">
      <alignment horizontal="center" vertical="center" wrapText="1"/>
    </xf>
    <xf numFmtId="0" fontId="16" fillId="4" borderId="49" xfId="12" applyFont="1" applyFill="1" applyBorder="1" applyAlignment="1">
      <alignment horizontal="center" vertical="center" wrapText="1"/>
    </xf>
    <xf numFmtId="0" fontId="16" fillId="4" borderId="44" xfId="12" applyFont="1" applyFill="1" applyBorder="1" applyAlignment="1">
      <alignment horizontal="center" vertical="center" wrapText="1"/>
    </xf>
    <xf numFmtId="0" fontId="16" fillId="4" borderId="48" xfId="12" applyFont="1" applyFill="1" applyBorder="1" applyAlignment="1">
      <alignment horizontal="center" vertical="center" wrapText="1"/>
    </xf>
    <xf numFmtId="0" fontId="14" fillId="4" borderId="47" xfId="5" quotePrefix="1" applyFont="1" applyFill="1" applyBorder="1" applyAlignment="1">
      <alignment horizontal="center" vertical="center" wrapText="1"/>
    </xf>
    <xf numFmtId="0" fontId="16" fillId="4" borderId="57" xfId="12" applyFont="1" applyFill="1" applyBorder="1" applyAlignment="1">
      <alignment horizontal="center" vertical="center" wrapText="1"/>
    </xf>
    <xf numFmtId="0" fontId="16" fillId="4" borderId="27" xfId="12" applyFont="1" applyFill="1" applyBorder="1" applyAlignment="1">
      <alignment horizontal="center" vertical="center" wrapText="1"/>
    </xf>
    <xf numFmtId="0" fontId="16" fillId="4" borderId="62" xfId="12" applyFont="1" applyFill="1" applyBorder="1" applyAlignment="1">
      <alignment horizontal="center" vertical="center" wrapText="1"/>
    </xf>
    <xf numFmtId="0" fontId="16" fillId="4" borderId="29" xfId="12" applyFont="1" applyFill="1" applyBorder="1" applyAlignment="1">
      <alignment horizontal="center" vertical="center" wrapText="1"/>
    </xf>
    <xf numFmtId="0" fontId="14" fillId="4" borderId="65" xfId="5" quotePrefix="1" applyFont="1" applyFill="1" applyBorder="1" applyAlignment="1">
      <alignment horizontal="center" vertical="center" wrapText="1"/>
    </xf>
    <xf numFmtId="0" fontId="14" fillId="4" borderId="62" xfId="5" quotePrefix="1" applyFont="1" applyFill="1" applyBorder="1" applyAlignment="1">
      <alignment horizontal="center" vertical="center" wrapText="1"/>
    </xf>
    <xf numFmtId="0" fontId="14" fillId="4" borderId="71" xfId="5" quotePrefix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wrapText="1"/>
    </xf>
    <xf numFmtId="0" fontId="31" fillId="4" borderId="49" xfId="12" applyFont="1" applyFill="1" applyBorder="1" applyAlignment="1">
      <alignment wrapText="1"/>
    </xf>
    <xf numFmtId="0" fontId="2" fillId="4" borderId="49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4" fillId="4" borderId="33" xfId="5" quotePrefix="1" applyFont="1" applyFill="1" applyBorder="1" applyAlignment="1">
      <alignment horizontal="center" vertical="center" wrapText="1"/>
    </xf>
    <xf numFmtId="0" fontId="14" fillId="4" borderId="36" xfId="5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103" zoomScale="60" zoomScaleNormal="69" workbookViewId="0">
      <selection activeCell="Z123" sqref="Z123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267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</row>
    <row r="4" spans="1:34" ht="18" customHeight="1" x14ac:dyDescent="0.3">
      <c r="A4" s="268" t="s">
        <v>72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4" ht="6.75" customHeight="1" x14ac:dyDescent="0.2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</row>
    <row r="6" spans="1:34" ht="21" customHeight="1" thickBot="1" x14ac:dyDescent="0.2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</row>
    <row r="7" spans="1:34" ht="24.75" customHeight="1" x14ac:dyDescent="0.2">
      <c r="A7" s="269" t="s">
        <v>53</v>
      </c>
      <c r="B7" s="272">
        <v>1</v>
      </c>
      <c r="C7" s="273"/>
      <c r="D7" s="274"/>
      <c r="E7" s="272">
        <v>2</v>
      </c>
      <c r="F7" s="273"/>
      <c r="G7" s="274"/>
      <c r="H7" s="272">
        <v>3</v>
      </c>
      <c r="I7" s="273"/>
      <c r="J7" s="274"/>
      <c r="K7" s="272">
        <v>4</v>
      </c>
      <c r="L7" s="273"/>
      <c r="M7" s="274"/>
      <c r="N7" s="272">
        <v>5</v>
      </c>
      <c r="O7" s="273"/>
      <c r="P7" s="274"/>
      <c r="Q7" s="272" t="s">
        <v>2</v>
      </c>
      <c r="R7" s="273"/>
      <c r="S7" s="274"/>
      <c r="T7" s="278">
        <v>1</v>
      </c>
      <c r="U7" s="279"/>
      <c r="V7" s="280"/>
      <c r="W7" s="278">
        <v>2</v>
      </c>
      <c r="X7" s="279"/>
      <c r="Y7" s="279"/>
      <c r="Z7" s="278" t="s">
        <v>1</v>
      </c>
      <c r="AA7" s="279"/>
      <c r="AB7" s="280"/>
      <c r="AC7" s="42" t="s">
        <v>2</v>
      </c>
      <c r="AD7" s="43"/>
      <c r="AE7" s="23" t="s">
        <v>23</v>
      </c>
    </row>
    <row r="8" spans="1:34" ht="26.25" customHeight="1" thickBot="1" x14ac:dyDescent="0.25">
      <c r="A8" s="270"/>
      <c r="B8" s="275"/>
      <c r="C8" s="276"/>
      <c r="D8" s="277"/>
      <c r="E8" s="275"/>
      <c r="F8" s="276"/>
      <c r="G8" s="277"/>
      <c r="H8" s="275"/>
      <c r="I8" s="276"/>
      <c r="J8" s="277"/>
      <c r="K8" s="275"/>
      <c r="L8" s="276"/>
      <c r="M8" s="277"/>
      <c r="N8" s="275"/>
      <c r="O8" s="276"/>
      <c r="P8" s="277"/>
      <c r="Q8" s="281" t="s">
        <v>47</v>
      </c>
      <c r="R8" s="282"/>
      <c r="S8" s="283"/>
      <c r="T8" s="281" t="s">
        <v>3</v>
      </c>
      <c r="U8" s="282"/>
      <c r="V8" s="283"/>
      <c r="W8" s="281" t="s">
        <v>3</v>
      </c>
      <c r="X8" s="282"/>
      <c r="Y8" s="283"/>
      <c r="Z8" s="281" t="s">
        <v>3</v>
      </c>
      <c r="AA8" s="282"/>
      <c r="AB8" s="283"/>
      <c r="AC8" s="44"/>
      <c r="AD8" s="45"/>
      <c r="AE8" s="24"/>
    </row>
    <row r="9" spans="1:34" ht="79.5" customHeight="1" thickBot="1" x14ac:dyDescent="0.25">
      <c r="A9" s="271"/>
      <c r="B9" s="15" t="s">
        <v>44</v>
      </c>
      <c r="C9" s="14" t="s">
        <v>45</v>
      </c>
      <c r="D9" s="3" t="s">
        <v>4</v>
      </c>
      <c r="E9" s="15" t="s">
        <v>44</v>
      </c>
      <c r="F9" s="14" t="s">
        <v>45</v>
      </c>
      <c r="G9" s="3" t="s">
        <v>4</v>
      </c>
      <c r="H9" s="15" t="s">
        <v>44</v>
      </c>
      <c r="I9" s="14" t="s">
        <v>45</v>
      </c>
      <c r="J9" s="4" t="s">
        <v>4</v>
      </c>
      <c r="K9" s="15" t="s">
        <v>44</v>
      </c>
      <c r="L9" s="14" t="s">
        <v>45</v>
      </c>
      <c r="M9" s="3" t="s">
        <v>4</v>
      </c>
      <c r="N9" s="15" t="s">
        <v>44</v>
      </c>
      <c r="O9" s="14" t="s">
        <v>45</v>
      </c>
      <c r="P9" s="3" t="s">
        <v>4</v>
      </c>
      <c r="Q9" s="15" t="s">
        <v>44</v>
      </c>
      <c r="R9" s="14" t="s">
        <v>45</v>
      </c>
      <c r="S9" s="6" t="s">
        <v>4</v>
      </c>
      <c r="T9" s="15" t="s">
        <v>44</v>
      </c>
      <c r="U9" s="14" t="s">
        <v>45</v>
      </c>
      <c r="V9" s="5" t="s">
        <v>4</v>
      </c>
      <c r="W9" s="15" t="s">
        <v>44</v>
      </c>
      <c r="X9" s="14" t="s">
        <v>45</v>
      </c>
      <c r="Y9" s="5" t="s">
        <v>4</v>
      </c>
      <c r="Z9" s="15" t="s">
        <v>44</v>
      </c>
      <c r="AA9" s="14" t="s">
        <v>45</v>
      </c>
      <c r="AB9" s="6" t="s">
        <v>4</v>
      </c>
      <c r="AC9" s="15" t="s">
        <v>44</v>
      </c>
      <c r="AD9" s="14" t="s">
        <v>45</v>
      </c>
      <c r="AE9" s="25" t="s">
        <v>38</v>
      </c>
    </row>
    <row r="10" spans="1:34" ht="33" customHeight="1" x14ac:dyDescent="0.35">
      <c r="A10" s="123" t="s">
        <v>5</v>
      </c>
      <c r="B10" s="124">
        <v>766</v>
      </c>
      <c r="C10" s="125">
        <v>199</v>
      </c>
      <c r="D10" s="126">
        <v>965</v>
      </c>
      <c r="E10" s="124">
        <v>850</v>
      </c>
      <c r="F10" s="125">
        <v>223</v>
      </c>
      <c r="G10" s="126">
        <v>1073</v>
      </c>
      <c r="H10" s="124">
        <v>792</v>
      </c>
      <c r="I10" s="125">
        <v>137</v>
      </c>
      <c r="J10" s="126">
        <v>929</v>
      </c>
      <c r="K10" s="124">
        <v>7</v>
      </c>
      <c r="L10" s="125">
        <v>2</v>
      </c>
      <c r="M10" s="126">
        <v>9</v>
      </c>
      <c r="N10" s="124">
        <v>0</v>
      </c>
      <c r="O10" s="125">
        <v>0</v>
      </c>
      <c r="P10" s="127">
        <v>0</v>
      </c>
      <c r="Q10" s="257">
        <f t="shared" ref="Q10:S19" si="0">B10+E10+H10+K10+N10</f>
        <v>2415</v>
      </c>
      <c r="R10" s="262">
        <f t="shared" si="0"/>
        <v>561</v>
      </c>
      <c r="S10" s="263">
        <f>D10+G10+J10+M10+P10</f>
        <v>2976</v>
      </c>
      <c r="T10" s="127">
        <v>430</v>
      </c>
      <c r="U10" s="125">
        <v>8</v>
      </c>
      <c r="V10" s="126">
        <v>438</v>
      </c>
      <c r="W10" s="124">
        <v>4</v>
      </c>
      <c r="X10" s="125">
        <v>0</v>
      </c>
      <c r="Y10" s="127">
        <v>4</v>
      </c>
      <c r="Z10" s="128">
        <v>434</v>
      </c>
      <c r="AA10" s="125">
        <v>8</v>
      </c>
      <c r="AB10" s="129">
        <v>442</v>
      </c>
      <c r="AC10" s="130">
        <f t="shared" ref="AC10:AE19" si="1">Q10+Z10</f>
        <v>2849</v>
      </c>
      <c r="AD10" s="131">
        <f t="shared" si="1"/>
        <v>569</v>
      </c>
      <c r="AE10" s="132">
        <f t="shared" si="1"/>
        <v>3418</v>
      </c>
    </row>
    <row r="11" spans="1:34" ht="28.5" customHeight="1" x14ac:dyDescent="0.35">
      <c r="A11" s="123" t="s">
        <v>67</v>
      </c>
      <c r="B11" s="133">
        <v>84</v>
      </c>
      <c r="C11" s="134">
        <v>1</v>
      </c>
      <c r="D11" s="135">
        <v>85</v>
      </c>
      <c r="E11" s="133">
        <v>83</v>
      </c>
      <c r="F11" s="134">
        <v>15</v>
      </c>
      <c r="G11" s="136">
        <v>98</v>
      </c>
      <c r="H11" s="133">
        <v>71</v>
      </c>
      <c r="I11" s="134">
        <v>3</v>
      </c>
      <c r="J11" s="136">
        <v>74</v>
      </c>
      <c r="K11" s="133">
        <v>68</v>
      </c>
      <c r="L11" s="134">
        <v>11</v>
      </c>
      <c r="M11" s="135">
        <v>79</v>
      </c>
      <c r="N11" s="133">
        <v>0</v>
      </c>
      <c r="O11" s="134">
        <v>0</v>
      </c>
      <c r="P11" s="135">
        <v>0</v>
      </c>
      <c r="Q11" s="137">
        <f t="shared" si="0"/>
        <v>306</v>
      </c>
      <c r="R11" s="138">
        <f t="shared" si="0"/>
        <v>30</v>
      </c>
      <c r="S11" s="139">
        <f>D11+G11+J11+M11+P11</f>
        <v>336</v>
      </c>
      <c r="T11" s="135">
        <v>60</v>
      </c>
      <c r="U11" s="134">
        <v>2</v>
      </c>
      <c r="V11" s="135">
        <v>62</v>
      </c>
      <c r="W11" s="137">
        <v>60</v>
      </c>
      <c r="X11" s="134">
        <v>1</v>
      </c>
      <c r="Y11" s="136">
        <v>61</v>
      </c>
      <c r="Z11" s="140">
        <v>120</v>
      </c>
      <c r="AA11" s="134">
        <v>3</v>
      </c>
      <c r="AB11" s="141">
        <v>123</v>
      </c>
      <c r="AC11" s="133">
        <f t="shared" si="1"/>
        <v>426</v>
      </c>
      <c r="AD11" s="134">
        <f>R11+AA11</f>
        <v>33</v>
      </c>
      <c r="AE11" s="142">
        <f t="shared" si="1"/>
        <v>459</v>
      </c>
    </row>
    <row r="12" spans="1:34" ht="40.5" customHeight="1" x14ac:dyDescent="0.35">
      <c r="A12" s="143" t="s">
        <v>6</v>
      </c>
      <c r="B12" s="144">
        <v>221</v>
      </c>
      <c r="C12" s="145">
        <v>24</v>
      </c>
      <c r="D12" s="146">
        <v>245</v>
      </c>
      <c r="E12" s="144">
        <v>249</v>
      </c>
      <c r="F12" s="145">
        <v>14</v>
      </c>
      <c r="G12" s="147">
        <v>263</v>
      </c>
      <c r="H12" s="144">
        <v>232</v>
      </c>
      <c r="I12" s="145">
        <v>15</v>
      </c>
      <c r="J12" s="147">
        <v>247</v>
      </c>
      <c r="K12" s="144">
        <v>198</v>
      </c>
      <c r="L12" s="145">
        <v>21</v>
      </c>
      <c r="M12" s="146">
        <v>219</v>
      </c>
      <c r="N12" s="148">
        <v>65</v>
      </c>
      <c r="O12" s="145">
        <v>18</v>
      </c>
      <c r="P12" s="149">
        <v>83</v>
      </c>
      <c r="Q12" s="148">
        <f t="shared" si="0"/>
        <v>965</v>
      </c>
      <c r="R12" s="145">
        <f t="shared" si="0"/>
        <v>92</v>
      </c>
      <c r="S12" s="149">
        <f t="shared" si="0"/>
        <v>1057</v>
      </c>
      <c r="T12" s="146">
        <v>99</v>
      </c>
      <c r="U12" s="145">
        <v>20</v>
      </c>
      <c r="V12" s="147">
        <v>119</v>
      </c>
      <c r="W12" s="144">
        <v>95</v>
      </c>
      <c r="X12" s="145">
        <v>5</v>
      </c>
      <c r="Y12" s="146">
        <v>100</v>
      </c>
      <c r="Z12" s="148">
        <v>194</v>
      </c>
      <c r="AA12" s="145">
        <v>25</v>
      </c>
      <c r="AB12" s="150">
        <v>219</v>
      </c>
      <c r="AC12" s="130">
        <f t="shared" si="1"/>
        <v>1159</v>
      </c>
      <c r="AD12" s="131">
        <f t="shared" si="1"/>
        <v>117</v>
      </c>
      <c r="AE12" s="132">
        <f t="shared" si="1"/>
        <v>1276</v>
      </c>
    </row>
    <row r="13" spans="1:34" ht="39" customHeight="1" x14ac:dyDescent="0.35">
      <c r="A13" s="143" t="s">
        <v>7</v>
      </c>
      <c r="B13" s="144">
        <v>236</v>
      </c>
      <c r="C13" s="145">
        <v>0</v>
      </c>
      <c r="D13" s="146">
        <v>236</v>
      </c>
      <c r="E13" s="144">
        <v>275</v>
      </c>
      <c r="F13" s="145">
        <v>0</v>
      </c>
      <c r="G13" s="147">
        <v>275</v>
      </c>
      <c r="H13" s="144">
        <v>235</v>
      </c>
      <c r="I13" s="145">
        <v>1</v>
      </c>
      <c r="J13" s="147">
        <v>236</v>
      </c>
      <c r="K13" s="144">
        <v>241</v>
      </c>
      <c r="L13" s="145">
        <v>5</v>
      </c>
      <c r="M13" s="146">
        <v>246</v>
      </c>
      <c r="N13" s="148">
        <v>0</v>
      </c>
      <c r="O13" s="145">
        <v>0</v>
      </c>
      <c r="P13" s="149">
        <v>0</v>
      </c>
      <c r="Q13" s="148">
        <f t="shared" si="0"/>
        <v>987</v>
      </c>
      <c r="R13" s="145">
        <f>C13+F13+I13+L13+O13</f>
        <v>6</v>
      </c>
      <c r="S13" s="149">
        <f t="shared" si="0"/>
        <v>993</v>
      </c>
      <c r="T13" s="146">
        <v>133</v>
      </c>
      <c r="U13" s="145">
        <v>2</v>
      </c>
      <c r="V13" s="147">
        <v>135</v>
      </c>
      <c r="W13" s="144">
        <v>123</v>
      </c>
      <c r="X13" s="145">
        <v>2</v>
      </c>
      <c r="Y13" s="151">
        <v>125</v>
      </c>
      <c r="Z13" s="146">
        <v>256</v>
      </c>
      <c r="AA13" s="145">
        <v>4</v>
      </c>
      <c r="AB13" s="147">
        <v>260</v>
      </c>
      <c r="AC13" s="130">
        <f t="shared" si="1"/>
        <v>1243</v>
      </c>
      <c r="AD13" s="131">
        <f t="shared" si="1"/>
        <v>10</v>
      </c>
      <c r="AE13" s="132">
        <f t="shared" si="1"/>
        <v>1253</v>
      </c>
    </row>
    <row r="14" spans="1:34" s="112" customFormat="1" ht="33.75" customHeight="1" x14ac:dyDescent="0.35">
      <c r="A14" s="143" t="s">
        <v>40</v>
      </c>
      <c r="B14" s="144">
        <v>133</v>
      </c>
      <c r="C14" s="145">
        <v>14</v>
      </c>
      <c r="D14" s="146">
        <v>147</v>
      </c>
      <c r="E14" s="144">
        <v>175</v>
      </c>
      <c r="F14" s="145">
        <v>9</v>
      </c>
      <c r="G14" s="147">
        <v>184</v>
      </c>
      <c r="H14" s="144">
        <v>134</v>
      </c>
      <c r="I14" s="145">
        <v>2</v>
      </c>
      <c r="J14" s="147">
        <v>136</v>
      </c>
      <c r="K14" s="144">
        <v>88</v>
      </c>
      <c r="L14" s="145">
        <v>1</v>
      </c>
      <c r="M14" s="147">
        <v>89</v>
      </c>
      <c r="N14" s="148">
        <v>0</v>
      </c>
      <c r="O14" s="145">
        <v>0</v>
      </c>
      <c r="P14" s="149">
        <v>0</v>
      </c>
      <c r="Q14" s="148">
        <f t="shared" si="0"/>
        <v>530</v>
      </c>
      <c r="R14" s="145">
        <f t="shared" si="0"/>
        <v>26</v>
      </c>
      <c r="S14" s="149">
        <f t="shared" si="0"/>
        <v>556</v>
      </c>
      <c r="T14" s="146">
        <v>64</v>
      </c>
      <c r="U14" s="145">
        <v>2</v>
      </c>
      <c r="V14" s="146">
        <v>66</v>
      </c>
      <c r="W14" s="148">
        <v>65</v>
      </c>
      <c r="X14" s="145">
        <v>0</v>
      </c>
      <c r="Y14" s="147">
        <v>65</v>
      </c>
      <c r="Z14" s="148">
        <v>129</v>
      </c>
      <c r="AA14" s="145">
        <v>2</v>
      </c>
      <c r="AB14" s="150">
        <v>131</v>
      </c>
      <c r="AC14" s="130">
        <f t="shared" si="1"/>
        <v>659</v>
      </c>
      <c r="AD14" s="131">
        <f t="shared" si="1"/>
        <v>28</v>
      </c>
      <c r="AE14" s="132">
        <f t="shared" si="1"/>
        <v>687</v>
      </c>
      <c r="AF14" s="1"/>
      <c r="AG14" s="1"/>
      <c r="AH14" s="1"/>
    </row>
    <row r="15" spans="1:34" ht="35.25" customHeight="1" x14ac:dyDescent="0.35">
      <c r="A15" s="143" t="s">
        <v>37</v>
      </c>
      <c r="B15" s="144">
        <v>265</v>
      </c>
      <c r="C15" s="145">
        <v>27</v>
      </c>
      <c r="D15" s="146">
        <v>292</v>
      </c>
      <c r="E15" s="144">
        <v>263</v>
      </c>
      <c r="F15" s="145">
        <v>76</v>
      </c>
      <c r="G15" s="147">
        <v>339</v>
      </c>
      <c r="H15" s="144">
        <v>258</v>
      </c>
      <c r="I15" s="145">
        <v>61</v>
      </c>
      <c r="J15" s="147">
        <v>319</v>
      </c>
      <c r="K15" s="144">
        <v>302</v>
      </c>
      <c r="L15" s="145">
        <v>33</v>
      </c>
      <c r="M15" s="147">
        <v>335</v>
      </c>
      <c r="N15" s="148">
        <v>0</v>
      </c>
      <c r="O15" s="145">
        <v>0</v>
      </c>
      <c r="P15" s="149">
        <v>0</v>
      </c>
      <c r="Q15" s="148">
        <f t="shared" si="0"/>
        <v>1088</v>
      </c>
      <c r="R15" s="145">
        <f t="shared" si="0"/>
        <v>197</v>
      </c>
      <c r="S15" s="149">
        <f>D15+G15+J15+M15+P15</f>
        <v>1285</v>
      </c>
      <c r="T15" s="146">
        <v>239</v>
      </c>
      <c r="U15" s="145">
        <v>5</v>
      </c>
      <c r="V15" s="146">
        <v>244</v>
      </c>
      <c r="W15" s="144">
        <v>224</v>
      </c>
      <c r="X15" s="145">
        <v>22</v>
      </c>
      <c r="Y15" s="151">
        <v>246</v>
      </c>
      <c r="Z15" s="146">
        <v>463</v>
      </c>
      <c r="AA15" s="145">
        <v>27</v>
      </c>
      <c r="AB15" s="146">
        <v>490</v>
      </c>
      <c r="AC15" s="130">
        <f t="shared" si="1"/>
        <v>1551</v>
      </c>
      <c r="AD15" s="131">
        <f t="shared" si="1"/>
        <v>224</v>
      </c>
      <c r="AE15" s="132">
        <f t="shared" si="1"/>
        <v>1775</v>
      </c>
    </row>
    <row r="16" spans="1:34" s="112" customFormat="1" ht="40.5" customHeight="1" x14ac:dyDescent="0.35">
      <c r="A16" s="152" t="s">
        <v>63</v>
      </c>
      <c r="B16" s="153">
        <v>21</v>
      </c>
      <c r="C16" s="145">
        <v>0</v>
      </c>
      <c r="D16" s="154">
        <v>21</v>
      </c>
      <c r="E16" s="153">
        <v>85</v>
      </c>
      <c r="F16" s="145">
        <v>0</v>
      </c>
      <c r="G16" s="154">
        <v>85</v>
      </c>
      <c r="H16" s="153">
        <v>85</v>
      </c>
      <c r="I16" s="145">
        <v>0</v>
      </c>
      <c r="J16" s="155">
        <v>85</v>
      </c>
      <c r="K16" s="153">
        <v>65</v>
      </c>
      <c r="L16" s="145">
        <v>5</v>
      </c>
      <c r="M16" s="155">
        <v>70</v>
      </c>
      <c r="N16" s="148">
        <v>0</v>
      </c>
      <c r="O16" s="145">
        <v>0</v>
      </c>
      <c r="P16" s="149">
        <v>0</v>
      </c>
      <c r="Q16" s="148">
        <f t="shared" si="0"/>
        <v>256</v>
      </c>
      <c r="R16" s="145">
        <f t="shared" si="0"/>
        <v>5</v>
      </c>
      <c r="S16" s="149">
        <f t="shared" si="0"/>
        <v>261</v>
      </c>
      <c r="T16" s="155">
        <v>0</v>
      </c>
      <c r="U16" s="156">
        <v>0</v>
      </c>
      <c r="V16" s="157">
        <v>0</v>
      </c>
      <c r="W16" s="155">
        <v>0</v>
      </c>
      <c r="X16" s="156">
        <v>0</v>
      </c>
      <c r="Y16" s="158">
        <v>0</v>
      </c>
      <c r="Z16" s="148">
        <v>0</v>
      </c>
      <c r="AA16" s="145">
        <v>0</v>
      </c>
      <c r="AB16" s="150">
        <v>0</v>
      </c>
      <c r="AC16" s="130">
        <f t="shared" si="1"/>
        <v>256</v>
      </c>
      <c r="AD16" s="131">
        <f t="shared" si="1"/>
        <v>5</v>
      </c>
      <c r="AE16" s="132">
        <f t="shared" si="1"/>
        <v>261</v>
      </c>
      <c r="AF16" s="1"/>
      <c r="AG16" s="1"/>
      <c r="AH16" s="1"/>
    </row>
    <row r="17" spans="1:36" ht="37.5" customHeight="1" x14ac:dyDescent="0.35">
      <c r="A17" s="159" t="s">
        <v>43</v>
      </c>
      <c r="B17" s="148">
        <v>197</v>
      </c>
      <c r="C17" s="145">
        <v>3</v>
      </c>
      <c r="D17" s="150">
        <v>200</v>
      </c>
      <c r="E17" s="148">
        <v>213</v>
      </c>
      <c r="F17" s="145">
        <v>6</v>
      </c>
      <c r="G17" s="150">
        <v>219</v>
      </c>
      <c r="H17" s="148">
        <v>204</v>
      </c>
      <c r="I17" s="145">
        <v>2</v>
      </c>
      <c r="J17" s="150">
        <v>206</v>
      </c>
      <c r="K17" s="148">
        <v>275</v>
      </c>
      <c r="L17" s="145">
        <v>6</v>
      </c>
      <c r="M17" s="150">
        <v>281</v>
      </c>
      <c r="N17" s="148">
        <v>12</v>
      </c>
      <c r="O17" s="145">
        <v>0</v>
      </c>
      <c r="P17" s="149">
        <v>12</v>
      </c>
      <c r="Q17" s="144">
        <f t="shared" si="0"/>
        <v>901</v>
      </c>
      <c r="R17" s="145">
        <f t="shared" si="0"/>
        <v>17</v>
      </c>
      <c r="S17" s="149">
        <f t="shared" si="0"/>
        <v>918</v>
      </c>
      <c r="T17" s="147">
        <v>134</v>
      </c>
      <c r="U17" s="145">
        <v>1</v>
      </c>
      <c r="V17" s="149">
        <v>135</v>
      </c>
      <c r="W17" s="147">
        <v>129</v>
      </c>
      <c r="X17" s="145">
        <v>3</v>
      </c>
      <c r="Y17" s="145">
        <v>132</v>
      </c>
      <c r="Z17" s="148">
        <v>263</v>
      </c>
      <c r="AA17" s="145">
        <v>4</v>
      </c>
      <c r="AB17" s="150">
        <v>267</v>
      </c>
      <c r="AC17" s="130">
        <f t="shared" si="1"/>
        <v>1164</v>
      </c>
      <c r="AD17" s="131">
        <f t="shared" si="1"/>
        <v>21</v>
      </c>
      <c r="AE17" s="132">
        <f t="shared" si="1"/>
        <v>1185</v>
      </c>
      <c r="AG17" s="7"/>
      <c r="AH17" s="7"/>
      <c r="AI17" s="7"/>
      <c r="AJ17" s="7"/>
    </row>
    <row r="18" spans="1:36" s="7" customFormat="1" ht="42" customHeight="1" x14ac:dyDescent="0.35">
      <c r="A18" s="159" t="s">
        <v>9</v>
      </c>
      <c r="B18" s="148">
        <v>31</v>
      </c>
      <c r="C18" s="145">
        <v>0</v>
      </c>
      <c r="D18" s="150">
        <v>31</v>
      </c>
      <c r="E18" s="148">
        <v>52</v>
      </c>
      <c r="F18" s="145">
        <v>0</v>
      </c>
      <c r="G18" s="150">
        <v>52</v>
      </c>
      <c r="H18" s="148">
        <v>72</v>
      </c>
      <c r="I18" s="145">
        <v>1</v>
      </c>
      <c r="J18" s="149">
        <v>73</v>
      </c>
      <c r="K18" s="146">
        <v>60</v>
      </c>
      <c r="L18" s="145">
        <v>4</v>
      </c>
      <c r="M18" s="146">
        <v>64</v>
      </c>
      <c r="N18" s="148">
        <v>0</v>
      </c>
      <c r="O18" s="145">
        <v>0</v>
      </c>
      <c r="P18" s="149">
        <v>0</v>
      </c>
      <c r="Q18" s="148">
        <f t="shared" si="0"/>
        <v>215</v>
      </c>
      <c r="R18" s="145">
        <f t="shared" si="0"/>
        <v>5</v>
      </c>
      <c r="S18" s="149">
        <f t="shared" si="0"/>
        <v>220</v>
      </c>
      <c r="T18" s="147">
        <v>19</v>
      </c>
      <c r="U18" s="145">
        <v>0</v>
      </c>
      <c r="V18" s="149">
        <v>19</v>
      </c>
      <c r="W18" s="147">
        <v>24</v>
      </c>
      <c r="X18" s="145">
        <v>0</v>
      </c>
      <c r="Y18" s="149">
        <v>24</v>
      </c>
      <c r="Z18" s="148">
        <v>43</v>
      </c>
      <c r="AA18" s="145">
        <v>0</v>
      </c>
      <c r="AB18" s="150">
        <v>43</v>
      </c>
      <c r="AC18" s="130">
        <f t="shared" si="1"/>
        <v>258</v>
      </c>
      <c r="AD18" s="131">
        <f t="shared" si="1"/>
        <v>5</v>
      </c>
      <c r="AE18" s="132">
        <f t="shared" si="1"/>
        <v>263</v>
      </c>
      <c r="AF18" s="1"/>
    </row>
    <row r="19" spans="1:36" s="7" customFormat="1" ht="42" customHeight="1" thickBot="1" x14ac:dyDescent="0.4">
      <c r="A19" s="160" t="s">
        <v>10</v>
      </c>
      <c r="B19" s="161">
        <v>74</v>
      </c>
      <c r="C19" s="156">
        <v>9</v>
      </c>
      <c r="D19" s="158">
        <v>83</v>
      </c>
      <c r="E19" s="161">
        <v>47</v>
      </c>
      <c r="F19" s="156">
        <v>17</v>
      </c>
      <c r="G19" s="158">
        <v>64</v>
      </c>
      <c r="H19" s="161">
        <v>44</v>
      </c>
      <c r="I19" s="156">
        <v>16</v>
      </c>
      <c r="J19" s="158">
        <v>60</v>
      </c>
      <c r="K19" s="162">
        <v>55</v>
      </c>
      <c r="L19" s="163">
        <v>14</v>
      </c>
      <c r="M19" s="158">
        <v>69</v>
      </c>
      <c r="N19" s="162">
        <v>0</v>
      </c>
      <c r="O19" s="163">
        <v>0</v>
      </c>
      <c r="P19" s="164">
        <v>0</v>
      </c>
      <c r="Q19" s="162">
        <f t="shared" si="0"/>
        <v>220</v>
      </c>
      <c r="R19" s="163">
        <f t="shared" si="0"/>
        <v>56</v>
      </c>
      <c r="S19" s="149">
        <f t="shared" si="0"/>
        <v>276</v>
      </c>
      <c r="T19" s="155">
        <v>0</v>
      </c>
      <c r="U19" s="156">
        <v>0</v>
      </c>
      <c r="V19" s="158">
        <v>0</v>
      </c>
      <c r="W19" s="161">
        <v>5</v>
      </c>
      <c r="X19" s="156">
        <v>0</v>
      </c>
      <c r="Y19" s="158">
        <v>5</v>
      </c>
      <c r="Z19" s="148">
        <v>5</v>
      </c>
      <c r="AA19" s="145">
        <v>0</v>
      </c>
      <c r="AB19" s="150">
        <v>5</v>
      </c>
      <c r="AC19" s="165">
        <f t="shared" si="1"/>
        <v>225</v>
      </c>
      <c r="AD19" s="166">
        <f t="shared" si="1"/>
        <v>56</v>
      </c>
      <c r="AE19" s="167">
        <f t="shared" si="1"/>
        <v>281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54</v>
      </c>
      <c r="B20" s="90">
        <f t="shared" ref="B20:AB20" si="2">SUM(B10:B19)</f>
        <v>2028</v>
      </c>
      <c r="C20" s="90">
        <f t="shared" si="2"/>
        <v>277</v>
      </c>
      <c r="D20" s="90">
        <f t="shared" si="2"/>
        <v>2305</v>
      </c>
      <c r="E20" s="90">
        <f t="shared" si="2"/>
        <v>2292</v>
      </c>
      <c r="F20" s="90">
        <f t="shared" si="2"/>
        <v>360</v>
      </c>
      <c r="G20" s="91">
        <f t="shared" si="2"/>
        <v>2652</v>
      </c>
      <c r="H20" s="90">
        <f t="shared" si="2"/>
        <v>2127</v>
      </c>
      <c r="I20" s="90">
        <f t="shared" si="2"/>
        <v>238</v>
      </c>
      <c r="J20" s="92">
        <f t="shared" si="2"/>
        <v>2365</v>
      </c>
      <c r="K20" s="93">
        <f t="shared" si="2"/>
        <v>1359</v>
      </c>
      <c r="L20" s="90">
        <f t="shared" si="2"/>
        <v>102</v>
      </c>
      <c r="M20" s="91">
        <f t="shared" si="2"/>
        <v>1461</v>
      </c>
      <c r="N20" s="92">
        <f t="shared" si="2"/>
        <v>77</v>
      </c>
      <c r="O20" s="93">
        <f t="shared" si="2"/>
        <v>18</v>
      </c>
      <c r="P20" s="91">
        <f t="shared" si="2"/>
        <v>95</v>
      </c>
      <c r="Q20" s="90">
        <f>SUM(Q10:Q19)</f>
        <v>7883</v>
      </c>
      <c r="R20" s="94">
        <f t="shared" si="2"/>
        <v>995</v>
      </c>
      <c r="S20" s="95">
        <f>SUM(S10:S19)</f>
        <v>8878</v>
      </c>
      <c r="T20" s="93">
        <f t="shared" si="2"/>
        <v>1178</v>
      </c>
      <c r="U20" s="90">
        <f t="shared" si="2"/>
        <v>40</v>
      </c>
      <c r="V20" s="90">
        <f t="shared" si="2"/>
        <v>1218</v>
      </c>
      <c r="W20" s="90">
        <f t="shared" si="2"/>
        <v>729</v>
      </c>
      <c r="X20" s="90">
        <f t="shared" si="2"/>
        <v>33</v>
      </c>
      <c r="Y20" s="90">
        <f t="shared" si="2"/>
        <v>762</v>
      </c>
      <c r="Z20" s="90">
        <f t="shared" si="2"/>
        <v>1907</v>
      </c>
      <c r="AA20" s="90">
        <f t="shared" si="2"/>
        <v>73</v>
      </c>
      <c r="AB20" s="90">
        <f t="shared" si="2"/>
        <v>1980</v>
      </c>
      <c r="AC20" s="92">
        <f>Q20+Z20</f>
        <v>9790</v>
      </c>
      <c r="AD20" s="92">
        <f>R20+AA20</f>
        <v>1068</v>
      </c>
      <c r="AE20" s="92">
        <f>S20+AB20</f>
        <v>10858</v>
      </c>
      <c r="AF20" s="67"/>
      <c r="AG20" s="67"/>
      <c r="AH20" s="67"/>
      <c r="AI20" s="33"/>
      <c r="AJ20" s="33"/>
    </row>
    <row r="21" spans="1:36" ht="32.25" customHeight="1" x14ac:dyDescent="0.3">
      <c r="A21" s="267" t="s">
        <v>30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67"/>
      <c r="AG21" s="67"/>
      <c r="AH21" s="67"/>
      <c r="AI21" s="67"/>
      <c r="AJ21" s="67"/>
    </row>
    <row r="22" spans="1:36" ht="21.75" customHeight="1" x14ac:dyDescent="0.3">
      <c r="A22" s="268" t="s">
        <v>72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68"/>
      <c r="AG22" s="68"/>
      <c r="AH22" s="68"/>
      <c r="AI22" s="32"/>
      <c r="AJ22" s="32"/>
    </row>
    <row r="23" spans="1:36" ht="20.25" customHeight="1" thickBot="1" x14ac:dyDescent="0.35">
      <c r="A23" s="284" t="s">
        <v>36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67"/>
      <c r="AG23" s="67"/>
      <c r="AH23" s="67"/>
      <c r="AI23" s="2"/>
      <c r="AJ23" s="2"/>
    </row>
    <row r="24" spans="1:36" ht="33" customHeight="1" x14ac:dyDescent="0.2">
      <c r="A24" s="269" t="s">
        <v>53</v>
      </c>
      <c r="B24" s="272">
        <v>1</v>
      </c>
      <c r="C24" s="273"/>
      <c r="D24" s="274"/>
      <c r="E24" s="272">
        <v>2</v>
      </c>
      <c r="F24" s="273"/>
      <c r="G24" s="274"/>
      <c r="H24" s="272">
        <v>3</v>
      </c>
      <c r="I24" s="273"/>
      <c r="J24" s="274"/>
      <c r="K24" s="272">
        <v>4</v>
      </c>
      <c r="L24" s="273"/>
      <c r="M24" s="274"/>
      <c r="N24" s="272">
        <v>5</v>
      </c>
      <c r="O24" s="273"/>
      <c r="P24" s="274"/>
      <c r="Q24" s="272" t="s">
        <v>2</v>
      </c>
      <c r="R24" s="273"/>
      <c r="S24" s="274"/>
      <c r="T24" s="278">
        <v>1</v>
      </c>
      <c r="U24" s="279"/>
      <c r="V24" s="280"/>
      <c r="W24" s="278">
        <v>2</v>
      </c>
      <c r="X24" s="279"/>
      <c r="Y24" s="279"/>
      <c r="Z24" s="278">
        <v>3</v>
      </c>
      <c r="AA24" s="279"/>
      <c r="AB24" s="280"/>
      <c r="AC24" s="278" t="s">
        <v>11</v>
      </c>
      <c r="AD24" s="279"/>
      <c r="AE24" s="280"/>
      <c r="AF24" s="272" t="s">
        <v>2</v>
      </c>
      <c r="AG24" s="274"/>
      <c r="AH24" s="23" t="s">
        <v>35</v>
      </c>
    </row>
    <row r="25" spans="1:36" ht="18" customHeight="1" thickBot="1" x14ac:dyDescent="0.25">
      <c r="A25" s="270"/>
      <c r="B25" s="275"/>
      <c r="C25" s="276"/>
      <c r="D25" s="277"/>
      <c r="E25" s="275"/>
      <c r="F25" s="276"/>
      <c r="G25" s="277"/>
      <c r="H25" s="275"/>
      <c r="I25" s="276"/>
      <c r="J25" s="277"/>
      <c r="K25" s="275"/>
      <c r="L25" s="276"/>
      <c r="M25" s="277"/>
      <c r="N25" s="275"/>
      <c r="O25" s="276"/>
      <c r="P25" s="277"/>
      <c r="Q25" s="281" t="s">
        <v>47</v>
      </c>
      <c r="R25" s="282"/>
      <c r="S25" s="283"/>
      <c r="T25" s="281" t="s">
        <v>3</v>
      </c>
      <c r="U25" s="282"/>
      <c r="V25" s="283"/>
      <c r="W25" s="281" t="s">
        <v>3</v>
      </c>
      <c r="X25" s="282"/>
      <c r="Y25" s="283"/>
      <c r="Z25" s="281" t="s">
        <v>3</v>
      </c>
      <c r="AA25" s="282"/>
      <c r="AB25" s="283"/>
      <c r="AC25" s="281" t="s">
        <v>3</v>
      </c>
      <c r="AD25" s="282"/>
      <c r="AE25" s="283"/>
      <c r="AF25" s="255"/>
      <c r="AG25" s="256"/>
      <c r="AH25" s="24"/>
    </row>
    <row r="26" spans="1:36" ht="83.25" customHeight="1" thickBot="1" x14ac:dyDescent="0.25">
      <c r="A26" s="271"/>
      <c r="B26" s="15" t="s">
        <v>44</v>
      </c>
      <c r="C26" s="14" t="s">
        <v>45</v>
      </c>
      <c r="D26" s="6" t="s">
        <v>4</v>
      </c>
      <c r="E26" s="15" t="s">
        <v>44</v>
      </c>
      <c r="F26" s="14" t="s">
        <v>45</v>
      </c>
      <c r="G26" s="6" t="s">
        <v>4</v>
      </c>
      <c r="H26" s="15" t="s">
        <v>44</v>
      </c>
      <c r="I26" s="14" t="s">
        <v>45</v>
      </c>
      <c r="J26" s="5" t="s">
        <v>4</v>
      </c>
      <c r="K26" s="15" t="s">
        <v>44</v>
      </c>
      <c r="L26" s="14" t="s">
        <v>59</v>
      </c>
      <c r="M26" s="6" t="s">
        <v>4</v>
      </c>
      <c r="N26" s="15" t="s">
        <v>44</v>
      </c>
      <c r="O26" s="14" t="s">
        <v>45</v>
      </c>
      <c r="P26" s="5" t="s">
        <v>4</v>
      </c>
      <c r="Q26" s="15" t="s">
        <v>44</v>
      </c>
      <c r="R26" s="14" t="s">
        <v>45</v>
      </c>
      <c r="S26" s="6" t="s">
        <v>4</v>
      </c>
      <c r="T26" s="15" t="s">
        <v>44</v>
      </c>
      <c r="U26" s="14" t="s">
        <v>45</v>
      </c>
      <c r="V26" s="50" t="s">
        <v>4</v>
      </c>
      <c r="W26" s="15" t="s">
        <v>44</v>
      </c>
      <c r="X26" s="14" t="s">
        <v>45</v>
      </c>
      <c r="Y26" s="51" t="s">
        <v>4</v>
      </c>
      <c r="Z26" s="15" t="s">
        <v>44</v>
      </c>
      <c r="AA26" s="14" t="s">
        <v>45</v>
      </c>
      <c r="AB26" s="5" t="s">
        <v>4</v>
      </c>
      <c r="AC26" s="15" t="s">
        <v>44</v>
      </c>
      <c r="AD26" s="14" t="s">
        <v>45</v>
      </c>
      <c r="AE26" s="6" t="s">
        <v>4</v>
      </c>
      <c r="AF26" s="15" t="s">
        <v>44</v>
      </c>
      <c r="AG26" s="14" t="s">
        <v>45</v>
      </c>
      <c r="AH26" s="25"/>
    </row>
    <row r="27" spans="1:36" ht="33.75" customHeight="1" x14ac:dyDescent="0.35">
      <c r="A27" s="168" t="s">
        <v>5</v>
      </c>
      <c r="B27" s="264">
        <v>111</v>
      </c>
      <c r="C27" s="262">
        <v>133</v>
      </c>
      <c r="D27" s="265">
        <v>244</v>
      </c>
      <c r="E27" s="264">
        <v>114</v>
      </c>
      <c r="F27" s="262">
        <v>129</v>
      </c>
      <c r="G27" s="265">
        <v>243</v>
      </c>
      <c r="H27" s="264">
        <v>121</v>
      </c>
      <c r="I27" s="262">
        <v>85</v>
      </c>
      <c r="J27" s="265">
        <v>206</v>
      </c>
      <c r="K27" s="264">
        <v>156</v>
      </c>
      <c r="L27" s="262">
        <v>156</v>
      </c>
      <c r="M27" s="265">
        <v>312</v>
      </c>
      <c r="N27" s="264">
        <v>1</v>
      </c>
      <c r="O27" s="262">
        <v>2</v>
      </c>
      <c r="P27" s="266">
        <v>3</v>
      </c>
      <c r="Q27" s="257">
        <f>B27+E27+H27+K27+N27</f>
        <v>503</v>
      </c>
      <c r="R27" s="156">
        <f t="shared" ref="Q27:S37" si="3">C27+F27+I27+L27+O27</f>
        <v>505</v>
      </c>
      <c r="S27" s="263">
        <f t="shared" si="3"/>
        <v>1008</v>
      </c>
      <c r="T27" s="264">
        <v>97</v>
      </c>
      <c r="U27" s="262">
        <v>175</v>
      </c>
      <c r="V27" s="265">
        <v>272</v>
      </c>
      <c r="W27" s="264">
        <v>113</v>
      </c>
      <c r="X27" s="262">
        <v>166</v>
      </c>
      <c r="Y27" s="265">
        <v>279</v>
      </c>
      <c r="Z27" s="264">
        <v>0</v>
      </c>
      <c r="AA27" s="262">
        <v>1</v>
      </c>
      <c r="AB27" s="266">
        <v>1</v>
      </c>
      <c r="AC27" s="264">
        <v>210</v>
      </c>
      <c r="AD27" s="262">
        <v>342</v>
      </c>
      <c r="AE27" s="265">
        <v>552</v>
      </c>
      <c r="AF27" s="165">
        <f t="shared" ref="AF27:AH37" si="4">Q27+AC27</f>
        <v>713</v>
      </c>
      <c r="AG27" s="166">
        <f t="shared" si="4"/>
        <v>847</v>
      </c>
      <c r="AH27" s="167">
        <f t="shared" si="4"/>
        <v>1560</v>
      </c>
    </row>
    <row r="28" spans="1:36" ht="29.25" customHeight="1" x14ac:dyDescent="0.35">
      <c r="A28" s="123" t="s">
        <v>67</v>
      </c>
      <c r="B28" s="169">
        <v>14</v>
      </c>
      <c r="C28" s="138">
        <v>3</v>
      </c>
      <c r="D28" s="170">
        <v>17</v>
      </c>
      <c r="E28" s="169">
        <v>9</v>
      </c>
      <c r="F28" s="138">
        <v>2</v>
      </c>
      <c r="G28" s="170">
        <v>11</v>
      </c>
      <c r="H28" s="169">
        <v>10</v>
      </c>
      <c r="I28" s="138">
        <v>5</v>
      </c>
      <c r="J28" s="170">
        <v>15</v>
      </c>
      <c r="K28" s="169">
        <v>10</v>
      </c>
      <c r="L28" s="138">
        <v>16</v>
      </c>
      <c r="M28" s="170">
        <v>26</v>
      </c>
      <c r="N28" s="169">
        <v>9</v>
      </c>
      <c r="O28" s="138">
        <v>17</v>
      </c>
      <c r="P28" s="171">
        <v>26</v>
      </c>
      <c r="Q28" s="137">
        <f>B28+E28+H28+K28+N28</f>
        <v>52</v>
      </c>
      <c r="R28" s="138">
        <f t="shared" si="3"/>
        <v>43</v>
      </c>
      <c r="S28" s="139">
        <f t="shared" si="3"/>
        <v>95</v>
      </c>
      <c r="T28" s="169">
        <v>9</v>
      </c>
      <c r="U28" s="138">
        <v>11</v>
      </c>
      <c r="V28" s="170">
        <v>20</v>
      </c>
      <c r="W28" s="169">
        <v>8</v>
      </c>
      <c r="X28" s="138">
        <v>10</v>
      </c>
      <c r="Y28" s="170">
        <v>18</v>
      </c>
      <c r="Z28" s="169">
        <v>1</v>
      </c>
      <c r="AA28" s="138">
        <v>0</v>
      </c>
      <c r="AB28" s="171">
        <v>1</v>
      </c>
      <c r="AC28" s="169">
        <v>18</v>
      </c>
      <c r="AD28" s="138">
        <v>21</v>
      </c>
      <c r="AE28" s="170">
        <v>39</v>
      </c>
      <c r="AF28" s="144">
        <f t="shared" si="4"/>
        <v>70</v>
      </c>
      <c r="AG28" s="145">
        <f t="shared" si="4"/>
        <v>64</v>
      </c>
      <c r="AH28" s="149">
        <f t="shared" si="4"/>
        <v>134</v>
      </c>
    </row>
    <row r="29" spans="1:36" ht="42" customHeight="1" x14ac:dyDescent="0.35">
      <c r="A29" s="172" t="s">
        <v>6</v>
      </c>
      <c r="B29" s="144">
        <v>0</v>
      </c>
      <c r="C29" s="145">
        <v>34</v>
      </c>
      <c r="D29" s="147">
        <v>34</v>
      </c>
      <c r="E29" s="144">
        <v>0</v>
      </c>
      <c r="F29" s="145">
        <v>60</v>
      </c>
      <c r="G29" s="147">
        <v>60</v>
      </c>
      <c r="H29" s="144">
        <v>0</v>
      </c>
      <c r="I29" s="145">
        <v>57</v>
      </c>
      <c r="J29" s="147">
        <v>57</v>
      </c>
      <c r="K29" s="144">
        <v>2</v>
      </c>
      <c r="L29" s="145">
        <v>79</v>
      </c>
      <c r="M29" s="147">
        <v>81</v>
      </c>
      <c r="N29" s="144">
        <v>0</v>
      </c>
      <c r="O29" s="145">
        <v>93</v>
      </c>
      <c r="P29" s="147">
        <v>93</v>
      </c>
      <c r="Q29" s="148">
        <f>B29+E29+H29+K29+N29</f>
        <v>2</v>
      </c>
      <c r="R29" s="145">
        <f t="shared" si="3"/>
        <v>323</v>
      </c>
      <c r="S29" s="149">
        <f t="shared" si="3"/>
        <v>325</v>
      </c>
      <c r="T29" s="144">
        <v>0</v>
      </c>
      <c r="U29" s="145">
        <v>69</v>
      </c>
      <c r="V29" s="147">
        <v>69</v>
      </c>
      <c r="W29" s="144">
        <v>0</v>
      </c>
      <c r="X29" s="145">
        <v>41</v>
      </c>
      <c r="Y29" s="147">
        <v>41</v>
      </c>
      <c r="Z29" s="144">
        <v>0</v>
      </c>
      <c r="AA29" s="145">
        <v>0</v>
      </c>
      <c r="AB29" s="146">
        <v>0</v>
      </c>
      <c r="AC29" s="148">
        <v>0</v>
      </c>
      <c r="AD29" s="145">
        <v>110</v>
      </c>
      <c r="AE29" s="149">
        <v>110</v>
      </c>
      <c r="AF29" s="130">
        <f t="shared" si="4"/>
        <v>2</v>
      </c>
      <c r="AG29" s="131">
        <f t="shared" si="4"/>
        <v>433</v>
      </c>
      <c r="AH29" s="132">
        <f t="shared" si="4"/>
        <v>435</v>
      </c>
    </row>
    <row r="30" spans="1:36" ht="44.25" customHeight="1" x14ac:dyDescent="0.35">
      <c r="A30" s="172" t="s">
        <v>7</v>
      </c>
      <c r="B30" s="144">
        <v>141</v>
      </c>
      <c r="C30" s="145">
        <v>9</v>
      </c>
      <c r="D30" s="147">
        <v>150</v>
      </c>
      <c r="E30" s="144">
        <v>119</v>
      </c>
      <c r="F30" s="145">
        <v>43</v>
      </c>
      <c r="G30" s="147">
        <v>162</v>
      </c>
      <c r="H30" s="144">
        <v>110</v>
      </c>
      <c r="I30" s="145">
        <v>32</v>
      </c>
      <c r="J30" s="147">
        <v>142</v>
      </c>
      <c r="K30" s="144">
        <v>105</v>
      </c>
      <c r="L30" s="145">
        <v>50</v>
      </c>
      <c r="M30" s="147">
        <v>155</v>
      </c>
      <c r="N30" s="144">
        <v>145</v>
      </c>
      <c r="O30" s="145">
        <v>64</v>
      </c>
      <c r="P30" s="147">
        <v>209</v>
      </c>
      <c r="Q30" s="148">
        <f t="shared" si="3"/>
        <v>620</v>
      </c>
      <c r="R30" s="145">
        <f t="shared" si="3"/>
        <v>198</v>
      </c>
      <c r="S30" s="149">
        <f t="shared" si="3"/>
        <v>818</v>
      </c>
      <c r="T30" s="144">
        <v>92</v>
      </c>
      <c r="U30" s="145">
        <v>25</v>
      </c>
      <c r="V30" s="147">
        <v>117</v>
      </c>
      <c r="W30" s="144">
        <v>88</v>
      </c>
      <c r="X30" s="145">
        <v>19</v>
      </c>
      <c r="Y30" s="147">
        <v>107</v>
      </c>
      <c r="Z30" s="144">
        <v>2</v>
      </c>
      <c r="AA30" s="145">
        <v>0</v>
      </c>
      <c r="AB30" s="146">
        <v>2</v>
      </c>
      <c r="AC30" s="148">
        <v>182</v>
      </c>
      <c r="AD30" s="145">
        <v>44</v>
      </c>
      <c r="AE30" s="150">
        <v>226</v>
      </c>
      <c r="AF30" s="130">
        <f t="shared" si="4"/>
        <v>802</v>
      </c>
      <c r="AG30" s="131">
        <f t="shared" si="4"/>
        <v>242</v>
      </c>
      <c r="AH30" s="132">
        <f t="shared" si="4"/>
        <v>1044</v>
      </c>
    </row>
    <row r="31" spans="1:36" s="112" customFormat="1" ht="33" customHeight="1" x14ac:dyDescent="0.35">
      <c r="A31" s="143" t="s">
        <v>40</v>
      </c>
      <c r="B31" s="144">
        <v>6</v>
      </c>
      <c r="C31" s="145">
        <v>7</v>
      </c>
      <c r="D31" s="147">
        <v>13</v>
      </c>
      <c r="E31" s="144">
        <v>20</v>
      </c>
      <c r="F31" s="145">
        <v>32</v>
      </c>
      <c r="G31" s="147">
        <v>52</v>
      </c>
      <c r="H31" s="144">
        <v>11</v>
      </c>
      <c r="I31" s="145">
        <v>14</v>
      </c>
      <c r="J31" s="147">
        <v>25</v>
      </c>
      <c r="K31" s="144">
        <v>12</v>
      </c>
      <c r="L31" s="145">
        <v>8</v>
      </c>
      <c r="M31" s="147">
        <v>20</v>
      </c>
      <c r="N31" s="144">
        <v>11</v>
      </c>
      <c r="O31" s="145">
        <v>20</v>
      </c>
      <c r="P31" s="147">
        <v>31</v>
      </c>
      <c r="Q31" s="148">
        <f t="shared" si="3"/>
        <v>60</v>
      </c>
      <c r="R31" s="145">
        <f t="shared" si="3"/>
        <v>81</v>
      </c>
      <c r="S31" s="149">
        <f t="shared" si="3"/>
        <v>141</v>
      </c>
      <c r="T31" s="144">
        <v>0</v>
      </c>
      <c r="U31" s="145">
        <v>14</v>
      </c>
      <c r="V31" s="147">
        <v>14</v>
      </c>
      <c r="W31" s="144">
        <v>0</v>
      </c>
      <c r="X31" s="145">
        <v>4</v>
      </c>
      <c r="Y31" s="147">
        <v>4</v>
      </c>
      <c r="Z31" s="144">
        <v>0</v>
      </c>
      <c r="AA31" s="145">
        <v>0</v>
      </c>
      <c r="AB31" s="147">
        <v>0</v>
      </c>
      <c r="AC31" s="148">
        <v>0</v>
      </c>
      <c r="AD31" s="145">
        <v>18</v>
      </c>
      <c r="AE31" s="150">
        <v>18</v>
      </c>
      <c r="AF31" s="130">
        <f t="shared" si="4"/>
        <v>60</v>
      </c>
      <c r="AG31" s="131">
        <f t="shared" si="4"/>
        <v>99</v>
      </c>
      <c r="AH31" s="132">
        <f t="shared" si="4"/>
        <v>159</v>
      </c>
    </row>
    <row r="32" spans="1:36" ht="31.5" customHeight="1" x14ac:dyDescent="0.35">
      <c r="A32" s="143" t="s">
        <v>37</v>
      </c>
      <c r="B32" s="144">
        <v>2</v>
      </c>
      <c r="C32" s="145">
        <v>52</v>
      </c>
      <c r="D32" s="147">
        <v>54</v>
      </c>
      <c r="E32" s="144">
        <v>42</v>
      </c>
      <c r="F32" s="145">
        <v>89</v>
      </c>
      <c r="G32" s="147">
        <v>131</v>
      </c>
      <c r="H32" s="144">
        <v>49</v>
      </c>
      <c r="I32" s="145">
        <v>62</v>
      </c>
      <c r="J32" s="147">
        <v>111</v>
      </c>
      <c r="K32" s="144">
        <v>80</v>
      </c>
      <c r="L32" s="145">
        <v>85</v>
      </c>
      <c r="M32" s="147">
        <v>165</v>
      </c>
      <c r="N32" s="144">
        <v>71</v>
      </c>
      <c r="O32" s="145">
        <v>108</v>
      </c>
      <c r="P32" s="147">
        <v>179</v>
      </c>
      <c r="Q32" s="148">
        <f t="shared" si="3"/>
        <v>244</v>
      </c>
      <c r="R32" s="145">
        <f t="shared" si="3"/>
        <v>396</v>
      </c>
      <c r="S32" s="149">
        <f t="shared" si="3"/>
        <v>640</v>
      </c>
      <c r="T32" s="144">
        <v>44</v>
      </c>
      <c r="U32" s="145">
        <v>112</v>
      </c>
      <c r="V32" s="147">
        <v>156</v>
      </c>
      <c r="W32" s="144">
        <v>70</v>
      </c>
      <c r="X32" s="145">
        <v>73</v>
      </c>
      <c r="Y32" s="147">
        <v>143</v>
      </c>
      <c r="Z32" s="144">
        <v>0</v>
      </c>
      <c r="AA32" s="145">
        <v>0</v>
      </c>
      <c r="AB32" s="147">
        <v>0</v>
      </c>
      <c r="AC32" s="148">
        <v>114</v>
      </c>
      <c r="AD32" s="145">
        <v>185</v>
      </c>
      <c r="AE32" s="150">
        <v>299</v>
      </c>
      <c r="AF32" s="130">
        <f t="shared" si="4"/>
        <v>358</v>
      </c>
      <c r="AG32" s="131">
        <f t="shared" si="4"/>
        <v>581</v>
      </c>
      <c r="AH32" s="132">
        <f t="shared" si="4"/>
        <v>939</v>
      </c>
    </row>
    <row r="33" spans="1:36" ht="42.75" customHeight="1" x14ac:dyDescent="0.35">
      <c r="A33" s="172" t="s">
        <v>8</v>
      </c>
      <c r="B33" s="144">
        <v>0</v>
      </c>
      <c r="C33" s="145">
        <v>0</v>
      </c>
      <c r="D33" s="151">
        <v>0</v>
      </c>
      <c r="E33" s="146">
        <v>0</v>
      </c>
      <c r="F33" s="145">
        <v>0</v>
      </c>
      <c r="G33" s="151">
        <v>0</v>
      </c>
      <c r="H33" s="146">
        <v>0</v>
      </c>
      <c r="I33" s="145">
        <v>0</v>
      </c>
      <c r="J33" s="146">
        <v>0</v>
      </c>
      <c r="K33" s="144">
        <v>0</v>
      </c>
      <c r="L33" s="145">
        <v>0</v>
      </c>
      <c r="M33" s="151">
        <v>0</v>
      </c>
      <c r="N33" s="146">
        <v>0</v>
      </c>
      <c r="O33" s="145">
        <v>0</v>
      </c>
      <c r="P33" s="146">
        <v>0</v>
      </c>
      <c r="Q33" s="144">
        <f t="shared" si="3"/>
        <v>0</v>
      </c>
      <c r="R33" s="145">
        <f t="shared" si="3"/>
        <v>0</v>
      </c>
      <c r="S33" s="149">
        <f t="shared" si="3"/>
        <v>0</v>
      </c>
      <c r="T33" s="144">
        <v>0</v>
      </c>
      <c r="U33" s="145">
        <v>0</v>
      </c>
      <c r="V33" s="147">
        <v>0</v>
      </c>
      <c r="W33" s="144">
        <v>0</v>
      </c>
      <c r="X33" s="145">
        <v>11</v>
      </c>
      <c r="Y33" s="147">
        <v>11</v>
      </c>
      <c r="Z33" s="144">
        <v>0</v>
      </c>
      <c r="AA33" s="145">
        <v>1</v>
      </c>
      <c r="AB33" s="147">
        <v>1</v>
      </c>
      <c r="AC33" s="148">
        <v>0</v>
      </c>
      <c r="AD33" s="145">
        <v>12</v>
      </c>
      <c r="AE33" s="150">
        <v>12</v>
      </c>
      <c r="AF33" s="130">
        <f t="shared" si="4"/>
        <v>0</v>
      </c>
      <c r="AG33" s="131">
        <f t="shared" si="4"/>
        <v>12</v>
      </c>
      <c r="AH33" s="132">
        <f t="shared" si="4"/>
        <v>12</v>
      </c>
    </row>
    <row r="34" spans="1:36" ht="40.5" customHeight="1" x14ac:dyDescent="0.35">
      <c r="A34" s="152" t="s">
        <v>63</v>
      </c>
      <c r="B34" s="144">
        <v>30</v>
      </c>
      <c r="C34" s="145">
        <v>18</v>
      </c>
      <c r="D34" s="151">
        <v>48</v>
      </c>
      <c r="E34" s="146">
        <v>17</v>
      </c>
      <c r="F34" s="145">
        <v>21</v>
      </c>
      <c r="G34" s="146">
        <v>38</v>
      </c>
      <c r="H34" s="144">
        <v>24</v>
      </c>
      <c r="I34" s="145">
        <v>8</v>
      </c>
      <c r="J34" s="151">
        <v>32</v>
      </c>
      <c r="K34" s="146">
        <v>12</v>
      </c>
      <c r="L34" s="145">
        <v>23</v>
      </c>
      <c r="M34" s="146">
        <v>35</v>
      </c>
      <c r="N34" s="144">
        <v>11</v>
      </c>
      <c r="O34" s="145">
        <v>56</v>
      </c>
      <c r="P34" s="151">
        <v>67</v>
      </c>
      <c r="Q34" s="148">
        <f t="shared" si="3"/>
        <v>94</v>
      </c>
      <c r="R34" s="145">
        <f t="shared" si="3"/>
        <v>126</v>
      </c>
      <c r="S34" s="149">
        <f>D34+G34+J34+M34+P34</f>
        <v>220</v>
      </c>
      <c r="T34" s="144">
        <v>0</v>
      </c>
      <c r="U34" s="145">
        <v>0</v>
      </c>
      <c r="V34" s="151">
        <v>0</v>
      </c>
      <c r="W34" s="146">
        <v>0</v>
      </c>
      <c r="X34" s="145">
        <v>0</v>
      </c>
      <c r="Y34" s="146">
        <v>0</v>
      </c>
      <c r="Z34" s="144">
        <v>0</v>
      </c>
      <c r="AA34" s="145">
        <v>0</v>
      </c>
      <c r="AB34" s="146">
        <v>0</v>
      </c>
      <c r="AC34" s="148">
        <v>0</v>
      </c>
      <c r="AD34" s="145">
        <v>0</v>
      </c>
      <c r="AE34" s="150">
        <v>0</v>
      </c>
      <c r="AF34" s="130">
        <f t="shared" si="4"/>
        <v>94</v>
      </c>
      <c r="AG34" s="131">
        <f t="shared" si="4"/>
        <v>126</v>
      </c>
      <c r="AH34" s="132">
        <f t="shared" si="4"/>
        <v>220</v>
      </c>
    </row>
    <row r="35" spans="1:36" ht="43.5" customHeight="1" x14ac:dyDescent="0.35">
      <c r="A35" s="159" t="s">
        <v>46</v>
      </c>
      <c r="B35" s="153">
        <v>37</v>
      </c>
      <c r="C35" s="156">
        <v>35</v>
      </c>
      <c r="D35" s="155">
        <v>72</v>
      </c>
      <c r="E35" s="153">
        <v>93</v>
      </c>
      <c r="F35" s="156">
        <v>42</v>
      </c>
      <c r="G35" s="155">
        <v>135</v>
      </c>
      <c r="H35" s="153">
        <v>61</v>
      </c>
      <c r="I35" s="156">
        <v>18</v>
      </c>
      <c r="J35" s="155">
        <v>79</v>
      </c>
      <c r="K35" s="153">
        <v>70</v>
      </c>
      <c r="L35" s="156">
        <v>37</v>
      </c>
      <c r="M35" s="155">
        <v>107</v>
      </c>
      <c r="N35" s="153">
        <v>46</v>
      </c>
      <c r="O35" s="156">
        <v>110</v>
      </c>
      <c r="P35" s="155">
        <v>156</v>
      </c>
      <c r="Q35" s="144">
        <f t="shared" si="3"/>
        <v>307</v>
      </c>
      <c r="R35" s="145">
        <f t="shared" si="3"/>
        <v>242</v>
      </c>
      <c r="S35" s="147">
        <f t="shared" si="3"/>
        <v>549</v>
      </c>
      <c r="T35" s="144">
        <v>31</v>
      </c>
      <c r="U35" s="145">
        <v>33</v>
      </c>
      <c r="V35" s="147">
        <v>64</v>
      </c>
      <c r="W35" s="144">
        <v>75</v>
      </c>
      <c r="X35" s="145">
        <v>12</v>
      </c>
      <c r="Y35" s="147">
        <v>87</v>
      </c>
      <c r="Z35" s="144">
        <v>0</v>
      </c>
      <c r="AA35" s="145">
        <v>0</v>
      </c>
      <c r="AB35" s="146">
        <v>0</v>
      </c>
      <c r="AC35" s="148">
        <v>106</v>
      </c>
      <c r="AD35" s="145">
        <v>45</v>
      </c>
      <c r="AE35" s="150">
        <v>151</v>
      </c>
      <c r="AF35" s="130">
        <f t="shared" si="4"/>
        <v>413</v>
      </c>
      <c r="AG35" s="131">
        <f t="shared" si="4"/>
        <v>287</v>
      </c>
      <c r="AH35" s="132">
        <f t="shared" si="4"/>
        <v>700</v>
      </c>
    </row>
    <row r="36" spans="1:36" ht="46.5" customHeight="1" x14ac:dyDescent="0.35">
      <c r="A36" s="159" t="s">
        <v>9</v>
      </c>
      <c r="B36" s="144">
        <v>23</v>
      </c>
      <c r="C36" s="145">
        <v>9</v>
      </c>
      <c r="D36" s="151">
        <v>32</v>
      </c>
      <c r="E36" s="146">
        <v>24</v>
      </c>
      <c r="F36" s="145">
        <v>8</v>
      </c>
      <c r="G36" s="146">
        <v>32</v>
      </c>
      <c r="H36" s="144">
        <v>19</v>
      </c>
      <c r="I36" s="145">
        <v>10</v>
      </c>
      <c r="J36" s="151">
        <v>29</v>
      </c>
      <c r="K36" s="146">
        <v>22</v>
      </c>
      <c r="L36" s="145">
        <v>40</v>
      </c>
      <c r="M36" s="146">
        <v>62</v>
      </c>
      <c r="N36" s="144">
        <v>19</v>
      </c>
      <c r="O36" s="145">
        <v>71</v>
      </c>
      <c r="P36" s="151">
        <v>90</v>
      </c>
      <c r="Q36" s="148">
        <f t="shared" si="3"/>
        <v>107</v>
      </c>
      <c r="R36" s="145">
        <f t="shared" si="3"/>
        <v>138</v>
      </c>
      <c r="S36" s="149">
        <f t="shared" si="3"/>
        <v>245</v>
      </c>
      <c r="T36" s="144">
        <v>16</v>
      </c>
      <c r="U36" s="145">
        <v>6</v>
      </c>
      <c r="V36" s="147">
        <v>22</v>
      </c>
      <c r="W36" s="144">
        <v>19</v>
      </c>
      <c r="X36" s="145">
        <v>4</v>
      </c>
      <c r="Y36" s="147">
        <v>23</v>
      </c>
      <c r="Z36" s="144">
        <v>0</v>
      </c>
      <c r="AA36" s="145">
        <v>0</v>
      </c>
      <c r="AB36" s="146">
        <v>0</v>
      </c>
      <c r="AC36" s="148">
        <v>35</v>
      </c>
      <c r="AD36" s="145">
        <v>10</v>
      </c>
      <c r="AE36" s="150">
        <v>45</v>
      </c>
      <c r="AF36" s="130">
        <f t="shared" si="4"/>
        <v>142</v>
      </c>
      <c r="AG36" s="131">
        <f t="shared" si="4"/>
        <v>148</v>
      </c>
      <c r="AH36" s="132">
        <f t="shared" si="4"/>
        <v>290</v>
      </c>
    </row>
    <row r="37" spans="1:36" ht="43.5" customHeight="1" thickBot="1" x14ac:dyDescent="0.4">
      <c r="A37" s="173" t="s">
        <v>10</v>
      </c>
      <c r="B37" s="165">
        <v>15</v>
      </c>
      <c r="C37" s="174">
        <v>101</v>
      </c>
      <c r="D37" s="175">
        <v>116</v>
      </c>
      <c r="E37" s="165">
        <v>0</v>
      </c>
      <c r="F37" s="174">
        <v>122</v>
      </c>
      <c r="G37" s="175">
        <v>122</v>
      </c>
      <c r="H37" s="165">
        <v>46</v>
      </c>
      <c r="I37" s="174">
        <v>19</v>
      </c>
      <c r="J37" s="175">
        <v>65</v>
      </c>
      <c r="K37" s="165">
        <v>22</v>
      </c>
      <c r="L37" s="174">
        <v>52</v>
      </c>
      <c r="M37" s="175">
        <v>74</v>
      </c>
      <c r="N37" s="165">
        <v>3</v>
      </c>
      <c r="O37" s="174">
        <v>139</v>
      </c>
      <c r="P37" s="175">
        <v>142</v>
      </c>
      <c r="Q37" s="162">
        <f>B37+E37+H37+K37+N37</f>
        <v>86</v>
      </c>
      <c r="R37" s="163">
        <f>C37+F37+I37+L37+O37</f>
        <v>433</v>
      </c>
      <c r="S37" s="164">
        <f t="shared" si="3"/>
        <v>519</v>
      </c>
      <c r="T37" s="153">
        <v>0</v>
      </c>
      <c r="U37" s="163">
        <v>167</v>
      </c>
      <c r="V37" s="155">
        <v>167</v>
      </c>
      <c r="W37" s="153">
        <v>1</v>
      </c>
      <c r="X37" s="163">
        <v>189</v>
      </c>
      <c r="Y37" s="155">
        <v>190</v>
      </c>
      <c r="Z37" s="153">
        <v>0</v>
      </c>
      <c r="AA37" s="163">
        <v>0</v>
      </c>
      <c r="AB37" s="154">
        <v>0</v>
      </c>
      <c r="AC37" s="162">
        <v>1</v>
      </c>
      <c r="AD37" s="163">
        <v>356</v>
      </c>
      <c r="AE37" s="176">
        <v>357</v>
      </c>
      <c r="AF37" s="165">
        <f t="shared" si="4"/>
        <v>87</v>
      </c>
      <c r="AG37" s="131">
        <f t="shared" si="4"/>
        <v>789</v>
      </c>
      <c r="AH37" s="167">
        <f>S37+AE37</f>
        <v>876</v>
      </c>
    </row>
    <row r="38" spans="1:36" ht="32.25" customHeight="1" thickBot="1" x14ac:dyDescent="0.35">
      <c r="A38" s="36" t="s">
        <v>54</v>
      </c>
      <c r="B38" s="90">
        <f t="shared" ref="B38:AD38" si="5">SUM(B27:B37)</f>
        <v>379</v>
      </c>
      <c r="C38" s="90">
        <f t="shared" si="5"/>
        <v>401</v>
      </c>
      <c r="D38" s="90">
        <f t="shared" si="5"/>
        <v>780</v>
      </c>
      <c r="E38" s="90">
        <f t="shared" si="5"/>
        <v>438</v>
      </c>
      <c r="F38" s="90">
        <f t="shared" si="5"/>
        <v>548</v>
      </c>
      <c r="G38" s="90">
        <f t="shared" si="5"/>
        <v>986</v>
      </c>
      <c r="H38" s="90">
        <f t="shared" si="5"/>
        <v>451</v>
      </c>
      <c r="I38" s="90">
        <f t="shared" si="5"/>
        <v>310</v>
      </c>
      <c r="J38" s="90">
        <f t="shared" si="5"/>
        <v>761</v>
      </c>
      <c r="K38" s="90">
        <f t="shared" si="5"/>
        <v>491</v>
      </c>
      <c r="L38" s="90">
        <f t="shared" si="5"/>
        <v>546</v>
      </c>
      <c r="M38" s="90">
        <f t="shared" si="5"/>
        <v>1037</v>
      </c>
      <c r="N38" s="90">
        <f t="shared" si="5"/>
        <v>316</v>
      </c>
      <c r="O38" s="90">
        <f t="shared" si="5"/>
        <v>680</v>
      </c>
      <c r="P38" s="90">
        <f t="shared" si="5"/>
        <v>996</v>
      </c>
      <c r="Q38" s="96">
        <f>SUM(Q27:Q37)</f>
        <v>2075</v>
      </c>
      <c r="R38" s="96">
        <f t="shared" si="5"/>
        <v>2485</v>
      </c>
      <c r="S38" s="96">
        <f t="shared" si="5"/>
        <v>4560</v>
      </c>
      <c r="T38" s="90">
        <f t="shared" si="5"/>
        <v>289</v>
      </c>
      <c r="U38" s="90">
        <f t="shared" si="5"/>
        <v>612</v>
      </c>
      <c r="V38" s="90">
        <f t="shared" si="5"/>
        <v>901</v>
      </c>
      <c r="W38" s="90">
        <f t="shared" si="5"/>
        <v>374</v>
      </c>
      <c r="X38" s="90">
        <f t="shared" si="5"/>
        <v>529</v>
      </c>
      <c r="Y38" s="91">
        <f t="shared" si="5"/>
        <v>903</v>
      </c>
      <c r="Z38" s="90">
        <f t="shared" si="5"/>
        <v>3</v>
      </c>
      <c r="AA38" s="90">
        <f t="shared" si="5"/>
        <v>2</v>
      </c>
      <c r="AB38" s="92">
        <f t="shared" si="5"/>
        <v>5</v>
      </c>
      <c r="AC38" s="92">
        <f>SUM(AC27:AC37)</f>
        <v>666</v>
      </c>
      <c r="AD38" s="92">
        <f t="shared" si="5"/>
        <v>1143</v>
      </c>
      <c r="AE38" s="92">
        <f>SUM(AE27:AE37)</f>
        <v>1809</v>
      </c>
      <c r="AF38" s="91">
        <f>Q38+AC38</f>
        <v>2741</v>
      </c>
      <c r="AG38" s="94">
        <f>R38+AD38</f>
        <v>3628</v>
      </c>
      <c r="AH38" s="95">
        <f>S38+AE38</f>
        <v>6369</v>
      </c>
      <c r="AI38" s="7"/>
      <c r="AJ38" s="7"/>
    </row>
    <row r="39" spans="1:36" ht="37.5" customHeight="1" thickBot="1" x14ac:dyDescent="0.25">
      <c r="A39" s="288" t="s">
        <v>77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</row>
    <row r="40" spans="1:36" ht="27" customHeight="1" thickBot="1" x14ac:dyDescent="0.25">
      <c r="A40" s="289" t="s">
        <v>60</v>
      </c>
      <c r="B40" s="52" t="s">
        <v>12</v>
      </c>
      <c r="C40" s="53"/>
      <c r="D40" s="54"/>
      <c r="E40" s="52" t="s">
        <v>13</v>
      </c>
      <c r="F40" s="53"/>
      <c r="G40" s="54"/>
      <c r="H40" s="52" t="s">
        <v>14</v>
      </c>
      <c r="I40" s="53"/>
      <c r="J40" s="54"/>
      <c r="K40" s="52" t="s">
        <v>15</v>
      </c>
      <c r="L40" s="53"/>
      <c r="M40" s="54"/>
      <c r="N40" s="52" t="s">
        <v>16</v>
      </c>
      <c r="O40" s="53"/>
      <c r="P40" s="54"/>
      <c r="Q40" s="52" t="s">
        <v>17</v>
      </c>
      <c r="R40" s="53"/>
      <c r="S40" s="54"/>
      <c r="T40" s="291" t="s">
        <v>4</v>
      </c>
      <c r="U40" s="292"/>
      <c r="V40" s="293"/>
      <c r="W40" s="10"/>
      <c r="X40" s="10"/>
      <c r="Y40" s="10"/>
      <c r="Z40" s="10"/>
      <c r="AA40" s="10"/>
    </row>
    <row r="41" spans="1:36" ht="25.5" customHeight="1" thickBot="1" x14ac:dyDescent="0.25">
      <c r="A41" s="290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294" t="s">
        <v>18</v>
      </c>
      <c r="U41" s="295"/>
      <c r="V41" s="296"/>
      <c r="W41" s="11"/>
      <c r="X41" s="11"/>
      <c r="Y41" s="11"/>
      <c r="Z41" s="11"/>
      <c r="AA41" s="11"/>
    </row>
    <row r="42" spans="1:36" ht="87.75" customHeight="1" thickBot="1" x14ac:dyDescent="0.25">
      <c r="A42" s="290"/>
      <c r="B42" s="15" t="s">
        <v>44</v>
      </c>
      <c r="C42" s="14" t="s">
        <v>45</v>
      </c>
      <c r="D42" s="6" t="s">
        <v>4</v>
      </c>
      <c r="E42" s="15" t="s">
        <v>44</v>
      </c>
      <c r="F42" s="14" t="s">
        <v>45</v>
      </c>
      <c r="G42" s="6" t="s">
        <v>4</v>
      </c>
      <c r="H42" s="15" t="s">
        <v>44</v>
      </c>
      <c r="I42" s="14" t="s">
        <v>45</v>
      </c>
      <c r="J42" s="6" t="s">
        <v>4</v>
      </c>
      <c r="K42" s="15" t="s">
        <v>44</v>
      </c>
      <c r="L42" s="14" t="s">
        <v>45</v>
      </c>
      <c r="M42" s="6" t="s">
        <v>4</v>
      </c>
      <c r="N42" s="15" t="s">
        <v>44</v>
      </c>
      <c r="O42" s="14" t="s">
        <v>45</v>
      </c>
      <c r="P42" s="6" t="s">
        <v>4</v>
      </c>
      <c r="Q42" s="15" t="s">
        <v>44</v>
      </c>
      <c r="R42" s="14" t="s">
        <v>45</v>
      </c>
      <c r="S42" s="6" t="s">
        <v>4</v>
      </c>
      <c r="T42" s="15" t="s">
        <v>44</v>
      </c>
      <c r="U42" s="14" t="s">
        <v>45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177" t="s">
        <v>5</v>
      </c>
      <c r="B43" s="128">
        <v>23</v>
      </c>
      <c r="C43" s="125">
        <v>4</v>
      </c>
      <c r="D43" s="178">
        <v>27</v>
      </c>
      <c r="E43" s="128">
        <v>24</v>
      </c>
      <c r="F43" s="125">
        <v>3</v>
      </c>
      <c r="G43" s="129">
        <v>27</v>
      </c>
      <c r="H43" s="126">
        <v>24</v>
      </c>
      <c r="I43" s="125">
        <v>1</v>
      </c>
      <c r="J43" s="178">
        <v>25</v>
      </c>
      <c r="K43" s="128">
        <v>21</v>
      </c>
      <c r="L43" s="125">
        <v>1</v>
      </c>
      <c r="M43" s="129">
        <v>22</v>
      </c>
      <c r="N43" s="126">
        <v>19</v>
      </c>
      <c r="O43" s="125">
        <v>1</v>
      </c>
      <c r="P43" s="178">
        <v>20</v>
      </c>
      <c r="Q43" s="128">
        <v>0</v>
      </c>
      <c r="R43" s="125">
        <v>0</v>
      </c>
      <c r="S43" s="129">
        <v>0</v>
      </c>
      <c r="T43" s="128">
        <f>B43+E43+K43+H43+N43+Q43</f>
        <v>111</v>
      </c>
      <c r="U43" s="125">
        <f t="shared" ref="T43:V46" si="6">C43+F43+L43+I43+O43+R43</f>
        <v>10</v>
      </c>
      <c r="V43" s="129">
        <f t="shared" si="6"/>
        <v>121</v>
      </c>
      <c r="W43" s="58"/>
      <c r="X43" s="58"/>
      <c r="Y43" s="58"/>
      <c r="Z43" s="58"/>
      <c r="AA43" s="58"/>
    </row>
    <row r="44" spans="1:36" ht="42" customHeight="1" x14ac:dyDescent="0.35">
      <c r="A44" s="179" t="s">
        <v>8</v>
      </c>
      <c r="B44" s="148">
        <v>506</v>
      </c>
      <c r="C44" s="145">
        <v>556</v>
      </c>
      <c r="D44" s="150">
        <v>1062</v>
      </c>
      <c r="E44" s="148">
        <v>512</v>
      </c>
      <c r="F44" s="145">
        <v>540</v>
      </c>
      <c r="G44" s="149">
        <v>1052</v>
      </c>
      <c r="H44" s="147">
        <v>451</v>
      </c>
      <c r="I44" s="145">
        <v>319</v>
      </c>
      <c r="J44" s="150">
        <v>770</v>
      </c>
      <c r="K44" s="148">
        <v>420</v>
      </c>
      <c r="L44" s="145">
        <v>253</v>
      </c>
      <c r="M44" s="149">
        <v>673</v>
      </c>
      <c r="N44" s="147">
        <v>413</v>
      </c>
      <c r="O44" s="145">
        <v>313</v>
      </c>
      <c r="P44" s="150">
        <v>726</v>
      </c>
      <c r="Q44" s="148">
        <v>345</v>
      </c>
      <c r="R44" s="145">
        <v>218</v>
      </c>
      <c r="S44" s="149">
        <v>563</v>
      </c>
      <c r="T44" s="145">
        <f>B44+E44+K44+H44+N44+Q44</f>
        <v>2647</v>
      </c>
      <c r="U44" s="145">
        <f>C44+F44+L44+I44+O44+R44</f>
        <v>2199</v>
      </c>
      <c r="V44" s="149">
        <f>D44+G44+M44+J44+P44+S44</f>
        <v>4846</v>
      </c>
      <c r="W44" s="58"/>
      <c r="X44" s="58"/>
      <c r="Y44" s="58"/>
      <c r="Z44" s="58"/>
      <c r="AA44" s="58"/>
    </row>
    <row r="45" spans="1:36" ht="39" customHeight="1" x14ac:dyDescent="0.35">
      <c r="A45" s="180" t="s">
        <v>48</v>
      </c>
      <c r="B45" s="148">
        <v>23</v>
      </c>
      <c r="C45" s="145">
        <v>0</v>
      </c>
      <c r="D45" s="150">
        <v>23</v>
      </c>
      <c r="E45" s="148">
        <v>13</v>
      </c>
      <c r="F45" s="145">
        <v>0</v>
      </c>
      <c r="G45" s="149">
        <v>13</v>
      </c>
      <c r="H45" s="147">
        <v>25</v>
      </c>
      <c r="I45" s="145">
        <v>0</v>
      </c>
      <c r="J45" s="150">
        <v>25</v>
      </c>
      <c r="K45" s="148">
        <v>22</v>
      </c>
      <c r="L45" s="145">
        <v>0</v>
      </c>
      <c r="M45" s="149">
        <v>22</v>
      </c>
      <c r="N45" s="147">
        <v>16</v>
      </c>
      <c r="O45" s="145">
        <v>0</v>
      </c>
      <c r="P45" s="150">
        <v>16</v>
      </c>
      <c r="Q45" s="148">
        <v>9</v>
      </c>
      <c r="R45" s="145">
        <v>0</v>
      </c>
      <c r="S45" s="149">
        <v>9</v>
      </c>
      <c r="T45" s="148">
        <f t="shared" si="6"/>
        <v>108</v>
      </c>
      <c r="U45" s="145">
        <f t="shared" si="6"/>
        <v>0</v>
      </c>
      <c r="V45" s="149">
        <f t="shared" si="6"/>
        <v>108</v>
      </c>
      <c r="W45" s="58"/>
      <c r="X45" s="58"/>
      <c r="Y45" s="58"/>
      <c r="Z45" s="58"/>
      <c r="AA45" s="58"/>
    </row>
    <row r="46" spans="1:36" ht="44.25" customHeight="1" thickBot="1" x14ac:dyDescent="0.4">
      <c r="A46" s="168" t="s">
        <v>7</v>
      </c>
      <c r="B46" s="162">
        <v>86</v>
      </c>
      <c r="C46" s="163">
        <v>12</v>
      </c>
      <c r="D46" s="176">
        <v>98</v>
      </c>
      <c r="E46" s="162">
        <v>81</v>
      </c>
      <c r="F46" s="163">
        <v>5</v>
      </c>
      <c r="G46" s="164">
        <v>86</v>
      </c>
      <c r="H46" s="181">
        <v>67</v>
      </c>
      <c r="I46" s="163">
        <v>3</v>
      </c>
      <c r="J46" s="176">
        <v>70</v>
      </c>
      <c r="K46" s="162">
        <v>70</v>
      </c>
      <c r="L46" s="163">
        <v>5</v>
      </c>
      <c r="M46" s="164">
        <v>75</v>
      </c>
      <c r="N46" s="181">
        <v>38</v>
      </c>
      <c r="O46" s="163">
        <v>10</v>
      </c>
      <c r="P46" s="176">
        <v>48</v>
      </c>
      <c r="Q46" s="162">
        <v>0</v>
      </c>
      <c r="R46" s="163">
        <v>0</v>
      </c>
      <c r="S46" s="157">
        <v>0</v>
      </c>
      <c r="T46" s="161">
        <f t="shared" si="6"/>
        <v>342</v>
      </c>
      <c r="U46" s="145">
        <f t="shared" si="6"/>
        <v>35</v>
      </c>
      <c r="V46" s="157">
        <f t="shared" si="6"/>
        <v>377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54</v>
      </c>
      <c r="B47" s="37">
        <f t="shared" ref="B47:V47" si="7">SUM(B43:B46)</f>
        <v>638</v>
      </c>
      <c r="C47" s="38">
        <f t="shared" si="7"/>
        <v>572</v>
      </c>
      <c r="D47" s="39">
        <f t="shared" si="7"/>
        <v>1210</v>
      </c>
      <c r="E47" s="37">
        <f t="shared" si="7"/>
        <v>630</v>
      </c>
      <c r="F47" s="38">
        <f t="shared" si="7"/>
        <v>548</v>
      </c>
      <c r="G47" s="40">
        <f t="shared" si="7"/>
        <v>1178</v>
      </c>
      <c r="H47" s="41">
        <f t="shared" si="7"/>
        <v>567</v>
      </c>
      <c r="I47" s="38">
        <f t="shared" si="7"/>
        <v>323</v>
      </c>
      <c r="J47" s="39">
        <f t="shared" si="7"/>
        <v>890</v>
      </c>
      <c r="K47" s="37">
        <f t="shared" si="7"/>
        <v>533</v>
      </c>
      <c r="L47" s="37">
        <f t="shared" si="7"/>
        <v>259</v>
      </c>
      <c r="M47" s="40">
        <f t="shared" si="7"/>
        <v>792</v>
      </c>
      <c r="N47" s="41">
        <f t="shared" si="7"/>
        <v>486</v>
      </c>
      <c r="O47" s="38">
        <f t="shared" si="7"/>
        <v>324</v>
      </c>
      <c r="P47" s="39">
        <f t="shared" si="7"/>
        <v>810</v>
      </c>
      <c r="Q47" s="37">
        <f t="shared" si="7"/>
        <v>354</v>
      </c>
      <c r="R47" s="38">
        <f t="shared" si="7"/>
        <v>218</v>
      </c>
      <c r="S47" s="48">
        <f t="shared" si="7"/>
        <v>572</v>
      </c>
      <c r="T47" s="46">
        <f t="shared" si="7"/>
        <v>3208</v>
      </c>
      <c r="U47" s="47">
        <f t="shared" si="7"/>
        <v>2244</v>
      </c>
      <c r="V47" s="48">
        <f t="shared" si="7"/>
        <v>5452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297" t="s">
        <v>76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53</v>
      </c>
      <c r="B49" s="52" t="s">
        <v>12</v>
      </c>
      <c r="C49" s="53"/>
      <c r="D49" s="54"/>
      <c r="E49" s="52" t="s">
        <v>13</v>
      </c>
      <c r="F49" s="53"/>
      <c r="G49" s="54"/>
      <c r="H49" s="52" t="s">
        <v>14</v>
      </c>
      <c r="I49" s="53"/>
      <c r="J49" s="54"/>
      <c r="K49" s="52" t="s">
        <v>15</v>
      </c>
      <c r="L49" s="53"/>
      <c r="M49" s="54"/>
      <c r="N49" s="52" t="s">
        <v>16</v>
      </c>
      <c r="O49" s="53"/>
      <c r="P49" s="54"/>
      <c r="Q49" s="52" t="s">
        <v>17</v>
      </c>
      <c r="R49" s="53"/>
      <c r="S49" s="54"/>
      <c r="T49" s="291" t="s">
        <v>4</v>
      </c>
      <c r="U49" s="292"/>
      <c r="V49" s="293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44</v>
      </c>
      <c r="C50" s="14" t="s">
        <v>45</v>
      </c>
      <c r="D50" s="6" t="s">
        <v>4</v>
      </c>
      <c r="E50" s="15" t="s">
        <v>44</v>
      </c>
      <c r="F50" s="14" t="s">
        <v>45</v>
      </c>
      <c r="G50" s="6" t="s">
        <v>4</v>
      </c>
      <c r="H50" s="15" t="s">
        <v>44</v>
      </c>
      <c r="I50" s="14" t="s">
        <v>45</v>
      </c>
      <c r="J50" s="6" t="s">
        <v>4</v>
      </c>
      <c r="K50" s="15" t="s">
        <v>44</v>
      </c>
      <c r="L50" s="14" t="s">
        <v>45</v>
      </c>
      <c r="M50" s="6" t="s">
        <v>4</v>
      </c>
      <c r="N50" s="15" t="s">
        <v>44</v>
      </c>
      <c r="O50" s="14" t="s">
        <v>45</v>
      </c>
      <c r="P50" s="6" t="s">
        <v>4</v>
      </c>
      <c r="Q50" s="15" t="s">
        <v>44</v>
      </c>
      <c r="R50" s="14" t="s">
        <v>45</v>
      </c>
      <c r="S50" s="6" t="s">
        <v>4</v>
      </c>
      <c r="T50" s="15" t="s">
        <v>44</v>
      </c>
      <c r="U50" s="14" t="s">
        <v>45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116" t="s">
        <v>48</v>
      </c>
      <c r="B51" s="117">
        <v>0</v>
      </c>
      <c r="C51" s="118">
        <v>0</v>
      </c>
      <c r="D51" s="119">
        <v>0</v>
      </c>
      <c r="E51" s="117">
        <v>0</v>
      </c>
      <c r="F51" s="118">
        <v>0</v>
      </c>
      <c r="G51" s="119">
        <v>0</v>
      </c>
      <c r="H51" s="117">
        <v>4</v>
      </c>
      <c r="I51" s="118">
        <v>1</v>
      </c>
      <c r="J51" s="120">
        <v>5</v>
      </c>
      <c r="K51" s="121">
        <v>0</v>
      </c>
      <c r="L51" s="118">
        <v>3</v>
      </c>
      <c r="M51" s="119">
        <v>3</v>
      </c>
      <c r="N51" s="117">
        <v>2</v>
      </c>
      <c r="O51" s="118">
        <v>2</v>
      </c>
      <c r="P51" s="119">
        <v>4</v>
      </c>
      <c r="Q51" s="117">
        <v>4</v>
      </c>
      <c r="R51" s="118">
        <v>3</v>
      </c>
      <c r="S51" s="120">
        <v>7</v>
      </c>
      <c r="T51" s="117">
        <f>B51+E51+K51+H51+N51+Q51</f>
        <v>10</v>
      </c>
      <c r="U51" s="118">
        <f>C51+F51+L51+I51+O51+R51</f>
        <v>9</v>
      </c>
      <c r="V51" s="120">
        <f>D51+G51+M51+J51+P51+S51</f>
        <v>19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54</v>
      </c>
      <c r="B52" s="96">
        <f t="shared" ref="B52:V52" si="8">SUM(B51:B51)</f>
        <v>0</v>
      </c>
      <c r="C52" s="97">
        <f t="shared" si="8"/>
        <v>0</v>
      </c>
      <c r="D52" s="98">
        <f t="shared" si="8"/>
        <v>0</v>
      </c>
      <c r="E52" s="96">
        <f t="shared" si="8"/>
        <v>0</v>
      </c>
      <c r="F52" s="97">
        <f t="shared" si="8"/>
        <v>0</v>
      </c>
      <c r="G52" s="99">
        <f t="shared" si="8"/>
        <v>0</v>
      </c>
      <c r="H52" s="100">
        <f t="shared" si="8"/>
        <v>4</v>
      </c>
      <c r="I52" s="97">
        <f t="shared" si="8"/>
        <v>1</v>
      </c>
      <c r="J52" s="98">
        <f t="shared" si="8"/>
        <v>5</v>
      </c>
      <c r="K52" s="96">
        <f t="shared" si="8"/>
        <v>0</v>
      </c>
      <c r="L52" s="97">
        <f t="shared" si="8"/>
        <v>3</v>
      </c>
      <c r="M52" s="99">
        <f t="shared" si="8"/>
        <v>3</v>
      </c>
      <c r="N52" s="100">
        <f t="shared" si="8"/>
        <v>2</v>
      </c>
      <c r="O52" s="97">
        <f t="shared" si="8"/>
        <v>2</v>
      </c>
      <c r="P52" s="98">
        <f t="shared" si="8"/>
        <v>4</v>
      </c>
      <c r="Q52" s="96">
        <f t="shared" si="8"/>
        <v>4</v>
      </c>
      <c r="R52" s="97">
        <f t="shared" si="8"/>
        <v>3</v>
      </c>
      <c r="S52" s="99">
        <f t="shared" si="8"/>
        <v>7</v>
      </c>
      <c r="T52" s="100">
        <f t="shared" si="8"/>
        <v>10</v>
      </c>
      <c r="U52" s="97">
        <f t="shared" si="8"/>
        <v>9</v>
      </c>
      <c r="V52" s="99">
        <f t="shared" si="8"/>
        <v>19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268" t="s">
        <v>75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27" t="s">
        <v>53</v>
      </c>
      <c r="B56" s="330" t="s">
        <v>12</v>
      </c>
      <c r="C56" s="331"/>
      <c r="D56" s="332"/>
      <c r="E56" s="339" t="s">
        <v>13</v>
      </c>
      <c r="F56" s="340"/>
      <c r="G56" s="341"/>
      <c r="H56" s="339" t="s">
        <v>14</v>
      </c>
      <c r="I56" s="340"/>
      <c r="J56" s="341"/>
      <c r="K56" s="339" t="s">
        <v>15</v>
      </c>
      <c r="L56" s="340"/>
      <c r="M56" s="341"/>
      <c r="N56" s="339">
        <v>5</v>
      </c>
      <c r="O56" s="340"/>
      <c r="P56" s="341"/>
      <c r="Q56" s="343" t="s">
        <v>22</v>
      </c>
      <c r="R56" s="344"/>
      <c r="S56" s="345"/>
      <c r="T56" s="347" t="s">
        <v>19</v>
      </c>
      <c r="U56" s="286"/>
      <c r="V56" s="287"/>
      <c r="W56" s="285" t="s">
        <v>20</v>
      </c>
      <c r="X56" s="286"/>
      <c r="Y56" s="287"/>
      <c r="Z56" s="285" t="s">
        <v>21</v>
      </c>
      <c r="AA56" s="286"/>
      <c r="AB56" s="287"/>
      <c r="AC56" s="315" t="s">
        <v>23</v>
      </c>
      <c r="AD56" s="316"/>
      <c r="AE56" s="317"/>
    </row>
    <row r="57" spans="1:31" ht="19.5" customHeight="1" thickBot="1" x14ac:dyDescent="0.25">
      <c r="A57" s="328"/>
      <c r="B57" s="333"/>
      <c r="C57" s="334"/>
      <c r="D57" s="335"/>
      <c r="E57" s="342"/>
      <c r="F57" s="334"/>
      <c r="G57" s="335"/>
      <c r="H57" s="342"/>
      <c r="I57" s="334"/>
      <c r="J57" s="335"/>
      <c r="K57" s="342"/>
      <c r="L57" s="334"/>
      <c r="M57" s="335"/>
      <c r="N57" s="342"/>
      <c r="O57" s="334"/>
      <c r="P57" s="335"/>
      <c r="Q57" s="346"/>
      <c r="R57" s="319"/>
      <c r="S57" s="320"/>
      <c r="T57" s="321" t="s">
        <v>3</v>
      </c>
      <c r="U57" s="322"/>
      <c r="V57" s="323"/>
      <c r="W57" s="324" t="s">
        <v>3</v>
      </c>
      <c r="X57" s="322"/>
      <c r="Y57" s="323"/>
      <c r="Z57" s="324" t="s">
        <v>3</v>
      </c>
      <c r="AA57" s="322"/>
      <c r="AB57" s="323"/>
      <c r="AC57" s="318"/>
      <c r="AD57" s="319"/>
      <c r="AE57" s="320"/>
    </row>
    <row r="58" spans="1:31" ht="84.75" customHeight="1" thickBot="1" x14ac:dyDescent="0.25">
      <c r="A58" s="329"/>
      <c r="B58" s="15" t="s">
        <v>44</v>
      </c>
      <c r="C58" s="14" t="s">
        <v>45</v>
      </c>
      <c r="D58" s="6" t="s">
        <v>4</v>
      </c>
      <c r="E58" s="15" t="s">
        <v>44</v>
      </c>
      <c r="F58" s="14" t="s">
        <v>45</v>
      </c>
      <c r="G58" s="6" t="s">
        <v>4</v>
      </c>
      <c r="H58" s="15" t="s">
        <v>44</v>
      </c>
      <c r="I58" s="14" t="s">
        <v>45</v>
      </c>
      <c r="J58" s="6" t="s">
        <v>4</v>
      </c>
      <c r="K58" s="15" t="s">
        <v>44</v>
      </c>
      <c r="L58" s="14" t="s">
        <v>45</v>
      </c>
      <c r="M58" s="6" t="s">
        <v>4</v>
      </c>
      <c r="N58" s="15" t="s">
        <v>44</v>
      </c>
      <c r="O58" s="14" t="s">
        <v>45</v>
      </c>
      <c r="P58" s="6" t="s">
        <v>4</v>
      </c>
      <c r="Q58" s="15" t="s">
        <v>44</v>
      </c>
      <c r="R58" s="14" t="s">
        <v>45</v>
      </c>
      <c r="S58" s="6" t="s">
        <v>4</v>
      </c>
      <c r="T58" s="15" t="s">
        <v>44</v>
      </c>
      <c r="U58" s="14" t="s">
        <v>45</v>
      </c>
      <c r="V58" s="6" t="s">
        <v>4</v>
      </c>
      <c r="W58" s="15" t="s">
        <v>44</v>
      </c>
      <c r="X58" s="14" t="s">
        <v>45</v>
      </c>
      <c r="Y58" s="6" t="s">
        <v>4</v>
      </c>
      <c r="Z58" s="15" t="s">
        <v>44</v>
      </c>
      <c r="AA58" s="14" t="s">
        <v>45</v>
      </c>
      <c r="AB58" s="6" t="s">
        <v>4</v>
      </c>
      <c r="AC58" s="15" t="s">
        <v>44</v>
      </c>
      <c r="AD58" s="14" t="s">
        <v>45</v>
      </c>
      <c r="AE58" s="6" t="s">
        <v>4</v>
      </c>
    </row>
    <row r="59" spans="1:31" ht="33.75" customHeight="1" x14ac:dyDescent="0.35">
      <c r="A59" s="168" t="s">
        <v>5</v>
      </c>
      <c r="B59" s="128">
        <v>25</v>
      </c>
      <c r="C59" s="125">
        <v>14</v>
      </c>
      <c r="D59" s="129">
        <v>39</v>
      </c>
      <c r="E59" s="128">
        <v>14</v>
      </c>
      <c r="F59" s="125">
        <v>24</v>
      </c>
      <c r="G59" s="178">
        <v>38</v>
      </c>
      <c r="H59" s="128">
        <v>36</v>
      </c>
      <c r="I59" s="125">
        <v>32</v>
      </c>
      <c r="J59" s="129">
        <v>68</v>
      </c>
      <c r="K59" s="126">
        <v>39</v>
      </c>
      <c r="L59" s="125">
        <v>24</v>
      </c>
      <c r="M59" s="129">
        <v>63</v>
      </c>
      <c r="N59" s="126">
        <v>2</v>
      </c>
      <c r="O59" s="125">
        <v>2</v>
      </c>
      <c r="P59" s="178">
        <v>4</v>
      </c>
      <c r="Q59" s="124">
        <f>B59+E59+H59+K59+N59</f>
        <v>116</v>
      </c>
      <c r="R59" s="125">
        <f t="shared" ref="R59:S61" si="9">C59+F59+I59+L59+O59</f>
        <v>96</v>
      </c>
      <c r="S59" s="182">
        <f t="shared" si="9"/>
        <v>212</v>
      </c>
      <c r="T59" s="128">
        <v>0</v>
      </c>
      <c r="U59" s="125">
        <v>18</v>
      </c>
      <c r="V59" s="129">
        <v>18</v>
      </c>
      <c r="W59" s="128">
        <v>10</v>
      </c>
      <c r="X59" s="125">
        <v>4</v>
      </c>
      <c r="Y59" s="129">
        <v>14</v>
      </c>
      <c r="Z59" s="128">
        <v>1</v>
      </c>
      <c r="AA59" s="125">
        <v>0</v>
      </c>
      <c r="AB59" s="129">
        <v>1</v>
      </c>
      <c r="AC59" s="128">
        <f t="shared" ref="AC59:AE61" si="10">Q59+T59+W59+Z59</f>
        <v>127</v>
      </c>
      <c r="AD59" s="125">
        <f t="shared" si="10"/>
        <v>118</v>
      </c>
      <c r="AE59" s="129">
        <f t="shared" si="10"/>
        <v>245</v>
      </c>
    </row>
    <row r="60" spans="1:31" ht="39.75" customHeight="1" x14ac:dyDescent="0.35">
      <c r="A60" s="183" t="s">
        <v>10</v>
      </c>
      <c r="B60" s="148">
        <v>0</v>
      </c>
      <c r="C60" s="145">
        <v>7</v>
      </c>
      <c r="D60" s="150">
        <v>7</v>
      </c>
      <c r="E60" s="148">
        <v>0</v>
      </c>
      <c r="F60" s="145">
        <v>11</v>
      </c>
      <c r="G60" s="150">
        <v>11</v>
      </c>
      <c r="H60" s="148">
        <v>0</v>
      </c>
      <c r="I60" s="145">
        <v>5</v>
      </c>
      <c r="J60" s="150">
        <v>5</v>
      </c>
      <c r="K60" s="148">
        <v>0</v>
      </c>
      <c r="L60" s="145">
        <v>13</v>
      </c>
      <c r="M60" s="149">
        <v>13</v>
      </c>
      <c r="N60" s="147">
        <v>0</v>
      </c>
      <c r="O60" s="145">
        <v>0</v>
      </c>
      <c r="P60" s="150">
        <v>0</v>
      </c>
      <c r="Q60" s="144">
        <f t="shared" ref="Q60:Q61" si="11">B60+E60+H60+K60+N60</f>
        <v>0</v>
      </c>
      <c r="R60" s="145">
        <f t="shared" si="9"/>
        <v>36</v>
      </c>
      <c r="S60" s="151">
        <f t="shared" si="9"/>
        <v>36</v>
      </c>
      <c r="T60" s="148">
        <v>0</v>
      </c>
      <c r="U60" s="145">
        <v>0</v>
      </c>
      <c r="V60" s="149">
        <v>0</v>
      </c>
      <c r="W60" s="148">
        <v>0</v>
      </c>
      <c r="X60" s="145">
        <v>0</v>
      </c>
      <c r="Y60" s="149">
        <v>0</v>
      </c>
      <c r="Z60" s="148">
        <v>0</v>
      </c>
      <c r="AA60" s="145">
        <v>0</v>
      </c>
      <c r="AB60" s="149">
        <v>0</v>
      </c>
      <c r="AC60" s="148">
        <f t="shared" si="10"/>
        <v>0</v>
      </c>
      <c r="AD60" s="145">
        <f t="shared" si="10"/>
        <v>36</v>
      </c>
      <c r="AE60" s="149">
        <f t="shared" si="10"/>
        <v>36</v>
      </c>
    </row>
    <row r="61" spans="1:31" ht="43.5" customHeight="1" thickBot="1" x14ac:dyDescent="0.4">
      <c r="A61" s="113" t="s">
        <v>48</v>
      </c>
      <c r="B61" s="162">
        <v>7</v>
      </c>
      <c r="C61" s="163">
        <v>0</v>
      </c>
      <c r="D61" s="164">
        <v>7</v>
      </c>
      <c r="E61" s="162">
        <v>3</v>
      </c>
      <c r="F61" s="163">
        <v>0</v>
      </c>
      <c r="G61" s="176">
        <v>3</v>
      </c>
      <c r="H61" s="162">
        <v>6</v>
      </c>
      <c r="I61" s="163">
        <v>2</v>
      </c>
      <c r="J61" s="164">
        <v>8</v>
      </c>
      <c r="K61" s="181">
        <v>0</v>
      </c>
      <c r="L61" s="163">
        <v>0</v>
      </c>
      <c r="M61" s="164">
        <v>0</v>
      </c>
      <c r="N61" s="181">
        <v>9</v>
      </c>
      <c r="O61" s="163">
        <v>2</v>
      </c>
      <c r="P61" s="176">
        <v>11</v>
      </c>
      <c r="Q61" s="184">
        <f t="shared" si="11"/>
        <v>25</v>
      </c>
      <c r="R61" s="163">
        <f t="shared" si="9"/>
        <v>4</v>
      </c>
      <c r="S61" s="185">
        <f t="shared" si="9"/>
        <v>29</v>
      </c>
      <c r="T61" s="162">
        <v>0</v>
      </c>
      <c r="U61" s="163">
        <v>0</v>
      </c>
      <c r="V61" s="164">
        <v>0</v>
      </c>
      <c r="W61" s="162">
        <v>0</v>
      </c>
      <c r="X61" s="163">
        <v>0</v>
      </c>
      <c r="Y61" s="164">
        <v>0</v>
      </c>
      <c r="Z61" s="181">
        <v>0</v>
      </c>
      <c r="AA61" s="163">
        <v>0</v>
      </c>
      <c r="AB61" s="164">
        <v>0</v>
      </c>
      <c r="AC61" s="162">
        <f t="shared" si="10"/>
        <v>25</v>
      </c>
      <c r="AD61" s="163">
        <f t="shared" si="10"/>
        <v>4</v>
      </c>
      <c r="AE61" s="164">
        <f t="shared" si="10"/>
        <v>29</v>
      </c>
    </row>
    <row r="62" spans="1:31" ht="34.5" customHeight="1" thickBot="1" x14ac:dyDescent="0.35">
      <c r="A62" s="36" t="s">
        <v>54</v>
      </c>
      <c r="B62" s="96">
        <f t="shared" ref="B62:AE62" si="12">SUM(B59:B61)</f>
        <v>32</v>
      </c>
      <c r="C62" s="97">
        <f t="shared" si="12"/>
        <v>21</v>
      </c>
      <c r="D62" s="98">
        <f t="shared" si="12"/>
        <v>53</v>
      </c>
      <c r="E62" s="96">
        <f t="shared" si="12"/>
        <v>17</v>
      </c>
      <c r="F62" s="97">
        <f t="shared" si="12"/>
        <v>35</v>
      </c>
      <c r="G62" s="98">
        <f t="shared" si="12"/>
        <v>52</v>
      </c>
      <c r="H62" s="96">
        <f t="shared" si="12"/>
        <v>42</v>
      </c>
      <c r="I62" s="97">
        <f t="shared" si="12"/>
        <v>39</v>
      </c>
      <c r="J62" s="99">
        <f t="shared" si="12"/>
        <v>81</v>
      </c>
      <c r="K62" s="100">
        <f t="shared" si="12"/>
        <v>39</v>
      </c>
      <c r="L62" s="97">
        <f t="shared" si="12"/>
        <v>37</v>
      </c>
      <c r="M62" s="99">
        <f t="shared" si="12"/>
        <v>76</v>
      </c>
      <c r="N62" s="100">
        <f t="shared" si="12"/>
        <v>11</v>
      </c>
      <c r="O62" s="97">
        <f t="shared" si="12"/>
        <v>4</v>
      </c>
      <c r="P62" s="98">
        <f t="shared" si="12"/>
        <v>15</v>
      </c>
      <c r="Q62" s="96">
        <f t="shared" si="12"/>
        <v>141</v>
      </c>
      <c r="R62" s="97">
        <f t="shared" si="12"/>
        <v>136</v>
      </c>
      <c r="S62" s="98">
        <f t="shared" si="12"/>
        <v>277</v>
      </c>
      <c r="T62" s="96">
        <f t="shared" si="12"/>
        <v>0</v>
      </c>
      <c r="U62" s="97">
        <f t="shared" si="12"/>
        <v>18</v>
      </c>
      <c r="V62" s="99">
        <f t="shared" si="12"/>
        <v>18</v>
      </c>
      <c r="W62" s="100">
        <f t="shared" si="12"/>
        <v>10</v>
      </c>
      <c r="X62" s="97">
        <f t="shared" si="12"/>
        <v>4</v>
      </c>
      <c r="Y62" s="99">
        <f t="shared" si="12"/>
        <v>14</v>
      </c>
      <c r="Z62" s="96">
        <f t="shared" si="12"/>
        <v>1</v>
      </c>
      <c r="AA62" s="97">
        <f t="shared" si="12"/>
        <v>0</v>
      </c>
      <c r="AB62" s="99">
        <f t="shared" si="12"/>
        <v>1</v>
      </c>
      <c r="AC62" s="96">
        <f t="shared" si="12"/>
        <v>152</v>
      </c>
      <c r="AD62" s="97">
        <f t="shared" si="12"/>
        <v>158</v>
      </c>
      <c r="AE62" s="99">
        <f t="shared" si="12"/>
        <v>310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42</v>
      </c>
      <c r="B65" s="46">
        <f>AC20+T47</f>
        <v>12998</v>
      </c>
      <c r="C65" s="46">
        <f>AD20+U47</f>
        <v>3312</v>
      </c>
      <c r="D65" s="101">
        <f>AE20+V47</f>
        <v>16310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69</v>
      </c>
      <c r="B66" s="46">
        <f>AF38+T52</f>
        <v>2751</v>
      </c>
      <c r="C66" s="46">
        <f>AG38+U52</f>
        <v>3637</v>
      </c>
      <c r="D66" s="101">
        <f>AH38+V52</f>
        <v>6388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68</v>
      </c>
      <c r="B67" s="46">
        <f>AC62</f>
        <v>152</v>
      </c>
      <c r="C67" s="46">
        <f>AD62</f>
        <v>158</v>
      </c>
      <c r="D67" s="101">
        <f>AE62</f>
        <v>310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41</v>
      </c>
      <c r="B68" s="46">
        <f>SUM(B65:B67)</f>
        <v>15901</v>
      </c>
      <c r="C68" s="46">
        <f>SUM(C65:C67)</f>
        <v>7107</v>
      </c>
      <c r="D68" s="101">
        <f>SUM(D65:D67)</f>
        <v>23008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25" t="s">
        <v>74</v>
      </c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55</v>
      </c>
      <c r="B72" s="312" t="s">
        <v>19</v>
      </c>
      <c r="C72" s="313"/>
      <c r="D72" s="314"/>
      <c r="E72" s="336" t="s">
        <v>20</v>
      </c>
      <c r="F72" s="337"/>
      <c r="G72" s="338"/>
      <c r="H72" s="312" t="s">
        <v>21</v>
      </c>
      <c r="I72" s="313"/>
      <c r="J72" s="314"/>
      <c r="K72" s="312" t="s">
        <v>34</v>
      </c>
      <c r="L72" s="313"/>
      <c r="M72" s="314"/>
      <c r="N72" s="309" t="s">
        <v>32</v>
      </c>
      <c r="O72" s="310"/>
      <c r="P72" s="3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44</v>
      </c>
      <c r="C73" s="14" t="s">
        <v>45</v>
      </c>
      <c r="D73" s="6" t="s">
        <v>4</v>
      </c>
      <c r="E73" s="15" t="s">
        <v>44</v>
      </c>
      <c r="F73" s="14" t="s">
        <v>45</v>
      </c>
      <c r="G73" s="6" t="s">
        <v>4</v>
      </c>
      <c r="H73" s="15" t="s">
        <v>44</v>
      </c>
      <c r="I73" s="14" t="s">
        <v>45</v>
      </c>
      <c r="J73" s="6" t="s">
        <v>4</v>
      </c>
      <c r="K73" s="15" t="s">
        <v>44</v>
      </c>
      <c r="L73" s="14" t="s">
        <v>45</v>
      </c>
      <c r="M73" s="6" t="s">
        <v>4</v>
      </c>
      <c r="N73" s="34" t="s">
        <v>44</v>
      </c>
      <c r="O73" s="14" t="s">
        <v>45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189" t="s">
        <v>5</v>
      </c>
      <c r="B74" s="190">
        <v>30</v>
      </c>
      <c r="C74" s="191">
        <v>10</v>
      </c>
      <c r="D74" s="192">
        <v>40</v>
      </c>
      <c r="E74" s="190">
        <v>25</v>
      </c>
      <c r="F74" s="191">
        <v>5</v>
      </c>
      <c r="G74" s="193">
        <v>30</v>
      </c>
      <c r="H74" s="194">
        <v>28</v>
      </c>
      <c r="I74" s="191">
        <v>4</v>
      </c>
      <c r="J74" s="192">
        <v>32</v>
      </c>
      <c r="K74" s="195">
        <v>5</v>
      </c>
      <c r="L74" s="196">
        <v>0</v>
      </c>
      <c r="M74" s="197">
        <v>5</v>
      </c>
      <c r="N74" s="258">
        <f t="shared" ref="N74:P81" si="13">B74+E74+H74+K74</f>
        <v>88</v>
      </c>
      <c r="O74" s="261">
        <f t="shared" si="13"/>
        <v>19</v>
      </c>
      <c r="P74" s="259">
        <f t="shared" si="13"/>
        <v>107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189" t="s">
        <v>65</v>
      </c>
      <c r="B75" s="198">
        <v>2</v>
      </c>
      <c r="C75" s="199">
        <v>0</v>
      </c>
      <c r="D75" s="200">
        <v>2</v>
      </c>
      <c r="E75" s="198">
        <v>3</v>
      </c>
      <c r="F75" s="199">
        <v>0</v>
      </c>
      <c r="G75" s="200">
        <v>3</v>
      </c>
      <c r="H75" s="201">
        <v>2</v>
      </c>
      <c r="I75" s="202">
        <v>0</v>
      </c>
      <c r="J75" s="203">
        <v>2</v>
      </c>
      <c r="K75" s="204">
        <v>0</v>
      </c>
      <c r="L75" s="204">
        <v>0</v>
      </c>
      <c r="M75" s="205">
        <v>0</v>
      </c>
      <c r="N75" s="206">
        <f>B75+E75+H75+K75</f>
        <v>7</v>
      </c>
      <c r="O75" s="207">
        <f>C75+F75+I75+L75</f>
        <v>0</v>
      </c>
      <c r="P75" s="208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209" t="s">
        <v>6</v>
      </c>
      <c r="B76" s="210">
        <v>5</v>
      </c>
      <c r="C76" s="207">
        <v>2</v>
      </c>
      <c r="D76" s="211">
        <v>7</v>
      </c>
      <c r="E76" s="210">
        <v>7</v>
      </c>
      <c r="F76" s="207">
        <v>1</v>
      </c>
      <c r="G76" s="211">
        <v>8</v>
      </c>
      <c r="H76" s="210">
        <v>6</v>
      </c>
      <c r="I76" s="207">
        <v>1</v>
      </c>
      <c r="J76" s="211">
        <v>7</v>
      </c>
      <c r="K76" s="210">
        <v>5</v>
      </c>
      <c r="L76" s="207">
        <v>0</v>
      </c>
      <c r="M76" s="212">
        <v>5</v>
      </c>
      <c r="N76" s="206">
        <f t="shared" si="13"/>
        <v>23</v>
      </c>
      <c r="O76" s="207">
        <f t="shared" si="13"/>
        <v>4</v>
      </c>
      <c r="P76" s="208">
        <f t="shared" si="13"/>
        <v>27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209" t="s">
        <v>7</v>
      </c>
      <c r="B77" s="210">
        <v>8</v>
      </c>
      <c r="C77" s="207">
        <v>0</v>
      </c>
      <c r="D77" s="211">
        <v>8</v>
      </c>
      <c r="E77" s="210">
        <v>8</v>
      </c>
      <c r="F77" s="207">
        <v>0</v>
      </c>
      <c r="G77" s="211">
        <v>8</v>
      </c>
      <c r="H77" s="210">
        <v>9</v>
      </c>
      <c r="I77" s="207">
        <v>0</v>
      </c>
      <c r="J77" s="212">
        <v>9</v>
      </c>
      <c r="K77" s="213">
        <v>5</v>
      </c>
      <c r="L77" s="207">
        <v>0</v>
      </c>
      <c r="M77" s="211">
        <v>5</v>
      </c>
      <c r="N77" s="206">
        <f>B77+E77+H77+K77</f>
        <v>30</v>
      </c>
      <c r="O77" s="207">
        <f t="shared" si="13"/>
        <v>0</v>
      </c>
      <c r="P77" s="208">
        <f t="shared" si="13"/>
        <v>30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112" customFormat="1" ht="27.75" customHeight="1" x14ac:dyDescent="0.25">
      <c r="A78" s="214" t="s">
        <v>40</v>
      </c>
      <c r="B78" s="210">
        <v>7</v>
      </c>
      <c r="C78" s="207">
        <v>1</v>
      </c>
      <c r="D78" s="211">
        <v>8</v>
      </c>
      <c r="E78" s="210">
        <v>7</v>
      </c>
      <c r="F78" s="207">
        <v>1</v>
      </c>
      <c r="G78" s="212">
        <v>8</v>
      </c>
      <c r="H78" s="213">
        <v>6</v>
      </c>
      <c r="I78" s="207">
        <v>0</v>
      </c>
      <c r="J78" s="211">
        <v>6</v>
      </c>
      <c r="K78" s="215">
        <v>6</v>
      </c>
      <c r="L78" s="216">
        <v>0</v>
      </c>
      <c r="M78" s="211">
        <v>6</v>
      </c>
      <c r="N78" s="206">
        <f t="shared" si="13"/>
        <v>26</v>
      </c>
      <c r="O78" s="207">
        <f t="shared" si="13"/>
        <v>2</v>
      </c>
      <c r="P78" s="208">
        <f t="shared" si="13"/>
        <v>28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214" t="s">
        <v>37</v>
      </c>
      <c r="B79" s="210">
        <v>4</v>
      </c>
      <c r="C79" s="207">
        <v>2</v>
      </c>
      <c r="D79" s="211">
        <v>6</v>
      </c>
      <c r="E79" s="210">
        <v>5</v>
      </c>
      <c r="F79" s="207">
        <v>0</v>
      </c>
      <c r="G79" s="211">
        <v>5</v>
      </c>
      <c r="H79" s="210">
        <v>5</v>
      </c>
      <c r="I79" s="207">
        <v>0</v>
      </c>
      <c r="J79" s="212">
        <v>5</v>
      </c>
      <c r="K79" s="215">
        <v>0</v>
      </c>
      <c r="L79" s="216">
        <v>0</v>
      </c>
      <c r="M79" s="217">
        <v>0</v>
      </c>
      <c r="N79" s="206">
        <f t="shared" si="13"/>
        <v>14</v>
      </c>
      <c r="O79" s="207">
        <f t="shared" si="13"/>
        <v>2</v>
      </c>
      <c r="P79" s="208">
        <f t="shared" si="13"/>
        <v>16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209" t="s">
        <v>8</v>
      </c>
      <c r="B80" s="210">
        <v>13</v>
      </c>
      <c r="C80" s="207">
        <v>0</v>
      </c>
      <c r="D80" s="211">
        <v>13</v>
      </c>
      <c r="E80" s="210">
        <v>14</v>
      </c>
      <c r="F80" s="207">
        <v>0</v>
      </c>
      <c r="G80" s="211">
        <v>14</v>
      </c>
      <c r="H80" s="210">
        <v>14</v>
      </c>
      <c r="I80" s="207">
        <v>0</v>
      </c>
      <c r="J80" s="211">
        <v>14</v>
      </c>
      <c r="K80" s="210">
        <v>0</v>
      </c>
      <c r="L80" s="207">
        <v>0</v>
      </c>
      <c r="M80" s="212">
        <v>0</v>
      </c>
      <c r="N80" s="206">
        <f t="shared" si="13"/>
        <v>41</v>
      </c>
      <c r="O80" s="207">
        <f t="shared" si="13"/>
        <v>0</v>
      </c>
      <c r="P80" s="208">
        <f t="shared" si="13"/>
        <v>41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57</v>
      </c>
    </row>
    <row r="81" spans="1:34" ht="42.75" customHeight="1" thickBot="1" x14ac:dyDescent="0.3">
      <c r="A81" s="218" t="s">
        <v>46</v>
      </c>
      <c r="B81" s="219">
        <v>8</v>
      </c>
      <c r="C81" s="220">
        <v>1</v>
      </c>
      <c r="D81" s="221">
        <v>9</v>
      </c>
      <c r="E81" s="219">
        <v>10</v>
      </c>
      <c r="F81" s="220">
        <v>1</v>
      </c>
      <c r="G81" s="222">
        <v>11</v>
      </c>
      <c r="H81" s="223">
        <v>10</v>
      </c>
      <c r="I81" s="220">
        <v>1</v>
      </c>
      <c r="J81" s="221">
        <v>11</v>
      </c>
      <c r="K81" s="224">
        <v>0</v>
      </c>
      <c r="L81" s="225">
        <v>0</v>
      </c>
      <c r="M81" s="226">
        <v>0</v>
      </c>
      <c r="N81" s="227">
        <f>B81+E81+H81+K81</f>
        <v>28</v>
      </c>
      <c r="O81" s="228">
        <f t="shared" si="13"/>
        <v>3</v>
      </c>
      <c r="P81" s="229">
        <f t="shared" si="13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102" t="s">
        <v>56</v>
      </c>
      <c r="B82" s="71">
        <f>SUM(B74:B81)</f>
        <v>77</v>
      </c>
      <c r="C82" s="72">
        <f t="shared" ref="C82:O82" si="14">SUM(C74:C81)</f>
        <v>16</v>
      </c>
      <c r="D82" s="73">
        <f t="shared" si="14"/>
        <v>93</v>
      </c>
      <c r="E82" s="71">
        <f t="shared" si="14"/>
        <v>79</v>
      </c>
      <c r="F82" s="72">
        <f t="shared" si="14"/>
        <v>8</v>
      </c>
      <c r="G82" s="74">
        <f t="shared" si="14"/>
        <v>87</v>
      </c>
      <c r="H82" s="75">
        <f t="shared" si="14"/>
        <v>80</v>
      </c>
      <c r="I82" s="72">
        <f t="shared" si="14"/>
        <v>6</v>
      </c>
      <c r="J82" s="76">
        <f t="shared" si="14"/>
        <v>86</v>
      </c>
      <c r="K82" s="77">
        <f t="shared" si="14"/>
        <v>21</v>
      </c>
      <c r="L82" s="78">
        <f t="shared" si="14"/>
        <v>0</v>
      </c>
      <c r="M82" s="79">
        <f t="shared" si="14"/>
        <v>21</v>
      </c>
      <c r="N82" s="80">
        <f t="shared" si="14"/>
        <v>257</v>
      </c>
      <c r="O82" s="81">
        <f t="shared" si="14"/>
        <v>30</v>
      </c>
      <c r="P82" s="82">
        <f>SUM(P74:P81)</f>
        <v>287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25" t="s">
        <v>73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55</v>
      </c>
      <c r="B85" s="312" t="s">
        <v>19</v>
      </c>
      <c r="C85" s="313"/>
      <c r="D85" s="314"/>
      <c r="E85" s="336" t="s">
        <v>20</v>
      </c>
      <c r="F85" s="337"/>
      <c r="G85" s="338"/>
      <c r="H85" s="312" t="s">
        <v>21</v>
      </c>
      <c r="I85" s="313"/>
      <c r="J85" s="314"/>
      <c r="K85" s="312" t="s">
        <v>34</v>
      </c>
      <c r="L85" s="313"/>
      <c r="M85" s="314"/>
      <c r="N85" s="312" t="s">
        <v>64</v>
      </c>
      <c r="O85" s="313"/>
      <c r="P85" s="314"/>
      <c r="Q85" s="309" t="s">
        <v>32</v>
      </c>
      <c r="R85" s="310"/>
      <c r="S85" s="3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44</v>
      </c>
      <c r="C86" s="14" t="s">
        <v>45</v>
      </c>
      <c r="D86" s="6" t="s">
        <v>4</v>
      </c>
      <c r="E86" s="15" t="s">
        <v>44</v>
      </c>
      <c r="F86" s="14" t="s">
        <v>45</v>
      </c>
      <c r="G86" s="6" t="s">
        <v>4</v>
      </c>
      <c r="H86" s="15" t="s">
        <v>44</v>
      </c>
      <c r="I86" s="14" t="s">
        <v>45</v>
      </c>
      <c r="J86" s="6" t="s">
        <v>4</v>
      </c>
      <c r="K86" s="15" t="s">
        <v>44</v>
      </c>
      <c r="L86" s="14" t="s">
        <v>45</v>
      </c>
      <c r="M86" s="6" t="s">
        <v>4</v>
      </c>
      <c r="N86" s="15" t="s">
        <v>44</v>
      </c>
      <c r="O86" s="14" t="s">
        <v>45</v>
      </c>
      <c r="P86" s="6" t="s">
        <v>4</v>
      </c>
      <c r="Q86" s="34" t="s">
        <v>44</v>
      </c>
      <c r="R86" s="14" t="s">
        <v>45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189" t="s">
        <v>5</v>
      </c>
      <c r="B87" s="195">
        <v>0</v>
      </c>
      <c r="C87" s="196">
        <v>9</v>
      </c>
      <c r="D87" s="230">
        <v>9</v>
      </c>
      <c r="E87" s="195">
        <v>0</v>
      </c>
      <c r="F87" s="196">
        <v>10</v>
      </c>
      <c r="G87" s="230">
        <v>10</v>
      </c>
      <c r="H87" s="195">
        <v>1</v>
      </c>
      <c r="I87" s="196">
        <v>7</v>
      </c>
      <c r="J87" s="231">
        <v>8</v>
      </c>
      <c r="K87" s="196">
        <v>2</v>
      </c>
      <c r="L87" s="196">
        <v>11</v>
      </c>
      <c r="M87" s="197">
        <v>13</v>
      </c>
      <c r="N87" s="232">
        <v>0</v>
      </c>
      <c r="O87" s="233">
        <v>0</v>
      </c>
      <c r="P87" s="234">
        <v>0</v>
      </c>
      <c r="Q87" s="251">
        <f t="shared" ref="Q87:S91" si="15">B87+E87+H87+K87+N87</f>
        <v>3</v>
      </c>
      <c r="R87" s="261">
        <f>C87+F87+I87+L87+O87</f>
        <v>37</v>
      </c>
      <c r="S87" s="260">
        <f t="shared" si="15"/>
        <v>40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209" t="s">
        <v>6</v>
      </c>
      <c r="B88" s="215">
        <v>0</v>
      </c>
      <c r="C88" s="216">
        <v>1</v>
      </c>
      <c r="D88" s="235">
        <v>1</v>
      </c>
      <c r="E88" s="215">
        <v>0</v>
      </c>
      <c r="F88" s="216">
        <v>0</v>
      </c>
      <c r="G88" s="235">
        <v>0</v>
      </c>
      <c r="H88" s="215">
        <v>1</v>
      </c>
      <c r="I88" s="216">
        <v>0</v>
      </c>
      <c r="J88" s="236">
        <v>1</v>
      </c>
      <c r="K88" s="216">
        <v>1</v>
      </c>
      <c r="L88" s="216">
        <v>0</v>
      </c>
      <c r="M88" s="217">
        <v>1</v>
      </c>
      <c r="N88" s="206">
        <v>0</v>
      </c>
      <c r="O88" s="207">
        <v>0</v>
      </c>
      <c r="P88" s="208">
        <v>0</v>
      </c>
      <c r="Q88" s="210">
        <f t="shared" si="15"/>
        <v>2</v>
      </c>
      <c r="R88" s="207">
        <f t="shared" si="15"/>
        <v>1</v>
      </c>
      <c r="S88" s="212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12" customFormat="1" ht="25.5" customHeight="1" x14ac:dyDescent="0.25">
      <c r="A89" s="214" t="s">
        <v>40</v>
      </c>
      <c r="B89" s="215">
        <v>0</v>
      </c>
      <c r="C89" s="216">
        <v>0</v>
      </c>
      <c r="D89" s="235">
        <v>0</v>
      </c>
      <c r="E89" s="215">
        <v>0</v>
      </c>
      <c r="F89" s="216">
        <v>0</v>
      </c>
      <c r="G89" s="235">
        <v>0</v>
      </c>
      <c r="H89" s="215">
        <v>1</v>
      </c>
      <c r="I89" s="216">
        <v>0</v>
      </c>
      <c r="J89" s="236">
        <v>1</v>
      </c>
      <c r="K89" s="216">
        <v>0</v>
      </c>
      <c r="L89" s="216">
        <v>0</v>
      </c>
      <c r="M89" s="217">
        <v>0</v>
      </c>
      <c r="N89" s="206">
        <v>0</v>
      </c>
      <c r="O89" s="207">
        <v>0</v>
      </c>
      <c r="P89" s="208">
        <v>0</v>
      </c>
      <c r="Q89" s="206">
        <f t="shared" si="15"/>
        <v>1</v>
      </c>
      <c r="R89" s="207">
        <f t="shared" si="15"/>
        <v>0</v>
      </c>
      <c r="S89" s="212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214" t="s">
        <v>37</v>
      </c>
      <c r="B90" s="210">
        <v>0</v>
      </c>
      <c r="C90" s="207">
        <v>1</v>
      </c>
      <c r="D90" s="211">
        <v>1</v>
      </c>
      <c r="E90" s="210">
        <v>0</v>
      </c>
      <c r="F90" s="207">
        <v>4</v>
      </c>
      <c r="G90" s="211">
        <v>4</v>
      </c>
      <c r="H90" s="210">
        <v>0</v>
      </c>
      <c r="I90" s="207">
        <v>8</v>
      </c>
      <c r="J90" s="212">
        <v>8</v>
      </c>
      <c r="K90" s="213">
        <v>0</v>
      </c>
      <c r="L90" s="207">
        <v>2</v>
      </c>
      <c r="M90" s="211">
        <v>2</v>
      </c>
      <c r="N90" s="206">
        <v>0</v>
      </c>
      <c r="O90" s="207">
        <v>0</v>
      </c>
      <c r="P90" s="208">
        <v>0</v>
      </c>
      <c r="Q90" s="210">
        <f t="shared" si="15"/>
        <v>0</v>
      </c>
      <c r="R90" s="207">
        <f t="shared" si="15"/>
        <v>15</v>
      </c>
      <c r="S90" s="212">
        <f t="shared" si="15"/>
        <v>15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218" t="s">
        <v>50</v>
      </c>
      <c r="B91" s="224">
        <v>0</v>
      </c>
      <c r="C91" s="237">
        <v>1</v>
      </c>
      <c r="D91" s="238">
        <v>1</v>
      </c>
      <c r="E91" s="224">
        <v>0</v>
      </c>
      <c r="F91" s="225">
        <v>4</v>
      </c>
      <c r="G91" s="238">
        <v>4</v>
      </c>
      <c r="H91" s="224">
        <v>0</v>
      </c>
      <c r="I91" s="225">
        <v>1</v>
      </c>
      <c r="J91" s="239">
        <v>1</v>
      </c>
      <c r="K91" s="225">
        <v>0</v>
      </c>
      <c r="L91" s="225">
        <v>3</v>
      </c>
      <c r="M91" s="226">
        <v>3</v>
      </c>
      <c r="N91" s="227">
        <v>0</v>
      </c>
      <c r="O91" s="228">
        <v>0</v>
      </c>
      <c r="P91" s="229">
        <v>0</v>
      </c>
      <c r="Q91" s="240">
        <f t="shared" si="15"/>
        <v>0</v>
      </c>
      <c r="R91" s="228">
        <f t="shared" si="15"/>
        <v>9</v>
      </c>
      <c r="S91" s="241">
        <f t="shared" si="15"/>
        <v>9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242" t="s">
        <v>56</v>
      </c>
      <c r="B92" s="77">
        <f t="shared" ref="B92:S92" si="16">SUM(B87:B91)</f>
        <v>0</v>
      </c>
      <c r="C92" s="243">
        <f t="shared" si="16"/>
        <v>12</v>
      </c>
      <c r="D92" s="244">
        <f t="shared" si="16"/>
        <v>12</v>
      </c>
      <c r="E92" s="77">
        <f t="shared" si="16"/>
        <v>0</v>
      </c>
      <c r="F92" s="78">
        <f t="shared" si="16"/>
        <v>18</v>
      </c>
      <c r="G92" s="244">
        <f t="shared" si="16"/>
        <v>18</v>
      </c>
      <c r="H92" s="245">
        <f t="shared" si="16"/>
        <v>3</v>
      </c>
      <c r="I92" s="246">
        <f t="shared" si="16"/>
        <v>16</v>
      </c>
      <c r="J92" s="247">
        <f t="shared" si="16"/>
        <v>19</v>
      </c>
      <c r="K92" s="78">
        <f t="shared" si="16"/>
        <v>3</v>
      </c>
      <c r="L92" s="78">
        <f t="shared" si="16"/>
        <v>16</v>
      </c>
      <c r="M92" s="78">
        <f t="shared" si="16"/>
        <v>19</v>
      </c>
      <c r="N92" s="80">
        <f t="shared" si="16"/>
        <v>0</v>
      </c>
      <c r="O92" s="81">
        <f t="shared" si="16"/>
        <v>0</v>
      </c>
      <c r="P92" s="82">
        <f t="shared" si="16"/>
        <v>0</v>
      </c>
      <c r="Q92" s="248">
        <f t="shared" si="16"/>
        <v>6</v>
      </c>
      <c r="R92" s="249">
        <f t="shared" si="16"/>
        <v>62</v>
      </c>
      <c r="S92" s="250">
        <f t="shared" si="16"/>
        <v>68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83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6"/>
      <c r="Q93" s="86"/>
      <c r="R93" s="86"/>
      <c r="S93" s="8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87" t="s">
        <v>66</v>
      </c>
      <c r="B94" s="88">
        <f>N82+Q92</f>
        <v>263</v>
      </c>
      <c r="C94" s="88">
        <f>O82+R92</f>
        <v>92</v>
      </c>
      <c r="D94" s="89">
        <f>P82+S92</f>
        <v>355</v>
      </c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6"/>
      <c r="Q94" s="86"/>
      <c r="R94" s="86"/>
      <c r="S94" s="8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01" t="s">
        <v>33</v>
      </c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02" t="s">
        <v>72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02" t="s">
        <v>24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86" t="s">
        <v>52</v>
      </c>
      <c r="B100" s="303">
        <v>1</v>
      </c>
      <c r="C100" s="304"/>
      <c r="D100" s="305"/>
      <c r="E100" s="303">
        <v>2</v>
      </c>
      <c r="F100" s="304"/>
      <c r="G100" s="305"/>
      <c r="H100" s="303">
        <v>3</v>
      </c>
      <c r="I100" s="304"/>
      <c r="J100" s="305"/>
      <c r="K100" s="303">
        <v>4</v>
      </c>
      <c r="L100" s="304"/>
      <c r="M100" s="305"/>
      <c r="N100" s="303" t="s">
        <v>2</v>
      </c>
      <c r="O100" s="305"/>
      <c r="P100" s="298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87"/>
      <c r="B101" s="306"/>
      <c r="C101" s="307"/>
      <c r="D101" s="308"/>
      <c r="E101" s="306"/>
      <c r="F101" s="307"/>
      <c r="G101" s="308"/>
      <c r="H101" s="306"/>
      <c r="I101" s="307"/>
      <c r="J101" s="308"/>
      <c r="K101" s="306"/>
      <c r="L101" s="307"/>
      <c r="M101" s="308"/>
      <c r="N101" s="306"/>
      <c r="O101" s="308"/>
      <c r="P101" s="29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88"/>
      <c r="B102" s="15" t="s">
        <v>44</v>
      </c>
      <c r="C102" s="29" t="s">
        <v>45</v>
      </c>
      <c r="D102" s="30" t="s">
        <v>4</v>
      </c>
      <c r="E102" s="15" t="s">
        <v>44</v>
      </c>
      <c r="F102" s="29" t="s">
        <v>45</v>
      </c>
      <c r="G102" s="30" t="s">
        <v>4</v>
      </c>
      <c r="H102" s="15" t="s">
        <v>44</v>
      </c>
      <c r="I102" s="29" t="s">
        <v>45</v>
      </c>
      <c r="J102" s="30" t="s">
        <v>4</v>
      </c>
      <c r="K102" s="15" t="s">
        <v>44</v>
      </c>
      <c r="L102" s="29" t="s">
        <v>45</v>
      </c>
      <c r="M102" s="30" t="s">
        <v>4</v>
      </c>
      <c r="N102" s="15" t="s">
        <v>44</v>
      </c>
      <c r="O102" s="29" t="s">
        <v>45</v>
      </c>
      <c r="P102" s="30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369" t="s">
        <v>25</v>
      </c>
      <c r="B103" s="348">
        <v>146</v>
      </c>
      <c r="C103" s="349">
        <v>118</v>
      </c>
      <c r="D103" s="350">
        <v>264</v>
      </c>
      <c r="E103" s="348">
        <v>143</v>
      </c>
      <c r="F103" s="349">
        <v>138</v>
      </c>
      <c r="G103" s="350">
        <v>281</v>
      </c>
      <c r="H103" s="348">
        <v>147</v>
      </c>
      <c r="I103" s="349">
        <v>73</v>
      </c>
      <c r="J103" s="351">
        <v>220</v>
      </c>
      <c r="K103" s="352">
        <v>119</v>
      </c>
      <c r="L103" s="349">
        <v>31</v>
      </c>
      <c r="M103" s="351">
        <v>150</v>
      </c>
      <c r="N103" s="353">
        <f>B103+E103+H103+K103</f>
        <v>555</v>
      </c>
      <c r="O103" s="354">
        <f>C103+F103+I103+L103</f>
        <v>360</v>
      </c>
      <c r="P103" s="355">
        <f>D103+G103+J103+M103</f>
        <v>915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370" t="s">
        <v>62</v>
      </c>
      <c r="B104" s="356">
        <v>127</v>
      </c>
      <c r="C104" s="357">
        <v>60</v>
      </c>
      <c r="D104" s="358">
        <v>187</v>
      </c>
      <c r="E104" s="356">
        <v>96</v>
      </c>
      <c r="F104" s="357">
        <v>18</v>
      </c>
      <c r="G104" s="358">
        <v>114</v>
      </c>
      <c r="H104" s="356">
        <v>41</v>
      </c>
      <c r="I104" s="357">
        <v>4</v>
      </c>
      <c r="J104" s="359">
        <v>45</v>
      </c>
      <c r="K104" s="360">
        <v>1</v>
      </c>
      <c r="L104" s="357">
        <v>0</v>
      </c>
      <c r="M104" s="359">
        <v>1</v>
      </c>
      <c r="N104" s="353">
        <f t="shared" ref="N104:P109" si="17">B104+E104+H104+K104</f>
        <v>265</v>
      </c>
      <c r="O104" s="354">
        <f t="shared" si="17"/>
        <v>82</v>
      </c>
      <c r="P104" s="355">
        <f t="shared" si="17"/>
        <v>347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58</v>
      </c>
      <c r="AE104" s="13"/>
      <c r="AF104" s="13"/>
      <c r="AG104" s="13"/>
      <c r="AH104" s="13"/>
    </row>
    <row r="105" spans="1:34" ht="30" customHeight="1" x14ac:dyDescent="0.25">
      <c r="A105" s="371" t="s">
        <v>26</v>
      </c>
      <c r="B105" s="356">
        <v>1</v>
      </c>
      <c r="C105" s="357">
        <v>0</v>
      </c>
      <c r="D105" s="358">
        <v>1</v>
      </c>
      <c r="E105" s="356">
        <v>96</v>
      </c>
      <c r="F105" s="357">
        <v>22</v>
      </c>
      <c r="G105" s="358">
        <v>118</v>
      </c>
      <c r="H105" s="356">
        <v>81</v>
      </c>
      <c r="I105" s="357">
        <v>5</v>
      </c>
      <c r="J105" s="358">
        <v>86</v>
      </c>
      <c r="K105" s="356">
        <v>60</v>
      </c>
      <c r="L105" s="357">
        <v>2</v>
      </c>
      <c r="M105" s="359">
        <v>62</v>
      </c>
      <c r="N105" s="213">
        <f>B105+E105+H105+K105</f>
        <v>238</v>
      </c>
      <c r="O105" s="361">
        <f t="shared" si="17"/>
        <v>29</v>
      </c>
      <c r="P105" s="355">
        <f t="shared" si="17"/>
        <v>267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371" t="s">
        <v>27</v>
      </c>
      <c r="B106" s="356">
        <v>186</v>
      </c>
      <c r="C106" s="357">
        <v>41</v>
      </c>
      <c r="D106" s="358">
        <v>227</v>
      </c>
      <c r="E106" s="356">
        <v>179</v>
      </c>
      <c r="F106" s="357">
        <v>27</v>
      </c>
      <c r="G106" s="358">
        <v>206</v>
      </c>
      <c r="H106" s="356">
        <v>121</v>
      </c>
      <c r="I106" s="357">
        <v>3</v>
      </c>
      <c r="J106" s="358">
        <v>124</v>
      </c>
      <c r="K106" s="356">
        <v>0</v>
      </c>
      <c r="L106" s="357">
        <v>0</v>
      </c>
      <c r="M106" s="359">
        <v>0</v>
      </c>
      <c r="N106" s="213">
        <f t="shared" si="17"/>
        <v>486</v>
      </c>
      <c r="O106" s="211">
        <f t="shared" si="17"/>
        <v>71</v>
      </c>
      <c r="P106" s="355">
        <f t="shared" si="17"/>
        <v>557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371" t="s">
        <v>28</v>
      </c>
      <c r="B107" s="356">
        <v>59</v>
      </c>
      <c r="C107" s="357">
        <v>12</v>
      </c>
      <c r="D107" s="358">
        <v>71</v>
      </c>
      <c r="E107" s="356">
        <v>65</v>
      </c>
      <c r="F107" s="357">
        <v>0</v>
      </c>
      <c r="G107" s="358">
        <v>65</v>
      </c>
      <c r="H107" s="356">
        <v>50</v>
      </c>
      <c r="I107" s="357">
        <v>0</v>
      </c>
      <c r="J107" s="358">
        <v>50</v>
      </c>
      <c r="K107" s="356">
        <v>0</v>
      </c>
      <c r="L107" s="357">
        <v>0</v>
      </c>
      <c r="M107" s="359">
        <v>0</v>
      </c>
      <c r="N107" s="213">
        <f t="shared" si="17"/>
        <v>174</v>
      </c>
      <c r="O107" s="211">
        <f t="shared" si="17"/>
        <v>12</v>
      </c>
      <c r="P107" s="355">
        <f t="shared" si="17"/>
        <v>186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372" t="s">
        <v>29</v>
      </c>
      <c r="B108" s="356">
        <v>117</v>
      </c>
      <c r="C108" s="357">
        <v>170</v>
      </c>
      <c r="D108" s="358">
        <v>287</v>
      </c>
      <c r="E108" s="356">
        <v>120</v>
      </c>
      <c r="F108" s="357">
        <v>78</v>
      </c>
      <c r="G108" s="358">
        <v>198</v>
      </c>
      <c r="H108" s="356">
        <v>125</v>
      </c>
      <c r="I108" s="357">
        <v>67</v>
      </c>
      <c r="J108" s="358">
        <v>192</v>
      </c>
      <c r="K108" s="356">
        <v>0</v>
      </c>
      <c r="L108" s="357">
        <v>0</v>
      </c>
      <c r="M108" s="359">
        <v>0</v>
      </c>
      <c r="N108" s="213">
        <f t="shared" si="17"/>
        <v>362</v>
      </c>
      <c r="O108" s="361">
        <f t="shared" si="17"/>
        <v>315</v>
      </c>
      <c r="P108" s="355">
        <f>D108+G108+J108+M108</f>
        <v>677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113" t="s">
        <v>51</v>
      </c>
      <c r="B109" s="362">
        <v>61</v>
      </c>
      <c r="C109" s="363">
        <v>85</v>
      </c>
      <c r="D109" s="364">
        <v>146</v>
      </c>
      <c r="E109" s="362">
        <v>61</v>
      </c>
      <c r="F109" s="363">
        <v>108</v>
      </c>
      <c r="G109" s="364">
        <v>169</v>
      </c>
      <c r="H109" s="362">
        <v>69</v>
      </c>
      <c r="I109" s="363">
        <v>21</v>
      </c>
      <c r="J109" s="364">
        <v>90</v>
      </c>
      <c r="K109" s="362">
        <v>65</v>
      </c>
      <c r="L109" s="363">
        <v>6</v>
      </c>
      <c r="M109" s="365">
        <v>71</v>
      </c>
      <c r="N109" s="366">
        <f t="shared" si="17"/>
        <v>256</v>
      </c>
      <c r="O109" s="367">
        <f t="shared" si="17"/>
        <v>220</v>
      </c>
      <c r="P109" s="368">
        <f t="shared" si="17"/>
        <v>476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54</v>
      </c>
      <c r="B110" s="103">
        <f t="shared" ref="B110:P110" si="18">SUM(B103:B109)</f>
        <v>697</v>
      </c>
      <c r="C110" s="104">
        <f t="shared" si="18"/>
        <v>486</v>
      </c>
      <c r="D110" s="105">
        <f t="shared" si="18"/>
        <v>1183</v>
      </c>
      <c r="E110" s="103">
        <f t="shared" si="18"/>
        <v>760</v>
      </c>
      <c r="F110" s="104">
        <f t="shared" si="18"/>
        <v>391</v>
      </c>
      <c r="G110" s="105">
        <f t="shared" si="18"/>
        <v>1151</v>
      </c>
      <c r="H110" s="103">
        <f t="shared" si="18"/>
        <v>634</v>
      </c>
      <c r="I110" s="104">
        <f t="shared" si="18"/>
        <v>173</v>
      </c>
      <c r="J110" s="106">
        <f t="shared" si="18"/>
        <v>807</v>
      </c>
      <c r="K110" s="107">
        <f t="shared" si="18"/>
        <v>245</v>
      </c>
      <c r="L110" s="104">
        <f t="shared" si="18"/>
        <v>39</v>
      </c>
      <c r="M110" s="106">
        <f t="shared" si="18"/>
        <v>284</v>
      </c>
      <c r="N110" s="108">
        <f t="shared" si="18"/>
        <v>2336</v>
      </c>
      <c r="O110" s="109">
        <f t="shared" si="18"/>
        <v>1089</v>
      </c>
      <c r="P110" s="110">
        <f t="shared" si="18"/>
        <v>3425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01" t="s">
        <v>30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02" t="s">
        <v>71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01" t="s">
        <v>24</v>
      </c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252" t="s">
        <v>53</v>
      </c>
      <c r="B116" s="303">
        <v>1</v>
      </c>
      <c r="C116" s="304"/>
      <c r="D116" s="305"/>
      <c r="E116" s="303">
        <v>2</v>
      </c>
      <c r="F116" s="304"/>
      <c r="G116" s="305"/>
      <c r="H116" s="303">
        <v>3</v>
      </c>
      <c r="I116" s="304"/>
      <c r="J116" s="305"/>
      <c r="K116" s="303">
        <v>4</v>
      </c>
      <c r="L116" s="304"/>
      <c r="M116" s="305"/>
      <c r="N116" s="303" t="s">
        <v>2</v>
      </c>
      <c r="O116" s="305"/>
      <c r="P116" s="298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253"/>
      <c r="B117" s="306"/>
      <c r="C117" s="307"/>
      <c r="D117" s="308"/>
      <c r="E117" s="306"/>
      <c r="F117" s="307"/>
      <c r="G117" s="308"/>
      <c r="H117" s="306"/>
      <c r="I117" s="307"/>
      <c r="J117" s="308"/>
      <c r="K117" s="306"/>
      <c r="L117" s="307"/>
      <c r="M117" s="308"/>
      <c r="N117" s="306"/>
      <c r="O117" s="308"/>
      <c r="P117" s="29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254"/>
      <c r="B118" s="15" t="s">
        <v>44</v>
      </c>
      <c r="C118" s="29" t="s">
        <v>45</v>
      </c>
      <c r="D118" s="30" t="s">
        <v>4</v>
      </c>
      <c r="E118" s="15" t="s">
        <v>44</v>
      </c>
      <c r="F118" s="29" t="s">
        <v>45</v>
      </c>
      <c r="G118" s="30" t="s">
        <v>4</v>
      </c>
      <c r="H118" s="15" t="s">
        <v>44</v>
      </c>
      <c r="I118" s="29" t="s">
        <v>45</v>
      </c>
      <c r="J118" s="30" t="s">
        <v>4</v>
      </c>
      <c r="K118" s="15" t="s">
        <v>44</v>
      </c>
      <c r="L118" s="29" t="s">
        <v>45</v>
      </c>
      <c r="M118" s="30" t="s">
        <v>4</v>
      </c>
      <c r="N118" s="15" t="s">
        <v>44</v>
      </c>
      <c r="O118" s="29" t="s">
        <v>45</v>
      </c>
      <c r="P118" s="300"/>
      <c r="Q118" s="13"/>
      <c r="R118" s="13"/>
      <c r="S118" s="13"/>
      <c r="T118" s="13" t="s">
        <v>70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61</v>
      </c>
      <c r="AE118" s="13"/>
      <c r="AF118" s="13"/>
      <c r="AG118" s="13"/>
      <c r="AH118" s="13"/>
    </row>
    <row r="119" spans="1:34" ht="39" customHeight="1" x14ac:dyDescent="0.3">
      <c r="A119" s="370" t="s">
        <v>62</v>
      </c>
      <c r="B119" s="373">
        <v>10</v>
      </c>
      <c r="C119" s="374">
        <v>25</v>
      </c>
      <c r="D119" s="375">
        <v>35</v>
      </c>
      <c r="E119" s="373">
        <v>10</v>
      </c>
      <c r="F119" s="374">
        <v>36</v>
      </c>
      <c r="G119" s="375">
        <v>46</v>
      </c>
      <c r="H119" s="373">
        <v>18</v>
      </c>
      <c r="I119" s="374">
        <v>7</v>
      </c>
      <c r="J119" s="375">
        <v>25</v>
      </c>
      <c r="K119" s="373">
        <v>0</v>
      </c>
      <c r="L119" s="374">
        <v>0</v>
      </c>
      <c r="M119" s="376">
        <v>0</v>
      </c>
      <c r="N119" s="377">
        <f t="shared" ref="N119:P122" si="19">B119+E119+H119+K119</f>
        <v>38</v>
      </c>
      <c r="O119" s="378">
        <f t="shared" si="19"/>
        <v>68</v>
      </c>
      <c r="P119" s="208">
        <f t="shared" si="19"/>
        <v>106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371" t="s">
        <v>26</v>
      </c>
      <c r="B120" s="379">
        <v>0</v>
      </c>
      <c r="C120" s="380">
        <v>1</v>
      </c>
      <c r="D120" s="381">
        <v>1</v>
      </c>
      <c r="E120" s="379">
        <v>0</v>
      </c>
      <c r="F120" s="380">
        <v>36</v>
      </c>
      <c r="G120" s="381">
        <v>36</v>
      </c>
      <c r="H120" s="379">
        <v>0</v>
      </c>
      <c r="I120" s="380">
        <v>32</v>
      </c>
      <c r="J120" s="381">
        <v>32</v>
      </c>
      <c r="K120" s="379">
        <v>1</v>
      </c>
      <c r="L120" s="380">
        <v>39</v>
      </c>
      <c r="M120" s="381">
        <v>40</v>
      </c>
      <c r="N120" s="210">
        <f>B120+E120+H120+K120</f>
        <v>1</v>
      </c>
      <c r="O120" s="212">
        <f t="shared" si="19"/>
        <v>108</v>
      </c>
      <c r="P120" s="208">
        <f t="shared" si="19"/>
        <v>109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 x14ac:dyDescent="0.25">
      <c r="A121" s="371" t="s">
        <v>27</v>
      </c>
      <c r="B121" s="379">
        <v>20</v>
      </c>
      <c r="C121" s="380">
        <v>22</v>
      </c>
      <c r="D121" s="381">
        <v>42</v>
      </c>
      <c r="E121" s="379">
        <v>37</v>
      </c>
      <c r="F121" s="380">
        <v>27</v>
      </c>
      <c r="G121" s="381">
        <v>64</v>
      </c>
      <c r="H121" s="379">
        <v>37</v>
      </c>
      <c r="I121" s="380">
        <v>21</v>
      </c>
      <c r="J121" s="381">
        <v>58</v>
      </c>
      <c r="K121" s="379">
        <v>0</v>
      </c>
      <c r="L121" s="380">
        <v>0</v>
      </c>
      <c r="M121" s="382">
        <v>0</v>
      </c>
      <c r="N121" s="213">
        <f>B121+E121+H121+K121</f>
        <v>94</v>
      </c>
      <c r="O121" s="212">
        <f t="shared" si="19"/>
        <v>70</v>
      </c>
      <c r="P121" s="208">
        <f t="shared" si="19"/>
        <v>164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 x14ac:dyDescent="0.3">
      <c r="A122" s="371" t="s">
        <v>28</v>
      </c>
      <c r="B122" s="383">
        <v>15</v>
      </c>
      <c r="C122" s="384">
        <v>24</v>
      </c>
      <c r="D122" s="385">
        <v>39</v>
      </c>
      <c r="E122" s="383">
        <v>10</v>
      </c>
      <c r="F122" s="384">
        <v>27</v>
      </c>
      <c r="G122" s="385">
        <v>37</v>
      </c>
      <c r="H122" s="383">
        <v>13</v>
      </c>
      <c r="I122" s="384">
        <v>11</v>
      </c>
      <c r="J122" s="385">
        <v>24</v>
      </c>
      <c r="K122" s="383">
        <v>0</v>
      </c>
      <c r="L122" s="384">
        <v>0</v>
      </c>
      <c r="M122" s="386">
        <v>0</v>
      </c>
      <c r="N122" s="213">
        <f t="shared" si="19"/>
        <v>38</v>
      </c>
      <c r="O122" s="241">
        <f t="shared" si="19"/>
        <v>62</v>
      </c>
      <c r="P122" s="208">
        <f t="shared" si="19"/>
        <v>100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54</v>
      </c>
      <c r="B123" s="111">
        <f>SUM(B119:B122)</f>
        <v>45</v>
      </c>
      <c r="C123" s="111">
        <f t="shared" ref="C123:P123" si="20">SUM(C119:C122)</f>
        <v>72</v>
      </c>
      <c r="D123" s="111">
        <f t="shared" si="20"/>
        <v>117</v>
      </c>
      <c r="E123" s="111">
        <f t="shared" si="20"/>
        <v>57</v>
      </c>
      <c r="F123" s="111">
        <f t="shared" si="20"/>
        <v>126</v>
      </c>
      <c r="G123" s="111">
        <f t="shared" si="20"/>
        <v>183</v>
      </c>
      <c r="H123" s="111">
        <f t="shared" si="20"/>
        <v>68</v>
      </c>
      <c r="I123" s="111">
        <f t="shared" si="20"/>
        <v>71</v>
      </c>
      <c r="J123" s="111">
        <f t="shared" si="20"/>
        <v>139</v>
      </c>
      <c r="K123" s="111">
        <f t="shared" si="20"/>
        <v>1</v>
      </c>
      <c r="L123" s="111">
        <f t="shared" si="20"/>
        <v>39</v>
      </c>
      <c r="M123" s="111">
        <f t="shared" si="20"/>
        <v>40</v>
      </c>
      <c r="N123" s="114">
        <f t="shared" si="20"/>
        <v>171</v>
      </c>
      <c r="O123" s="114">
        <f t="shared" si="20"/>
        <v>308</v>
      </c>
      <c r="P123" s="115">
        <f t="shared" si="20"/>
        <v>479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31</v>
      </c>
      <c r="B126" s="69">
        <f>N110+N123</f>
        <v>2507</v>
      </c>
      <c r="C126" s="69">
        <f>O110+O123</f>
        <v>1397</v>
      </c>
      <c r="D126" s="70">
        <f>SUM(B126:C126)</f>
        <v>3904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8" ht="6.75" customHeight="1" x14ac:dyDescent="0.2"/>
    <row r="130" spans="1:8" ht="3.75" customHeight="1" thickBot="1" x14ac:dyDescent="0.25"/>
    <row r="131" spans="1:8" ht="30.75" customHeight="1" thickBot="1" x14ac:dyDescent="0.25">
      <c r="A131" s="69" t="s">
        <v>49</v>
      </c>
      <c r="B131" s="70">
        <f>B68+B94+B126</f>
        <v>18671</v>
      </c>
      <c r="C131" s="70">
        <f>C68+C94+C126</f>
        <v>8596</v>
      </c>
      <c r="D131" s="70">
        <f>D68+D94+D126</f>
        <v>27267</v>
      </c>
    </row>
    <row r="135" spans="1:8" ht="20.25" x14ac:dyDescent="0.3">
      <c r="B135" s="31"/>
    </row>
    <row r="136" spans="1:8" ht="25.5" customHeight="1" x14ac:dyDescent="0.4">
      <c r="A136" s="122"/>
      <c r="B136" s="122"/>
      <c r="C136" s="122"/>
      <c r="D136" s="122"/>
      <c r="E136" s="122"/>
      <c r="F136" s="122"/>
      <c r="G136" s="122"/>
      <c r="H136" s="122"/>
    </row>
  </sheetData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2020-07-13T10:07:40Z</dcterms:modified>
</cp:coreProperties>
</file>