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21585" windowHeight="11160" tabRatio="851" firstSheet="2" activeTab="11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ПАК'!$3:$5</definedName>
    <definedName name="_xlnm.Print_Titles" localSheetId="2">'ССЗ ОФО ПАК '!$2:$4</definedName>
    <definedName name="_xlnm.Print_Area" localSheetId="1">'ССЗ ЗФО ОТКЗ'!$A$1:$AO$27</definedName>
    <definedName name="_xlnm.Print_Area" localSheetId="3">'ССЗ ЗФО ПАК'!$A$1:$R$35</definedName>
    <definedName name="_xlnm.Print_Area" localSheetId="2">'ССЗ ОФО ПАК '!$A$1:$Q$36</definedName>
    <definedName name="_xlnm.Print_Area" localSheetId="7">'ССЗ ОФО ТГ МСХ'!$A$1:$AQ$35</definedName>
  </definedNames>
  <calcPr calcId="124519"/>
</workbook>
</file>

<file path=xl/calcChain.xml><?xml version="1.0" encoding="utf-8"?>
<calcChain xmlns="http://schemas.openxmlformats.org/spreadsheetml/2006/main">
  <c r="O37" i="115"/>
  <c r="K37"/>
  <c r="G37"/>
  <c r="R36"/>
  <c r="N36"/>
  <c r="J36"/>
  <c r="F36"/>
  <c r="F38" s="1"/>
  <c r="R35"/>
  <c r="R37" s="1"/>
  <c r="Q35"/>
  <c r="Q37" s="1"/>
  <c r="P35"/>
  <c r="P37" s="1"/>
  <c r="O35"/>
  <c r="N35"/>
  <c r="N37" s="1"/>
  <c r="M35"/>
  <c r="M37" s="1"/>
  <c r="L35"/>
  <c r="L37" s="1"/>
  <c r="K35"/>
  <c r="J35"/>
  <c r="J37" s="1"/>
  <c r="I35"/>
  <c r="I37" s="1"/>
  <c r="H35"/>
  <c r="H37" s="1"/>
  <c r="G35"/>
  <c r="F35"/>
  <c r="F37" s="1"/>
  <c r="E35"/>
  <c r="E37" s="1"/>
  <c r="D35"/>
  <c r="D37" s="1"/>
  <c r="R26"/>
  <c r="Q26"/>
  <c r="Q36" s="1"/>
  <c r="Q38" s="1"/>
  <c r="P26"/>
  <c r="P36" s="1"/>
  <c r="P38" s="1"/>
  <c r="O26"/>
  <c r="O36" s="1"/>
  <c r="O38" s="1"/>
  <c r="N26"/>
  <c r="M26"/>
  <c r="M36" s="1"/>
  <c r="M38" s="1"/>
  <c r="L26"/>
  <c r="L36" s="1"/>
  <c r="L38" s="1"/>
  <c r="K26"/>
  <c r="K36" s="1"/>
  <c r="K38" s="1"/>
  <c r="J26"/>
  <c r="I26"/>
  <c r="I36" s="1"/>
  <c r="I38" s="1"/>
  <c r="H26"/>
  <c r="H36" s="1"/>
  <c r="H38" s="1"/>
  <c r="G26"/>
  <c r="G36" s="1"/>
  <c r="G38" s="1"/>
  <c r="F26"/>
  <c r="E26"/>
  <c r="E36" s="1"/>
  <c r="E38" s="1"/>
  <c r="D26"/>
  <c r="D36" s="1"/>
  <c r="D38" s="1"/>
  <c r="R16"/>
  <c r="Q16"/>
  <c r="P16"/>
  <c r="O16"/>
  <c r="N16"/>
  <c r="M16"/>
  <c r="L16"/>
  <c r="K16"/>
  <c r="J16"/>
  <c r="I16"/>
  <c r="H16"/>
  <c r="G16"/>
  <c r="F16"/>
  <c r="E16"/>
  <c r="D16"/>
  <c r="R8"/>
  <c r="Q8"/>
  <c r="P8"/>
  <c r="O8"/>
  <c r="N8"/>
  <c r="M8"/>
  <c r="L8"/>
  <c r="K8"/>
  <c r="J8"/>
  <c r="I8"/>
  <c r="H8"/>
  <c r="G8"/>
  <c r="F8"/>
  <c r="E8"/>
  <c r="D8"/>
  <c r="N38" l="1"/>
  <c r="J38"/>
  <c r="R38"/>
  <c r="Q22" i="103"/>
  <c r="O22"/>
  <c r="E31"/>
  <c r="D31"/>
  <c r="C31"/>
  <c r="M29"/>
  <c r="M31" s="1"/>
  <c r="L29"/>
  <c r="L31" s="1"/>
  <c r="J29"/>
  <c r="J31" s="1"/>
  <c r="I29"/>
  <c r="I31" s="1"/>
  <c r="G29"/>
  <c r="G31" s="1"/>
  <c r="G32" s="1"/>
  <c r="F29"/>
  <c r="F31" s="1"/>
  <c r="P28"/>
  <c r="Q28" s="1"/>
  <c r="O28"/>
  <c r="P27"/>
  <c r="O27"/>
  <c r="Q27" s="1"/>
  <c r="N27"/>
  <c r="K27"/>
  <c r="H27"/>
  <c r="Q26"/>
  <c r="P26"/>
  <c r="O26"/>
  <c r="N26"/>
  <c r="K26"/>
  <c r="H26"/>
  <c r="P25"/>
  <c r="O25"/>
  <c r="Q25" s="1"/>
  <c r="N25"/>
  <c r="K25"/>
  <c r="P24"/>
  <c r="P29" s="1"/>
  <c r="O24"/>
  <c r="O29" s="1"/>
  <c r="N24"/>
  <c r="N29" s="1"/>
  <c r="N31" s="1"/>
  <c r="K24"/>
  <c r="K29" s="1"/>
  <c r="K31" s="1"/>
  <c r="H24"/>
  <c r="H29" s="1"/>
  <c r="H31" s="1"/>
  <c r="D22"/>
  <c r="D30" s="1"/>
  <c r="C22"/>
  <c r="C30" s="1"/>
  <c r="P21"/>
  <c r="Q21" s="1"/>
  <c r="O21"/>
  <c r="N21"/>
  <c r="K21"/>
  <c r="H21"/>
  <c r="E21"/>
  <c r="M20"/>
  <c r="L20"/>
  <c r="K20"/>
  <c r="I20"/>
  <c r="G20"/>
  <c r="P20" s="1"/>
  <c r="F20"/>
  <c r="O20" s="1"/>
  <c r="Q20" s="1"/>
  <c r="E20"/>
  <c r="M19"/>
  <c r="L19"/>
  <c r="K19"/>
  <c r="I19"/>
  <c r="G19"/>
  <c r="P19" s="1"/>
  <c r="F19"/>
  <c r="O19" s="1"/>
  <c r="E19"/>
  <c r="M18"/>
  <c r="L18"/>
  <c r="K18"/>
  <c r="I18"/>
  <c r="G18"/>
  <c r="P18" s="1"/>
  <c r="F18"/>
  <c r="O18" s="1"/>
  <c r="E18"/>
  <c r="O17"/>
  <c r="M17"/>
  <c r="M22" s="1"/>
  <c r="M30" s="1"/>
  <c r="M32" s="1"/>
  <c r="L17"/>
  <c r="L22" s="1"/>
  <c r="L30" s="1"/>
  <c r="L32" s="1"/>
  <c r="J17"/>
  <c r="J22" s="1"/>
  <c r="J30" s="1"/>
  <c r="J32" s="1"/>
  <c r="I17"/>
  <c r="I22" s="1"/>
  <c r="I30" s="1"/>
  <c r="I32" s="1"/>
  <c r="G17"/>
  <c r="G22" s="1"/>
  <c r="F17"/>
  <c r="F22" s="1"/>
  <c r="F30" s="1"/>
  <c r="F32" s="1"/>
  <c r="E17"/>
  <c r="E22" s="1"/>
  <c r="E30" s="1"/>
  <c r="M14"/>
  <c r="L14"/>
  <c r="J14"/>
  <c r="I14"/>
  <c r="G14"/>
  <c r="F14"/>
  <c r="D14"/>
  <c r="C14"/>
  <c r="P13"/>
  <c r="O13"/>
  <c r="Q13" s="1"/>
  <c r="N13"/>
  <c r="K13"/>
  <c r="H13"/>
  <c r="E13"/>
  <c r="P12"/>
  <c r="O12"/>
  <c r="O14" s="1"/>
  <c r="N12"/>
  <c r="N20" s="1"/>
  <c r="K12"/>
  <c r="H12"/>
  <c r="H20" s="1"/>
  <c r="E12"/>
  <c r="Q11"/>
  <c r="P11"/>
  <c r="O11"/>
  <c r="N11"/>
  <c r="N19" s="1"/>
  <c r="K11"/>
  <c r="H11"/>
  <c r="H19" s="1"/>
  <c r="E11"/>
  <c r="P10"/>
  <c r="Q10" s="1"/>
  <c r="O10"/>
  <c r="N10"/>
  <c r="N18" s="1"/>
  <c r="K10"/>
  <c r="H10"/>
  <c r="H18" s="1"/>
  <c r="E10"/>
  <c r="P9"/>
  <c r="P14" s="1"/>
  <c r="O9"/>
  <c r="Q9" s="1"/>
  <c r="N9"/>
  <c r="N14" s="1"/>
  <c r="K9"/>
  <c r="K14" s="1"/>
  <c r="H9"/>
  <c r="H14" s="1"/>
  <c r="E9"/>
  <c r="E14" s="1"/>
  <c r="J34" i="105"/>
  <c r="F34"/>
  <c r="M32"/>
  <c r="M34" s="1"/>
  <c r="L32"/>
  <c r="L34" s="1"/>
  <c r="J32"/>
  <c r="I32"/>
  <c r="I34" s="1"/>
  <c r="G32"/>
  <c r="G34" s="1"/>
  <c r="P34" s="1"/>
  <c r="F32"/>
  <c r="D32"/>
  <c r="D34" s="1"/>
  <c r="C32"/>
  <c r="C34" s="1"/>
  <c r="P31"/>
  <c r="O31"/>
  <c r="Q31" s="1"/>
  <c r="N31"/>
  <c r="K31"/>
  <c r="H31"/>
  <c r="E31"/>
  <c r="P30"/>
  <c r="O30"/>
  <c r="Q30" s="1"/>
  <c r="N30"/>
  <c r="N32" s="1"/>
  <c r="N34" s="1"/>
  <c r="K30"/>
  <c r="H30"/>
  <c r="E30"/>
  <c r="Q29"/>
  <c r="P29"/>
  <c r="O29"/>
  <c r="N29"/>
  <c r="K29"/>
  <c r="H29"/>
  <c r="E29"/>
  <c r="P28"/>
  <c r="P32" s="1"/>
  <c r="O28"/>
  <c r="N28"/>
  <c r="K28"/>
  <c r="H28"/>
  <c r="H32" s="1"/>
  <c r="H34" s="1"/>
  <c r="E28"/>
  <c r="P27"/>
  <c r="O27"/>
  <c r="Q27" s="1"/>
  <c r="N27"/>
  <c r="K27"/>
  <c r="H27"/>
  <c r="E27"/>
  <c r="P26"/>
  <c r="O26"/>
  <c r="O32" s="1"/>
  <c r="N26"/>
  <c r="K26"/>
  <c r="K32" s="1"/>
  <c r="K34" s="1"/>
  <c r="H26"/>
  <c r="E26"/>
  <c r="E32" s="1"/>
  <c r="E34" s="1"/>
  <c r="M23"/>
  <c r="L23"/>
  <c r="L24" s="1"/>
  <c r="L33" s="1"/>
  <c r="L35" s="1"/>
  <c r="J23"/>
  <c r="I23"/>
  <c r="H23"/>
  <c r="G23"/>
  <c r="F23"/>
  <c r="D23"/>
  <c r="P23" s="1"/>
  <c r="C23"/>
  <c r="O23" s="1"/>
  <c r="M22"/>
  <c r="L22"/>
  <c r="K22"/>
  <c r="J22"/>
  <c r="I22"/>
  <c r="G22"/>
  <c r="F22"/>
  <c r="D22"/>
  <c r="P22" s="1"/>
  <c r="C22"/>
  <c r="O22" s="1"/>
  <c r="Q22" s="1"/>
  <c r="N21"/>
  <c r="M21"/>
  <c r="L21"/>
  <c r="J21"/>
  <c r="I21"/>
  <c r="G21"/>
  <c r="F21"/>
  <c r="D21"/>
  <c r="P21" s="1"/>
  <c r="C21"/>
  <c r="O21" s="1"/>
  <c r="Q21" s="1"/>
  <c r="M20"/>
  <c r="M24" s="1"/>
  <c r="M33" s="1"/>
  <c r="M35" s="1"/>
  <c r="L20"/>
  <c r="J20"/>
  <c r="I20"/>
  <c r="I24" s="1"/>
  <c r="I33" s="1"/>
  <c r="I35" s="1"/>
  <c r="G20"/>
  <c r="F20"/>
  <c r="E20"/>
  <c r="D20"/>
  <c r="P20" s="1"/>
  <c r="C20"/>
  <c r="O20" s="1"/>
  <c r="M19"/>
  <c r="L19"/>
  <c r="J19"/>
  <c r="I19"/>
  <c r="H19"/>
  <c r="G19"/>
  <c r="F19"/>
  <c r="D19"/>
  <c r="P19" s="1"/>
  <c r="C19"/>
  <c r="O19" s="1"/>
  <c r="M18"/>
  <c r="L18"/>
  <c r="K18"/>
  <c r="J18"/>
  <c r="J24" s="1"/>
  <c r="J33" s="1"/>
  <c r="J35" s="1"/>
  <c r="I18"/>
  <c r="G18"/>
  <c r="G24" s="1"/>
  <c r="G33" s="1"/>
  <c r="F18"/>
  <c r="F24" s="1"/>
  <c r="F33" s="1"/>
  <c r="E18"/>
  <c r="D18"/>
  <c r="D24" s="1"/>
  <c r="D33" s="1"/>
  <c r="D35" s="1"/>
  <c r="C18"/>
  <c r="O18" s="1"/>
  <c r="M15"/>
  <c r="L15"/>
  <c r="J15"/>
  <c r="I15"/>
  <c r="G15"/>
  <c r="F15"/>
  <c r="D15"/>
  <c r="C15"/>
  <c r="Q14"/>
  <c r="P14"/>
  <c r="O14"/>
  <c r="N14"/>
  <c r="N23" s="1"/>
  <c r="K14"/>
  <c r="K23" s="1"/>
  <c r="H14"/>
  <c r="E14"/>
  <c r="E23" s="1"/>
  <c r="P13"/>
  <c r="Q13" s="1"/>
  <c r="O13"/>
  <c r="N13"/>
  <c r="N22" s="1"/>
  <c r="K13"/>
  <c r="H13"/>
  <c r="H22" s="1"/>
  <c r="E13"/>
  <c r="E22" s="1"/>
  <c r="P12"/>
  <c r="O12"/>
  <c r="Q12" s="1"/>
  <c r="N12"/>
  <c r="K12"/>
  <c r="K21" s="1"/>
  <c r="H12"/>
  <c r="H21" s="1"/>
  <c r="E12"/>
  <c r="E21" s="1"/>
  <c r="P11"/>
  <c r="O11"/>
  <c r="Q11" s="1"/>
  <c r="N11"/>
  <c r="N15" s="1"/>
  <c r="K11"/>
  <c r="K20" s="1"/>
  <c r="H11"/>
  <c r="H20" s="1"/>
  <c r="E11"/>
  <c r="Q10"/>
  <c r="P10"/>
  <c r="O10"/>
  <c r="O15" s="1"/>
  <c r="N10"/>
  <c r="N19" s="1"/>
  <c r="K10"/>
  <c r="K19" s="1"/>
  <c r="H10"/>
  <c r="E10"/>
  <c r="E19" s="1"/>
  <c r="E24" s="1"/>
  <c r="E33" s="1"/>
  <c r="E35" s="1"/>
  <c r="P9"/>
  <c r="Q9" s="1"/>
  <c r="O9"/>
  <c r="N9"/>
  <c r="N18" s="1"/>
  <c r="K9"/>
  <c r="K15" s="1"/>
  <c r="H9"/>
  <c r="H18" s="1"/>
  <c r="E9"/>
  <c r="E15" s="1"/>
  <c r="P43" i="116"/>
  <c r="N43"/>
  <c r="O42"/>
  <c r="I42"/>
  <c r="E42"/>
  <c r="M41"/>
  <c r="M43" s="1"/>
  <c r="M44" s="1"/>
  <c r="L41"/>
  <c r="L43" s="1"/>
  <c r="K41"/>
  <c r="K43" s="1"/>
  <c r="J41"/>
  <c r="J43" s="1"/>
  <c r="J44" s="1"/>
  <c r="I41"/>
  <c r="I43" s="1"/>
  <c r="H41"/>
  <c r="H43" s="1"/>
  <c r="G41"/>
  <c r="G43" s="1"/>
  <c r="F41"/>
  <c r="F43" s="1"/>
  <c r="E41"/>
  <c r="E43" s="1"/>
  <c r="C41"/>
  <c r="C43" s="1"/>
  <c r="B41"/>
  <c r="B43" s="1"/>
  <c r="P39"/>
  <c r="O39"/>
  <c r="N39"/>
  <c r="P38"/>
  <c r="O38"/>
  <c r="N38"/>
  <c r="O37"/>
  <c r="P36"/>
  <c r="O36"/>
  <c r="N36"/>
  <c r="P35"/>
  <c r="O35"/>
  <c r="N35"/>
  <c r="P33"/>
  <c r="O33"/>
  <c r="N33"/>
  <c r="P32"/>
  <c r="O32"/>
  <c r="O41" s="1"/>
  <c r="O43" s="1"/>
  <c r="N32"/>
  <c r="L30"/>
  <c r="L42" s="1"/>
  <c r="L44" s="1"/>
  <c r="K30"/>
  <c r="K42" s="1"/>
  <c r="K44" s="1"/>
  <c r="I30"/>
  <c r="H30"/>
  <c r="H42" s="1"/>
  <c r="H44" s="1"/>
  <c r="F30"/>
  <c r="F42" s="1"/>
  <c r="F44" s="1"/>
  <c r="E30"/>
  <c r="C30"/>
  <c r="C42" s="1"/>
  <c r="C44" s="1"/>
  <c r="B30"/>
  <c r="B42" s="1"/>
  <c r="B44" s="1"/>
  <c r="O29"/>
  <c r="N29"/>
  <c r="M29"/>
  <c r="G29"/>
  <c r="D29"/>
  <c r="O28"/>
  <c r="N28"/>
  <c r="N27"/>
  <c r="G27"/>
  <c r="D27"/>
  <c r="P27" s="1"/>
  <c r="O26"/>
  <c r="N26"/>
  <c r="P26" s="1"/>
  <c r="M26"/>
  <c r="J26"/>
  <c r="G26"/>
  <c r="D26"/>
  <c r="P25"/>
  <c r="N25"/>
  <c r="M25"/>
  <c r="J25"/>
  <c r="G25"/>
  <c r="D25"/>
  <c r="O24"/>
  <c r="N24"/>
  <c r="P24" s="1"/>
  <c r="J24"/>
  <c r="G24"/>
  <c r="D24"/>
  <c r="P23"/>
  <c r="O23"/>
  <c r="N23"/>
  <c r="M23"/>
  <c r="M30" s="1"/>
  <c r="J23"/>
  <c r="G23"/>
  <c r="D23"/>
  <c r="O22"/>
  <c r="P22" s="1"/>
  <c r="N22"/>
  <c r="J22"/>
  <c r="G22"/>
  <c r="D22"/>
  <c r="O21"/>
  <c r="N21"/>
  <c r="N30" s="1"/>
  <c r="N42" s="1"/>
  <c r="G21"/>
  <c r="G30" s="1"/>
  <c r="G42" s="1"/>
  <c r="G44" s="1"/>
  <c r="D21"/>
  <c r="D30" s="1"/>
  <c r="D42" s="1"/>
  <c r="L18"/>
  <c r="K18"/>
  <c r="I18"/>
  <c r="H18"/>
  <c r="F18"/>
  <c r="E18"/>
  <c r="C18"/>
  <c r="B18"/>
  <c r="P17"/>
  <c r="O17"/>
  <c r="N17"/>
  <c r="M17"/>
  <c r="J17"/>
  <c r="G17"/>
  <c r="D17"/>
  <c r="O16"/>
  <c r="N16"/>
  <c r="G16"/>
  <c r="D16"/>
  <c r="P16" s="1"/>
  <c r="N15"/>
  <c r="J15"/>
  <c r="G15"/>
  <c r="D15"/>
  <c r="P15" s="1"/>
  <c r="O14"/>
  <c r="N14"/>
  <c r="P14" s="1"/>
  <c r="M14"/>
  <c r="G14"/>
  <c r="D14"/>
  <c r="O13"/>
  <c r="P13" s="1"/>
  <c r="N13"/>
  <c r="M13"/>
  <c r="J13"/>
  <c r="G13"/>
  <c r="D13"/>
  <c r="O12"/>
  <c r="N12"/>
  <c r="P12" s="1"/>
  <c r="M12"/>
  <c r="J12"/>
  <c r="G12"/>
  <c r="D12"/>
  <c r="O11"/>
  <c r="N11"/>
  <c r="P11" s="1"/>
  <c r="M11"/>
  <c r="M18" s="1"/>
  <c r="J11"/>
  <c r="G11"/>
  <c r="D11"/>
  <c r="P10"/>
  <c r="O10"/>
  <c r="N10"/>
  <c r="J10"/>
  <c r="G10"/>
  <c r="D10"/>
  <c r="D18" s="1"/>
  <c r="O9"/>
  <c r="P9" s="1"/>
  <c r="J9"/>
  <c r="G9"/>
  <c r="G18" s="1"/>
  <c r="D9"/>
  <c r="P30" i="110"/>
  <c r="O30"/>
  <c r="G30"/>
  <c r="F30"/>
  <c r="J29"/>
  <c r="H29"/>
  <c r="H31" s="1"/>
  <c r="E29"/>
  <c r="E31" s="1"/>
  <c r="L28"/>
  <c r="L30" s="1"/>
  <c r="K28"/>
  <c r="K30" s="1"/>
  <c r="K31" s="1"/>
  <c r="I28"/>
  <c r="I30" s="1"/>
  <c r="H28"/>
  <c r="H30" s="1"/>
  <c r="E28"/>
  <c r="E30" s="1"/>
  <c r="P27"/>
  <c r="O27"/>
  <c r="N27"/>
  <c r="M27"/>
  <c r="J27"/>
  <c r="G27"/>
  <c r="O26"/>
  <c r="N26"/>
  <c r="P26" s="1"/>
  <c r="M26"/>
  <c r="J26"/>
  <c r="G26"/>
  <c r="P25"/>
  <c r="O25"/>
  <c r="N25"/>
  <c r="M25"/>
  <c r="J25"/>
  <c r="G25"/>
  <c r="O24"/>
  <c r="N24"/>
  <c r="P24" s="1"/>
  <c r="M24"/>
  <c r="J24"/>
  <c r="J28" s="1"/>
  <c r="J30" s="1"/>
  <c r="O23"/>
  <c r="N23"/>
  <c r="N28" s="1"/>
  <c r="N30" s="1"/>
  <c r="N31" s="1"/>
  <c r="M23"/>
  <c r="M28" s="1"/>
  <c r="M30" s="1"/>
  <c r="I21"/>
  <c r="I29" s="1"/>
  <c r="I31" s="1"/>
  <c r="F21"/>
  <c r="F29" s="1"/>
  <c r="F31" s="1"/>
  <c r="O20"/>
  <c r="N20"/>
  <c r="P20" s="1"/>
  <c r="M20"/>
  <c r="J20"/>
  <c r="G20"/>
  <c r="M18"/>
  <c r="M11" s="1"/>
  <c r="L18"/>
  <c r="K18"/>
  <c r="O13"/>
  <c r="N13"/>
  <c r="I13"/>
  <c r="H13"/>
  <c r="F13"/>
  <c r="L11"/>
  <c r="K11"/>
  <c r="K13" s="1"/>
  <c r="C32" i="103" l="1"/>
  <c r="O30"/>
  <c r="Q31"/>
  <c r="P31"/>
  <c r="Q18"/>
  <c r="O31"/>
  <c r="E32"/>
  <c r="P30"/>
  <c r="D32"/>
  <c r="Q19"/>
  <c r="H17"/>
  <c r="H22" s="1"/>
  <c r="H30" s="1"/>
  <c r="H32" s="1"/>
  <c r="P17"/>
  <c r="P22" s="1"/>
  <c r="Q24"/>
  <c r="Q29" s="1"/>
  <c r="K17"/>
  <c r="K22" s="1"/>
  <c r="K30" s="1"/>
  <c r="K32" s="1"/>
  <c r="Q12"/>
  <c r="Q14" s="1"/>
  <c r="N17"/>
  <c r="N22" s="1"/>
  <c r="N30" s="1"/>
  <c r="N32" s="1"/>
  <c r="F35" i="105"/>
  <c r="Q15"/>
  <c r="Q20"/>
  <c r="O24"/>
  <c r="P33"/>
  <c r="G35"/>
  <c r="P35" s="1"/>
  <c r="O34"/>
  <c r="Q34" s="1"/>
  <c r="H24"/>
  <c r="H33" s="1"/>
  <c r="H35" s="1"/>
  <c r="K24"/>
  <c r="K33" s="1"/>
  <c r="K35" s="1"/>
  <c r="Q19"/>
  <c r="Q23"/>
  <c r="H15"/>
  <c r="P15"/>
  <c r="C24"/>
  <c r="C33" s="1"/>
  <c r="C35" s="1"/>
  <c r="P18"/>
  <c r="P24" s="1"/>
  <c r="N20"/>
  <c r="N24" s="1"/>
  <c r="N33" s="1"/>
  <c r="N35" s="1"/>
  <c r="Q28"/>
  <c r="Q26"/>
  <c r="Q32" s="1"/>
  <c r="E44" i="116"/>
  <c r="P18"/>
  <c r="O18"/>
  <c r="N18"/>
  <c r="P21"/>
  <c r="J31" i="110"/>
  <c r="L31"/>
  <c r="L16"/>
  <c r="P23"/>
  <c r="Q30" i="103" l="1"/>
  <c r="Q32" s="1"/>
  <c r="O32"/>
  <c r="Q17"/>
  <c r="P32"/>
  <c r="O35" i="105"/>
  <c r="Q35" s="1"/>
  <c r="Q18"/>
  <c r="Q24" s="1"/>
  <c r="O33"/>
  <c r="Q33" s="1"/>
  <c r="O16" i="110"/>
  <c r="L9"/>
  <c r="L28" i="113"/>
  <c r="K28"/>
  <c r="K29" s="1"/>
  <c r="H28"/>
  <c r="C28"/>
  <c r="C27"/>
  <c r="C29" s="1"/>
  <c r="M26"/>
  <c r="M28" s="1"/>
  <c r="L26"/>
  <c r="K26"/>
  <c r="I26"/>
  <c r="I28" s="1"/>
  <c r="H26"/>
  <c r="F26"/>
  <c r="F28" s="1"/>
  <c r="E26"/>
  <c r="E28" s="1"/>
  <c r="C26"/>
  <c r="B26"/>
  <c r="B28" s="1"/>
  <c r="P25"/>
  <c r="O25"/>
  <c r="N25"/>
  <c r="M25"/>
  <c r="J25"/>
  <c r="G25"/>
  <c r="D25"/>
  <c r="O24"/>
  <c r="P24" s="1"/>
  <c r="N24"/>
  <c r="M24"/>
  <c r="J24"/>
  <c r="J26" s="1"/>
  <c r="J28" s="1"/>
  <c r="G24"/>
  <c r="D24"/>
  <c r="O23"/>
  <c r="O26" s="1"/>
  <c r="O28" s="1"/>
  <c r="N23"/>
  <c r="P23" s="1"/>
  <c r="P26" s="1"/>
  <c r="P28" s="1"/>
  <c r="M23"/>
  <c r="J23"/>
  <c r="G23"/>
  <c r="G26" s="1"/>
  <c r="G28" s="1"/>
  <c r="D23"/>
  <c r="D26" s="1"/>
  <c r="D28" s="1"/>
  <c r="M21"/>
  <c r="L21"/>
  <c r="K21"/>
  <c r="I21"/>
  <c r="I27" s="1"/>
  <c r="I29" s="1"/>
  <c r="H21"/>
  <c r="H27" s="1"/>
  <c r="H29" s="1"/>
  <c r="F21"/>
  <c r="F27" s="1"/>
  <c r="F29" s="1"/>
  <c r="E21"/>
  <c r="E27" s="1"/>
  <c r="E29" s="1"/>
  <c r="C21"/>
  <c r="B21"/>
  <c r="B27" s="1"/>
  <c r="P20"/>
  <c r="O20"/>
  <c r="N20"/>
  <c r="M20"/>
  <c r="J20"/>
  <c r="G20"/>
  <c r="D20"/>
  <c r="O19"/>
  <c r="P19" s="1"/>
  <c r="N19"/>
  <c r="M19"/>
  <c r="J19"/>
  <c r="G19"/>
  <c r="D19"/>
  <c r="O18"/>
  <c r="N18"/>
  <c r="P18" s="1"/>
  <c r="O17"/>
  <c r="N17"/>
  <c r="P17" s="1"/>
  <c r="J17"/>
  <c r="G17"/>
  <c r="D17"/>
  <c r="O16"/>
  <c r="P16" s="1"/>
  <c r="N16"/>
  <c r="M16"/>
  <c r="J16"/>
  <c r="J21" s="1"/>
  <c r="J27" s="1"/>
  <c r="G16"/>
  <c r="D16"/>
  <c r="O15"/>
  <c r="O21" s="1"/>
  <c r="N15"/>
  <c r="P15" s="1"/>
  <c r="J15"/>
  <c r="G15"/>
  <c r="G21" s="1"/>
  <c r="G27" s="1"/>
  <c r="G29" s="1"/>
  <c r="D15"/>
  <c r="D21" s="1"/>
  <c r="D27" s="1"/>
  <c r="D29" s="1"/>
  <c r="L12"/>
  <c r="K12"/>
  <c r="I12"/>
  <c r="H12"/>
  <c r="F12"/>
  <c r="E12"/>
  <c r="C12"/>
  <c r="B12"/>
  <c r="O11"/>
  <c r="P11" s="1"/>
  <c r="N11"/>
  <c r="J11"/>
  <c r="G11"/>
  <c r="D11"/>
  <c r="D12" s="1"/>
  <c r="O10"/>
  <c r="N10"/>
  <c r="P10" s="1"/>
  <c r="M10"/>
  <c r="J10"/>
  <c r="G10"/>
  <c r="D10"/>
  <c r="P9"/>
  <c r="P12" s="1"/>
  <c r="O9"/>
  <c r="O12" s="1"/>
  <c r="N9"/>
  <c r="N12" s="1"/>
  <c r="M9"/>
  <c r="M12" s="1"/>
  <c r="J9"/>
  <c r="J12" s="1"/>
  <c r="G9"/>
  <c r="G12" s="1"/>
  <c r="D9"/>
  <c r="B14" i="129"/>
  <c r="B28" s="1"/>
  <c r="C14"/>
  <c r="P23" i="128"/>
  <c r="O23"/>
  <c r="N23"/>
  <c r="M23"/>
  <c r="L23"/>
  <c r="K23"/>
  <c r="J23"/>
  <c r="I23"/>
  <c r="H23"/>
  <c r="H24" s="1"/>
  <c r="E23"/>
  <c r="B23"/>
  <c r="B24" s="1"/>
  <c r="M22"/>
  <c r="K22"/>
  <c r="K24" s="1"/>
  <c r="H22"/>
  <c r="G21"/>
  <c r="N20"/>
  <c r="P20" s="1"/>
  <c r="M20"/>
  <c r="J20"/>
  <c r="G20"/>
  <c r="O19"/>
  <c r="P19" s="1"/>
  <c r="M19"/>
  <c r="J19"/>
  <c r="I17"/>
  <c r="I22" s="1"/>
  <c r="I24" s="1"/>
  <c r="G17"/>
  <c r="G22" s="1"/>
  <c r="G24" s="1"/>
  <c r="E17"/>
  <c r="E22" s="1"/>
  <c r="E24" s="1"/>
  <c r="B17"/>
  <c r="O17"/>
  <c r="N17"/>
  <c r="P16"/>
  <c r="P15"/>
  <c r="J15"/>
  <c r="J17" s="1"/>
  <c r="J22" s="1"/>
  <c r="J24" s="1"/>
  <c r="M12"/>
  <c r="L12"/>
  <c r="K12"/>
  <c r="I12"/>
  <c r="H12"/>
  <c r="F12"/>
  <c r="E12"/>
  <c r="D12"/>
  <c r="C12"/>
  <c r="B12"/>
  <c r="O10"/>
  <c r="O12" s="1"/>
  <c r="N10"/>
  <c r="P9"/>
  <c r="N9"/>
  <c r="J9"/>
  <c r="J12" s="1"/>
  <c r="C28" i="129"/>
  <c r="L25"/>
  <c r="L27" s="1"/>
  <c r="K25"/>
  <c r="K27" s="1"/>
  <c r="I25"/>
  <c r="I27" s="1"/>
  <c r="H25"/>
  <c r="H27" s="1"/>
  <c r="F25"/>
  <c r="F27" s="1"/>
  <c r="E25"/>
  <c r="E27" s="1"/>
  <c r="C25"/>
  <c r="C27" s="1"/>
  <c r="B25"/>
  <c r="B27" s="1"/>
  <c r="O24"/>
  <c r="N24"/>
  <c r="P24" s="1"/>
  <c r="M24"/>
  <c r="J24"/>
  <c r="G24"/>
  <c r="D24"/>
  <c r="D25" s="1"/>
  <c r="D27" s="1"/>
  <c r="O23"/>
  <c r="N23"/>
  <c r="P23" s="1"/>
  <c r="M23"/>
  <c r="J23"/>
  <c r="J25" s="1"/>
  <c r="J27" s="1"/>
  <c r="G23"/>
  <c r="G25" s="1"/>
  <c r="G27" s="1"/>
  <c r="P22"/>
  <c r="P25" s="1"/>
  <c r="P27" s="1"/>
  <c r="O22"/>
  <c r="O25" s="1"/>
  <c r="O27" s="1"/>
  <c r="N22"/>
  <c r="N25" s="1"/>
  <c r="N27" s="1"/>
  <c r="M22"/>
  <c r="M25" s="1"/>
  <c r="M27" s="1"/>
  <c r="P21"/>
  <c r="M21"/>
  <c r="J21"/>
  <c r="G21"/>
  <c r="O19"/>
  <c r="L19"/>
  <c r="K19"/>
  <c r="I19"/>
  <c r="H19"/>
  <c r="F19"/>
  <c r="E19"/>
  <c r="D19"/>
  <c r="B19"/>
  <c r="O18"/>
  <c r="L18"/>
  <c r="L20" s="1"/>
  <c r="L26" s="1"/>
  <c r="K18"/>
  <c r="I18"/>
  <c r="H18"/>
  <c r="H20" s="1"/>
  <c r="H26" s="1"/>
  <c r="G18"/>
  <c r="F18"/>
  <c r="E18"/>
  <c r="D18"/>
  <c r="C18"/>
  <c r="B18"/>
  <c r="O17"/>
  <c r="O20" s="1"/>
  <c r="O26" s="1"/>
  <c r="M17"/>
  <c r="L17"/>
  <c r="K17"/>
  <c r="K20" s="1"/>
  <c r="K26" s="1"/>
  <c r="I17"/>
  <c r="I20" s="1"/>
  <c r="I26" s="1"/>
  <c r="G17"/>
  <c r="F17"/>
  <c r="F20" s="1"/>
  <c r="F26" s="1"/>
  <c r="E17"/>
  <c r="E20" s="1"/>
  <c r="E26" s="1"/>
  <c r="D17"/>
  <c r="D20" s="1"/>
  <c r="D26" s="1"/>
  <c r="C17"/>
  <c r="C20" s="1"/>
  <c r="C26" s="1"/>
  <c r="B17"/>
  <c r="B20" s="1"/>
  <c r="B26" s="1"/>
  <c r="P15"/>
  <c r="M15"/>
  <c r="J15"/>
  <c r="G15"/>
  <c r="D15"/>
  <c r="O14"/>
  <c r="O28" s="1"/>
  <c r="L14"/>
  <c r="L28" s="1"/>
  <c r="K14"/>
  <c r="K28" s="1"/>
  <c r="I14"/>
  <c r="I28" s="1"/>
  <c r="H14"/>
  <c r="H28" s="1"/>
  <c r="F14"/>
  <c r="F28" s="1"/>
  <c r="E14"/>
  <c r="E28" s="1"/>
  <c r="D14"/>
  <c r="D28" s="1"/>
  <c r="P13"/>
  <c r="P19" s="1"/>
  <c r="N13"/>
  <c r="N19" s="1"/>
  <c r="M13"/>
  <c r="M19" s="1"/>
  <c r="J13"/>
  <c r="J19" s="1"/>
  <c r="G13"/>
  <c r="G14" s="1"/>
  <c r="G28" s="1"/>
  <c r="N12"/>
  <c r="N14" s="1"/>
  <c r="N28" s="1"/>
  <c r="M12"/>
  <c r="M18" s="1"/>
  <c r="J12"/>
  <c r="J14" s="1"/>
  <c r="J28" s="1"/>
  <c r="P11"/>
  <c r="J11"/>
  <c r="J10"/>
  <c r="B29" i="113" l="1"/>
  <c r="N27"/>
  <c r="P21"/>
  <c r="J29"/>
  <c r="N21"/>
  <c r="N26"/>
  <c r="N28" s="1"/>
  <c r="G12" i="128"/>
  <c r="P10"/>
  <c r="P12" s="1"/>
  <c r="N24"/>
  <c r="P17"/>
  <c r="N12"/>
  <c r="G20" i="129"/>
  <c r="G26" s="1"/>
  <c r="M20"/>
  <c r="M26" s="1"/>
  <c r="M14"/>
  <c r="M28" s="1"/>
  <c r="J18"/>
  <c r="J20" s="1"/>
  <c r="J26" s="1"/>
  <c r="N18"/>
  <c r="N20" s="1"/>
  <c r="N26" s="1"/>
  <c r="G19"/>
  <c r="P12"/>
  <c r="P27" i="113" l="1"/>
  <c r="P29" s="1"/>
  <c r="N29"/>
  <c r="P18" i="129"/>
  <c r="P20" s="1"/>
  <c r="P26" s="1"/>
  <c r="P14"/>
  <c r="P28" s="1"/>
  <c r="C23" i="107"/>
  <c r="P21"/>
  <c r="P23" s="1"/>
  <c r="P16"/>
  <c r="O16"/>
  <c r="O21"/>
  <c r="O23" s="1"/>
  <c r="P15"/>
  <c r="O15"/>
  <c r="N15"/>
  <c r="P14"/>
  <c r="O14"/>
  <c r="N14"/>
  <c r="P11"/>
  <c r="O11"/>
  <c r="P10"/>
  <c r="O10"/>
  <c r="N10"/>
  <c r="P9"/>
  <c r="O9"/>
  <c r="N9"/>
  <c r="M34" i="109"/>
  <c r="L34"/>
  <c r="K34"/>
  <c r="I34"/>
  <c r="F34"/>
  <c r="L33"/>
  <c r="I33"/>
  <c r="H32"/>
  <c r="H34" s="1"/>
  <c r="E32"/>
  <c r="E34"/>
  <c r="C32"/>
  <c r="C34"/>
  <c r="O34"/>
  <c r="B32"/>
  <c r="B34" s="1"/>
  <c r="N31"/>
  <c r="J31"/>
  <c r="J32"/>
  <c r="J34" s="1"/>
  <c r="G31"/>
  <c r="D31"/>
  <c r="P31"/>
  <c r="O29"/>
  <c r="N29"/>
  <c r="D29"/>
  <c r="P29" s="1"/>
  <c r="N28"/>
  <c r="P28" s="1"/>
  <c r="D28"/>
  <c r="O27"/>
  <c r="O32" s="1"/>
  <c r="N27"/>
  <c r="G27"/>
  <c r="G32" s="1"/>
  <c r="G34" s="1"/>
  <c r="D27"/>
  <c r="P27"/>
  <c r="P32" s="1"/>
  <c r="K25"/>
  <c r="K33"/>
  <c r="K35"/>
  <c r="H25"/>
  <c r="H33" s="1"/>
  <c r="F25"/>
  <c r="F33" s="1"/>
  <c r="E25"/>
  <c r="E33"/>
  <c r="E35" s="1"/>
  <c r="C25"/>
  <c r="C33"/>
  <c r="B25"/>
  <c r="N25" s="1"/>
  <c r="O24"/>
  <c r="N24"/>
  <c r="M24"/>
  <c r="J24"/>
  <c r="G24"/>
  <c r="P24" s="1"/>
  <c r="D24"/>
  <c r="P23"/>
  <c r="O23"/>
  <c r="N23"/>
  <c r="O22"/>
  <c r="N22"/>
  <c r="J22"/>
  <c r="G22"/>
  <c r="P22" s="1"/>
  <c r="D22"/>
  <c r="O21"/>
  <c r="O25" s="1"/>
  <c r="N21"/>
  <c r="J21"/>
  <c r="G21"/>
  <c r="P21"/>
  <c r="D21"/>
  <c r="O20"/>
  <c r="N20"/>
  <c r="M20"/>
  <c r="M25" s="1"/>
  <c r="M33" s="1"/>
  <c r="M35" s="1"/>
  <c r="J20"/>
  <c r="J25" s="1"/>
  <c r="J33" s="1"/>
  <c r="J35" s="1"/>
  <c r="G20"/>
  <c r="G25" s="1"/>
  <c r="G33" s="1"/>
  <c r="D20"/>
  <c r="D25" s="1"/>
  <c r="L17"/>
  <c r="K17"/>
  <c r="I17"/>
  <c r="H17"/>
  <c r="F17"/>
  <c r="E17"/>
  <c r="N17" s="1"/>
  <c r="C17"/>
  <c r="B17"/>
  <c r="P16"/>
  <c r="O16"/>
  <c r="N16"/>
  <c r="M16"/>
  <c r="J16"/>
  <c r="G16"/>
  <c r="D16"/>
  <c r="N15"/>
  <c r="P15"/>
  <c r="O14"/>
  <c r="P14" s="1"/>
  <c r="N14"/>
  <c r="J14"/>
  <c r="G14"/>
  <c r="D14"/>
  <c r="O13"/>
  <c r="P13" s="1"/>
  <c r="N13"/>
  <c r="J13"/>
  <c r="G13"/>
  <c r="D13"/>
  <c r="O12"/>
  <c r="N12"/>
  <c r="P12" s="1"/>
  <c r="M12"/>
  <c r="M17"/>
  <c r="J12"/>
  <c r="J17" s="1"/>
  <c r="G12"/>
  <c r="G17" s="1"/>
  <c r="D12"/>
  <c r="D17"/>
  <c r="C35"/>
  <c r="B33"/>
  <c r="N8" i="130"/>
  <c r="O8"/>
  <c r="P8"/>
  <c r="N9"/>
  <c r="O9"/>
  <c r="P9"/>
  <c r="N10"/>
  <c r="O10"/>
  <c r="P10"/>
  <c r="N11"/>
  <c r="O11"/>
  <c r="P11"/>
  <c r="N12"/>
  <c r="O12"/>
  <c r="P12"/>
  <c r="N13"/>
  <c r="O13"/>
  <c r="P13"/>
  <c r="N14"/>
  <c r="O14"/>
  <c r="P14"/>
  <c r="B15"/>
  <c r="C15"/>
  <c r="D15"/>
  <c r="E15"/>
  <c r="F15"/>
  <c r="G15"/>
  <c r="H15"/>
  <c r="I15"/>
  <c r="J15"/>
  <c r="K15"/>
  <c r="L15"/>
  <c r="M15"/>
  <c r="N23"/>
  <c r="O23"/>
  <c r="P23"/>
  <c r="N24"/>
  <c r="O24"/>
  <c r="P24"/>
  <c r="N25"/>
  <c r="O25"/>
  <c r="P25"/>
  <c r="N26"/>
  <c r="O26"/>
  <c r="O27" s="1"/>
  <c r="P26"/>
  <c r="B27"/>
  <c r="C27"/>
  <c r="D27"/>
  <c r="E27"/>
  <c r="F27"/>
  <c r="G27"/>
  <c r="H27"/>
  <c r="I27"/>
  <c r="J27"/>
  <c r="K27"/>
  <c r="L27"/>
  <c r="M27"/>
  <c r="B9" i="114"/>
  <c r="C9"/>
  <c r="E9"/>
  <c r="E13" s="1"/>
  <c r="F9"/>
  <c r="F13" s="1"/>
  <c r="H9"/>
  <c r="I9"/>
  <c r="K9"/>
  <c r="K13" s="1"/>
  <c r="L9"/>
  <c r="B10"/>
  <c r="C10"/>
  <c r="E10"/>
  <c r="F10"/>
  <c r="H10"/>
  <c r="I10"/>
  <c r="O10" s="1"/>
  <c r="K10"/>
  <c r="L10"/>
  <c r="B11"/>
  <c r="C11"/>
  <c r="C13" s="1"/>
  <c r="E11"/>
  <c r="F11"/>
  <c r="G11"/>
  <c r="H11"/>
  <c r="J11" s="1"/>
  <c r="I11"/>
  <c r="K11"/>
  <c r="L11"/>
  <c r="O11"/>
  <c r="B12"/>
  <c r="C12"/>
  <c r="D12"/>
  <c r="E12"/>
  <c r="F12"/>
  <c r="H12"/>
  <c r="I12"/>
  <c r="K12"/>
  <c r="L12"/>
  <c r="H13"/>
  <c r="L13"/>
  <c r="D16"/>
  <c r="D9" s="1"/>
  <c r="G16"/>
  <c r="G21" s="1"/>
  <c r="G29" s="1"/>
  <c r="G31" s="1"/>
  <c r="J16"/>
  <c r="M16"/>
  <c r="N16"/>
  <c r="O16"/>
  <c r="D17"/>
  <c r="D10" s="1"/>
  <c r="G17"/>
  <c r="G10" s="1"/>
  <c r="J17"/>
  <c r="J21" s="1"/>
  <c r="J29" s="1"/>
  <c r="M17"/>
  <c r="M10" s="1"/>
  <c r="N17"/>
  <c r="O17"/>
  <c r="P17"/>
  <c r="G18"/>
  <c r="J18"/>
  <c r="M18"/>
  <c r="N18"/>
  <c r="P18" s="1"/>
  <c r="O18"/>
  <c r="D19"/>
  <c r="G19"/>
  <c r="G12" s="1"/>
  <c r="J19"/>
  <c r="M19"/>
  <c r="N19"/>
  <c r="P19" s="1"/>
  <c r="O19"/>
  <c r="O12" s="1"/>
  <c r="D20"/>
  <c r="G20"/>
  <c r="J20"/>
  <c r="M20"/>
  <c r="N20"/>
  <c r="O20"/>
  <c r="P20" s="1"/>
  <c r="B21"/>
  <c r="B29" s="1"/>
  <c r="C21"/>
  <c r="C29" s="1"/>
  <c r="C31" s="1"/>
  <c r="E21"/>
  <c r="E29" s="1"/>
  <c r="E31" s="1"/>
  <c r="F21"/>
  <c r="H21"/>
  <c r="I21"/>
  <c r="I29" s="1"/>
  <c r="I31" s="1"/>
  <c r="K21"/>
  <c r="L21"/>
  <c r="M21"/>
  <c r="M29" s="1"/>
  <c r="D23"/>
  <c r="G23"/>
  <c r="J23"/>
  <c r="M23"/>
  <c r="M9" s="1"/>
  <c r="N23"/>
  <c r="P23" s="1"/>
  <c r="O23"/>
  <c r="D24"/>
  <c r="G24"/>
  <c r="J24"/>
  <c r="J28" s="1"/>
  <c r="J30" s="1"/>
  <c r="M24"/>
  <c r="N24"/>
  <c r="O24"/>
  <c r="P24" s="1"/>
  <c r="D25"/>
  <c r="D11" s="1"/>
  <c r="G25"/>
  <c r="J25"/>
  <c r="M25"/>
  <c r="M11" s="1"/>
  <c r="N25"/>
  <c r="P25" s="1"/>
  <c r="O25"/>
  <c r="D26"/>
  <c r="G26"/>
  <c r="J26"/>
  <c r="J12" s="1"/>
  <c r="M26"/>
  <c r="M12" s="1"/>
  <c r="N26"/>
  <c r="N12" s="1"/>
  <c r="O26"/>
  <c r="D27"/>
  <c r="G27"/>
  <c r="J27"/>
  <c r="M27"/>
  <c r="N27"/>
  <c r="P27" s="1"/>
  <c r="O27"/>
  <c r="B28"/>
  <c r="B30" s="1"/>
  <c r="C28"/>
  <c r="E28"/>
  <c r="F28"/>
  <c r="G28"/>
  <c r="H28"/>
  <c r="I28"/>
  <c r="K28"/>
  <c r="L28"/>
  <c r="O28"/>
  <c r="F29"/>
  <c r="F31" s="1"/>
  <c r="H29"/>
  <c r="K29"/>
  <c r="L29"/>
  <c r="C30"/>
  <c r="E30"/>
  <c r="F30"/>
  <c r="G30"/>
  <c r="H30"/>
  <c r="I30"/>
  <c r="K30"/>
  <c r="L30"/>
  <c r="O30"/>
  <c r="H31"/>
  <c r="K31"/>
  <c r="L31"/>
  <c r="D33" i="109"/>
  <c r="O15" i="130"/>
  <c r="I13" i="114" l="1"/>
  <c r="J10"/>
  <c r="N10"/>
  <c r="J9"/>
  <c r="O21"/>
  <c r="O29" s="1"/>
  <c r="O31" s="1"/>
  <c r="P16"/>
  <c r="O9"/>
  <c r="O13" s="1"/>
  <c r="D28"/>
  <c r="D30" s="1"/>
  <c r="B31"/>
  <c r="B13"/>
  <c r="N27" i="130"/>
  <c r="P15"/>
  <c r="P27"/>
  <c r="G35" i="109"/>
  <c r="P33"/>
  <c r="J31" i="114"/>
  <c r="P21"/>
  <c r="P29" s="1"/>
  <c r="D13"/>
  <c r="P10"/>
  <c r="P17" i="109"/>
  <c r="H35"/>
  <c r="N33"/>
  <c r="B35"/>
  <c r="N35" s="1"/>
  <c r="N34"/>
  <c r="F35"/>
  <c r="O35" s="1"/>
  <c r="O33"/>
  <c r="M13" i="114"/>
  <c r="D21"/>
  <c r="D29" s="1"/>
  <c r="D31" s="1"/>
  <c r="N28"/>
  <c r="P26"/>
  <c r="P12" s="1"/>
  <c r="N11"/>
  <c r="P11" s="1"/>
  <c r="N9"/>
  <c r="O17" i="109"/>
  <c r="N32"/>
  <c r="D32"/>
  <c r="D34" s="1"/>
  <c r="N21" i="114"/>
  <c r="N29" s="1"/>
  <c r="G9"/>
  <c r="G13" s="1"/>
  <c r="P20" i="109"/>
  <c r="P25" s="1"/>
  <c r="C30" i="130"/>
  <c r="M28" i="114"/>
  <c r="M30" s="1"/>
  <c r="M31" s="1"/>
  <c r="N15" i="130"/>
  <c r="J13" i="114" l="1"/>
  <c r="B30" i="130"/>
  <c r="D30" s="1"/>
  <c r="D35" i="109"/>
  <c r="P35" s="1"/>
  <c r="P34"/>
  <c r="N13" i="114"/>
  <c r="P9"/>
  <c r="P13" s="1"/>
  <c r="P28"/>
  <c r="P30" s="1"/>
  <c r="P31" s="1"/>
  <c r="N30"/>
  <c r="N31"/>
</calcChain>
</file>

<file path=xl/sharedStrings.xml><?xml version="1.0" encoding="utf-8"?>
<sst xmlns="http://schemas.openxmlformats.org/spreadsheetml/2006/main" count="597" uniqueCount="124">
  <si>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</si>
  <si>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</si>
  <si>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</si>
  <si>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</si>
  <si>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</si>
  <si>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</si>
  <si>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</si>
  <si>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</si>
  <si>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</si>
  <si>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</si>
  <si>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</si>
  <si>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</si>
  <si>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</si>
  <si>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</si>
  <si>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</si>
  <si>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</si>
  <si>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</si>
  <si>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09.02.02 Компьютерные сети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</si>
  <si>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</si>
  <si>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</si>
  <si>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</si>
  <si>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</si>
  <si>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</si>
  <si>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Прибрежненский аграрный колледж (филиал) ФГАОУ ВО "КФУ им. В.И. Вернадского"</t>
  </si>
  <si>
    <t>35.02.05 Агрономия</t>
  </si>
  <si>
    <t>35.02.07 Механизация сельского хозяйства</t>
  </si>
  <si>
    <t>35.02.08 Электрификация и автоматизация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</si>
  <si>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</si>
  <si>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</si>
  <si>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</si>
  <si>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</si>
  <si>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0.8.02.08 Монтаж и эксплуатация оборудования и систем газоснабжения</t>
  </si>
  <si>
    <t>54.02.01 Дизайн (по отраслям)</t>
  </si>
  <si>
    <t>07.02.01 Архитектура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</si>
  <si>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</si>
  <si>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</si>
  <si>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</si>
  <si>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</si>
  <si>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>Название подразделения</t>
  </si>
  <si>
    <t>Всего  специалисты среднего звена</t>
  </si>
  <si>
    <t>34.02.01 Сестринское дело</t>
  </si>
  <si>
    <t xml:space="preserve">31.02.05 Стоматология ортопедическая </t>
  </si>
  <si>
    <t>33.02.01 Фармация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</si>
  <si>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</si>
  <si>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</si>
  <si>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</si>
  <si>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</si>
  <si>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</si>
  <si>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</si>
  <si>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</si>
  <si>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</si>
  <si>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</si>
  <si>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</si>
  <si>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</si>
  <si>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</si>
  <si>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</si>
  <si>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</si>
  <si>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</si>
  <si>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>Операционная деятельность в логистике</t>
  </si>
  <si>
    <t>Финансы</t>
  </si>
  <si>
    <t>Аналитический контроль качества химических соединений</t>
  </si>
  <si>
    <t xml:space="preserve">Туризм </t>
  </si>
  <si>
    <t>Программирование в компьютерных системах</t>
  </si>
  <si>
    <t>Компьютерные системы и комплексы</t>
  </si>
  <si>
    <t>Издательское дело</t>
  </si>
  <si>
    <t>Полиграфическое производство</t>
  </si>
  <si>
    <t>Дизайн</t>
  </si>
  <si>
    <t>Аналитический контроль качества химич. соединений</t>
  </si>
  <si>
    <t xml:space="preserve">                                                  Техникум гидромелиорации и механизации сельского хозяйства (филиал) ФГАОУ ВО "КФУ им. В.И.Вернадского"</t>
  </si>
  <si>
    <t xml:space="preserve">21.02.04 Землеустройство </t>
  </si>
  <si>
    <t xml:space="preserve">  </t>
  </si>
  <si>
    <t xml:space="preserve">                                                 Медицинский колледж (структурное подразделение) ФГАОУ ВО "КФУ им. В.И.Вернадского"</t>
  </si>
  <si>
    <t>Гуманитарно-педагогическая академия (филиал) ФГАОУ ВО «КФУ им. В. И. Вернадского» в г. Ялте</t>
  </si>
  <si>
    <t>Всего  СПО</t>
  </si>
  <si>
    <t>38.02.06</t>
  </si>
  <si>
    <t>43.02.11</t>
  </si>
  <si>
    <t>53.02.03</t>
  </si>
  <si>
    <t>53.02.04</t>
  </si>
  <si>
    <t>54.02.01</t>
  </si>
  <si>
    <t>54.02.05</t>
  </si>
  <si>
    <t xml:space="preserve">Контингент очной формы обучения на </t>
  </si>
  <si>
    <t>Гостиничный сервис</t>
  </si>
  <si>
    <t>Инструментальное исполнительство (по видам инструментов)</t>
  </si>
  <si>
    <t>Вокальное искусство</t>
  </si>
  <si>
    <t>Дизайн (по отраслям)</t>
  </si>
  <si>
    <t>Живопись (по видам)</t>
  </si>
  <si>
    <t>08.02.08 Монтаж и эксплуатация оборудования и систем газоснабжения</t>
  </si>
  <si>
    <t>Ордена Трудового Красного Знамени агропромышленный колледж (филиал)</t>
  </si>
  <si>
    <t>Факультет/направление специальности</t>
  </si>
  <si>
    <t>Свод по направлениям специальности</t>
  </si>
  <si>
    <t>35.02.05."Агрономия"</t>
  </si>
  <si>
    <t>Защита растений</t>
  </si>
  <si>
    <t>Плодоовощеводство и виноградарство</t>
  </si>
  <si>
    <t>38.02.01."Экономика и бухгалтерский учет (по отраслям)</t>
  </si>
  <si>
    <t>Итого по направлениям специальности:</t>
  </si>
  <si>
    <t>43.02.10</t>
  </si>
  <si>
    <t>Туризм</t>
  </si>
  <si>
    <t xml:space="preserve">  Техникум гидромелиорации и механизации сельского хозяйства (филиал) ФГАОУ ВО "КФУ им. В.И.Вернадского"</t>
  </si>
  <si>
    <t xml:space="preserve">                    </t>
  </si>
  <si>
    <t>ОТКЗ"Агропромышленный колледж "</t>
  </si>
  <si>
    <t>Специальность</t>
  </si>
  <si>
    <t>Всего  специалисты</t>
  </si>
  <si>
    <t>Итого :</t>
  </si>
  <si>
    <t>38.02.06."Финансы"</t>
  </si>
  <si>
    <t>Бахчисарайский колледж строительства, архитектуры и дизайна</t>
  </si>
  <si>
    <t>670.65</t>
  </si>
  <si>
    <t xml:space="preserve">                                                                           Ордена Трудового Красного Знамени агропромышленный колледж (филиал)</t>
  </si>
  <si>
    <t>38.02.01."Экономика и бухгалтерский учет (по отраслям)"</t>
  </si>
  <si>
    <t>(Младшие специалисты)</t>
  </si>
  <si>
    <t xml:space="preserve">Всего  </t>
  </si>
  <si>
    <t xml:space="preserve">Контингент  очной  формы обучения на 01.02.2020 г.   (Младшие специалисты) </t>
  </si>
  <si>
    <t>на 01.05.2020 года</t>
  </si>
  <si>
    <t>Контингент заочной формы обучения на 01.05.2020г. (Специалисты среднего звена)</t>
  </si>
  <si>
    <t xml:space="preserve">Контингент очной формы обучения на 01.05.2020 г.(Специалисты среднего звена) 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</si>
  <si>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согласно формулам.</t>
  </si>
  <si>
    <t>Контингент очной формы обучения на 01.05.2020 г. (Специалисты среднего звена)</t>
  </si>
  <si>
    <t xml:space="preserve">     Контингент очная форма обучения 01.05.2020 г. (Специалисты среднего звена)</t>
  </si>
  <si>
    <t xml:space="preserve">     Контингент заочная форма обучения 01.05.2020 г. (Специалисты среднего звена)</t>
  </si>
  <si>
    <t xml:space="preserve">Контингент  очной  формы обучения на 01.05.2020 г.  </t>
  </si>
  <si>
    <t>Контингент заочной формы обучения на 01.05.20г.</t>
  </si>
  <si>
    <t>01.05.2020 г.</t>
  </si>
  <si>
    <t>Контингент очной формы обучения на 01.05.2020 г. (Специалисты среднего звена</t>
  </si>
  <si>
    <t xml:space="preserve">                                               Контингент очной формы обучения на 01.05.2020 г.(специалист среднего звена) с учетом переводных приказов.</t>
  </si>
  <si>
    <t>Контингент заочной формы обучения на 01.05.2020 г.(специалист среднего звена)</t>
  </si>
</sst>
</file>

<file path=xl/styles.xml><?xml version="1.0" encoding="utf-8"?>
<styleSheet xmlns="http://schemas.openxmlformats.org/spreadsheetml/2006/main">
  <fonts count="63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0"/>
      <name val="Arial Cyr"/>
      <family val="2"/>
      <charset val="204"/>
    </font>
    <font>
      <b/>
      <sz val="14"/>
      <color indexed="10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name val="Arial Cyr"/>
      <family val="2"/>
      <charset val="204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sz val="22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8"/>
      <name val="Arial Cyr"/>
      <family val="2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name val="Arial Cyr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36"/>
      <name val="Arial Cyr"/>
      <family val="2"/>
      <charset val="204"/>
    </font>
    <font>
      <b/>
      <sz val="36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7" fillId="0" borderId="0"/>
    <xf numFmtId="0" fontId="27" fillId="0" borderId="0"/>
    <xf numFmtId="0" fontId="1" fillId="5" borderId="149" applyNumberFormat="0" applyFont="0" applyAlignment="0" applyProtection="0"/>
  </cellStyleXfs>
  <cellXfs count="1081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8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/>
    <xf numFmtId="0" fontId="14" fillId="4" borderId="9" xfId="6" applyFont="1" applyFill="1" applyBorder="1" applyAlignment="1">
      <alignment vertical="center" wrapText="1"/>
    </xf>
    <xf numFmtId="0" fontId="14" fillId="4" borderId="10" xfId="6" applyFont="1" applyFill="1" applyBorder="1" applyAlignment="1">
      <alignment vertical="center" wrapText="1"/>
    </xf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1" xfId="8" quotePrefix="1" applyFont="1" applyFill="1" applyBorder="1" applyAlignment="1">
      <alignment vertical="center" wrapText="1"/>
    </xf>
    <xf numFmtId="0" fontId="17" fillId="4" borderId="12" xfId="8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14" fillId="4" borderId="14" xfId="6" applyFont="1" applyFill="1" applyBorder="1" applyAlignment="1">
      <alignment vertical="center" wrapText="1"/>
    </xf>
    <xf numFmtId="0" fontId="14" fillId="4" borderId="15" xfId="6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20" fillId="4" borderId="0" xfId="0" applyFont="1" applyFill="1" applyAlignment="1"/>
    <xf numFmtId="0" fontId="14" fillId="4" borderId="5" xfId="6" quotePrefix="1" applyFont="1" applyFill="1" applyBorder="1" applyAlignment="1">
      <alignment horizontal="center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9" xfId="8" quotePrefix="1" applyFont="1" applyFill="1" applyBorder="1" applyAlignment="1">
      <alignment vertical="center" wrapText="1"/>
    </xf>
    <xf numFmtId="0" fontId="14" fillId="4" borderId="17" xfId="8" quotePrefix="1" applyFont="1" applyFill="1" applyBorder="1" applyAlignment="1">
      <alignment vertical="center" wrapText="1"/>
    </xf>
    <xf numFmtId="0" fontId="14" fillId="4" borderId="14" xfId="8" quotePrefix="1" applyFont="1" applyFill="1" applyBorder="1" applyAlignment="1">
      <alignment vertical="center" wrapText="1"/>
    </xf>
    <xf numFmtId="0" fontId="14" fillId="4" borderId="15" xfId="8" quotePrefix="1" applyFont="1" applyFill="1" applyBorder="1" applyAlignment="1">
      <alignment vertical="center" wrapText="1"/>
    </xf>
    <xf numFmtId="0" fontId="14" fillId="4" borderId="18" xfId="8" quotePrefix="1" applyFont="1" applyFill="1" applyBorder="1" applyAlignment="1">
      <alignment vertical="center" wrapText="1"/>
    </xf>
    <xf numFmtId="0" fontId="14" fillId="4" borderId="12" xfId="8" quotePrefix="1" applyFont="1" applyFill="1" applyBorder="1" applyAlignment="1">
      <alignment vertical="center" wrapText="1"/>
    </xf>
    <xf numFmtId="0" fontId="14" fillId="4" borderId="19" xfId="6" applyFont="1" applyFill="1" applyBorder="1" applyAlignment="1">
      <alignment horizontal="center"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4" fillId="4" borderId="6" xfId="6" quotePrefix="1" applyFont="1" applyFill="1" applyBorder="1" applyAlignment="1">
      <alignment horizontal="center" vertical="center" wrapText="1"/>
    </xf>
    <xf numFmtId="0" fontId="14" fillId="4" borderId="2" xfId="6" quotePrefix="1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14" fillId="4" borderId="25" xfId="6" quotePrefix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4" fillId="4" borderId="27" xfId="6" quotePrefix="1" applyFont="1" applyFill="1" applyBorder="1" applyAlignment="1">
      <alignment horizontal="center" vertical="center" wrapText="1"/>
    </xf>
    <xf numFmtId="0" fontId="14" fillId="4" borderId="28" xfId="6" quotePrefix="1" applyFont="1" applyFill="1" applyBorder="1" applyAlignment="1">
      <alignment horizontal="center" vertical="center" wrapText="1"/>
    </xf>
    <xf numFmtId="0" fontId="14" fillId="4" borderId="7" xfId="6" quotePrefix="1" applyFont="1" applyFill="1" applyBorder="1" applyAlignment="1">
      <alignment horizontal="center" vertical="center" wrapText="1"/>
    </xf>
    <xf numFmtId="0" fontId="14" fillId="4" borderId="29" xfId="6" quotePrefix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8" fillId="4" borderId="16" xfId="3" quotePrefix="1" applyFont="1" applyFill="1" applyBorder="1" applyAlignment="1">
      <alignment horizontal="center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2" fillId="4" borderId="1" xfId="3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4" fillId="4" borderId="8" xfId="8" quotePrefix="1" applyFont="1" applyFill="1" applyBorder="1" applyAlignment="1">
      <alignment vertical="center" wrapText="1"/>
    </xf>
    <xf numFmtId="0" fontId="14" fillId="4" borderId="30" xfId="6" quotePrefix="1" applyFont="1" applyFill="1" applyBorder="1" applyAlignment="1">
      <alignment horizontal="center" vertical="center" wrapText="1"/>
    </xf>
    <xf numFmtId="0" fontId="15" fillId="4" borderId="31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33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14" fillId="4" borderId="34" xfId="8" quotePrefix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/>
    </xf>
    <xf numFmtId="0" fontId="25" fillId="4" borderId="22" xfId="8" quotePrefix="1" applyFont="1" applyFill="1" applyBorder="1" applyAlignment="1">
      <alignment horizontal="center" vertical="center" wrapText="1"/>
    </xf>
    <xf numFmtId="0" fontId="25" fillId="4" borderId="23" xfId="8" quotePrefix="1" applyFont="1" applyFill="1" applyBorder="1" applyAlignment="1">
      <alignment horizontal="center" vertical="center" wrapText="1"/>
    </xf>
    <xf numFmtId="0" fontId="25" fillId="4" borderId="21" xfId="8" quotePrefix="1" applyFont="1" applyFill="1" applyBorder="1" applyAlignment="1">
      <alignment horizontal="center" vertical="center" wrapText="1"/>
    </xf>
    <xf numFmtId="0" fontId="25" fillId="4" borderId="19" xfId="8" quotePrefix="1" applyFont="1" applyFill="1" applyBorder="1" applyAlignment="1">
      <alignment horizontal="center" vertical="center" wrapText="1"/>
    </xf>
    <xf numFmtId="0" fontId="25" fillId="4" borderId="24" xfId="8" quotePrefix="1" applyFont="1" applyFill="1" applyBorder="1" applyAlignment="1">
      <alignment horizontal="center" vertical="center" wrapText="1"/>
    </xf>
    <xf numFmtId="0" fontId="25" fillId="4" borderId="35" xfId="8" quotePrefix="1" applyFont="1" applyFill="1" applyBorder="1" applyAlignment="1">
      <alignment horizontal="center" vertical="center" wrapText="1"/>
    </xf>
    <xf numFmtId="0" fontId="25" fillId="4" borderId="36" xfId="8" quotePrefix="1" applyFont="1" applyFill="1" applyBorder="1" applyAlignment="1">
      <alignment horizontal="center" vertical="center" wrapText="1"/>
    </xf>
    <xf numFmtId="0" fontId="25" fillId="4" borderId="37" xfId="8" quotePrefix="1" applyFont="1" applyFill="1" applyBorder="1" applyAlignment="1">
      <alignment horizontal="center" vertical="center" wrapText="1"/>
    </xf>
    <xf numFmtId="0" fontId="25" fillId="4" borderId="38" xfId="8" quotePrefix="1" applyFont="1" applyFill="1" applyBorder="1" applyAlignment="1">
      <alignment horizontal="center" vertical="center" wrapText="1"/>
    </xf>
    <xf numFmtId="0" fontId="25" fillId="4" borderId="39" xfId="8" quotePrefix="1" applyFont="1" applyFill="1" applyBorder="1" applyAlignment="1">
      <alignment horizontal="center" vertical="center" wrapText="1"/>
    </xf>
    <xf numFmtId="0" fontId="23" fillId="4" borderId="16" xfId="6" quotePrefix="1" applyFont="1" applyFill="1" applyBorder="1" applyAlignment="1">
      <alignment horizontal="center" vertical="center" wrapText="1"/>
    </xf>
    <xf numFmtId="0" fontId="23" fillId="4" borderId="27" xfId="6" quotePrefix="1" applyFont="1" applyFill="1" applyBorder="1" applyAlignment="1">
      <alignment horizontal="center" vertical="center" wrapText="1"/>
    </xf>
    <xf numFmtId="0" fontId="23" fillId="4" borderId="28" xfId="6" quotePrefix="1" applyFont="1" applyFill="1" applyBorder="1" applyAlignment="1">
      <alignment horizontal="center" vertical="center" wrapText="1"/>
    </xf>
    <xf numFmtId="0" fontId="23" fillId="4" borderId="25" xfId="6" quotePrefix="1" applyFont="1" applyFill="1" applyBorder="1" applyAlignment="1">
      <alignment horizontal="center" vertical="center" wrapText="1"/>
    </xf>
    <xf numFmtId="0" fontId="23" fillId="4" borderId="20" xfId="6" quotePrefix="1" applyFont="1" applyFill="1" applyBorder="1" applyAlignment="1">
      <alignment horizontal="center" vertical="center" wrapText="1"/>
    </xf>
    <xf numFmtId="0" fontId="28" fillId="6" borderId="0" xfId="22" applyFont="1" applyFill="1" applyAlignment="1"/>
    <xf numFmtId="0" fontId="27" fillId="6" borderId="0" xfId="22" applyFill="1"/>
    <xf numFmtId="0" fontId="29" fillId="6" borderId="0" xfId="22" applyFont="1" applyFill="1" applyAlignment="1">
      <alignment horizontal="center"/>
    </xf>
    <xf numFmtId="0" fontId="59" fillId="6" borderId="16" xfId="23" applyFont="1" applyFill="1" applyBorder="1" applyAlignment="1">
      <alignment horizontal="center" vertical="center" wrapText="1"/>
    </xf>
    <xf numFmtId="0" fontId="60" fillId="6" borderId="27" xfId="23" applyFont="1" applyFill="1" applyBorder="1" applyAlignment="1">
      <alignment horizontal="center" vertical="center" wrapText="1"/>
    </xf>
    <xf numFmtId="0" fontId="61" fillId="6" borderId="3" xfId="23" applyFont="1" applyFill="1" applyBorder="1" applyAlignment="1">
      <alignment horizontal="center" vertical="center" wrapText="1"/>
    </xf>
    <xf numFmtId="0" fontId="31" fillId="6" borderId="1" xfId="22" applyFont="1" applyFill="1" applyBorder="1" applyAlignment="1">
      <alignment horizontal="left" vertical="center" wrapText="1"/>
    </xf>
    <xf numFmtId="0" fontId="31" fillId="6" borderId="11" xfId="22" applyFont="1" applyFill="1" applyBorder="1" applyAlignment="1">
      <alignment horizontal="center" vertical="center" wrapText="1"/>
    </xf>
    <xf numFmtId="0" fontId="27" fillId="6" borderId="0" xfId="23" applyFill="1"/>
    <xf numFmtId="0" fontId="32" fillId="6" borderId="1" xfId="22" applyFont="1" applyFill="1" applyBorder="1" applyAlignment="1">
      <alignment horizontal="left" vertical="center" wrapText="1"/>
    </xf>
    <xf numFmtId="0" fontId="31" fillId="6" borderId="11" xfId="22" applyFont="1" applyFill="1" applyBorder="1" applyAlignment="1">
      <alignment horizontal="left" vertical="center" wrapText="1"/>
    </xf>
    <xf numFmtId="0" fontId="33" fillId="6" borderId="0" xfId="23" applyFont="1" applyFill="1"/>
    <xf numFmtId="0" fontId="31" fillId="6" borderId="1" xfId="22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15" fillId="4" borderId="29" xfId="8" quotePrefix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/>
    </xf>
    <xf numFmtId="0" fontId="15" fillId="4" borderId="40" xfId="8" quotePrefix="1" applyFont="1" applyFill="1" applyBorder="1" applyAlignment="1">
      <alignment horizontal="center" vertical="center" wrapText="1"/>
    </xf>
    <xf numFmtId="0" fontId="15" fillId="4" borderId="27" xfId="6" quotePrefix="1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1" fontId="25" fillId="4" borderId="23" xfId="8" quotePrefix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16" xfId="6" quotePrefix="1" applyFont="1" applyFill="1" applyBorder="1" applyAlignment="1">
      <alignment horizontal="center" vertical="center" wrapText="1"/>
    </xf>
    <xf numFmtId="0" fontId="15" fillId="4" borderId="20" xfId="6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2" fillId="4" borderId="41" xfId="3" quotePrefix="1" applyFont="1" applyFill="1" applyBorder="1" applyAlignment="1">
      <alignment horizontal="center" vertical="center" wrapText="1"/>
    </xf>
    <xf numFmtId="0" fontId="14" fillId="4" borderId="2" xfId="8" quotePrefix="1" applyFont="1" applyFill="1" applyBorder="1" applyAlignment="1">
      <alignment vertical="center" wrapText="1"/>
    </xf>
    <xf numFmtId="0" fontId="14" fillId="4" borderId="33" xfId="8" quotePrefix="1" applyFont="1" applyFill="1" applyBorder="1" applyAlignment="1">
      <alignment vertical="center" wrapText="1"/>
    </xf>
    <xf numFmtId="0" fontId="14" fillId="4" borderId="5" xfId="8" quotePrefix="1" applyFont="1" applyFill="1" applyBorder="1" applyAlignment="1">
      <alignment horizontal="center" vertical="center" wrapText="1"/>
    </xf>
    <xf numFmtId="0" fontId="14" fillId="4" borderId="13" xfId="8" quotePrefix="1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1" xfId="6" applyFont="1" applyFill="1" applyBorder="1" applyAlignment="1">
      <alignment horizontal="center" vertical="center" wrapText="1"/>
    </xf>
    <xf numFmtId="0" fontId="21" fillId="6" borderId="13" xfId="8" quotePrefix="1" applyFont="1" applyFill="1" applyBorder="1" applyAlignment="1">
      <alignment vertical="center" wrapText="1"/>
    </xf>
    <xf numFmtId="0" fontId="15" fillId="6" borderId="0" xfId="8" quotePrefix="1" applyFont="1" applyFill="1" applyBorder="1" applyAlignment="1">
      <alignment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2" xfId="6" applyFont="1" applyFill="1" applyBorder="1" applyAlignment="1">
      <alignment horizontal="center" vertical="center" wrapText="1"/>
    </xf>
    <xf numFmtId="0" fontId="15" fillId="4" borderId="43" xfId="8" quotePrefix="1" applyFont="1" applyFill="1" applyBorder="1" applyAlignment="1">
      <alignment horizontal="center" vertical="center" wrapText="1"/>
    </xf>
    <xf numFmtId="0" fontId="32" fillId="6" borderId="26" xfId="22" applyFont="1" applyFill="1" applyBorder="1" applyAlignment="1">
      <alignment horizontal="center" vertical="center" wrapText="1"/>
    </xf>
    <xf numFmtId="0" fontId="32" fillId="6" borderId="44" xfId="22" applyFont="1" applyFill="1" applyBorder="1" applyAlignment="1">
      <alignment horizontal="center" vertical="center" wrapText="1"/>
    </xf>
    <xf numFmtId="0" fontId="32" fillId="6" borderId="45" xfId="22" applyFont="1" applyFill="1" applyBorder="1" applyAlignment="1">
      <alignment horizontal="center" vertical="center" wrapText="1"/>
    </xf>
    <xf numFmtId="0" fontId="14" fillId="4" borderId="46" xfId="6" applyFont="1" applyFill="1" applyBorder="1" applyAlignment="1">
      <alignment horizontal="center" vertical="center" wrapText="1"/>
    </xf>
    <xf numFmtId="0" fontId="14" fillId="4" borderId="20" xfId="8" quotePrefix="1" applyFont="1" applyFill="1" applyBorder="1" applyAlignment="1">
      <alignment horizontal="center" vertical="center" wrapText="1"/>
    </xf>
    <xf numFmtId="0" fontId="14" fillId="4" borderId="4" xfId="8" quotePrefix="1" applyFont="1" applyFill="1" applyBorder="1" applyAlignment="1">
      <alignment horizontal="center" vertical="center" wrapText="1"/>
    </xf>
    <xf numFmtId="0" fontId="36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38" fillId="3" borderId="0" xfId="0" applyFont="1" applyFill="1"/>
    <xf numFmtId="0" fontId="14" fillId="4" borderId="5" xfId="6" applyFont="1" applyFill="1" applyBorder="1" applyAlignment="1">
      <alignment horizontal="center" vertical="center" wrapText="1"/>
    </xf>
    <xf numFmtId="0" fontId="15" fillId="4" borderId="15" xfId="8" quotePrefix="1" applyFont="1" applyFill="1" applyBorder="1" applyAlignment="1">
      <alignment horizontal="center" vertical="center" wrapText="1"/>
    </xf>
    <xf numFmtId="0" fontId="15" fillId="4" borderId="47" xfId="8" quotePrefix="1" applyFont="1" applyFill="1" applyBorder="1" applyAlignment="1">
      <alignment horizontal="center" vertical="center" wrapText="1"/>
    </xf>
    <xf numFmtId="0" fontId="14" fillId="4" borderId="48" xfId="6" applyFont="1" applyFill="1" applyBorder="1" applyAlignment="1">
      <alignment horizontal="center" vertical="center" wrapText="1"/>
    </xf>
    <xf numFmtId="0" fontId="14" fillId="4" borderId="36" xfId="6" applyFont="1" applyFill="1" applyBorder="1" applyAlignment="1">
      <alignment horizontal="center" vertical="center" wrapText="1"/>
    </xf>
    <xf numFmtId="0" fontId="14" fillId="4" borderId="38" xfId="6" applyFont="1" applyFill="1" applyBorder="1" applyAlignment="1">
      <alignment horizontal="center" vertical="center" wrapText="1"/>
    </xf>
    <xf numFmtId="0" fontId="14" fillId="4" borderId="49" xfId="6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40" fillId="4" borderId="4" xfId="8" quotePrefix="1" applyFont="1" applyFill="1" applyBorder="1" applyAlignment="1">
      <alignment vertical="center" wrapText="1"/>
    </xf>
    <xf numFmtId="0" fontId="34" fillId="4" borderId="16" xfId="6" quotePrefix="1" applyFont="1" applyFill="1" applyBorder="1" applyAlignment="1">
      <alignment horizontal="center" vertical="center" wrapText="1"/>
    </xf>
    <xf numFmtId="0" fontId="34" fillId="4" borderId="25" xfId="6" quotePrefix="1" applyFont="1" applyFill="1" applyBorder="1" applyAlignment="1">
      <alignment horizontal="center" vertical="center" wrapText="1"/>
    </xf>
    <xf numFmtId="0" fontId="14" fillId="4" borderId="39" xfId="6" applyFont="1" applyFill="1" applyBorder="1" applyAlignment="1">
      <alignment horizontal="center" vertical="center" wrapText="1"/>
    </xf>
    <xf numFmtId="0" fontId="17" fillId="4" borderId="11" xfId="8" applyFont="1" applyFill="1" applyBorder="1" applyAlignment="1">
      <alignment vertical="center" wrapText="1"/>
    </xf>
    <xf numFmtId="0" fontId="12" fillId="4" borderId="0" xfId="21" applyFont="1" applyFill="1" applyBorder="1" applyAlignment="1">
      <alignment wrapText="1"/>
    </xf>
    <xf numFmtId="0" fontId="13" fillId="4" borderId="0" xfId="21" applyFont="1" applyFill="1"/>
    <xf numFmtId="0" fontId="20" fillId="4" borderId="0" xfId="21" applyFont="1" applyFill="1" applyAlignment="1">
      <alignment horizontal="left"/>
    </xf>
    <xf numFmtId="0" fontId="20" fillId="4" borderId="0" xfId="21" applyFont="1" applyFill="1" applyAlignment="1"/>
    <xf numFmtId="0" fontId="12" fillId="4" borderId="0" xfId="21" applyFont="1" applyFill="1" applyBorder="1" applyAlignment="1">
      <alignment horizontal="center" vertical="center" wrapText="1"/>
    </xf>
    <xf numFmtId="0" fontId="16" fillId="4" borderId="0" xfId="21" applyFont="1" applyFill="1" applyBorder="1" applyAlignment="1">
      <alignment horizontal="left" vertical="center" wrapText="1"/>
    </xf>
    <xf numFmtId="0" fontId="16" fillId="4" borderId="0" xfId="21" applyFont="1" applyFill="1" applyBorder="1" applyAlignment="1">
      <alignment horizontal="left" vertical="center"/>
    </xf>
    <xf numFmtId="0" fontId="18" fillId="4" borderId="0" xfId="21" applyFont="1" applyFill="1" applyBorder="1"/>
    <xf numFmtId="0" fontId="13" fillId="4" borderId="0" xfId="21" applyFont="1" applyFill="1" applyBorder="1"/>
    <xf numFmtId="0" fontId="37" fillId="4" borderId="0" xfId="21" applyFont="1" applyFill="1"/>
    <xf numFmtId="0" fontId="24" fillId="4" borderId="0" xfId="0" applyFont="1" applyFill="1" applyBorder="1" applyAlignment="1">
      <alignment wrapText="1"/>
    </xf>
    <xf numFmtId="0" fontId="14" fillId="4" borderId="50" xfId="8" quotePrefix="1" applyFont="1" applyFill="1" applyBorder="1" applyAlignment="1">
      <alignment vertical="center" wrapText="1"/>
    </xf>
    <xf numFmtId="0" fontId="15" fillId="4" borderId="0" xfId="3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8" fillId="4" borderId="0" xfId="0" applyFont="1" applyFill="1" applyBorder="1" applyAlignment="1"/>
    <xf numFmtId="0" fontId="13" fillId="4" borderId="0" xfId="0" applyFont="1" applyFill="1" applyBorder="1" applyAlignment="1">
      <alignment vertical="center" wrapText="1"/>
    </xf>
    <xf numFmtId="0" fontId="34" fillId="4" borderId="27" xfId="6" quotePrefix="1" applyFont="1" applyFill="1" applyBorder="1" applyAlignment="1">
      <alignment horizontal="center" vertical="center" wrapText="1"/>
    </xf>
    <xf numFmtId="0" fontId="34" fillId="4" borderId="20" xfId="6" quotePrefix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5" fillId="4" borderId="31" xfId="8" quotePrefix="1" applyFont="1" applyFill="1" applyBorder="1" applyAlignment="1">
      <alignment horizontal="center" vertical="center" wrapText="1"/>
    </xf>
    <xf numFmtId="1" fontId="25" fillId="4" borderId="31" xfId="8" quotePrefix="1" applyNumberFormat="1" applyFont="1" applyFill="1" applyBorder="1" applyAlignment="1">
      <alignment horizontal="center" vertical="center" wrapText="1"/>
    </xf>
    <xf numFmtId="0" fontId="25" fillId="4" borderId="9" xfId="8" quotePrefix="1" applyFont="1" applyFill="1" applyBorder="1" applyAlignment="1">
      <alignment horizontal="center" vertical="center" wrapText="1"/>
    </xf>
    <xf numFmtId="0" fontId="14" fillId="4" borderId="33" xfId="6" quotePrefix="1" applyFont="1" applyFill="1" applyBorder="1" applyAlignment="1">
      <alignment horizontal="center"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23" fillId="4" borderId="19" xfId="8" quotePrefix="1" applyFont="1" applyFill="1" applyBorder="1" applyAlignment="1">
      <alignment horizontal="center" vertical="center" wrapText="1"/>
    </xf>
    <xf numFmtId="0" fontId="15" fillId="4" borderId="33" xfId="6" quotePrefix="1" applyFont="1" applyFill="1" applyBorder="1" applyAlignment="1">
      <alignment horizontal="center" vertical="center" wrapText="1"/>
    </xf>
    <xf numFmtId="0" fontId="23" fillId="4" borderId="5" xfId="6" quotePrefix="1" applyFont="1" applyFill="1" applyBorder="1" applyAlignment="1">
      <alignment horizontal="center" vertical="center" wrapText="1"/>
    </xf>
    <xf numFmtId="0" fontId="23" fillId="4" borderId="7" xfId="6" quotePrefix="1" applyFont="1" applyFill="1" applyBorder="1" applyAlignment="1">
      <alignment horizontal="center" vertical="center" wrapText="1"/>
    </xf>
    <xf numFmtId="0" fontId="23" fillId="4" borderId="47" xfId="6" quotePrefix="1" applyFont="1" applyFill="1" applyBorder="1" applyAlignment="1">
      <alignment horizontal="center" vertical="center" wrapText="1"/>
    </xf>
    <xf numFmtId="0" fontId="25" fillId="4" borderId="5" xfId="6" quotePrefix="1" applyFont="1" applyFill="1" applyBorder="1" applyAlignment="1">
      <alignment horizontal="center" vertical="center" wrapText="1"/>
    </xf>
    <xf numFmtId="0" fontId="25" fillId="4" borderId="2" xfId="6" quotePrefix="1" applyFont="1" applyFill="1" applyBorder="1" applyAlignment="1">
      <alignment horizontal="center" vertical="center" wrapText="1"/>
    </xf>
    <xf numFmtId="0" fontId="23" fillId="4" borderId="6" xfId="6" quotePrefix="1" applyFont="1" applyFill="1" applyBorder="1" applyAlignment="1">
      <alignment horizontal="center" vertical="center" wrapText="1"/>
    </xf>
    <xf numFmtId="0" fontId="23" fillId="4" borderId="3" xfId="6" quotePrefix="1" applyFont="1" applyFill="1" applyBorder="1" applyAlignment="1">
      <alignment horizontal="center" vertical="center" wrapText="1"/>
    </xf>
    <xf numFmtId="0" fontId="23" fillId="4" borderId="4" xfId="6" applyFont="1" applyFill="1" applyBorder="1" applyAlignment="1">
      <alignment horizontal="center" vertical="center" wrapText="1"/>
    </xf>
    <xf numFmtId="0" fontId="23" fillId="4" borderId="10" xfId="6" applyFont="1" applyFill="1" applyBorder="1" applyAlignment="1">
      <alignment horizontal="center" vertical="center" wrapText="1"/>
    </xf>
    <xf numFmtId="0" fontId="25" fillId="6" borderId="21" xfId="8" quotePrefix="1" applyFont="1" applyFill="1" applyBorder="1" applyAlignment="1">
      <alignment horizontal="center" vertical="center" wrapText="1"/>
    </xf>
    <xf numFmtId="0" fontId="25" fillId="6" borderId="22" xfId="8" quotePrefix="1" applyFont="1" applyFill="1" applyBorder="1" applyAlignment="1">
      <alignment horizontal="center" vertical="center" wrapText="1"/>
    </xf>
    <xf numFmtId="0" fontId="25" fillId="6" borderId="23" xfId="8" quotePrefix="1" applyFont="1" applyFill="1" applyBorder="1" applyAlignment="1">
      <alignment horizontal="center" vertical="center" wrapText="1"/>
    </xf>
    <xf numFmtId="0" fontId="25" fillId="6" borderId="19" xfId="8" quotePrefix="1" applyFont="1" applyFill="1" applyBorder="1" applyAlignment="1">
      <alignment horizontal="center" vertical="center" wrapText="1"/>
    </xf>
    <xf numFmtId="0" fontId="23" fillId="6" borderId="22" xfId="6" applyFont="1" applyFill="1" applyBorder="1" applyAlignment="1">
      <alignment horizontal="center" vertical="center" wrapText="1"/>
    </xf>
    <xf numFmtId="0" fontId="23" fillId="6" borderId="23" xfId="6" applyFont="1" applyFill="1" applyBorder="1" applyAlignment="1">
      <alignment horizontal="center" vertical="center" wrapText="1"/>
    </xf>
    <xf numFmtId="0" fontId="23" fillId="4" borderId="16" xfId="8" quotePrefix="1" applyFont="1" applyFill="1" applyBorder="1" applyAlignment="1">
      <alignment horizontal="center" vertical="center" wrapText="1"/>
    </xf>
    <xf numFmtId="0" fontId="23" fillId="4" borderId="11" xfId="8" quotePrefix="1" applyFont="1" applyFill="1" applyBorder="1" applyAlignment="1">
      <alignment horizontal="center" vertical="center" wrapText="1"/>
    </xf>
    <xf numFmtId="0" fontId="25" fillId="4" borderId="51" xfId="6" quotePrefix="1" applyFont="1" applyFill="1" applyBorder="1" applyAlignment="1">
      <alignment horizontal="center" vertical="center" wrapText="1"/>
    </xf>
    <xf numFmtId="0" fontId="25" fillId="4" borderId="32" xfId="6" quotePrefix="1" applyFont="1" applyFill="1" applyBorder="1" applyAlignment="1">
      <alignment horizontal="center" vertical="center" wrapText="1"/>
    </xf>
    <xf numFmtId="0" fontId="25" fillId="4" borderId="0" xfId="6" quotePrefix="1" applyFont="1" applyFill="1" applyBorder="1" applyAlignment="1">
      <alignment horizontal="center" vertical="center" wrapText="1"/>
    </xf>
    <xf numFmtId="0" fontId="25" fillId="4" borderId="33" xfId="6" quotePrefix="1" applyFont="1" applyFill="1" applyBorder="1" applyAlignment="1">
      <alignment horizontal="center" vertical="center" wrapText="1"/>
    </xf>
    <xf numFmtId="0" fontId="25" fillId="4" borderId="52" xfId="8" quotePrefix="1" applyFont="1" applyFill="1" applyBorder="1" applyAlignment="1">
      <alignment horizontal="center" vertical="center" wrapText="1"/>
    </xf>
    <xf numFmtId="0" fontId="23" fillId="4" borderId="1" xfId="8" quotePrefix="1" applyFont="1" applyFill="1" applyBorder="1" applyAlignment="1">
      <alignment horizontal="center" vertical="center" wrapText="1"/>
    </xf>
    <xf numFmtId="0" fontId="23" fillId="4" borderId="34" xfId="8" quotePrefix="1" applyFont="1" applyFill="1" applyBorder="1" applyAlignment="1">
      <alignment horizontal="center" vertical="center" wrapText="1"/>
    </xf>
    <xf numFmtId="0" fontId="29" fillId="6" borderId="53" xfId="0" applyFont="1" applyFill="1" applyBorder="1" applyAlignment="1">
      <alignment vertical="top" wrapText="1"/>
    </xf>
    <xf numFmtId="0" fontId="29" fillId="0" borderId="53" xfId="0" applyFont="1" applyFill="1" applyBorder="1" applyAlignment="1">
      <alignment vertical="top" wrapText="1"/>
    </xf>
    <xf numFmtId="0" fontId="29" fillId="6" borderId="54" xfId="0" applyFont="1" applyFill="1" applyBorder="1" applyAlignment="1">
      <alignment vertical="top" wrapText="1"/>
    </xf>
    <xf numFmtId="0" fontId="29" fillId="6" borderId="44" xfId="0" applyFont="1" applyFill="1" applyBorder="1" applyAlignment="1">
      <alignment vertical="top" wrapText="1"/>
    </xf>
    <xf numFmtId="0" fontId="28" fillId="6" borderId="1" xfId="0" applyFont="1" applyFill="1" applyBorder="1"/>
    <xf numFmtId="0" fontId="14" fillId="4" borderId="50" xfId="6" quotePrefix="1" applyFont="1" applyFill="1" applyBorder="1" applyAlignment="1">
      <alignment horizontal="center" vertical="center" wrapText="1"/>
    </xf>
    <xf numFmtId="0" fontId="16" fillId="4" borderId="4" xfId="21" applyFont="1" applyFill="1" applyBorder="1" applyAlignment="1">
      <alignment horizontal="left" vertical="center" wrapText="1"/>
    </xf>
    <xf numFmtId="0" fontId="21" fillId="4" borderId="4" xfId="21" applyFont="1" applyFill="1" applyBorder="1" applyAlignment="1">
      <alignment horizontal="left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14" fillId="4" borderId="56" xfId="6" quotePrefix="1" applyFont="1" applyFill="1" applyBorder="1" applyAlignment="1">
      <alignment horizontal="center" vertical="center" wrapText="1"/>
    </xf>
    <xf numFmtId="0" fontId="14" fillId="4" borderId="46" xfId="6" applyFont="1" applyFill="1" applyBorder="1" applyAlignment="1">
      <alignment vertical="center" wrapText="1"/>
    </xf>
    <xf numFmtId="0" fontId="25" fillId="4" borderId="8" xfId="8" quotePrefix="1" applyFont="1" applyFill="1" applyBorder="1" applyAlignment="1">
      <alignment horizontal="center" vertical="center" wrapText="1"/>
    </xf>
    <xf numFmtId="0" fontId="23" fillId="4" borderId="1" xfId="6" quotePrefix="1" applyFont="1" applyFill="1" applyBorder="1" applyAlignment="1">
      <alignment horizontal="center" vertical="center" wrapText="1"/>
    </xf>
    <xf numFmtId="0" fontId="23" fillId="6" borderId="31" xfId="6" applyFont="1" applyFill="1" applyBorder="1" applyAlignment="1">
      <alignment horizontal="center" vertical="center" wrapText="1"/>
    </xf>
    <xf numFmtId="0" fontId="25" fillId="4" borderId="12" xfId="6" quotePrefix="1" applyFont="1" applyFill="1" applyBorder="1" applyAlignment="1">
      <alignment horizontal="center" vertical="center" wrapText="1"/>
    </xf>
    <xf numFmtId="0" fontId="23" fillId="4" borderId="2" xfId="6" quotePrefix="1" applyFont="1" applyFill="1" applyBorder="1" applyAlignment="1">
      <alignment horizontal="center" vertical="center" wrapText="1"/>
    </xf>
    <xf numFmtId="0" fontId="23" fillId="4" borderId="27" xfId="8" quotePrefix="1" applyFont="1" applyFill="1" applyBorder="1" applyAlignment="1">
      <alignment horizontal="center" vertical="center" wrapText="1"/>
    </xf>
    <xf numFmtId="0" fontId="25" fillId="4" borderId="50" xfId="6" quotePrefix="1" applyFont="1" applyFill="1" applyBorder="1" applyAlignment="1">
      <alignment horizontal="center" vertical="center" wrapText="1"/>
    </xf>
    <xf numFmtId="0" fontId="14" fillId="4" borderId="51" xfId="3" quotePrefix="1" applyFont="1" applyFill="1" applyBorder="1" applyAlignment="1">
      <alignment horizontal="center" vertical="center" textRotation="255" wrapText="1"/>
    </xf>
    <xf numFmtId="0" fontId="15" fillId="4" borderId="7" xfId="6" quotePrefix="1" applyFont="1" applyFill="1" applyBorder="1" applyAlignment="1">
      <alignment horizontal="center" vertical="center" wrapText="1"/>
    </xf>
    <xf numFmtId="0" fontId="15" fillId="4" borderId="2" xfId="6" quotePrefix="1" applyFont="1" applyFill="1" applyBorder="1" applyAlignment="1">
      <alignment horizontal="center" vertical="center" wrapText="1"/>
    </xf>
    <xf numFmtId="0" fontId="15" fillId="4" borderId="57" xfId="8" quotePrefix="1" applyFont="1" applyFill="1" applyBorder="1" applyAlignment="1">
      <alignment horizontal="center" vertical="center" wrapText="1"/>
    </xf>
    <xf numFmtId="0" fontId="15" fillId="4" borderId="10" xfId="8" quotePrefix="1" applyFont="1" applyFill="1" applyBorder="1" applyAlignment="1">
      <alignment horizontal="center" vertical="center" wrapText="1"/>
    </xf>
    <xf numFmtId="0" fontId="15" fillId="4" borderId="58" xfId="8" quotePrefix="1" applyFont="1" applyFill="1" applyBorder="1" applyAlignment="1">
      <alignment horizontal="center" vertical="center" wrapText="1"/>
    </xf>
    <xf numFmtId="0" fontId="15" fillId="4" borderId="48" xfId="8" quotePrefix="1" applyFont="1" applyFill="1" applyBorder="1" applyAlignment="1">
      <alignment horizontal="center" vertical="center" wrapText="1"/>
    </xf>
    <xf numFmtId="0" fontId="15" fillId="4" borderId="42" xfId="8" quotePrefix="1" applyFont="1" applyFill="1" applyBorder="1" applyAlignment="1">
      <alignment horizontal="center" vertical="center" wrapText="1"/>
    </xf>
    <xf numFmtId="0" fontId="18" fillId="6" borderId="0" xfId="0" applyFont="1" applyFill="1" applyBorder="1"/>
    <xf numFmtId="0" fontId="31" fillId="6" borderId="55" xfId="22" applyFont="1" applyFill="1" applyBorder="1" applyAlignment="1">
      <alignment horizontal="center" vertical="center"/>
    </xf>
    <xf numFmtId="0" fontId="31" fillId="6" borderId="59" xfId="22" applyFont="1" applyFill="1" applyBorder="1" applyAlignment="1">
      <alignment horizontal="center" vertical="center"/>
    </xf>
    <xf numFmtId="0" fontId="31" fillId="6" borderId="60" xfId="22" applyFont="1" applyFill="1" applyBorder="1" applyAlignment="1">
      <alignment horizontal="center" vertical="center"/>
    </xf>
    <xf numFmtId="0" fontId="31" fillId="6" borderId="56" xfId="22" applyFont="1" applyFill="1" applyBorder="1" applyAlignment="1">
      <alignment horizontal="center" vertical="center"/>
    </xf>
    <xf numFmtId="0" fontId="31" fillId="6" borderId="61" xfId="22" applyFont="1" applyFill="1" applyBorder="1" applyAlignment="1">
      <alignment horizontal="center" vertical="center"/>
    </xf>
    <xf numFmtId="0" fontId="31" fillId="6" borderId="16" xfId="21" applyFont="1" applyFill="1" applyBorder="1" applyAlignment="1">
      <alignment horizontal="center" vertical="center" wrapText="1"/>
    </xf>
    <xf numFmtId="0" fontId="31" fillId="6" borderId="28" xfId="21" applyFont="1" applyFill="1" applyBorder="1" applyAlignment="1">
      <alignment horizontal="center" vertical="center" wrapText="1"/>
    </xf>
    <xf numFmtId="0" fontId="31" fillId="6" borderId="11" xfId="21" applyFont="1" applyFill="1" applyBorder="1" applyAlignment="1">
      <alignment horizontal="center" vertical="center" wrapText="1"/>
    </xf>
    <xf numFmtId="0" fontId="28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19" fillId="4" borderId="1" xfId="21" applyFont="1" applyFill="1" applyBorder="1" applyAlignment="1">
      <alignment horizontal="left" vertical="center" wrapText="1"/>
    </xf>
    <xf numFmtId="0" fontId="15" fillId="4" borderId="36" xfId="8" quotePrefix="1" applyFont="1" applyFill="1" applyBorder="1" applyAlignment="1">
      <alignment horizontal="center" vertical="center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15" fillId="4" borderId="38" xfId="8" quotePrefix="1" applyFont="1" applyFill="1" applyBorder="1" applyAlignment="1">
      <alignment horizontal="center" vertical="center" wrapText="1"/>
    </xf>
    <xf numFmtId="0" fontId="15" fillId="4" borderId="52" xfId="8" quotePrefix="1" applyFont="1" applyFill="1" applyBorder="1" applyAlignment="1">
      <alignment horizontal="center" vertical="center" wrapText="1"/>
    </xf>
    <xf numFmtId="0" fontId="14" fillId="4" borderId="7" xfId="6" applyFont="1" applyFill="1" applyBorder="1" applyAlignment="1">
      <alignment horizontal="center" vertical="center" wrapText="1"/>
    </xf>
    <xf numFmtId="0" fontId="15" fillId="4" borderId="46" xfId="8" quotePrefix="1" applyFont="1" applyFill="1" applyBorder="1" applyAlignment="1">
      <alignment horizontal="center" vertical="center" wrapText="1"/>
    </xf>
    <xf numFmtId="0" fontId="15" fillId="4" borderId="8" xfId="8" quotePrefix="1" applyFont="1" applyFill="1" applyBorder="1" applyAlignment="1">
      <alignment horizontal="center" vertical="center" wrapText="1"/>
    </xf>
    <xf numFmtId="0" fontId="15" fillId="4" borderId="31" xfId="8" quotePrefix="1" applyFont="1" applyFill="1" applyBorder="1" applyAlignment="1">
      <alignment vertical="center" wrapText="1"/>
    </xf>
    <xf numFmtId="0" fontId="14" fillId="4" borderId="3" xfId="6" applyFont="1" applyFill="1" applyBorder="1" applyAlignment="1">
      <alignment horizontal="center" vertical="center" wrapText="1"/>
    </xf>
    <xf numFmtId="0" fontId="15" fillId="4" borderId="13" xfId="8" quotePrefix="1" applyFont="1" applyFill="1" applyBorder="1" applyAlignment="1">
      <alignment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5" fillId="4" borderId="62" xfId="8" quotePrefix="1" applyFont="1" applyFill="1" applyBorder="1" applyAlignment="1">
      <alignment vertical="center" wrapText="1"/>
    </xf>
    <xf numFmtId="0" fontId="15" fillId="4" borderId="53" xfId="8" quotePrefix="1" applyFont="1" applyFill="1" applyBorder="1" applyAlignment="1">
      <alignment vertical="center" wrapText="1"/>
    </xf>
    <xf numFmtId="0" fontId="15" fillId="4" borderId="44" xfId="8" quotePrefix="1" applyFont="1" applyFill="1" applyBorder="1" applyAlignment="1">
      <alignment vertical="center" wrapText="1"/>
    </xf>
    <xf numFmtId="0" fontId="15" fillId="4" borderId="29" xfId="6" quotePrefix="1" applyFont="1" applyFill="1" applyBorder="1" applyAlignment="1">
      <alignment horizontal="center" vertical="center" wrapText="1"/>
    </xf>
    <xf numFmtId="0" fontId="15" fillId="4" borderId="4" xfId="8" quotePrefix="1" applyFont="1" applyFill="1" applyBorder="1" applyAlignment="1">
      <alignment vertical="center" wrapText="1"/>
    </xf>
    <xf numFmtId="0" fontId="25" fillId="4" borderId="57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15" fillId="4" borderId="49" xfId="8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vertical="center" wrapText="1"/>
    </xf>
    <xf numFmtId="0" fontId="25" fillId="4" borderId="52" xfId="0" applyFont="1" applyFill="1" applyBorder="1" applyAlignment="1">
      <alignment horizontal="center" vertical="center"/>
    </xf>
    <xf numFmtId="0" fontId="25" fillId="4" borderId="61" xfId="0" applyFont="1" applyFill="1" applyBorder="1" applyAlignment="1">
      <alignment horizontal="center" vertical="center"/>
    </xf>
    <xf numFmtId="0" fontId="15" fillId="4" borderId="41" xfId="8" quotePrefix="1" applyFont="1" applyFill="1" applyBorder="1" applyAlignment="1">
      <alignment horizontal="center" vertical="center" wrapText="1"/>
    </xf>
    <xf numFmtId="0" fontId="15" fillId="4" borderId="63" xfId="8" quotePrefix="1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left" vertical="center" wrapText="1"/>
    </xf>
    <xf numFmtId="0" fontId="14" fillId="4" borderId="5" xfId="6" quotePrefix="1" applyFont="1" applyFill="1" applyBorder="1" applyAlignment="1">
      <alignment horizontal="left" vertical="center" wrapText="1"/>
    </xf>
    <xf numFmtId="0" fontId="14" fillId="4" borderId="7" xfId="6" quotePrefix="1" applyFont="1" applyFill="1" applyBorder="1" applyAlignment="1">
      <alignment horizontal="left" vertical="center" wrapText="1"/>
    </xf>
    <xf numFmtId="0" fontId="14" fillId="4" borderId="47" xfId="6" quotePrefix="1" applyFont="1" applyFill="1" applyBorder="1" applyAlignment="1">
      <alignment horizontal="left" vertical="center" wrapText="1"/>
    </xf>
    <xf numFmtId="0" fontId="14" fillId="4" borderId="29" xfId="6" quotePrefix="1" applyFont="1" applyFill="1" applyBorder="1" applyAlignment="1">
      <alignment horizontal="left" vertical="center" wrapText="1"/>
    </xf>
    <xf numFmtId="0" fontId="14" fillId="4" borderId="25" xfId="6" quotePrefix="1" applyFont="1" applyFill="1" applyBorder="1" applyAlignment="1">
      <alignment horizontal="left" vertical="center" wrapText="1"/>
    </xf>
    <xf numFmtId="0" fontId="14" fillId="4" borderId="12" xfId="6" quotePrefix="1" applyFont="1" applyFill="1" applyBorder="1" applyAlignment="1">
      <alignment horizontal="left" vertical="center" wrapText="1"/>
    </xf>
    <xf numFmtId="0" fontId="14" fillId="4" borderId="33" xfId="6" quotePrefix="1" applyFont="1" applyFill="1" applyBorder="1" applyAlignment="1">
      <alignment horizontal="left" vertical="center" wrapText="1"/>
    </xf>
    <xf numFmtId="0" fontId="14" fillId="4" borderId="4" xfId="6" applyFont="1" applyFill="1" applyBorder="1" applyAlignment="1">
      <alignment vertical="center" wrapText="1"/>
    </xf>
    <xf numFmtId="0" fontId="14" fillId="4" borderId="29" xfId="6" applyFont="1" applyFill="1" applyBorder="1" applyAlignment="1">
      <alignment vertical="center" wrapText="1"/>
    </xf>
    <xf numFmtId="0" fontId="61" fillId="6" borderId="13" xfId="22" applyFont="1" applyFill="1" applyBorder="1" applyAlignment="1">
      <alignment horizontal="center" vertical="center" wrapText="1"/>
    </xf>
    <xf numFmtId="0" fontId="61" fillId="6" borderId="64" xfId="22" applyFont="1" applyFill="1" applyBorder="1" applyAlignment="1">
      <alignment horizontal="center" vertical="center" wrapText="1"/>
    </xf>
    <xf numFmtId="0" fontId="61" fillId="6" borderId="44" xfId="22" applyFont="1" applyFill="1" applyBorder="1" applyAlignment="1">
      <alignment horizontal="center" vertical="center" wrapText="1"/>
    </xf>
    <xf numFmtId="0" fontId="44" fillId="4" borderId="16" xfId="0" applyFont="1" applyFill="1" applyBorder="1" applyAlignment="1">
      <alignment horizontal="center" vertical="center"/>
    </xf>
    <xf numFmtId="0" fontId="44" fillId="4" borderId="11" xfId="0" applyFont="1" applyFill="1" applyBorder="1" applyAlignment="1">
      <alignment horizontal="center" vertical="center"/>
    </xf>
    <xf numFmtId="0" fontId="44" fillId="4" borderId="20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14" fillId="4" borderId="29" xfId="8" quotePrefix="1" applyFont="1" applyFill="1" applyBorder="1" applyAlignment="1">
      <alignment horizontal="center" vertical="center" wrapText="1"/>
    </xf>
    <xf numFmtId="0" fontId="14" fillId="4" borderId="0" xfId="8" quotePrefix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4" fillId="4" borderId="31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36" xfId="8" quotePrefix="1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14" fillId="4" borderId="65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4" fillId="4" borderId="41" xfId="6" applyFont="1" applyFill="1" applyBorder="1" applyAlignment="1">
      <alignment horizontal="center" vertical="center" wrapText="1"/>
    </xf>
    <xf numFmtId="0" fontId="14" fillId="4" borderId="57" xfId="6" quotePrefix="1" applyFont="1" applyFill="1" applyBorder="1" applyAlignment="1">
      <alignment horizontal="center" vertical="center" wrapText="1"/>
    </xf>
    <xf numFmtId="0" fontId="14" fillId="4" borderId="66" xfId="6" quotePrefix="1" applyFont="1" applyFill="1" applyBorder="1" applyAlignment="1">
      <alignment horizontal="center" vertical="center" wrapText="1"/>
    </xf>
    <xf numFmtId="0" fontId="14" fillId="4" borderId="49" xfId="6" quotePrefix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14" fillId="4" borderId="19" xfId="6" quotePrefix="1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/>
    </xf>
    <xf numFmtId="0" fontId="14" fillId="4" borderId="18" xfId="8" quotePrefix="1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1" fillId="6" borderId="67" xfId="8" applyFont="1" applyFill="1" applyBorder="1" applyAlignment="1">
      <alignment vertical="center" wrapText="1"/>
    </xf>
    <xf numFmtId="0" fontId="21" fillId="6" borderId="11" xfId="8" quotePrefix="1" applyFont="1" applyFill="1" applyBorder="1" applyAlignment="1">
      <alignment vertical="center" wrapText="1"/>
    </xf>
    <xf numFmtId="0" fontId="41" fillId="4" borderId="4" xfId="0" applyFont="1" applyFill="1" applyBorder="1" applyAlignment="1">
      <alignment horizontal="left" vertical="center" wrapText="1"/>
    </xf>
    <xf numFmtId="0" fontId="40" fillId="4" borderId="1" xfId="8" quotePrefix="1" applyFont="1" applyFill="1" applyBorder="1" applyAlignment="1">
      <alignment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45" fillId="4" borderId="4" xfId="0" applyFont="1" applyFill="1" applyBorder="1" applyAlignment="1">
      <alignment horizontal="left" vertical="center" wrapText="1"/>
    </xf>
    <xf numFmtId="0" fontId="38" fillId="3" borderId="0" xfId="0" applyFont="1" applyFill="1" applyBorder="1"/>
    <xf numFmtId="0" fontId="35" fillId="4" borderId="22" xfId="8" quotePrefix="1" applyFont="1" applyFill="1" applyBorder="1" applyAlignment="1">
      <alignment horizontal="center" vertical="center" wrapText="1"/>
    </xf>
    <xf numFmtId="0" fontId="35" fillId="4" borderId="23" xfId="8" quotePrefix="1" applyFont="1" applyFill="1" applyBorder="1" applyAlignment="1">
      <alignment horizontal="center" vertical="center" wrapText="1"/>
    </xf>
    <xf numFmtId="0" fontId="35" fillId="4" borderId="21" xfId="8" quotePrefix="1" applyFont="1" applyFill="1" applyBorder="1" applyAlignment="1">
      <alignment horizontal="center" vertical="center" wrapText="1"/>
    </xf>
    <xf numFmtId="0" fontId="35" fillId="4" borderId="19" xfId="8" quotePrefix="1" applyFont="1" applyFill="1" applyBorder="1" applyAlignment="1">
      <alignment horizontal="center" vertical="center" wrapText="1"/>
    </xf>
    <xf numFmtId="0" fontId="35" fillId="4" borderId="24" xfId="8" quotePrefix="1" applyFont="1" applyFill="1" applyBorder="1" applyAlignment="1">
      <alignment horizontal="center" vertical="center" wrapText="1"/>
    </xf>
    <xf numFmtId="0" fontId="34" fillId="4" borderId="5" xfId="6" quotePrefix="1" applyFont="1" applyFill="1" applyBorder="1" applyAlignment="1">
      <alignment horizontal="center" vertical="center" wrapText="1"/>
    </xf>
    <xf numFmtId="0" fontId="34" fillId="4" borderId="7" xfId="6" quotePrefix="1" applyFont="1" applyFill="1" applyBorder="1" applyAlignment="1">
      <alignment horizontal="center" vertical="center" wrapText="1"/>
    </xf>
    <xf numFmtId="0" fontId="34" fillId="4" borderId="47" xfId="6" quotePrefix="1" applyFont="1" applyFill="1" applyBorder="1" applyAlignment="1">
      <alignment horizontal="center" vertical="center" wrapText="1"/>
    </xf>
    <xf numFmtId="0" fontId="34" fillId="4" borderId="29" xfId="6" quotePrefix="1" applyFont="1" applyFill="1" applyBorder="1" applyAlignment="1">
      <alignment horizontal="center" vertical="center" wrapText="1"/>
    </xf>
    <xf numFmtId="0" fontId="35" fillId="4" borderId="5" xfId="6" quotePrefix="1" applyFont="1" applyFill="1" applyBorder="1" applyAlignment="1">
      <alignment horizontal="center" vertical="center" wrapText="1"/>
    </xf>
    <xf numFmtId="0" fontId="35" fillId="4" borderId="2" xfId="6" quotePrefix="1" applyFont="1" applyFill="1" applyBorder="1" applyAlignment="1">
      <alignment horizontal="center" vertical="center" wrapText="1"/>
    </xf>
    <xf numFmtId="0" fontId="34" fillId="4" borderId="6" xfId="6" quotePrefix="1" applyFont="1" applyFill="1" applyBorder="1" applyAlignment="1">
      <alignment horizontal="center" vertical="center" wrapText="1"/>
    </xf>
    <xf numFmtId="0" fontId="34" fillId="4" borderId="3" xfId="6" quotePrefix="1" applyFont="1" applyFill="1" applyBorder="1" applyAlignment="1">
      <alignment horizontal="center" vertical="center" wrapText="1"/>
    </xf>
    <xf numFmtId="0" fontId="35" fillId="4" borderId="7" xfId="6" quotePrefix="1" applyFont="1" applyFill="1" applyBorder="1" applyAlignment="1">
      <alignment horizontal="center" vertical="center" wrapText="1"/>
    </xf>
    <xf numFmtId="0" fontId="34" fillId="4" borderId="11" xfId="8" quotePrefix="1" applyFont="1" applyFill="1" applyBorder="1" applyAlignment="1">
      <alignment horizontal="center" vertical="center" wrapText="1"/>
    </xf>
    <xf numFmtId="0" fontId="35" fillId="4" borderId="52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horizontal="center" vertical="center" wrapText="1"/>
    </xf>
    <xf numFmtId="0" fontId="34" fillId="4" borderId="34" xfId="8" quotePrefix="1" applyFont="1" applyFill="1" applyBorder="1" applyAlignment="1">
      <alignment horizontal="center" vertical="center" wrapText="1"/>
    </xf>
    <xf numFmtId="0" fontId="35" fillId="6" borderId="22" xfId="8" quotePrefix="1" applyFont="1" applyFill="1" applyBorder="1" applyAlignment="1">
      <alignment horizontal="center" vertical="center" wrapText="1"/>
    </xf>
    <xf numFmtId="0" fontId="35" fillId="6" borderId="23" xfId="8" quotePrefix="1" applyFont="1" applyFill="1" applyBorder="1" applyAlignment="1">
      <alignment horizontal="center" vertical="center" wrapText="1"/>
    </xf>
    <xf numFmtId="0" fontId="35" fillId="6" borderId="21" xfId="8" quotePrefix="1" applyFont="1" applyFill="1" applyBorder="1" applyAlignment="1">
      <alignment horizontal="center" vertical="center" wrapText="1"/>
    </xf>
    <xf numFmtId="0" fontId="35" fillId="6" borderId="19" xfId="8" quotePrefix="1" applyFont="1" applyFill="1" applyBorder="1" applyAlignment="1">
      <alignment horizontal="center" vertical="center" wrapText="1"/>
    </xf>
    <xf numFmtId="0" fontId="34" fillId="4" borderId="57" xfId="6" quotePrefix="1" applyFont="1" applyFill="1" applyBorder="1" applyAlignment="1">
      <alignment horizontal="center" vertical="center" wrapText="1"/>
    </xf>
    <xf numFmtId="0" fontId="15" fillId="4" borderId="66" xfId="8" quotePrefix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14" fillId="6" borderId="10" xfId="8" quotePrefix="1" applyFont="1" applyFill="1" applyBorder="1" applyAlignment="1">
      <alignment vertical="center" wrapText="1"/>
    </xf>
    <xf numFmtId="0" fontId="14" fillId="6" borderId="49" xfId="8" quotePrefix="1" applyFont="1" applyFill="1" applyBorder="1" applyAlignment="1">
      <alignment vertical="center" wrapText="1"/>
    </xf>
    <xf numFmtId="0" fontId="17" fillId="4" borderId="67" xfId="8" applyFont="1" applyFill="1" applyBorder="1" applyAlignment="1">
      <alignment vertical="center" wrapText="1"/>
    </xf>
    <xf numFmtId="0" fontId="14" fillId="4" borderId="17" xfId="6" quotePrefix="1" applyFont="1" applyFill="1" applyBorder="1" applyAlignment="1">
      <alignment horizontal="center" vertical="center" wrapText="1"/>
    </xf>
    <xf numFmtId="0" fontId="14" fillId="4" borderId="68" xfId="6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25" fillId="4" borderId="43" xfId="8" quotePrefix="1" applyFont="1" applyFill="1" applyBorder="1" applyAlignment="1">
      <alignment horizontal="center" vertical="center" wrapText="1"/>
    </xf>
    <xf numFmtId="0" fontId="2" fillId="6" borderId="13" xfId="3" quotePrefix="1" applyFont="1" applyFill="1" applyBorder="1" applyAlignment="1">
      <alignment horizontal="center" vertical="center" wrapText="1"/>
    </xf>
    <xf numFmtId="0" fontId="14" fillId="6" borderId="17" xfId="8" quotePrefix="1" applyFont="1" applyFill="1" applyBorder="1" applyAlignment="1">
      <alignment vertical="center" wrapText="1"/>
    </xf>
    <xf numFmtId="0" fontId="14" fillId="6" borderId="18" xfId="8" quotePrefix="1" applyFont="1" applyFill="1" applyBorder="1" applyAlignment="1">
      <alignment vertical="center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Alignment="1"/>
    <xf numFmtId="0" fontId="12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3" fillId="3" borderId="69" xfId="4" applyFont="1" applyFill="1" applyBorder="1" applyAlignment="1">
      <alignment horizontal="center" vertical="center" wrapText="1"/>
    </xf>
    <xf numFmtId="0" fontId="17" fillId="3" borderId="70" xfId="8" applyFont="1" applyFill="1" applyBorder="1" applyAlignment="1">
      <alignment vertical="center" wrapText="1"/>
    </xf>
    <xf numFmtId="0" fontId="15" fillId="3" borderId="71" xfId="8" applyFont="1" applyFill="1" applyBorder="1" applyAlignment="1">
      <alignment vertical="center" wrapText="1"/>
    </xf>
    <xf numFmtId="0" fontId="17" fillId="3" borderId="71" xfId="8" applyFont="1" applyFill="1" applyBorder="1" applyAlignment="1">
      <alignment vertical="center" wrapText="1"/>
    </xf>
    <xf numFmtId="0" fontId="15" fillId="3" borderId="72" xfId="8" applyFont="1" applyFill="1" applyBorder="1" applyAlignment="1">
      <alignment horizontal="center" vertical="center" wrapText="1"/>
    </xf>
    <xf numFmtId="0" fontId="15" fillId="3" borderId="73" xfId="8" applyFont="1" applyFill="1" applyBorder="1" applyAlignment="1">
      <alignment vertical="center" wrapText="1"/>
    </xf>
    <xf numFmtId="0" fontId="15" fillId="3" borderId="74" xfId="8" applyFont="1" applyFill="1" applyBorder="1" applyAlignment="1">
      <alignment horizontal="center" vertical="center" wrapText="1"/>
    </xf>
    <xf numFmtId="0" fontId="16" fillId="3" borderId="75" xfId="0" applyFont="1" applyFill="1" applyBorder="1" applyAlignment="1">
      <alignment horizontal="left" vertical="center" wrapText="1"/>
    </xf>
    <xf numFmtId="0" fontId="14" fillId="3" borderId="76" xfId="6" applyFont="1" applyFill="1" applyBorder="1" applyAlignment="1">
      <alignment horizontal="center" vertical="center" wrapText="1"/>
    </xf>
    <xf numFmtId="0" fontId="14" fillId="3" borderId="77" xfId="6" applyFont="1" applyFill="1" applyBorder="1" applyAlignment="1">
      <alignment horizontal="center" vertical="center" wrapText="1"/>
    </xf>
    <xf numFmtId="0" fontId="14" fillId="3" borderId="69" xfId="6" applyFont="1" applyFill="1" applyBorder="1" applyAlignment="1">
      <alignment horizontal="center" vertical="center" wrapText="1"/>
    </xf>
    <xf numFmtId="0" fontId="21" fillId="3" borderId="70" xfId="0" applyFont="1" applyFill="1" applyBorder="1" applyAlignment="1">
      <alignment horizontal="left" vertical="center" wrapText="1"/>
    </xf>
    <xf numFmtId="0" fontId="15" fillId="3" borderId="0" xfId="6" applyFont="1" applyFill="1" applyBorder="1" applyAlignment="1">
      <alignment vertical="center" wrapText="1"/>
    </xf>
    <xf numFmtId="0" fontId="17" fillId="3" borderId="69" xfId="8" applyFont="1" applyFill="1" applyBorder="1" applyAlignment="1">
      <alignment vertical="center" wrapText="1"/>
    </xf>
    <xf numFmtId="0" fontId="15" fillId="3" borderId="0" xfId="8" applyFont="1" applyFill="1" applyBorder="1" applyAlignment="1">
      <alignment vertical="center" wrapText="1"/>
    </xf>
    <xf numFmtId="0" fontId="14" fillId="3" borderId="72" xfId="6" applyFont="1" applyFill="1" applyBorder="1" applyAlignment="1">
      <alignment horizontal="center" vertical="center" wrapText="1"/>
    </xf>
    <xf numFmtId="0" fontId="17" fillId="3" borderId="78" xfId="8" applyFont="1" applyFill="1" applyBorder="1" applyAlignment="1">
      <alignment vertical="center" wrapText="1"/>
    </xf>
    <xf numFmtId="0" fontId="50" fillId="3" borderId="7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/>
    </xf>
    <xf numFmtId="0" fontId="50" fillId="3" borderId="78" xfId="0" applyFont="1" applyFill="1" applyBorder="1" applyAlignment="1">
      <alignment horizontal="left" vertical="center" wrapText="1"/>
    </xf>
    <xf numFmtId="0" fontId="14" fillId="3" borderId="79" xfId="6" applyFont="1" applyFill="1" applyBorder="1" applyAlignment="1">
      <alignment horizontal="center" vertical="center" wrapText="1"/>
    </xf>
    <xf numFmtId="0" fontId="16" fillId="3" borderId="0" xfId="0" applyFont="1" applyFill="1" applyBorder="1"/>
    <xf numFmtId="0" fontId="16" fillId="3" borderId="76" xfId="0" applyFont="1" applyFill="1" applyBorder="1" applyAlignment="1">
      <alignment horizontal="center" vertical="center"/>
    </xf>
    <xf numFmtId="0" fontId="34" fillId="6" borderId="16" xfId="8" quotePrefix="1" applyFont="1" applyFill="1" applyBorder="1" applyAlignment="1">
      <alignment horizontal="center" vertical="center" wrapText="1"/>
    </xf>
    <xf numFmtId="0" fontId="34" fillId="6" borderId="11" xfId="8" quotePrefix="1" applyFont="1" applyFill="1" applyBorder="1" applyAlignment="1">
      <alignment horizontal="center" vertical="center" wrapText="1"/>
    </xf>
    <xf numFmtId="0" fontId="16" fillId="4" borderId="1" xfId="21" applyFont="1" applyFill="1" applyBorder="1" applyAlignment="1">
      <alignment horizontal="left" vertical="center" wrapText="1"/>
    </xf>
    <xf numFmtId="0" fontId="35" fillId="6" borderId="22" xfId="8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 wrapText="1"/>
    </xf>
    <xf numFmtId="0" fontId="34" fillId="4" borderId="10" xfId="6" applyFont="1" applyFill="1" applyBorder="1" applyAlignment="1">
      <alignment vertical="center" wrapText="1"/>
    </xf>
    <xf numFmtId="0" fontId="34" fillId="4" borderId="12" xfId="6" quotePrefix="1" applyFont="1" applyFill="1" applyBorder="1" applyAlignment="1">
      <alignment horizontal="left" vertical="center" wrapText="1"/>
    </xf>
    <xf numFmtId="0" fontId="34" fillId="4" borderId="7" xfId="6" quotePrefix="1" applyFont="1" applyFill="1" applyBorder="1" applyAlignment="1">
      <alignment horizontal="left" vertical="center" wrapText="1"/>
    </xf>
    <xf numFmtId="0" fontId="34" fillId="4" borderId="33" xfId="6" quotePrefix="1" applyFont="1" applyFill="1" applyBorder="1" applyAlignment="1">
      <alignment horizontal="left" vertical="center" wrapText="1"/>
    </xf>
    <xf numFmtId="0" fontId="34" fillId="4" borderId="4" xfId="6" applyFont="1" applyFill="1" applyBorder="1" applyAlignment="1">
      <alignment vertical="center" wrapText="1"/>
    </xf>
    <xf numFmtId="0" fontId="34" fillId="4" borderId="29" xfId="6" applyFont="1" applyFill="1" applyBorder="1" applyAlignment="1">
      <alignment vertical="center" wrapText="1"/>
    </xf>
    <xf numFmtId="0" fontId="15" fillId="4" borderId="35" xfId="8" quotePrefix="1" applyFont="1" applyFill="1" applyBorder="1" applyAlignment="1">
      <alignment horizontal="center" vertical="center" wrapText="1"/>
    </xf>
    <xf numFmtId="0" fontId="15" fillId="4" borderId="3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5" fillId="4" borderId="80" xfId="8" quotePrefix="1" applyFont="1" applyFill="1" applyBorder="1" applyAlignment="1">
      <alignment horizontal="center" vertical="center" wrapText="1"/>
    </xf>
    <xf numFmtId="0" fontId="17" fillId="4" borderId="46" xfId="8" quotePrefix="1" applyFont="1" applyFill="1" applyBorder="1" applyAlignment="1">
      <alignment vertical="center" wrapText="1"/>
    </xf>
    <xf numFmtId="0" fontId="14" fillId="4" borderId="42" xfId="8" quotePrefix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34" xfId="8" applyFont="1" applyFill="1" applyBorder="1" applyAlignment="1">
      <alignment horizontal="center" vertical="center" wrapText="1"/>
    </xf>
    <xf numFmtId="0" fontId="50" fillId="0" borderId="75" xfId="0" applyFont="1" applyFill="1" applyBorder="1" applyAlignment="1">
      <alignment horizontal="left" vertical="center" wrapText="1"/>
    </xf>
    <xf numFmtId="0" fontId="14" fillId="0" borderId="76" xfId="6" applyFont="1" applyFill="1" applyBorder="1" applyAlignment="1">
      <alignment horizontal="center" vertical="center" wrapText="1"/>
    </xf>
    <xf numFmtId="0" fontId="14" fillId="3" borderId="82" xfId="8" applyFont="1" applyFill="1" applyBorder="1" applyAlignment="1">
      <alignment vertical="center" wrapText="1"/>
    </xf>
    <xf numFmtId="0" fontId="14" fillId="3" borderId="83" xfId="8" applyFont="1" applyFill="1" applyBorder="1" applyAlignment="1">
      <alignment vertical="center" wrapText="1"/>
    </xf>
    <xf numFmtId="0" fontId="14" fillId="3" borderId="84" xfId="8" applyFont="1" applyFill="1" applyBorder="1" applyAlignment="1">
      <alignment vertical="center" wrapText="1"/>
    </xf>
    <xf numFmtId="0" fontId="14" fillId="3" borderId="85" xfId="8" applyFont="1" applyFill="1" applyBorder="1" applyAlignment="1">
      <alignment vertical="center" wrapText="1"/>
    </xf>
    <xf numFmtId="0" fontId="14" fillId="3" borderId="86" xfId="8" applyFont="1" applyFill="1" applyBorder="1" applyAlignment="1">
      <alignment vertical="center" wrapText="1"/>
    </xf>
    <xf numFmtId="0" fontId="14" fillId="3" borderId="78" xfId="8" applyFont="1" applyFill="1" applyBorder="1" applyAlignment="1">
      <alignment horizontal="center" vertical="center" wrapText="1"/>
    </xf>
    <xf numFmtId="0" fontId="14" fillId="3" borderId="87" xfId="8" applyFont="1" applyFill="1" applyBorder="1" applyAlignment="1">
      <alignment horizontal="center" vertical="center" wrapText="1"/>
    </xf>
    <xf numFmtId="0" fontId="14" fillId="3" borderId="88" xfId="8" applyFont="1" applyFill="1" applyBorder="1" applyAlignment="1">
      <alignment horizontal="center" vertical="center" wrapText="1"/>
    </xf>
    <xf numFmtId="0" fontId="15" fillId="3" borderId="89" xfId="8" applyFont="1" applyFill="1" applyBorder="1" applyAlignment="1">
      <alignment horizontal="center" vertical="center" wrapText="1"/>
    </xf>
    <xf numFmtId="0" fontId="14" fillId="3" borderId="89" xfId="6" applyFont="1" applyFill="1" applyBorder="1" applyAlignment="1">
      <alignment horizontal="center" vertical="center" wrapText="1"/>
    </xf>
    <xf numFmtId="0" fontId="14" fillId="3" borderId="90" xfId="6" applyFont="1" applyFill="1" applyBorder="1" applyAlignment="1">
      <alignment horizontal="center" vertical="center" wrapText="1"/>
    </xf>
    <xf numFmtId="0" fontId="38" fillId="3" borderId="0" xfId="0" applyFont="1" applyFill="1" applyAlignment="1">
      <alignment wrapText="1"/>
    </xf>
    <xf numFmtId="0" fontId="16" fillId="3" borderId="70" xfId="0" applyFont="1" applyFill="1" applyBorder="1" applyAlignment="1">
      <alignment horizontal="left" vertical="center" wrapText="1"/>
    </xf>
    <xf numFmtId="0" fontId="14" fillId="3" borderId="91" xfId="4" applyFont="1" applyFill="1" applyBorder="1" applyAlignment="1">
      <alignment horizontal="center" vertical="center" textRotation="255" wrapText="1"/>
    </xf>
    <xf numFmtId="0" fontId="14" fillId="3" borderId="92" xfId="4" applyFont="1" applyFill="1" applyBorder="1" applyAlignment="1">
      <alignment horizontal="center" vertical="center" textRotation="255" wrapText="1"/>
    </xf>
    <xf numFmtId="0" fontId="14" fillId="3" borderId="93" xfId="4" applyFont="1" applyFill="1" applyBorder="1" applyAlignment="1">
      <alignment horizontal="center" vertical="center" textRotation="255" wrapText="1"/>
    </xf>
    <xf numFmtId="0" fontId="14" fillId="3" borderId="94" xfId="4" applyFont="1" applyFill="1" applyBorder="1" applyAlignment="1">
      <alignment horizontal="center" vertical="center" textRotation="255" wrapText="1"/>
    </xf>
    <xf numFmtId="0" fontId="14" fillId="3" borderId="88" xfId="4" applyFont="1" applyFill="1" applyBorder="1" applyAlignment="1">
      <alignment horizontal="center" vertical="center" textRotation="255" wrapText="1"/>
    </xf>
    <xf numFmtId="0" fontId="14" fillId="3" borderId="0" xfId="4" applyFont="1" applyFill="1" applyBorder="1" applyAlignment="1">
      <alignment horizontal="center" vertical="center" textRotation="255" wrapText="1"/>
    </xf>
    <xf numFmtId="0" fontId="14" fillId="3" borderId="79" xfId="4" applyFont="1" applyFill="1" applyBorder="1" applyAlignment="1">
      <alignment horizontal="center" vertical="center" textRotation="255" wrapText="1"/>
    </xf>
    <xf numFmtId="0" fontId="14" fillId="3" borderId="78" xfId="4" applyFont="1" applyFill="1" applyBorder="1" applyAlignment="1">
      <alignment horizontal="center" vertical="center" textRotation="255" wrapText="1"/>
    </xf>
    <xf numFmtId="0" fontId="15" fillId="3" borderId="91" xfId="6" applyFont="1" applyFill="1" applyBorder="1" applyAlignment="1">
      <alignment vertical="center" wrapText="1"/>
    </xf>
    <xf numFmtId="0" fontId="15" fillId="3" borderId="87" xfId="6" applyFont="1" applyFill="1" applyBorder="1" applyAlignment="1">
      <alignment vertical="center" wrapText="1"/>
    </xf>
    <xf numFmtId="0" fontId="14" fillId="3" borderId="95" xfId="6" applyFont="1" applyFill="1" applyBorder="1" applyAlignment="1">
      <alignment vertical="center" wrapText="1"/>
    </xf>
    <xf numFmtId="0" fontId="15" fillId="3" borderId="92" xfId="6" applyFont="1" applyFill="1" applyBorder="1" applyAlignment="1">
      <alignment vertical="center" wrapText="1"/>
    </xf>
    <xf numFmtId="0" fontId="14" fillId="3" borderId="96" xfId="6" applyFont="1" applyFill="1" applyBorder="1" applyAlignment="1">
      <alignment vertical="center" wrapText="1"/>
    </xf>
    <xf numFmtId="0" fontId="14" fillId="3" borderId="97" xfId="6" applyFont="1" applyFill="1" applyBorder="1" applyAlignment="1">
      <alignment vertical="center" wrapText="1"/>
    </xf>
    <xf numFmtId="0" fontId="14" fillId="3" borderId="98" xfId="6" applyFont="1" applyFill="1" applyBorder="1" applyAlignment="1">
      <alignment vertical="center" wrapText="1"/>
    </xf>
    <xf numFmtId="0" fontId="14" fillId="3" borderId="99" xfId="6" applyFont="1" applyFill="1" applyBorder="1" applyAlignment="1">
      <alignment vertical="center" wrapText="1"/>
    </xf>
    <xf numFmtId="0" fontId="15" fillId="3" borderId="100" xfId="8" applyFont="1" applyFill="1" applyBorder="1" applyAlignment="1">
      <alignment vertical="center" wrapText="1"/>
    </xf>
    <xf numFmtId="0" fontId="15" fillId="3" borderId="72" xfId="8" applyFont="1" applyFill="1" applyBorder="1" applyAlignment="1">
      <alignment vertical="center" wrapText="1"/>
    </xf>
    <xf numFmtId="0" fontId="15" fillId="3" borderId="101" xfId="8" applyFont="1" applyFill="1" applyBorder="1" applyAlignment="1">
      <alignment vertical="center" wrapText="1"/>
    </xf>
    <xf numFmtId="0" fontId="14" fillId="3" borderId="100" xfId="6" applyFont="1" applyFill="1" applyBorder="1" applyAlignment="1">
      <alignment vertical="center" wrapText="1"/>
    </xf>
    <xf numFmtId="0" fontId="14" fillId="3" borderId="72" xfId="6" applyFont="1" applyFill="1" applyBorder="1" applyAlignment="1">
      <alignment vertical="center" wrapText="1"/>
    </xf>
    <xf numFmtId="0" fontId="14" fillId="3" borderId="101" xfId="6" applyFont="1" applyFill="1" applyBorder="1" applyAlignment="1">
      <alignment vertical="center" wrapText="1"/>
    </xf>
    <xf numFmtId="0" fontId="14" fillId="3" borderId="76" xfId="8" applyFont="1" applyFill="1" applyBorder="1" applyAlignment="1">
      <alignment vertical="center" wrapText="1"/>
    </xf>
    <xf numFmtId="0" fontId="14" fillId="3" borderId="69" xfId="8" applyFont="1" applyFill="1" applyBorder="1" applyAlignment="1">
      <alignment vertical="center" wrapText="1"/>
    </xf>
    <xf numFmtId="0" fontId="15" fillId="3" borderId="82" xfId="6" applyFont="1" applyFill="1" applyBorder="1" applyAlignment="1">
      <alignment vertical="center" wrapText="1"/>
    </xf>
    <xf numFmtId="0" fontId="15" fillId="3" borderId="83" xfId="6" applyFont="1" applyFill="1" applyBorder="1" applyAlignment="1">
      <alignment vertical="center" wrapText="1"/>
    </xf>
    <xf numFmtId="0" fontId="15" fillId="3" borderId="84" xfId="6" applyFont="1" applyFill="1" applyBorder="1" applyAlignment="1">
      <alignment vertical="center" wrapText="1"/>
    </xf>
    <xf numFmtId="0" fontId="15" fillId="3" borderId="85" xfId="6" applyFont="1" applyFill="1" applyBorder="1" applyAlignment="1">
      <alignment vertical="center" wrapText="1"/>
    </xf>
    <xf numFmtId="0" fontId="15" fillId="3" borderId="86" xfId="6" applyFont="1" applyFill="1" applyBorder="1" applyAlignment="1">
      <alignment vertical="center" wrapText="1"/>
    </xf>
    <xf numFmtId="0" fontId="15" fillId="3" borderId="102" xfId="6" applyFont="1" applyFill="1" applyBorder="1" applyAlignment="1">
      <alignment vertical="center" wrapText="1"/>
    </xf>
    <xf numFmtId="0" fontId="15" fillId="3" borderId="98" xfId="6" applyFont="1" applyFill="1" applyBorder="1" applyAlignment="1">
      <alignment vertical="center" wrapText="1"/>
    </xf>
    <xf numFmtId="0" fontId="15" fillId="3" borderId="103" xfId="6" applyFont="1" applyFill="1" applyBorder="1" applyAlignment="1">
      <alignment vertical="center" wrapText="1"/>
    </xf>
    <xf numFmtId="0" fontId="15" fillId="3" borderId="104" xfId="6" applyFont="1" applyFill="1" applyBorder="1" applyAlignment="1">
      <alignment vertical="center" wrapText="1"/>
    </xf>
    <xf numFmtId="0" fontId="17" fillId="3" borderId="75" xfId="8" applyFont="1" applyFill="1" applyBorder="1" applyAlignment="1">
      <alignment vertical="center" wrapText="1"/>
    </xf>
    <xf numFmtId="0" fontId="14" fillId="3" borderId="75" xfId="8" applyFont="1" applyFill="1" applyBorder="1" applyAlignment="1">
      <alignment horizontal="center" vertical="center" wrapText="1"/>
    </xf>
    <xf numFmtId="0" fontId="14" fillId="3" borderId="69" xfId="8" applyFont="1" applyFill="1" applyBorder="1" applyAlignment="1">
      <alignment horizontal="center" vertical="center" wrapText="1"/>
    </xf>
    <xf numFmtId="0" fontId="14" fillId="3" borderId="105" xfId="8" applyFont="1" applyFill="1" applyBorder="1" applyAlignment="1">
      <alignment horizontal="center" vertical="center" wrapText="1"/>
    </xf>
    <xf numFmtId="0" fontId="16" fillId="3" borderId="69" xfId="0" applyFont="1" applyFill="1" applyBorder="1" applyAlignment="1">
      <alignment horizontal="center" vertical="center"/>
    </xf>
    <xf numFmtId="0" fontId="16" fillId="3" borderId="77" xfId="0" applyFont="1" applyFill="1" applyBorder="1" applyAlignment="1">
      <alignment horizontal="center" vertical="center"/>
    </xf>
    <xf numFmtId="0" fontId="51" fillId="3" borderId="0" xfId="0" applyFont="1" applyFill="1" applyAlignment="1">
      <alignment horizontal="left" vertical="center"/>
    </xf>
    <xf numFmtId="0" fontId="34" fillId="4" borderId="4" xfId="6" applyFont="1" applyFill="1" applyBorder="1" applyAlignment="1">
      <alignment horizontal="center" vertical="center" wrapText="1"/>
    </xf>
    <xf numFmtId="0" fontId="34" fillId="4" borderId="10" xfId="6" applyFont="1" applyFill="1" applyBorder="1" applyAlignment="1">
      <alignment horizontal="center" vertical="center" wrapText="1"/>
    </xf>
    <xf numFmtId="0" fontId="34" fillId="4" borderId="29" xfId="6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22" fillId="6" borderId="17" xfId="8" quotePrefix="1" applyFont="1" applyFill="1" applyBorder="1" applyAlignment="1">
      <alignment vertical="center" wrapText="1"/>
    </xf>
    <xf numFmtId="0" fontId="13" fillId="6" borderId="9" xfId="8" quotePrefix="1" applyFont="1" applyFill="1" applyBorder="1" applyAlignment="1">
      <alignment vertical="center" wrapText="1"/>
    </xf>
    <xf numFmtId="0" fontId="22" fillId="6" borderId="15" xfId="8" quotePrefix="1" applyFont="1" applyFill="1" applyBorder="1" applyAlignment="1">
      <alignment vertical="center" wrapText="1"/>
    </xf>
    <xf numFmtId="0" fontId="22" fillId="6" borderId="9" xfId="8" quotePrefix="1" applyFont="1" applyFill="1" applyBorder="1" applyAlignment="1">
      <alignment vertical="center" wrapText="1"/>
    </xf>
    <xf numFmtId="0" fontId="29" fillId="6" borderId="53" xfId="0" applyFont="1" applyFill="1" applyBorder="1"/>
    <xf numFmtId="0" fontId="16" fillId="6" borderId="1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9" xfId="6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vertical="center" wrapText="1"/>
    </xf>
    <xf numFmtId="0" fontId="14" fillId="4" borderId="23" xfId="6" applyFont="1" applyFill="1" applyBorder="1" applyAlignment="1">
      <alignment vertical="center" wrapText="1"/>
    </xf>
    <xf numFmtId="0" fontId="14" fillId="4" borderId="19" xfId="6" applyFont="1" applyFill="1" applyBorder="1" applyAlignment="1">
      <alignment vertical="center" wrapText="1"/>
    </xf>
    <xf numFmtId="1" fontId="14" fillId="4" borderId="22" xfId="6" applyNumberFormat="1" applyFont="1" applyFill="1" applyBorder="1" applyAlignment="1">
      <alignment vertical="center" wrapText="1"/>
    </xf>
    <xf numFmtId="0" fontId="15" fillId="4" borderId="35" xfId="8" quotePrefix="1" applyFont="1" applyFill="1" applyBorder="1" applyAlignment="1">
      <alignment vertical="center" wrapText="1"/>
    </xf>
    <xf numFmtId="0" fontId="15" fillId="4" borderId="36" xfId="8" quotePrefix="1" applyFont="1" applyFill="1" applyBorder="1" applyAlignment="1">
      <alignment vertical="center" wrapText="1"/>
    </xf>
    <xf numFmtId="0" fontId="15" fillId="4" borderId="37" xfId="8" quotePrefix="1" applyFont="1" applyFill="1" applyBorder="1" applyAlignment="1">
      <alignment vertical="center" wrapText="1"/>
    </xf>
    <xf numFmtId="0" fontId="15" fillId="4" borderId="38" xfId="8" quotePrefix="1" applyFont="1" applyFill="1" applyBorder="1" applyAlignment="1">
      <alignment vertical="center" wrapText="1"/>
    </xf>
    <xf numFmtId="0" fontId="15" fillId="4" borderId="39" xfId="8" quotePrefix="1" applyFont="1" applyFill="1" applyBorder="1" applyAlignment="1">
      <alignment vertical="center" wrapText="1"/>
    </xf>
    <xf numFmtId="0" fontId="14" fillId="4" borderId="16" xfId="8" quotePrefix="1" applyFont="1" applyFill="1" applyBorder="1" applyAlignment="1">
      <alignment vertical="center" wrapText="1"/>
    </xf>
    <xf numFmtId="0" fontId="14" fillId="4" borderId="1" xfId="8" quotePrefix="1" applyFont="1" applyFill="1" applyBorder="1" applyAlignment="1">
      <alignment vertical="center" wrapText="1"/>
    </xf>
    <xf numFmtId="0" fontId="14" fillId="4" borderId="11" xfId="8" quotePrefix="1" applyFont="1" applyFill="1" applyBorder="1" applyAlignment="1">
      <alignment vertical="center" wrapText="1"/>
    </xf>
    <xf numFmtId="0" fontId="15" fillId="4" borderId="51" xfId="6" quotePrefix="1" applyFont="1" applyFill="1" applyBorder="1" applyAlignment="1">
      <alignment vertical="center" wrapText="1"/>
    </xf>
    <xf numFmtId="0" fontId="15" fillId="4" borderId="32" xfId="6" quotePrefix="1" applyFont="1" applyFill="1" applyBorder="1" applyAlignment="1">
      <alignment vertical="center" wrapText="1"/>
    </xf>
    <xf numFmtId="0" fontId="15" fillId="4" borderId="33" xfId="6" quotePrefix="1" applyFont="1" applyFill="1" applyBorder="1" applyAlignment="1">
      <alignment vertical="center" wrapText="1"/>
    </xf>
    <xf numFmtId="0" fontId="15" fillId="4" borderId="22" xfId="8" quotePrefix="1" applyFont="1" applyFill="1" applyBorder="1" applyAlignment="1">
      <alignment vertical="center" wrapText="1"/>
    </xf>
    <xf numFmtId="0" fontId="15" fillId="4" borderId="23" xfId="8" quotePrefix="1" applyFont="1" applyFill="1" applyBorder="1" applyAlignment="1">
      <alignment vertical="center" wrapText="1"/>
    </xf>
    <xf numFmtId="0" fontId="15" fillId="4" borderId="21" xfId="8" quotePrefix="1" applyFont="1" applyFill="1" applyBorder="1" applyAlignment="1">
      <alignment vertical="center" wrapText="1"/>
    </xf>
    <xf numFmtId="0" fontId="15" fillId="4" borderId="19" xfId="8" quotePrefix="1" applyFont="1" applyFill="1" applyBorder="1" applyAlignment="1">
      <alignment vertical="center" wrapText="1"/>
    </xf>
    <xf numFmtId="0" fontId="15" fillId="4" borderId="24" xfId="8" quotePrefix="1" applyFont="1" applyFill="1" applyBorder="1" applyAlignment="1">
      <alignment vertical="center" wrapText="1"/>
    </xf>
    <xf numFmtId="0" fontId="15" fillId="4" borderId="52" xfId="8" quotePrefix="1" applyFont="1" applyFill="1" applyBorder="1" applyAlignment="1">
      <alignment vertical="center" wrapText="1"/>
    </xf>
    <xf numFmtId="0" fontId="14" fillId="4" borderId="34" xfId="8" quotePrefix="1" applyFont="1" applyFill="1" applyBorder="1" applyAlignment="1">
      <alignment vertical="center" wrapText="1"/>
    </xf>
    <xf numFmtId="0" fontId="14" fillId="4" borderId="16" xfId="6" quotePrefix="1" applyFont="1" applyFill="1" applyBorder="1" applyAlignment="1">
      <alignment vertical="center" wrapText="1"/>
    </xf>
    <xf numFmtId="0" fontId="14" fillId="4" borderId="11" xfId="6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vertical="center" wrapText="1"/>
    </xf>
    <xf numFmtId="0" fontId="14" fillId="4" borderId="1" xfId="6" quotePrefix="1" applyFont="1" applyFill="1" applyBorder="1" applyAlignment="1">
      <alignment vertical="center" wrapText="1"/>
    </xf>
    <xf numFmtId="0" fontId="14" fillId="4" borderId="51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67" xfId="8" quotePrefix="1" applyFont="1" applyFill="1" applyBorder="1" applyAlignment="1">
      <alignment horizontal="center" vertical="center" wrapText="1"/>
    </xf>
    <xf numFmtId="0" fontId="14" fillId="4" borderId="53" xfId="8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horizontal="center" vertical="center" wrapText="1"/>
    </xf>
    <xf numFmtId="0" fontId="14" fillId="4" borderId="14" xfId="6" quotePrefix="1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 wrapText="1"/>
    </xf>
    <xf numFmtId="0" fontId="23" fillId="4" borderId="106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14" fillId="4" borderId="35" xfId="6" applyFont="1" applyFill="1" applyBorder="1" applyAlignment="1">
      <alignment horizontal="center" vertical="center" wrapText="1"/>
    </xf>
    <xf numFmtId="0" fontId="14" fillId="4" borderId="57" xfId="6" applyFont="1" applyFill="1" applyBorder="1" applyAlignment="1">
      <alignment horizontal="center" vertical="center" wrapText="1"/>
    </xf>
    <xf numFmtId="0" fontId="15" fillId="4" borderId="107" xfId="8" quotePrefix="1" applyFont="1" applyFill="1" applyBorder="1" applyAlignment="1">
      <alignment horizontal="center" vertical="center" wrapText="1"/>
    </xf>
    <xf numFmtId="0" fontId="17" fillId="4" borderId="26" xfId="8" quotePrefix="1" applyFont="1" applyFill="1" applyBorder="1" applyAlignment="1">
      <alignment vertical="center" wrapText="1"/>
    </xf>
    <xf numFmtId="0" fontId="14" fillId="4" borderId="16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4" fillId="3" borderId="102" xfId="8" applyFont="1" applyFill="1" applyBorder="1" applyAlignment="1">
      <alignment horizontal="center" vertical="center" wrapText="1"/>
    </xf>
    <xf numFmtId="0" fontId="14" fillId="3" borderId="98" xfId="8" applyFont="1" applyFill="1" applyBorder="1" applyAlignment="1">
      <alignment horizontal="center" vertical="center" wrapText="1"/>
    </xf>
    <xf numFmtId="0" fontId="14" fillId="3" borderId="104" xfId="8" applyFont="1" applyFill="1" applyBorder="1" applyAlignment="1">
      <alignment horizontal="center" vertical="center" wrapText="1"/>
    </xf>
    <xf numFmtId="0" fontId="14" fillId="3" borderId="108" xfId="8" applyFont="1" applyFill="1" applyBorder="1" applyAlignment="1">
      <alignment horizontal="center" vertical="center" wrapText="1"/>
    </xf>
    <xf numFmtId="0" fontId="14" fillId="3" borderId="102" xfId="6" applyFont="1" applyFill="1" applyBorder="1" applyAlignment="1">
      <alignment horizontal="center" vertical="center" wrapText="1"/>
    </xf>
    <xf numFmtId="0" fontId="14" fillId="3" borderId="98" xfId="6" applyFont="1" applyFill="1" applyBorder="1" applyAlignment="1">
      <alignment horizontal="center" vertical="center" wrapText="1"/>
    </xf>
    <xf numFmtId="0" fontId="14" fillId="3" borderId="104" xfId="6" applyFont="1" applyFill="1" applyBorder="1" applyAlignment="1">
      <alignment horizontal="center" vertical="center" wrapText="1"/>
    </xf>
    <xf numFmtId="0" fontId="15" fillId="3" borderId="100" xfId="8" applyFont="1" applyFill="1" applyBorder="1" applyAlignment="1">
      <alignment horizontal="center" vertical="center" wrapText="1"/>
    </xf>
    <xf numFmtId="0" fontId="14" fillId="3" borderId="100" xfId="8" applyFont="1" applyFill="1" applyBorder="1" applyAlignment="1">
      <alignment horizontal="center" vertical="center" wrapText="1"/>
    </xf>
    <xf numFmtId="0" fontId="15" fillId="3" borderId="82" xfId="8" applyFont="1" applyFill="1" applyBorder="1" applyAlignment="1">
      <alignment horizontal="center" vertical="center" wrapText="1"/>
    </xf>
    <xf numFmtId="0" fontId="15" fillId="3" borderId="83" xfId="8" applyFont="1" applyFill="1" applyBorder="1" applyAlignment="1">
      <alignment horizontal="center" vertical="center" wrapText="1"/>
    </xf>
    <xf numFmtId="0" fontId="14" fillId="3" borderId="84" xfId="8" applyFont="1" applyFill="1" applyBorder="1" applyAlignment="1">
      <alignment horizontal="center" vertical="center" wrapText="1"/>
    </xf>
    <xf numFmtId="0" fontId="15" fillId="3" borderId="85" xfId="8" applyFont="1" applyFill="1" applyBorder="1" applyAlignment="1">
      <alignment horizontal="center" vertical="center" wrapText="1"/>
    </xf>
    <xf numFmtId="0" fontId="15" fillId="3" borderId="86" xfId="8" applyFont="1" applyFill="1" applyBorder="1" applyAlignment="1">
      <alignment horizontal="center" vertical="center" wrapText="1"/>
    </xf>
    <xf numFmtId="0" fontId="15" fillId="3" borderId="101" xfId="8" applyFont="1" applyFill="1" applyBorder="1" applyAlignment="1">
      <alignment horizontal="center" vertical="center" wrapText="1"/>
    </xf>
    <xf numFmtId="0" fontId="25" fillId="3" borderId="100" xfId="8" applyFont="1" applyFill="1" applyBorder="1" applyAlignment="1">
      <alignment horizontal="center" vertical="center" wrapText="1"/>
    </xf>
    <xf numFmtId="0" fontId="25" fillId="3" borderId="72" xfId="8" applyFont="1" applyFill="1" applyBorder="1" applyAlignment="1">
      <alignment horizontal="center" vertical="center" wrapText="1"/>
    </xf>
    <xf numFmtId="0" fontId="23" fillId="3" borderId="84" xfId="6" applyFont="1" applyFill="1" applyBorder="1" applyAlignment="1">
      <alignment horizontal="center" vertical="center" wrapText="1"/>
    </xf>
    <xf numFmtId="0" fontId="14" fillId="3" borderId="101" xfId="8" applyFont="1" applyFill="1" applyBorder="1" applyAlignment="1">
      <alignment horizontal="center" vertical="center" wrapText="1"/>
    </xf>
    <xf numFmtId="0" fontId="15" fillId="0" borderId="73" xfId="8" applyFont="1" applyFill="1" applyBorder="1" applyAlignment="1">
      <alignment vertical="center" wrapText="1"/>
    </xf>
    <xf numFmtId="0" fontId="15" fillId="0" borderId="100" xfId="8" applyFont="1" applyFill="1" applyBorder="1" applyAlignment="1">
      <alignment horizontal="center" vertical="center" wrapText="1"/>
    </xf>
    <xf numFmtId="0" fontId="15" fillId="0" borderId="72" xfId="8" applyFont="1" applyFill="1" applyBorder="1" applyAlignment="1">
      <alignment horizontal="center" vertical="center" wrapText="1"/>
    </xf>
    <xf numFmtId="0" fontId="14" fillId="0" borderId="84" xfId="8" applyFont="1" applyFill="1" applyBorder="1" applyAlignment="1">
      <alignment horizontal="center" vertical="center" wrapText="1"/>
    </xf>
    <xf numFmtId="0" fontId="14" fillId="3" borderId="109" xfId="8" applyFont="1" applyFill="1" applyBorder="1" applyAlignment="1">
      <alignment horizontal="center" vertical="center" wrapText="1"/>
    </xf>
    <xf numFmtId="0" fontId="14" fillId="3" borderId="110" xfId="8" applyFont="1" applyFill="1" applyBorder="1" applyAlignment="1">
      <alignment horizontal="center" vertical="center" wrapText="1"/>
    </xf>
    <xf numFmtId="0" fontId="14" fillId="3" borderId="75" xfId="6" applyFont="1" applyFill="1" applyBorder="1" applyAlignment="1">
      <alignment horizontal="center" vertical="center" wrapText="1"/>
    </xf>
    <xf numFmtId="0" fontId="14" fillId="3" borderId="111" xfId="6" applyFont="1" applyFill="1" applyBorder="1" applyAlignment="1">
      <alignment horizontal="center" vertical="center" wrapText="1"/>
    </xf>
    <xf numFmtId="0" fontId="15" fillId="3" borderId="91" xfId="6" applyFont="1" applyFill="1" applyBorder="1" applyAlignment="1">
      <alignment horizontal="center" vertical="center" wrapText="1"/>
    </xf>
    <xf numFmtId="0" fontId="15" fillId="3" borderId="87" xfId="6" applyFont="1" applyFill="1" applyBorder="1" applyAlignment="1">
      <alignment horizontal="center" vertical="center" wrapText="1"/>
    </xf>
    <xf numFmtId="0" fontId="14" fillId="3" borderId="103" xfId="8" applyFont="1" applyFill="1" applyBorder="1" applyAlignment="1">
      <alignment horizontal="center" vertical="center" wrapText="1"/>
    </xf>
    <xf numFmtId="0" fontId="14" fillId="3" borderId="70" xfId="6" applyFont="1" applyFill="1" applyBorder="1" applyAlignment="1">
      <alignment horizontal="center" vertical="center" wrapText="1"/>
    </xf>
    <xf numFmtId="0" fontId="14" fillId="3" borderId="76" xfId="8" applyFont="1" applyFill="1" applyBorder="1" applyAlignment="1">
      <alignment horizontal="center" vertical="center" wrapText="1"/>
    </xf>
    <xf numFmtId="0" fontId="15" fillId="3" borderId="92" xfId="6" applyFont="1" applyFill="1" applyBorder="1" applyAlignment="1">
      <alignment horizontal="center" vertical="center" wrapText="1"/>
    </xf>
    <xf numFmtId="0" fontId="14" fillId="0" borderId="86" xfId="8" applyFont="1" applyFill="1" applyBorder="1" applyAlignment="1">
      <alignment horizontal="center" vertical="center" wrapText="1"/>
    </xf>
    <xf numFmtId="0" fontId="14" fillId="0" borderId="101" xfId="8" applyFont="1" applyFill="1" applyBorder="1" applyAlignment="1">
      <alignment horizontal="center" vertical="center" wrapText="1"/>
    </xf>
    <xf numFmtId="0" fontId="14" fillId="3" borderId="100" xfId="6" applyFont="1" applyFill="1" applyBorder="1" applyAlignment="1">
      <alignment horizontal="center" vertical="center" wrapText="1"/>
    </xf>
    <xf numFmtId="0" fontId="14" fillId="3" borderId="84" xfId="6" applyFont="1" applyFill="1" applyBorder="1" applyAlignment="1">
      <alignment horizontal="center" vertical="center" wrapText="1"/>
    </xf>
    <xf numFmtId="0" fontId="15" fillId="0" borderId="74" xfId="8" applyFont="1" applyFill="1" applyBorder="1" applyAlignment="1">
      <alignment horizontal="center" vertical="center" wrapText="1"/>
    </xf>
    <xf numFmtId="0" fontId="14" fillId="0" borderId="76" xfId="8" applyFont="1" applyFill="1" applyBorder="1" applyAlignment="1">
      <alignment horizontal="center" vertical="center" wrapText="1"/>
    </xf>
    <xf numFmtId="0" fontId="40" fillId="4" borderId="12" xfId="8" applyFont="1" applyFill="1" applyBorder="1" applyAlignment="1">
      <alignment vertical="center" wrapText="1"/>
    </xf>
    <xf numFmtId="0" fontId="9" fillId="4" borderId="1" xfId="3" quotePrefix="1" applyFont="1" applyFill="1" applyBorder="1" applyAlignment="1">
      <alignment horizontal="center" vertical="center" wrapText="1"/>
    </xf>
    <xf numFmtId="0" fontId="17" fillId="6" borderId="4" xfId="8" quotePrefix="1" applyFont="1" applyFill="1" applyBorder="1" applyAlignment="1">
      <alignment vertical="center" wrapText="1"/>
    </xf>
    <xf numFmtId="0" fontId="34" fillId="4" borderId="22" xfId="6" applyFont="1" applyFill="1" applyBorder="1" applyAlignment="1">
      <alignment horizontal="center" vertical="center" wrapText="1"/>
    </xf>
    <xf numFmtId="0" fontId="34" fillId="4" borderId="23" xfId="6" applyFont="1" applyFill="1" applyBorder="1" applyAlignment="1">
      <alignment horizontal="center" vertical="center" wrapText="1"/>
    </xf>
    <xf numFmtId="0" fontId="34" fillId="4" borderId="19" xfId="6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3" fillId="0" borderId="16" xfId="8" applyFont="1" applyFill="1" applyBorder="1" applyAlignment="1">
      <alignment horizontal="center" vertical="center" wrapText="1"/>
    </xf>
    <xf numFmtId="0" fontId="3" fillId="0" borderId="28" xfId="8" applyFont="1" applyFill="1" applyBorder="1" applyAlignment="1">
      <alignment horizontal="center" vertical="center" wrapText="1"/>
    </xf>
    <xf numFmtId="0" fontId="3" fillId="0" borderId="20" xfId="8" applyFont="1" applyFill="1" applyBorder="1" applyAlignment="1">
      <alignment horizontal="center" vertical="center" wrapText="1"/>
    </xf>
    <xf numFmtId="0" fontId="31" fillId="0" borderId="12" xfId="4" applyFont="1" applyFill="1" applyBorder="1" applyAlignment="1">
      <alignment vertical="center" textRotation="255" wrapText="1"/>
    </xf>
    <xf numFmtId="0" fontId="31" fillId="0" borderId="0" xfId="4" applyFont="1" applyFill="1" applyBorder="1" applyAlignment="1">
      <alignment vertical="center" textRotation="255" wrapText="1"/>
    </xf>
    <xf numFmtId="0" fontId="31" fillId="0" borderId="64" xfId="4" applyFont="1" applyFill="1" applyBorder="1" applyAlignment="1">
      <alignment vertical="center" textRotation="255" wrapText="1"/>
    </xf>
    <xf numFmtId="0" fontId="3" fillId="0" borderId="64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112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vertical="center" wrapText="1"/>
    </xf>
    <xf numFmtId="0" fontId="10" fillId="0" borderId="106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14" fillId="4" borderId="26" xfId="6" quotePrefix="1" applyFont="1" applyFill="1" applyBorder="1" applyAlignment="1">
      <alignment horizontal="center" vertical="center" wrapText="1"/>
    </xf>
    <xf numFmtId="0" fontId="14" fillId="4" borderId="107" xfId="6" applyFont="1" applyFill="1" applyBorder="1" applyAlignment="1">
      <alignment horizontal="center" vertical="center" wrapText="1"/>
    </xf>
    <xf numFmtId="0" fontId="61" fillId="6" borderId="13" xfId="22" applyFont="1" applyFill="1" applyBorder="1" applyAlignment="1">
      <alignment horizontal="center" vertical="center" wrapText="1"/>
    </xf>
    <xf numFmtId="0" fontId="61" fillId="6" borderId="64" xfId="22" applyFont="1" applyFill="1" applyBorder="1" applyAlignment="1">
      <alignment horizontal="center" vertical="center" wrapText="1"/>
    </xf>
    <xf numFmtId="0" fontId="61" fillId="6" borderId="44" xfId="22" applyFont="1" applyFill="1" applyBorder="1" applyAlignment="1">
      <alignment horizontal="center" vertical="center" wrapText="1"/>
    </xf>
    <xf numFmtId="0" fontId="8" fillId="4" borderId="115" xfId="3" quotePrefix="1" applyFont="1" applyFill="1" applyBorder="1" applyAlignment="1">
      <alignment horizontal="center" vertical="center" wrapText="1"/>
    </xf>
    <xf numFmtId="0" fontId="7" fillId="4" borderId="112" xfId="3" quotePrefix="1" applyFont="1" applyFill="1" applyBorder="1" applyAlignment="1">
      <alignment horizontal="center" vertical="center" wrapText="1"/>
    </xf>
    <xf numFmtId="0" fontId="9" fillId="4" borderId="40" xfId="3" quotePrefix="1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top" wrapText="1"/>
    </xf>
    <xf numFmtId="0" fontId="54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center" vertical="top" wrapText="1"/>
    </xf>
    <xf numFmtId="0" fontId="54" fillId="0" borderId="9" xfId="0" applyFont="1" applyFill="1" applyBorder="1" applyAlignment="1">
      <alignment horizontal="center" vertical="top" wrapText="1"/>
    </xf>
    <xf numFmtId="0" fontId="54" fillId="0" borderId="15" xfId="0" applyFont="1" applyFill="1" applyBorder="1" applyAlignment="1">
      <alignment horizontal="center" vertical="top" wrapText="1"/>
    </xf>
    <xf numFmtId="0" fontId="54" fillId="0" borderId="115" xfId="0" applyFont="1" applyFill="1" applyBorder="1" applyAlignment="1">
      <alignment horizontal="center" vertical="top" wrapText="1"/>
    </xf>
    <xf numFmtId="0" fontId="54" fillId="0" borderId="59" xfId="0" applyFont="1" applyFill="1" applyBorder="1" applyAlignment="1">
      <alignment horizontal="center" vertical="top" wrapText="1"/>
    </xf>
    <xf numFmtId="0" fontId="54" fillId="0" borderId="63" xfId="0" applyFont="1" applyFill="1" applyBorder="1" applyAlignment="1">
      <alignment horizontal="center" vertical="top" wrapText="1"/>
    </xf>
    <xf numFmtId="0" fontId="54" fillId="0" borderId="39" xfId="0" applyFont="1" applyFill="1" applyBorder="1" applyAlignment="1">
      <alignment horizontal="center" vertical="top" wrapText="1"/>
    </xf>
    <xf numFmtId="0" fontId="54" fillId="0" borderId="36" xfId="0" applyFont="1" applyFill="1" applyBorder="1" applyAlignment="1">
      <alignment horizontal="center" vertical="top" wrapText="1"/>
    </xf>
    <xf numFmtId="0" fontId="54" fillId="0" borderId="38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20" xfId="0" applyFont="1" applyFill="1" applyBorder="1" applyAlignment="1">
      <alignment horizontal="center" vertical="top" wrapText="1"/>
    </xf>
    <xf numFmtId="0" fontId="22" fillId="0" borderId="27" xfId="0" applyFont="1" applyFill="1" applyBorder="1" applyAlignment="1">
      <alignment horizontal="center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17" xfId="3" quotePrefix="1" applyFont="1" applyFill="1" applyBorder="1" applyAlignment="1">
      <alignment horizontal="center" vertical="center" textRotation="255" wrapText="1"/>
    </xf>
    <xf numFmtId="0" fontId="22" fillId="0" borderId="9" xfId="3" quotePrefix="1" applyFont="1" applyFill="1" applyBorder="1" applyAlignment="1">
      <alignment horizontal="center" vertical="center" textRotation="255" wrapText="1"/>
    </xf>
    <xf numFmtId="0" fontId="22" fillId="0" borderId="15" xfId="3" quotePrefix="1" applyFont="1" applyFill="1" applyBorder="1" applyAlignment="1">
      <alignment horizontal="center" vertical="center" textRotation="255" wrapText="1"/>
    </xf>
    <xf numFmtId="0" fontId="13" fillId="0" borderId="24" xfId="6" quotePrefix="1" applyFont="1" applyFill="1" applyBorder="1" applyAlignment="1">
      <alignment vertical="center" wrapText="1"/>
    </xf>
    <xf numFmtId="0" fontId="13" fillId="0" borderId="23" xfId="6" quotePrefix="1" applyFont="1" applyFill="1" applyBorder="1" applyAlignment="1">
      <alignment vertical="center" wrapText="1"/>
    </xf>
    <xf numFmtId="0" fontId="22" fillId="0" borderId="19" xfId="6" quotePrefix="1" applyFont="1" applyFill="1" applyBorder="1" applyAlignment="1">
      <alignment vertical="center" wrapText="1"/>
    </xf>
    <xf numFmtId="0" fontId="22" fillId="0" borderId="24" xfId="6" applyFont="1" applyFill="1" applyBorder="1" applyAlignment="1">
      <alignment vertical="center" wrapText="1"/>
    </xf>
    <xf numFmtId="0" fontId="22" fillId="0" borderId="23" xfId="6" applyFont="1" applyFill="1" applyBorder="1" applyAlignment="1">
      <alignment vertical="center" wrapText="1"/>
    </xf>
    <xf numFmtId="0" fontId="22" fillId="0" borderId="19" xfId="6" applyFont="1" applyFill="1" applyBorder="1" applyAlignment="1">
      <alignment vertical="center" wrapText="1"/>
    </xf>
    <xf numFmtId="0" fontId="13" fillId="0" borderId="17" xfId="0" applyFont="1" applyFill="1" applyBorder="1"/>
    <xf numFmtId="0" fontId="13" fillId="0" borderId="9" xfId="0" applyFont="1" applyFill="1" applyBorder="1"/>
    <xf numFmtId="0" fontId="13" fillId="0" borderId="15" xfId="0" applyFont="1" applyFill="1" applyBorder="1"/>
    <xf numFmtId="0" fontId="29" fillId="6" borderId="116" xfId="0" applyFont="1" applyFill="1" applyBorder="1" applyAlignment="1">
      <alignment vertical="top" wrapText="1"/>
    </xf>
    <xf numFmtId="0" fontId="54" fillId="0" borderId="41" xfId="0" applyFont="1" applyFill="1" applyBorder="1" applyAlignment="1">
      <alignment horizontal="center" vertical="top" wrapText="1"/>
    </xf>
    <xf numFmtId="0" fontId="22" fillId="6" borderId="11" xfId="0" applyFont="1" applyFill="1" applyBorder="1" applyAlignment="1">
      <alignment horizontal="center" vertical="top" wrapText="1"/>
    </xf>
    <xf numFmtId="0" fontId="16" fillId="4" borderId="16" xfId="21" applyFont="1" applyFill="1" applyBorder="1" applyAlignment="1">
      <alignment horizontal="left" vertical="center"/>
    </xf>
    <xf numFmtId="0" fontId="16" fillId="4" borderId="11" xfId="21" applyFont="1" applyFill="1" applyBorder="1" applyAlignment="1">
      <alignment horizontal="left" vertical="center"/>
    </xf>
    <xf numFmtId="0" fontId="16" fillId="4" borderId="20" xfId="21" applyFont="1" applyFill="1" applyBorder="1" applyAlignment="1">
      <alignment horizontal="left" vertical="center"/>
    </xf>
    <xf numFmtId="0" fontId="3" fillId="0" borderId="13" xfId="4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4" fillId="4" borderId="11" xfId="3" quotePrefix="1" applyFont="1" applyFill="1" applyBorder="1" applyAlignment="1">
      <alignment horizontal="center" vertical="center" wrapText="1"/>
    </xf>
    <xf numFmtId="0" fontId="34" fillId="4" borderId="28" xfId="6" quotePrefix="1" applyFont="1" applyFill="1" applyBorder="1" applyAlignment="1">
      <alignment horizontal="center" vertical="center" wrapText="1"/>
    </xf>
    <xf numFmtId="0" fontId="35" fillId="4" borderId="8" xfId="8" quotePrefix="1" applyFont="1" applyFill="1" applyBorder="1" applyAlignment="1">
      <alignment vertical="center" wrapText="1"/>
    </xf>
    <xf numFmtId="0" fontId="34" fillId="4" borderId="14" xfId="8" quotePrefix="1" applyFont="1" applyFill="1" applyBorder="1" applyAlignment="1">
      <alignment horizontal="center" vertical="center" wrapText="1"/>
    </xf>
    <xf numFmtId="0" fontId="34" fillId="4" borderId="9" xfId="8" quotePrefix="1" applyFont="1" applyFill="1" applyBorder="1" applyAlignment="1">
      <alignment horizontal="center" vertical="center" wrapText="1"/>
    </xf>
    <xf numFmtId="0" fontId="34" fillId="4" borderId="15" xfId="8" quotePrefix="1" applyFont="1" applyFill="1" applyBorder="1" applyAlignment="1">
      <alignment horizontal="center" vertical="center" wrapText="1"/>
    </xf>
    <xf numFmtId="0" fontId="34" fillId="4" borderId="17" xfId="8" quotePrefix="1" applyFont="1" applyFill="1" applyBorder="1" applyAlignment="1">
      <alignment horizontal="center" vertical="center" wrapText="1"/>
    </xf>
    <xf numFmtId="0" fontId="34" fillId="4" borderId="18" xfId="8" quotePrefix="1" applyFont="1" applyFill="1" applyBorder="1" applyAlignment="1">
      <alignment horizontal="center" vertical="center" wrapText="1"/>
    </xf>
    <xf numFmtId="0" fontId="35" fillId="4" borderId="35" xfId="8" quotePrefix="1" applyFont="1" applyFill="1" applyBorder="1" applyAlignment="1">
      <alignment horizontal="center" vertical="center" wrapText="1"/>
    </xf>
    <xf numFmtId="0" fontId="35" fillId="4" borderId="36" xfId="8" quotePrefix="1" applyFont="1" applyFill="1" applyBorder="1" applyAlignment="1">
      <alignment horizontal="center" vertical="center" wrapText="1"/>
    </xf>
    <xf numFmtId="0" fontId="35" fillId="4" borderId="37" xfId="8" quotePrefix="1" applyFont="1" applyFill="1" applyBorder="1" applyAlignment="1">
      <alignment horizontal="center" vertical="center" wrapText="1"/>
    </xf>
    <xf numFmtId="0" fontId="35" fillId="4" borderId="38" xfId="8" quotePrefix="1" applyFont="1" applyFill="1" applyBorder="1" applyAlignment="1">
      <alignment horizontal="center" vertical="center" wrapText="1"/>
    </xf>
    <xf numFmtId="0" fontId="35" fillId="4" borderId="39" xfId="8" quotePrefix="1" applyFont="1" applyFill="1" applyBorder="1" applyAlignment="1">
      <alignment horizontal="center" vertical="center" wrapText="1"/>
    </xf>
    <xf numFmtId="0" fontId="40" fillId="4" borderId="11" xfId="8" quotePrefix="1" applyFont="1" applyFill="1" applyBorder="1" applyAlignment="1">
      <alignment vertical="center" wrapText="1"/>
    </xf>
    <xf numFmtId="0" fontId="35" fillId="4" borderId="22" xfId="6" quotePrefix="1" applyFont="1" applyFill="1" applyBorder="1" applyAlignment="1">
      <alignment horizontal="center" vertical="center" wrapText="1"/>
    </xf>
    <xf numFmtId="0" fontId="35" fillId="4" borderId="52" xfId="6" quotePrefix="1" applyFont="1" applyFill="1" applyBorder="1" applyAlignment="1">
      <alignment horizontal="center" vertical="center" wrapText="1"/>
    </xf>
    <xf numFmtId="0" fontId="34" fillId="4" borderId="49" xfId="6" applyFont="1" applyFill="1" applyBorder="1" applyAlignment="1">
      <alignment horizontal="center" vertical="center" wrapText="1"/>
    </xf>
    <xf numFmtId="0" fontId="35" fillId="6" borderId="35" xfId="8" quotePrefix="1" applyFont="1" applyFill="1" applyBorder="1" applyAlignment="1">
      <alignment horizontal="center" vertical="center" wrapText="1"/>
    </xf>
    <xf numFmtId="0" fontId="35" fillId="6" borderId="36" xfId="8" quotePrefix="1" applyFont="1" applyFill="1" applyBorder="1" applyAlignment="1">
      <alignment horizontal="center" vertical="center" wrapText="1"/>
    </xf>
    <xf numFmtId="0" fontId="35" fillId="6" borderId="37" xfId="8" quotePrefix="1" applyFont="1" applyFill="1" applyBorder="1" applyAlignment="1">
      <alignment horizontal="center" vertical="center" wrapText="1"/>
    </xf>
    <xf numFmtId="0" fontId="35" fillId="6" borderId="38" xfId="8" quotePrefix="1" applyFont="1" applyFill="1" applyBorder="1" applyAlignment="1">
      <alignment horizontal="center" vertical="center" wrapText="1"/>
    </xf>
    <xf numFmtId="0" fontId="35" fillId="6" borderId="15" xfId="6" quotePrefix="1" applyFont="1" applyFill="1" applyBorder="1" applyAlignment="1">
      <alignment horizontal="center" vertical="center" wrapText="1"/>
    </xf>
    <xf numFmtId="0" fontId="34" fillId="6" borderId="22" xfId="6" applyFont="1" applyFill="1" applyBorder="1" applyAlignment="1">
      <alignment horizontal="center" vertical="center" wrapText="1"/>
    </xf>
    <xf numFmtId="0" fontId="34" fillId="6" borderId="23" xfId="6" applyFont="1" applyFill="1" applyBorder="1" applyAlignment="1">
      <alignment horizontal="center" vertical="center" wrapText="1"/>
    </xf>
    <xf numFmtId="0" fontId="34" fillId="6" borderId="19" xfId="6" applyFont="1" applyFill="1" applyBorder="1" applyAlignment="1">
      <alignment horizontal="center" vertical="center" wrapText="1"/>
    </xf>
    <xf numFmtId="0" fontId="2" fillId="6" borderId="16" xfId="3" quotePrefix="1" applyFont="1" applyFill="1" applyBorder="1" applyAlignment="1">
      <alignment horizontal="center" vertical="center" wrapText="1"/>
    </xf>
    <xf numFmtId="0" fontId="2" fillId="6" borderId="1" xfId="3" quotePrefix="1" applyFont="1" applyFill="1" applyBorder="1" applyAlignment="1">
      <alignment horizontal="center" vertical="center" wrapText="1"/>
    </xf>
    <xf numFmtId="0" fontId="2" fillId="6" borderId="11" xfId="3" quotePrefix="1" applyFont="1" applyFill="1" applyBorder="1" applyAlignment="1">
      <alignment horizontal="center" vertical="center" wrapText="1"/>
    </xf>
    <xf numFmtId="0" fontId="14" fillId="6" borderId="67" xfId="8" quotePrefix="1" applyFont="1" applyFill="1" applyBorder="1" applyAlignment="1">
      <alignment vertical="center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14" fillId="6" borderId="68" xfId="8" quotePrefix="1" applyFont="1" applyFill="1" applyBorder="1" applyAlignment="1">
      <alignment vertical="center" wrapText="1"/>
    </xf>
    <xf numFmtId="0" fontId="14" fillId="6" borderId="66" xfId="8" quotePrefix="1" applyFont="1" applyFill="1" applyBorder="1" applyAlignment="1">
      <alignment vertical="center" wrapText="1"/>
    </xf>
    <xf numFmtId="0" fontId="16" fillId="4" borderId="1" xfId="21" applyFont="1" applyFill="1" applyBorder="1" applyAlignment="1">
      <alignment horizontal="left" vertical="center"/>
    </xf>
    <xf numFmtId="0" fontId="15" fillId="4" borderId="51" xfId="3" quotePrefix="1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top" wrapText="1"/>
    </xf>
    <xf numFmtId="0" fontId="16" fillId="6" borderId="11" xfId="0" applyFont="1" applyFill="1" applyBorder="1" applyAlignment="1">
      <alignment horizontal="center" vertical="center"/>
    </xf>
    <xf numFmtId="0" fontId="35" fillId="4" borderId="40" xfId="8" quotePrefix="1" applyFont="1" applyFill="1" applyBorder="1" applyAlignment="1">
      <alignment horizontal="center" vertical="center" wrapText="1"/>
    </xf>
    <xf numFmtId="0" fontId="35" fillId="4" borderId="41" xfId="8" quotePrefix="1" applyFont="1" applyFill="1" applyBorder="1" applyAlignment="1">
      <alignment horizontal="center" vertical="center" wrapText="1"/>
    </xf>
    <xf numFmtId="0" fontId="35" fillId="6" borderId="24" xfId="8" quotePrefix="1" applyFont="1" applyFill="1" applyBorder="1" applyAlignment="1">
      <alignment horizontal="center" vertical="center" wrapText="1"/>
    </xf>
    <xf numFmtId="0" fontId="35" fillId="6" borderId="14" xfId="6" quotePrefix="1" applyFont="1" applyFill="1" applyBorder="1" applyAlignment="1">
      <alignment horizontal="center" vertical="center" wrapText="1"/>
    </xf>
    <xf numFmtId="0" fontId="35" fillId="6" borderId="17" xfId="6" quotePrefix="1" applyFont="1" applyFill="1" applyBorder="1" applyAlignment="1">
      <alignment horizontal="center" vertical="center" wrapText="1"/>
    </xf>
    <xf numFmtId="0" fontId="35" fillId="6" borderId="117" xfId="6" quotePrefix="1" applyFont="1" applyFill="1" applyBorder="1" applyAlignment="1">
      <alignment horizontal="center" vertical="center" wrapText="1"/>
    </xf>
    <xf numFmtId="0" fontId="35" fillId="6" borderId="68" xfId="6" quotePrefix="1" applyFont="1" applyFill="1" applyBorder="1" applyAlignment="1">
      <alignment horizontal="center" vertical="center" wrapText="1"/>
    </xf>
    <xf numFmtId="0" fontId="35" fillId="6" borderId="14" xfId="6" quotePrefix="1" applyFont="1" applyFill="1" applyBorder="1" applyAlignment="1">
      <alignment vertical="center" wrapText="1"/>
    </xf>
    <xf numFmtId="0" fontId="35" fillId="6" borderId="17" xfId="6" quotePrefix="1" applyFont="1" applyFill="1" applyBorder="1" applyAlignment="1">
      <alignment vertical="center" wrapText="1"/>
    </xf>
    <xf numFmtId="0" fontId="35" fillId="6" borderId="68" xfId="6" quotePrefix="1" applyFont="1" applyFill="1" applyBorder="1" applyAlignment="1">
      <alignment vertical="center" wrapText="1"/>
    </xf>
    <xf numFmtId="0" fontId="15" fillId="4" borderId="8" xfId="8" applyFont="1" applyFill="1" applyBorder="1" applyAlignment="1">
      <alignment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44" fillId="6" borderId="23" xfId="8" quotePrefix="1" applyFont="1" applyFill="1" applyBorder="1" applyAlignment="1">
      <alignment horizontal="center" vertical="center" wrapText="1"/>
    </xf>
    <xf numFmtId="0" fontId="44" fillId="6" borderId="24" xfId="8" quotePrefix="1" applyFont="1" applyFill="1" applyBorder="1" applyAlignment="1">
      <alignment horizontal="center" vertical="center" wrapText="1"/>
    </xf>
    <xf numFmtId="0" fontId="55" fillId="6" borderId="21" xfId="8" quotePrefix="1" applyFont="1" applyFill="1" applyBorder="1" applyAlignment="1">
      <alignment horizontal="center" vertical="center" wrapText="1"/>
    </xf>
    <xf numFmtId="0" fontId="55" fillId="6" borderId="53" xfId="8" quotePrefix="1" applyFont="1" applyFill="1" applyBorder="1" applyAlignment="1">
      <alignment horizontal="center" vertical="center" wrapText="1"/>
    </xf>
    <xf numFmtId="0" fontId="55" fillId="6" borderId="24" xfId="6" applyFont="1" applyFill="1" applyBorder="1" applyAlignment="1">
      <alignment horizontal="center" vertical="center" wrapText="1"/>
    </xf>
    <xf numFmtId="0" fontId="55" fillId="6" borderId="21" xfId="6" applyFont="1" applyFill="1" applyBorder="1" applyAlignment="1">
      <alignment horizontal="center" vertical="center" wrapText="1"/>
    </xf>
    <xf numFmtId="0" fontId="55" fillId="6" borderId="53" xfId="6" applyFont="1" applyFill="1" applyBorder="1" applyAlignment="1">
      <alignment horizontal="center" vertical="center" wrapText="1"/>
    </xf>
    <xf numFmtId="0" fontId="44" fillId="6" borderId="39" xfId="8" quotePrefix="1" applyFont="1" applyFill="1" applyBorder="1" applyAlignment="1">
      <alignment horizontal="center" vertical="center" wrapText="1"/>
    </xf>
    <xf numFmtId="0" fontId="44" fillId="6" borderId="36" xfId="8" quotePrefix="1" applyFont="1" applyFill="1" applyBorder="1" applyAlignment="1">
      <alignment horizontal="center" vertical="center" wrapText="1"/>
    </xf>
    <xf numFmtId="0" fontId="55" fillId="6" borderId="37" xfId="8" quotePrefix="1" applyFont="1" applyFill="1" applyBorder="1" applyAlignment="1">
      <alignment horizontal="center" vertical="center" wrapText="1"/>
    </xf>
    <xf numFmtId="0" fontId="55" fillId="6" borderId="62" xfId="8" quotePrefix="1" applyFont="1" applyFill="1" applyBorder="1" applyAlignment="1">
      <alignment horizontal="center" vertical="center" wrapText="1"/>
    </xf>
    <xf numFmtId="0" fontId="55" fillId="6" borderId="39" xfId="6" applyFont="1" applyFill="1" applyBorder="1" applyAlignment="1">
      <alignment horizontal="center" vertical="center" wrapText="1"/>
    </xf>
    <xf numFmtId="0" fontId="55" fillId="6" borderId="37" xfId="6" applyFont="1" applyFill="1" applyBorder="1" applyAlignment="1">
      <alignment horizontal="center" vertical="center" wrapText="1"/>
    </xf>
    <xf numFmtId="0" fontId="55" fillId="6" borderId="62" xfId="6" applyFont="1" applyFill="1" applyBorder="1" applyAlignment="1">
      <alignment horizontal="center" vertical="center" wrapText="1"/>
    </xf>
    <xf numFmtId="0" fontId="34" fillId="6" borderId="20" xfId="24" quotePrefix="1" applyFont="1" applyFill="1" applyBorder="1" applyAlignment="1">
      <alignment horizontal="center" vertical="center" wrapText="1"/>
    </xf>
    <xf numFmtId="0" fontId="34" fillId="6" borderId="27" xfId="24" quotePrefix="1" applyFont="1" applyFill="1" applyBorder="1" applyAlignment="1">
      <alignment horizontal="center" vertical="center" wrapText="1"/>
    </xf>
    <xf numFmtId="0" fontId="56" fillId="6" borderId="28" xfId="24" quotePrefix="1" applyFont="1" applyFill="1" applyBorder="1" applyAlignment="1">
      <alignment horizontal="center" vertical="center" wrapText="1"/>
    </xf>
    <xf numFmtId="0" fontId="56" fillId="6" borderId="11" xfId="24" quotePrefix="1" applyFont="1" applyFill="1" applyBorder="1" applyAlignment="1">
      <alignment horizontal="center" vertical="center" wrapText="1"/>
    </xf>
    <xf numFmtId="0" fontId="56" fillId="6" borderId="20" xfId="24" quotePrefix="1" applyFont="1" applyFill="1" applyBorder="1" applyAlignment="1">
      <alignment horizontal="center" vertical="center" wrapText="1"/>
    </xf>
    <xf numFmtId="0" fontId="34" fillId="6" borderId="20" xfId="6" quotePrefix="1" applyFont="1" applyFill="1" applyBorder="1" applyAlignment="1">
      <alignment horizontal="center" vertical="center" wrapText="1"/>
    </xf>
    <xf numFmtId="0" fontId="34" fillId="6" borderId="27" xfId="6" quotePrefix="1" applyFont="1" applyFill="1" applyBorder="1" applyAlignment="1">
      <alignment horizontal="center" vertical="center" wrapText="1"/>
    </xf>
    <xf numFmtId="0" fontId="56" fillId="6" borderId="27" xfId="6" quotePrefix="1" applyFont="1" applyFill="1" applyBorder="1" applyAlignment="1">
      <alignment horizontal="center" vertical="center" wrapText="1"/>
    </xf>
    <xf numFmtId="0" fontId="56" fillId="6" borderId="28" xfId="6" quotePrefix="1" applyFont="1" applyFill="1" applyBorder="1" applyAlignment="1">
      <alignment horizontal="center" vertical="center" wrapText="1"/>
    </xf>
    <xf numFmtId="0" fontId="56" fillId="6" borderId="11" xfId="6" quotePrefix="1" applyFont="1" applyFill="1" applyBorder="1" applyAlignment="1">
      <alignment horizontal="center" vertical="center" wrapText="1"/>
    </xf>
    <xf numFmtId="0" fontId="56" fillId="6" borderId="20" xfId="6" quotePrefix="1" applyFont="1" applyFill="1" applyBorder="1" applyAlignment="1">
      <alignment horizontal="center" vertical="center" wrapText="1"/>
    </xf>
    <xf numFmtId="0" fontId="56" fillId="6" borderId="20" xfId="3" quotePrefix="1" applyFont="1" applyFill="1" applyBorder="1" applyAlignment="1">
      <alignment horizontal="center" vertical="center" textRotation="255" wrapText="1"/>
    </xf>
    <xf numFmtId="0" fontId="56" fillId="6" borderId="28" xfId="3" quotePrefix="1" applyFont="1" applyFill="1" applyBorder="1" applyAlignment="1">
      <alignment horizontal="center" vertical="center" textRotation="255" wrapText="1"/>
    </xf>
    <xf numFmtId="0" fontId="56" fillId="6" borderId="11" xfId="3" quotePrefix="1" applyFont="1" applyFill="1" applyBorder="1" applyAlignment="1">
      <alignment horizontal="center" vertical="center" textRotation="255" wrapText="1"/>
    </xf>
    <xf numFmtId="0" fontId="34" fillId="6" borderId="17" xfId="6" quotePrefix="1" applyFont="1" applyFill="1" applyBorder="1" applyAlignment="1">
      <alignment horizontal="center" vertical="center" wrapText="1"/>
    </xf>
    <xf numFmtId="0" fontId="34" fillId="6" borderId="9" xfId="6" quotePrefix="1" applyFont="1" applyFill="1" applyBorder="1" applyAlignment="1">
      <alignment horizontal="center" vertical="center" wrapText="1"/>
    </xf>
    <xf numFmtId="0" fontId="56" fillId="6" borderId="9" xfId="6" quotePrefix="1" applyFont="1" applyFill="1" applyBorder="1" applyAlignment="1">
      <alignment horizontal="center" vertical="center" wrapText="1"/>
    </xf>
    <xf numFmtId="0" fontId="56" fillId="6" borderId="18" xfId="6" quotePrefix="1" applyFont="1" applyFill="1" applyBorder="1" applyAlignment="1">
      <alignment horizontal="center" vertical="center" wrapText="1"/>
    </xf>
    <xf numFmtId="0" fontId="56" fillId="6" borderId="118" xfId="6" quotePrefix="1" applyFont="1" applyFill="1" applyBorder="1" applyAlignment="1">
      <alignment horizontal="center" vertical="center" wrapText="1"/>
    </xf>
    <xf numFmtId="0" fontId="56" fillId="6" borderId="17" xfId="6" quotePrefix="1" applyFont="1" applyFill="1" applyBorder="1" applyAlignment="1">
      <alignment horizontal="center" vertical="center" wrapText="1"/>
    </xf>
    <xf numFmtId="0" fontId="56" fillId="6" borderId="17" xfId="6" applyFont="1" applyFill="1" applyBorder="1" applyAlignment="1">
      <alignment horizontal="center" vertical="center" wrapText="1"/>
    </xf>
    <xf numFmtId="0" fontId="56" fillId="6" borderId="18" xfId="6" applyFont="1" applyFill="1" applyBorder="1" applyAlignment="1">
      <alignment horizontal="center" vertical="center" wrapText="1"/>
    </xf>
    <xf numFmtId="0" fontId="56" fillId="6" borderId="118" xfId="6" applyFont="1" applyFill="1" applyBorder="1" applyAlignment="1">
      <alignment horizontal="center" vertical="center" wrapText="1"/>
    </xf>
    <xf numFmtId="0" fontId="44" fillId="6" borderId="115" xfId="8" quotePrefix="1" applyFont="1" applyFill="1" applyBorder="1" applyAlignment="1">
      <alignment horizontal="center" vertical="center" wrapText="1"/>
    </xf>
    <xf numFmtId="0" fontId="44" fillId="6" borderId="40" xfId="8" quotePrefix="1" applyFont="1" applyFill="1" applyBorder="1" applyAlignment="1">
      <alignment horizontal="center" vertical="center" wrapText="1"/>
    </xf>
    <xf numFmtId="0" fontId="55" fillId="6" borderId="115" xfId="6" applyFont="1" applyFill="1" applyBorder="1" applyAlignment="1">
      <alignment horizontal="center" vertical="center" wrapText="1"/>
    </xf>
    <xf numFmtId="0" fontId="55" fillId="6" borderId="112" xfId="6" applyFont="1" applyFill="1" applyBorder="1" applyAlignment="1">
      <alignment horizontal="center" vertical="center" wrapText="1"/>
    </xf>
    <xf numFmtId="0" fontId="44" fillId="6" borderId="20" xfId="24" quotePrefix="1" applyFont="1" applyFill="1" applyBorder="1" applyAlignment="1">
      <alignment horizontal="center" vertical="center" wrapText="1"/>
    </xf>
    <xf numFmtId="0" fontId="44" fillId="6" borderId="27" xfId="24" quotePrefix="1" applyFont="1" applyFill="1" applyBorder="1" applyAlignment="1">
      <alignment horizontal="center" vertical="center" wrapText="1"/>
    </xf>
    <xf numFmtId="0" fontId="55" fillId="6" borderId="20" xfId="24" applyFont="1" applyFill="1" applyBorder="1" applyAlignment="1">
      <alignment horizontal="center" vertical="center" wrapText="1"/>
    </xf>
    <xf numFmtId="0" fontId="55" fillId="6" borderId="28" xfId="24" applyFont="1" applyFill="1" applyBorder="1" applyAlignment="1">
      <alignment horizontal="center" vertical="center" wrapText="1"/>
    </xf>
    <xf numFmtId="0" fontId="56" fillId="6" borderId="17" xfId="8" quotePrefix="1" applyFont="1" applyFill="1" applyBorder="1" applyAlignment="1">
      <alignment horizontal="center" vertical="center" wrapText="1"/>
    </xf>
    <xf numFmtId="0" fontId="56" fillId="6" borderId="18" xfId="8" quotePrefix="1" applyFont="1" applyFill="1" applyBorder="1" applyAlignment="1">
      <alignment horizontal="center" vertical="center" wrapText="1"/>
    </xf>
    <xf numFmtId="0" fontId="56" fillId="6" borderId="118" xfId="8" quotePrefix="1" applyFont="1" applyFill="1" applyBorder="1" applyAlignment="1">
      <alignment horizontal="center" vertical="center" wrapText="1"/>
    </xf>
    <xf numFmtId="0" fontId="34" fillId="6" borderId="23" xfId="8" quotePrefix="1" applyFont="1" applyFill="1" applyBorder="1" applyAlignment="1">
      <alignment horizontal="center" vertical="center" wrapText="1"/>
    </xf>
    <xf numFmtId="0" fontId="34" fillId="6" borderId="24" xfId="8" quotePrefix="1" applyFont="1" applyFill="1" applyBorder="1" applyAlignment="1">
      <alignment horizontal="center" vertical="center" wrapText="1"/>
    </xf>
    <xf numFmtId="0" fontId="56" fillId="6" borderId="24" xfId="6" quotePrefix="1" applyFont="1" applyFill="1" applyBorder="1" applyAlignment="1">
      <alignment horizontal="center" vertical="center" wrapText="1"/>
    </xf>
    <xf numFmtId="0" fontId="56" fillId="6" borderId="21" xfId="6" quotePrefix="1" applyFont="1" applyFill="1" applyBorder="1" applyAlignment="1">
      <alignment horizontal="center" vertical="center" wrapText="1"/>
    </xf>
    <xf numFmtId="0" fontId="56" fillId="6" borderId="53" xfId="6" quotePrefix="1" applyFont="1" applyFill="1" applyBorder="1" applyAlignment="1">
      <alignment horizontal="center" vertical="center" wrapText="1"/>
    </xf>
    <xf numFmtId="0" fontId="34" fillId="6" borderId="36" xfId="8" quotePrefix="1" applyFont="1" applyFill="1" applyBorder="1" applyAlignment="1">
      <alignment horizontal="center" vertical="center" wrapText="1"/>
    </xf>
    <xf numFmtId="0" fontId="34" fillId="6" borderId="39" xfId="8" quotePrefix="1" applyFont="1" applyFill="1" applyBorder="1" applyAlignment="1">
      <alignment horizontal="center" vertical="center" wrapText="1"/>
    </xf>
    <xf numFmtId="0" fontId="56" fillId="6" borderId="39" xfId="6" applyFont="1" applyFill="1" applyBorder="1" applyAlignment="1">
      <alignment horizontal="center" vertical="center" wrapText="1"/>
    </xf>
    <xf numFmtId="0" fontId="56" fillId="6" borderId="37" xfId="6" applyFont="1" applyFill="1" applyBorder="1" applyAlignment="1">
      <alignment horizontal="center" vertical="center" wrapText="1"/>
    </xf>
    <xf numFmtId="0" fontId="56" fillId="6" borderId="62" xfId="6" applyFont="1" applyFill="1" applyBorder="1" applyAlignment="1">
      <alignment horizontal="center" vertical="center" wrapText="1"/>
    </xf>
    <xf numFmtId="0" fontId="56" fillId="6" borderId="20" xfId="24" applyFont="1" applyFill="1" applyBorder="1" applyAlignment="1">
      <alignment horizontal="center" vertical="center" wrapText="1"/>
    </xf>
    <xf numFmtId="0" fontId="56" fillId="6" borderId="28" xfId="24" applyFont="1" applyFill="1" applyBorder="1" applyAlignment="1">
      <alignment horizontal="center" vertical="center" wrapText="1"/>
    </xf>
    <xf numFmtId="0" fontId="56" fillId="6" borderId="11" xfId="24" applyFont="1" applyFill="1" applyBorder="1" applyAlignment="1">
      <alignment horizontal="center" vertical="center" wrapText="1"/>
    </xf>
    <xf numFmtId="0" fontId="44" fillId="6" borderId="55" xfId="24" applyFont="1" applyFill="1" applyBorder="1" applyAlignment="1">
      <alignment horizontal="center" vertical="center"/>
    </xf>
    <xf numFmtId="0" fontId="44" fillId="6" borderId="59" xfId="24" applyFont="1" applyFill="1" applyBorder="1" applyAlignment="1">
      <alignment horizontal="center" vertical="center"/>
    </xf>
    <xf numFmtId="0" fontId="56" fillId="6" borderId="61" xfId="24" quotePrefix="1" applyFont="1" applyFill="1" applyBorder="1" applyAlignment="1">
      <alignment horizontal="center" vertical="center" wrapText="1"/>
    </xf>
    <xf numFmtId="0" fontId="56" fillId="6" borderId="60" xfId="24" quotePrefix="1" applyFont="1" applyFill="1" applyBorder="1" applyAlignment="1">
      <alignment horizontal="center" vertical="center" wrapText="1"/>
    </xf>
    <xf numFmtId="0" fontId="56" fillId="6" borderId="44" xfId="24" quotePrefix="1" applyFont="1" applyFill="1" applyBorder="1" applyAlignment="1">
      <alignment horizontal="center" vertical="center" wrapText="1"/>
    </xf>
    <xf numFmtId="0" fontId="34" fillId="6" borderId="65" xfId="8" quotePrefix="1" applyFont="1" applyFill="1" applyBorder="1" applyAlignment="1">
      <alignment vertical="center" wrapText="1"/>
    </xf>
    <xf numFmtId="0" fontId="44" fillId="6" borderId="21" xfId="8" quotePrefix="1" applyFont="1" applyFill="1" applyBorder="1" applyAlignment="1">
      <alignment horizontal="center" vertical="center" wrapText="1"/>
    </xf>
    <xf numFmtId="0" fontId="44" fillId="6" borderId="37" xfId="8" quotePrefix="1" applyFont="1" applyFill="1" applyBorder="1" applyAlignment="1">
      <alignment horizontal="center" vertical="center" wrapText="1"/>
    </xf>
    <xf numFmtId="0" fontId="34" fillId="6" borderId="28" xfId="24" quotePrefix="1" applyFont="1" applyFill="1" applyBorder="1" applyAlignment="1">
      <alignment horizontal="center" vertical="center" wrapText="1"/>
    </xf>
    <xf numFmtId="0" fontId="34" fillId="6" borderId="28" xfId="6" quotePrefix="1" applyFont="1" applyFill="1" applyBorder="1" applyAlignment="1">
      <alignment horizontal="center" vertical="center" wrapText="1"/>
    </xf>
    <xf numFmtId="0" fontId="34" fillId="6" borderId="18" xfId="6" quotePrefix="1" applyFont="1" applyFill="1" applyBorder="1" applyAlignment="1">
      <alignment horizontal="center" vertical="center" wrapText="1"/>
    </xf>
    <xf numFmtId="0" fontId="34" fillId="6" borderId="21" xfId="8" quotePrefix="1" applyFont="1" applyFill="1" applyBorder="1" applyAlignment="1">
      <alignment horizontal="center" vertical="center" wrapText="1"/>
    </xf>
    <xf numFmtId="0" fontId="34" fillId="6" borderId="37" xfId="8" quotePrefix="1" applyFont="1" applyFill="1" applyBorder="1" applyAlignment="1">
      <alignment horizontal="center" vertical="center" wrapText="1"/>
    </xf>
    <xf numFmtId="0" fontId="44" fillId="6" borderId="60" xfId="24" applyFont="1" applyFill="1" applyBorder="1" applyAlignment="1">
      <alignment horizontal="center" vertical="center"/>
    </xf>
    <xf numFmtId="0" fontId="55" fillId="6" borderId="24" xfId="8" quotePrefix="1" applyFont="1" applyFill="1" applyBorder="1" applyAlignment="1">
      <alignment horizontal="center" vertical="center" wrapText="1"/>
    </xf>
    <xf numFmtId="0" fontId="55" fillId="6" borderId="39" xfId="8" quotePrefix="1" applyFont="1" applyFill="1" applyBorder="1" applyAlignment="1">
      <alignment horizontal="center" vertical="center" wrapText="1"/>
    </xf>
    <xf numFmtId="0" fontId="14" fillId="6" borderId="57" xfId="8" quotePrefix="1" applyFont="1" applyFill="1" applyBorder="1" applyAlignment="1">
      <alignment vertical="center" wrapText="1"/>
    </xf>
    <xf numFmtId="0" fontId="44" fillId="6" borderId="22" xfId="8" quotePrefix="1" applyFont="1" applyFill="1" applyBorder="1" applyAlignment="1">
      <alignment horizontal="center" vertical="center" wrapText="1"/>
    </xf>
    <xf numFmtId="0" fontId="44" fillId="6" borderId="19" xfId="8" quotePrefix="1" applyFont="1" applyFill="1" applyBorder="1" applyAlignment="1">
      <alignment horizontal="center" vertical="center" wrapText="1"/>
    </xf>
    <xf numFmtId="0" fontId="44" fillId="6" borderId="35" xfId="8" quotePrefix="1" applyFont="1" applyFill="1" applyBorder="1" applyAlignment="1">
      <alignment horizontal="center" vertical="center" wrapText="1"/>
    </xf>
    <xf numFmtId="0" fontId="44" fillId="6" borderId="38" xfId="8" quotePrefix="1" applyFont="1" applyFill="1" applyBorder="1" applyAlignment="1">
      <alignment horizontal="center" vertical="center" wrapText="1"/>
    </xf>
    <xf numFmtId="0" fontId="34" fillId="6" borderId="16" xfId="24" quotePrefix="1" applyFont="1" applyFill="1" applyBorder="1" applyAlignment="1">
      <alignment horizontal="center" vertical="center" wrapText="1"/>
    </xf>
    <xf numFmtId="0" fontId="34" fillId="6" borderId="25" xfId="24" quotePrefix="1" applyFont="1" applyFill="1" applyBorder="1" applyAlignment="1">
      <alignment horizontal="center" vertical="center" wrapText="1"/>
    </xf>
    <xf numFmtId="0" fontId="56" fillId="6" borderId="16" xfId="6" quotePrefix="1" applyFont="1" applyFill="1" applyBorder="1" applyAlignment="1">
      <alignment horizontal="center" vertical="center" wrapText="1"/>
    </xf>
    <xf numFmtId="0" fontId="56" fillId="6" borderId="25" xfId="6" quotePrefix="1" applyFont="1" applyFill="1" applyBorder="1" applyAlignment="1">
      <alignment horizontal="center" vertical="center" wrapText="1"/>
    </xf>
    <xf numFmtId="0" fontId="56" fillId="6" borderId="14" xfId="6" quotePrefix="1" applyFont="1" applyFill="1" applyBorder="1" applyAlignment="1">
      <alignment horizontal="center" vertical="center" wrapText="1"/>
    </xf>
    <xf numFmtId="0" fontId="56" fillId="6" borderId="15" xfId="6" quotePrefix="1" applyFont="1" applyFill="1" applyBorder="1" applyAlignment="1">
      <alignment horizontal="center" vertical="center" wrapText="1"/>
    </xf>
    <xf numFmtId="0" fontId="44" fillId="6" borderId="52" xfId="8" quotePrefix="1" applyFont="1" applyFill="1" applyBorder="1" applyAlignment="1">
      <alignment horizontal="center" vertical="center" wrapText="1"/>
    </xf>
    <xf numFmtId="0" fontId="44" fillId="6" borderId="41" xfId="8" quotePrefix="1" applyFont="1" applyFill="1" applyBorder="1" applyAlignment="1">
      <alignment horizontal="center" vertical="center" wrapText="1"/>
    </xf>
    <xf numFmtId="0" fontId="44" fillId="6" borderId="16" xfId="24" quotePrefix="1" applyFont="1" applyFill="1" applyBorder="1" applyAlignment="1">
      <alignment horizontal="center" vertical="center" wrapText="1"/>
    </xf>
    <xf numFmtId="0" fontId="44" fillId="6" borderId="25" xfId="24" quotePrefix="1" applyFont="1" applyFill="1" applyBorder="1" applyAlignment="1">
      <alignment horizontal="center" vertical="center" wrapText="1"/>
    </xf>
    <xf numFmtId="0" fontId="34" fillId="6" borderId="22" xfId="8" quotePrefix="1" applyFont="1" applyFill="1" applyBorder="1" applyAlignment="1">
      <alignment horizontal="center" vertical="center" wrapText="1"/>
    </xf>
    <xf numFmtId="0" fontId="34" fillId="6" borderId="19" xfId="8" quotePrefix="1" applyFont="1" applyFill="1" applyBorder="1" applyAlignment="1">
      <alignment horizontal="center" vertical="center" wrapText="1"/>
    </xf>
    <xf numFmtId="0" fontId="34" fillId="6" borderId="35" xfId="8" quotePrefix="1" applyFont="1" applyFill="1" applyBorder="1" applyAlignment="1">
      <alignment horizontal="center" vertical="center" wrapText="1"/>
    </xf>
    <xf numFmtId="0" fontId="34" fillId="6" borderId="38" xfId="8" quotePrefix="1" applyFont="1" applyFill="1" applyBorder="1" applyAlignment="1">
      <alignment horizontal="center" vertical="center" wrapText="1"/>
    </xf>
    <xf numFmtId="0" fontId="44" fillId="6" borderId="56" xfId="24" applyFont="1" applyFill="1" applyBorder="1" applyAlignment="1">
      <alignment horizontal="center" vertical="center"/>
    </xf>
    <xf numFmtId="0" fontId="44" fillId="6" borderId="61" xfId="24" applyFont="1" applyFill="1" applyBorder="1" applyAlignment="1">
      <alignment horizontal="center" vertical="center"/>
    </xf>
    <xf numFmtId="0" fontId="23" fillId="6" borderId="22" xfId="8" quotePrefix="1" applyFont="1" applyFill="1" applyBorder="1" applyAlignment="1">
      <alignment horizontal="center" vertical="center" wrapText="1"/>
    </xf>
    <xf numFmtId="0" fontId="55" fillId="6" borderId="19" xfId="8" quotePrefix="1" applyFont="1" applyFill="1" applyBorder="1" applyAlignment="1">
      <alignment horizontal="center" vertical="center" wrapText="1"/>
    </xf>
    <xf numFmtId="0" fontId="55" fillId="6" borderId="38" xfId="8" quotePrefix="1" applyFont="1" applyFill="1" applyBorder="1" applyAlignment="1">
      <alignment horizontal="center" vertical="center" wrapText="1"/>
    </xf>
    <xf numFmtId="0" fontId="56" fillId="6" borderId="25" xfId="24" quotePrefix="1" applyFont="1" applyFill="1" applyBorder="1" applyAlignment="1">
      <alignment horizontal="center" vertical="center" wrapText="1"/>
    </xf>
    <xf numFmtId="0" fontId="34" fillId="6" borderId="16" xfId="6" quotePrefix="1" applyFont="1" applyFill="1" applyBorder="1" applyAlignment="1">
      <alignment horizontal="center" vertical="center" wrapText="1"/>
    </xf>
    <xf numFmtId="0" fontId="34" fillId="6" borderId="14" xfId="6" quotePrefix="1" applyFont="1" applyFill="1" applyBorder="1" applyAlignment="1">
      <alignment horizontal="center" vertical="center" wrapText="1"/>
    </xf>
    <xf numFmtId="0" fontId="56" fillId="6" borderId="19" xfId="8" quotePrefix="1" applyFont="1" applyFill="1" applyBorder="1" applyAlignment="1">
      <alignment horizontal="center" vertical="center" wrapText="1"/>
    </xf>
    <xf numFmtId="0" fontId="56" fillId="6" borderId="38" xfId="8" quotePrefix="1" applyFont="1" applyFill="1" applyBorder="1" applyAlignment="1">
      <alignment horizontal="center" vertical="center" wrapText="1"/>
    </xf>
    <xf numFmtId="0" fontId="35" fillId="6" borderId="16" xfId="24" quotePrefix="1" applyFont="1" applyFill="1" applyBorder="1" applyAlignment="1">
      <alignment horizontal="center" vertical="center" wrapText="1"/>
    </xf>
    <xf numFmtId="0" fontId="43" fillId="6" borderId="22" xfId="8" quotePrefix="1" applyFont="1" applyFill="1" applyBorder="1" applyAlignment="1">
      <alignment horizontal="center" vertical="center" wrapText="1"/>
    </xf>
    <xf numFmtId="0" fontId="43" fillId="6" borderId="35" xfId="8" quotePrefix="1" applyFont="1" applyFill="1" applyBorder="1" applyAlignment="1">
      <alignment horizontal="center" vertical="center" wrapText="1"/>
    </xf>
    <xf numFmtId="0" fontId="43" fillId="6" borderId="16" xfId="24" quotePrefix="1" applyFont="1" applyFill="1" applyBorder="1" applyAlignment="1">
      <alignment horizontal="center" vertical="center" wrapText="1"/>
    </xf>
    <xf numFmtId="0" fontId="56" fillId="6" borderId="25" xfId="24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left" vertical="center" wrapText="1"/>
    </xf>
    <xf numFmtId="0" fontId="58" fillId="4" borderId="16" xfId="6" quotePrefix="1" applyFont="1" applyFill="1" applyBorder="1" applyAlignment="1">
      <alignment horizontal="center" vertical="center" wrapText="1"/>
    </xf>
    <xf numFmtId="0" fontId="58" fillId="4" borderId="27" xfId="6" quotePrefix="1" applyFont="1" applyFill="1" applyBorder="1" applyAlignment="1">
      <alignment horizontal="center" vertical="center" wrapText="1"/>
    </xf>
    <xf numFmtId="0" fontId="58" fillId="4" borderId="28" xfId="6" quotePrefix="1" applyFont="1" applyFill="1" applyBorder="1" applyAlignment="1">
      <alignment horizontal="center" vertical="center" wrapText="1"/>
    </xf>
    <xf numFmtId="0" fontId="58" fillId="4" borderId="25" xfId="6" quotePrefix="1" applyFont="1" applyFill="1" applyBorder="1" applyAlignment="1">
      <alignment horizontal="center" vertical="center" wrapText="1"/>
    </xf>
    <xf numFmtId="0" fontId="58" fillId="4" borderId="20" xfId="6" quotePrefix="1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left" vertical="center" wrapText="1"/>
    </xf>
    <xf numFmtId="0" fontId="10" fillId="0" borderId="123" xfId="0" applyFont="1" applyFill="1" applyBorder="1" applyAlignment="1">
      <alignment horizontal="left" vertical="center" wrapText="1"/>
    </xf>
    <xf numFmtId="0" fontId="10" fillId="0" borderId="122" xfId="0" applyFont="1" applyFill="1" applyBorder="1" applyAlignment="1">
      <alignment horizontal="center" vertical="center" wrapText="1"/>
    </xf>
    <xf numFmtId="0" fontId="10" fillId="0" borderId="123" xfId="0" applyFont="1" applyFill="1" applyBorder="1" applyAlignment="1">
      <alignment horizontal="center" vertical="center" wrapText="1"/>
    </xf>
    <xf numFmtId="0" fontId="10" fillId="0" borderId="125" xfId="0" applyFont="1" applyFill="1" applyBorder="1" applyAlignment="1">
      <alignment horizontal="center" vertical="center" wrapText="1"/>
    </xf>
    <xf numFmtId="0" fontId="10" fillId="0" borderId="126" xfId="0" applyFont="1" applyFill="1" applyBorder="1" applyAlignment="1">
      <alignment horizontal="left" vertical="center" wrapText="1"/>
    </xf>
    <xf numFmtId="0" fontId="10" fillId="0" borderId="126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112" xfId="0" applyFont="1" applyFill="1" applyBorder="1" applyAlignment="1">
      <alignment horizontal="center" vertical="center" wrapText="1"/>
    </xf>
    <xf numFmtId="0" fontId="10" fillId="0" borderId="115" xfId="0" applyFont="1" applyFill="1" applyBorder="1" applyAlignment="1">
      <alignment horizontal="center" vertical="center" wrapText="1"/>
    </xf>
    <xf numFmtId="0" fontId="3" fillId="0" borderId="128" xfId="0" applyFont="1" applyFill="1" applyBorder="1" applyAlignment="1">
      <alignment horizontal="center" vertical="center" wrapText="1"/>
    </xf>
    <xf numFmtId="0" fontId="3" fillId="0" borderId="129" xfId="0" applyFont="1" applyFill="1" applyBorder="1" applyAlignment="1">
      <alignment horizontal="center" vertical="center" wrapText="1"/>
    </xf>
    <xf numFmtId="0" fontId="3" fillId="0" borderId="13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wrapText="1"/>
    </xf>
    <xf numFmtId="0" fontId="3" fillId="0" borderId="121" xfId="4" applyFont="1" applyFill="1" applyBorder="1" applyAlignment="1">
      <alignment horizontal="center" vertical="center" wrapText="1"/>
    </xf>
    <xf numFmtId="0" fontId="3" fillId="0" borderId="120" xfId="4" applyFont="1" applyFill="1" applyBorder="1" applyAlignment="1">
      <alignment horizontal="center" vertical="center" wrapText="1"/>
    </xf>
    <xf numFmtId="0" fontId="3" fillId="0" borderId="119" xfId="4" applyFont="1" applyFill="1" applyBorder="1" applyAlignment="1">
      <alignment horizontal="center" vertical="center" wrapText="1"/>
    </xf>
    <xf numFmtId="0" fontId="10" fillId="6" borderId="42" xfId="6" quotePrefix="1" applyFont="1" applyFill="1" applyBorder="1" applyAlignment="1">
      <alignment horizontal="center" vertical="center" wrapText="1"/>
    </xf>
    <xf numFmtId="0" fontId="30" fillId="6" borderId="22" xfId="21" applyFont="1" applyFill="1" applyBorder="1" applyAlignment="1">
      <alignment horizontal="center" vertical="center" wrapText="1"/>
    </xf>
    <xf numFmtId="0" fontId="30" fillId="6" borderId="23" xfId="21" applyFont="1" applyFill="1" applyBorder="1" applyAlignment="1">
      <alignment horizontal="center" vertical="center" wrapText="1"/>
    </xf>
    <xf numFmtId="0" fontId="30" fillId="6" borderId="21" xfId="21" applyFont="1" applyFill="1" applyBorder="1" applyAlignment="1">
      <alignment horizontal="center" vertical="center" wrapText="1"/>
    </xf>
    <xf numFmtId="0" fontId="30" fillId="6" borderId="19" xfId="21" applyFont="1" applyFill="1" applyBorder="1" applyAlignment="1">
      <alignment horizontal="center" vertical="center" wrapText="1"/>
    </xf>
    <xf numFmtId="0" fontId="10" fillId="6" borderId="53" xfId="6" quotePrefix="1" applyFont="1" applyFill="1" applyBorder="1" applyAlignment="1">
      <alignment horizontal="center" vertical="center" wrapText="1"/>
    </xf>
    <xf numFmtId="0" fontId="3" fillId="3" borderId="76" xfId="4" applyFont="1" applyFill="1" applyBorder="1" applyAlignment="1">
      <alignment horizontal="center" vertical="center" wrapText="1"/>
    </xf>
    <xf numFmtId="0" fontId="3" fillId="3" borderId="75" xfId="4" applyFont="1" applyFill="1" applyBorder="1" applyAlignment="1">
      <alignment horizontal="center" vertical="center" wrapText="1"/>
    </xf>
    <xf numFmtId="0" fontId="17" fillId="0" borderId="78" xfId="8" applyFont="1" applyFill="1" applyBorder="1" applyAlignment="1">
      <alignment vertical="center" wrapText="1"/>
    </xf>
    <xf numFmtId="0" fontId="46" fillId="6" borderId="21" xfId="21" applyFont="1" applyFill="1" applyBorder="1" applyAlignment="1">
      <alignment wrapText="1"/>
    </xf>
    <xf numFmtId="0" fontId="30" fillId="6" borderId="57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58" xfId="0" applyFont="1" applyFill="1" applyBorder="1" applyAlignment="1">
      <alignment horizontal="center" vertical="center" wrapText="1"/>
    </xf>
    <xf numFmtId="0" fontId="30" fillId="6" borderId="49" xfId="0" applyFont="1" applyFill="1" applyBorder="1" applyAlignment="1">
      <alignment horizontal="center" vertical="center" wrapText="1"/>
    </xf>
    <xf numFmtId="0" fontId="10" fillId="6" borderId="66" xfId="6" quotePrefix="1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30" fillId="6" borderId="24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62" fillId="4" borderId="0" xfId="0" applyFont="1" applyFill="1" applyAlignment="1"/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 wrapText="1"/>
    </xf>
    <xf numFmtId="0" fontId="12" fillId="4" borderId="0" xfId="21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4" fillId="4" borderId="32" xfId="6" applyFont="1" applyFill="1" applyBorder="1" applyAlignment="1">
      <alignment horizontal="center" vertical="center" wrapText="1"/>
    </xf>
    <xf numFmtId="0" fontId="14" fillId="4" borderId="33" xfId="6" applyFont="1" applyFill="1" applyBorder="1" applyAlignment="1">
      <alignment horizontal="center" vertical="center" wrapText="1"/>
    </xf>
    <xf numFmtId="0" fontId="14" fillId="4" borderId="48" xfId="8" quotePrefix="1" applyFont="1" applyFill="1" applyBorder="1" applyAlignment="1">
      <alignment horizontal="center" vertical="center" wrapText="1"/>
    </xf>
    <xf numFmtId="0" fontId="14" fillId="4" borderId="66" xfId="6" applyFont="1" applyFill="1" applyBorder="1" applyAlignment="1">
      <alignment horizontal="center" vertical="center" wrapText="1"/>
    </xf>
    <xf numFmtId="0" fontId="14" fillId="4" borderId="24" xfId="6" applyFont="1" applyFill="1" applyBorder="1" applyAlignment="1">
      <alignment horizontal="center" vertical="center" wrapText="1"/>
    </xf>
    <xf numFmtId="0" fontId="14" fillId="4" borderId="150" xfId="8" quotePrefix="1" applyFont="1" applyFill="1" applyBorder="1" applyAlignment="1">
      <alignment horizontal="center" vertical="center" wrapText="1"/>
    </xf>
    <xf numFmtId="0" fontId="14" fillId="4" borderId="115" xfId="6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0" fillId="0" borderId="124" xfId="0" applyFont="1" applyFill="1" applyBorder="1" applyAlignment="1">
      <alignment horizontal="center" vertical="center" wrapText="1"/>
    </xf>
    <xf numFmtId="0" fontId="10" fillId="0" borderId="127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151" xfId="0" applyFont="1" applyFill="1" applyBorder="1" applyAlignment="1">
      <alignment horizontal="center" vertical="center" wrapText="1"/>
    </xf>
    <xf numFmtId="0" fontId="10" fillId="0" borderId="152" xfId="0" applyFont="1" applyFill="1" applyBorder="1" applyAlignment="1">
      <alignment horizontal="center" vertical="center" wrapText="1"/>
    </xf>
    <xf numFmtId="0" fontId="10" fillId="0" borderId="153" xfId="0" applyFont="1" applyFill="1" applyBorder="1" applyAlignment="1">
      <alignment horizontal="center" vertical="center" wrapText="1"/>
    </xf>
    <xf numFmtId="0" fontId="10" fillId="0" borderId="154" xfId="0" applyFont="1" applyFill="1" applyBorder="1" applyAlignment="1">
      <alignment horizontal="center" vertical="center" wrapText="1"/>
    </xf>
    <xf numFmtId="0" fontId="46" fillId="6" borderId="18" xfId="21" applyFont="1" applyFill="1" applyBorder="1" applyAlignment="1">
      <alignment wrapText="1"/>
    </xf>
    <xf numFmtId="0" fontId="30" fillId="6" borderId="57" xfId="21" applyFont="1" applyFill="1" applyBorder="1" applyAlignment="1">
      <alignment horizontal="center" vertical="center" wrapText="1"/>
    </xf>
    <xf numFmtId="0" fontId="30" fillId="6" borderId="10" xfId="21" applyFont="1" applyFill="1" applyBorder="1" applyAlignment="1">
      <alignment horizontal="center" vertical="center" wrapText="1"/>
    </xf>
    <xf numFmtId="0" fontId="30" fillId="6" borderId="58" xfId="21" applyFont="1" applyFill="1" applyBorder="1" applyAlignment="1">
      <alignment horizontal="center" vertical="center" wrapText="1"/>
    </xf>
    <xf numFmtId="0" fontId="30" fillId="6" borderId="49" xfId="21" applyFont="1" applyFill="1" applyBorder="1" applyAlignment="1">
      <alignment horizontal="center" vertical="center" wrapText="1"/>
    </xf>
    <xf numFmtId="0" fontId="30" fillId="6" borderId="66" xfId="21" applyFont="1" applyFill="1" applyBorder="1" applyAlignment="1">
      <alignment horizontal="center" vertical="center" wrapText="1"/>
    </xf>
    <xf numFmtId="0" fontId="28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10" fillId="6" borderId="43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8" fillId="6" borderId="37" xfId="22" applyFont="1" applyFill="1" applyBorder="1" applyAlignment="1">
      <alignment vertical="center" wrapText="1"/>
    </xf>
    <xf numFmtId="0" fontId="47" fillId="6" borderId="41" xfId="0" applyFont="1" applyFill="1" applyBorder="1" applyAlignment="1">
      <alignment horizontal="left" vertical="center" wrapText="1"/>
    </xf>
    <xf numFmtId="0" fontId="30" fillId="6" borderId="52" xfId="21" applyFont="1" applyFill="1" applyBorder="1" applyAlignment="1">
      <alignment horizontal="center" vertical="center" wrapText="1"/>
    </xf>
    <xf numFmtId="0" fontId="30" fillId="6" borderId="40" xfId="21" applyFont="1" applyFill="1" applyBorder="1" applyAlignment="1">
      <alignment horizontal="center" vertical="center" wrapText="1"/>
    </xf>
    <xf numFmtId="0" fontId="30" fillId="6" borderId="112" xfId="21" applyFont="1" applyFill="1" applyBorder="1" applyAlignment="1">
      <alignment horizontal="center" vertical="center" wrapText="1"/>
    </xf>
    <xf numFmtId="0" fontId="30" fillId="6" borderId="41" xfId="21" applyFont="1" applyFill="1" applyBorder="1" applyAlignment="1">
      <alignment horizontal="center" vertical="center" wrapText="1"/>
    </xf>
    <xf numFmtId="0" fontId="10" fillId="6" borderId="115" xfId="6" quotePrefix="1" applyFont="1" applyFill="1" applyBorder="1" applyAlignment="1">
      <alignment horizontal="center" vertical="center" wrapText="1"/>
    </xf>
    <xf numFmtId="0" fontId="10" fillId="6" borderId="112" xfId="6" quotePrefix="1" applyFont="1" applyFill="1" applyBorder="1" applyAlignment="1">
      <alignment horizontal="center" vertical="center" wrapText="1"/>
    </xf>
    <xf numFmtId="0" fontId="10" fillId="6" borderId="54" xfId="6" quotePrefix="1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6" borderId="52" xfId="0" applyFont="1" applyFill="1" applyBorder="1" applyAlignment="1">
      <alignment horizontal="center" vertical="center" wrapText="1"/>
    </xf>
    <xf numFmtId="0" fontId="30" fillId="6" borderId="40" xfId="0" applyFont="1" applyFill="1" applyBorder="1" applyAlignment="1">
      <alignment horizontal="center" vertical="center" wrapText="1"/>
    </xf>
    <xf numFmtId="0" fontId="30" fillId="6" borderId="112" xfId="0" applyFont="1" applyFill="1" applyBorder="1" applyAlignment="1">
      <alignment horizontal="center" vertical="center" wrapText="1"/>
    </xf>
    <xf numFmtId="0" fontId="30" fillId="6" borderId="41" xfId="0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4" fillId="3" borderId="69" xfId="14" applyFont="1" applyFill="1" applyBorder="1" applyAlignment="1">
      <alignment horizontal="center" vertical="center" wrapText="1"/>
    </xf>
    <xf numFmtId="0" fontId="14" fillId="3" borderId="69" xfId="2" applyFont="1" applyFill="1" applyBorder="1" applyAlignment="1">
      <alignment horizontal="center" vertical="center" wrapText="1"/>
    </xf>
    <xf numFmtId="0" fontId="14" fillId="3" borderId="131" xfId="2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 vertical="center" wrapText="1"/>
    </xf>
    <xf numFmtId="0" fontId="14" fillId="3" borderId="69" xfId="12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left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4" fillId="3" borderId="99" xfId="2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0" fillId="4" borderId="0" xfId="0" applyFont="1" applyFill="1" applyAlignment="1">
      <alignment horizontal="center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64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29" xfId="0" applyFont="1" applyFill="1" applyBorder="1" applyAlignment="1">
      <alignment wrapText="1"/>
    </xf>
    <xf numFmtId="0" fontId="22" fillId="4" borderId="65" xfId="0" applyFont="1" applyFill="1" applyBorder="1" applyAlignment="1">
      <alignment wrapText="1"/>
    </xf>
    <xf numFmtId="0" fontId="22" fillId="4" borderId="117" xfId="0" applyFont="1" applyFill="1" applyBorder="1" applyAlignment="1">
      <alignment wrapText="1"/>
    </xf>
    <xf numFmtId="0" fontId="22" fillId="4" borderId="68" xfId="0" applyFont="1" applyFill="1" applyBorder="1" applyAlignment="1">
      <alignment wrapText="1"/>
    </xf>
    <xf numFmtId="0" fontId="14" fillId="4" borderId="47" xfId="1" quotePrefix="1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63" xfId="0" applyFont="1" applyFill="1" applyBorder="1" applyAlignment="1">
      <alignment wrapText="1"/>
    </xf>
    <xf numFmtId="0" fontId="14" fillId="4" borderId="4" xfId="11" quotePrefix="1" applyFont="1" applyFill="1" applyBorder="1" applyAlignment="1">
      <alignment horizontal="center" vertical="center" wrapText="1"/>
    </xf>
    <xf numFmtId="0" fontId="14" fillId="4" borderId="47" xfId="11" quotePrefix="1" applyFont="1" applyFill="1" applyBorder="1" applyAlignment="1">
      <alignment horizontal="center" vertical="center" wrapText="1"/>
    </xf>
    <xf numFmtId="0" fontId="14" fillId="4" borderId="29" xfId="11" quotePrefix="1" applyFont="1" applyFill="1" applyBorder="1" applyAlignment="1">
      <alignment horizontal="center" vertical="center" wrapText="1"/>
    </xf>
    <xf numFmtId="0" fontId="14" fillId="4" borderId="26" xfId="11" quotePrefix="1" applyFont="1" applyFill="1" applyBorder="1" applyAlignment="1">
      <alignment horizontal="center" vertical="center" wrapText="1"/>
    </xf>
    <xf numFmtId="0" fontId="14" fillId="4" borderId="45" xfId="11" quotePrefix="1" applyFont="1" applyFill="1" applyBorder="1" applyAlignment="1">
      <alignment horizontal="center" vertical="center" wrapText="1"/>
    </xf>
    <xf numFmtId="0" fontId="14" fillId="4" borderId="63" xfId="11" quotePrefix="1" applyFont="1" applyFill="1" applyBorder="1" applyAlignment="1">
      <alignment horizontal="center" vertical="center" wrapText="1"/>
    </xf>
    <xf numFmtId="0" fontId="14" fillId="4" borderId="44" xfId="13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14" fillId="4" borderId="26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63" xfId="1" quotePrefix="1" applyFont="1" applyFill="1" applyBorder="1" applyAlignment="1">
      <alignment horizontal="center" vertical="center" wrapText="1"/>
    </xf>
    <xf numFmtId="0" fontId="62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vertical="center" wrapText="1"/>
    </xf>
    <xf numFmtId="0" fontId="34" fillId="4" borderId="13" xfId="13" quotePrefix="1" applyFont="1" applyFill="1" applyBorder="1" applyAlignment="1">
      <alignment horizontal="center" vertical="center" wrapText="1"/>
    </xf>
    <xf numFmtId="0" fontId="34" fillId="4" borderId="64" xfId="13" quotePrefix="1" applyFont="1" applyFill="1" applyBorder="1" applyAlignment="1">
      <alignment horizontal="center" vertical="center" wrapText="1"/>
    </xf>
    <xf numFmtId="0" fontId="34" fillId="4" borderId="26" xfId="13" quotePrefix="1" applyFont="1" applyFill="1" applyBorder="1" applyAlignment="1">
      <alignment horizontal="center" vertical="center" wrapText="1"/>
    </xf>
    <xf numFmtId="0" fontId="34" fillId="4" borderId="4" xfId="1" quotePrefix="1" applyFont="1" applyFill="1" applyBorder="1" applyAlignment="1">
      <alignment horizontal="center" vertical="center" wrapText="1"/>
    </xf>
    <xf numFmtId="0" fontId="34" fillId="4" borderId="47" xfId="1" quotePrefix="1" applyFont="1" applyFill="1" applyBorder="1" applyAlignment="1">
      <alignment horizontal="center" vertical="center" wrapText="1"/>
    </xf>
    <xf numFmtId="0" fontId="34" fillId="4" borderId="29" xfId="1" quotePrefix="1" applyFont="1" applyFill="1" applyBorder="1" applyAlignment="1">
      <alignment horizontal="center" vertical="center" wrapText="1"/>
    </xf>
    <xf numFmtId="0" fontId="34" fillId="4" borderId="26" xfId="1" quotePrefix="1" applyFont="1" applyFill="1" applyBorder="1" applyAlignment="1">
      <alignment horizontal="center" vertical="center" wrapText="1"/>
    </xf>
    <xf numFmtId="0" fontId="34" fillId="4" borderId="45" xfId="1" quotePrefix="1" applyFont="1" applyFill="1" applyBorder="1" applyAlignment="1">
      <alignment horizontal="center" vertical="center" wrapText="1"/>
    </xf>
    <xf numFmtId="0" fontId="34" fillId="4" borderId="63" xfId="1" quotePrefix="1" applyFont="1" applyFill="1" applyBorder="1" applyAlignment="1">
      <alignment horizontal="center" vertical="center" wrapText="1"/>
    </xf>
    <xf numFmtId="0" fontId="34" fillId="4" borderId="65" xfId="1" quotePrefix="1" applyFont="1" applyFill="1" applyBorder="1" applyAlignment="1">
      <alignment horizontal="center" vertical="center" wrapText="1"/>
    </xf>
    <xf numFmtId="0" fontId="34" fillId="4" borderId="117" xfId="1" quotePrefix="1" applyFont="1" applyFill="1" applyBorder="1" applyAlignment="1">
      <alignment horizontal="center" vertical="center" wrapText="1"/>
    </xf>
    <xf numFmtId="0" fontId="34" fillId="4" borderId="68" xfId="1" quotePrefix="1" applyFont="1" applyFill="1" applyBorder="1" applyAlignment="1">
      <alignment horizontal="center" vertical="center" wrapText="1"/>
    </xf>
    <xf numFmtId="0" fontId="34" fillId="4" borderId="4" xfId="11" quotePrefix="1" applyFont="1" applyFill="1" applyBorder="1" applyAlignment="1">
      <alignment horizontal="center" vertical="center" wrapText="1"/>
    </xf>
    <xf numFmtId="0" fontId="34" fillId="4" borderId="47" xfId="11" quotePrefix="1" applyFont="1" applyFill="1" applyBorder="1" applyAlignment="1">
      <alignment horizontal="center" vertical="center" wrapText="1"/>
    </xf>
    <xf numFmtId="0" fontId="34" fillId="4" borderId="29" xfId="11" quotePrefix="1" applyFont="1" applyFill="1" applyBorder="1" applyAlignment="1">
      <alignment horizontal="center" vertical="center" wrapText="1"/>
    </xf>
    <xf numFmtId="0" fontId="34" fillId="4" borderId="26" xfId="11" quotePrefix="1" applyFont="1" applyFill="1" applyBorder="1" applyAlignment="1">
      <alignment horizontal="center" vertical="center" wrapText="1"/>
    </xf>
    <xf numFmtId="0" fontId="34" fillId="4" borderId="45" xfId="11" quotePrefix="1" applyFont="1" applyFill="1" applyBorder="1" applyAlignment="1">
      <alignment horizontal="center" vertical="center" wrapText="1"/>
    </xf>
    <xf numFmtId="0" fontId="34" fillId="4" borderId="63" xfId="11" quotePrefix="1" applyFont="1" applyFill="1" applyBorder="1" applyAlignment="1">
      <alignment horizontal="center" vertical="center" wrapText="1"/>
    </xf>
    <xf numFmtId="0" fontId="14" fillId="6" borderId="4" xfId="13" quotePrefix="1" applyFont="1" applyFill="1" applyBorder="1" applyAlignment="1">
      <alignment horizontal="center" vertical="center" wrapText="1"/>
    </xf>
    <xf numFmtId="0" fontId="14" fillId="6" borderId="12" xfId="13" quotePrefix="1" applyFont="1" applyFill="1" applyBorder="1" applyAlignment="1">
      <alignment horizontal="center" vertical="center" wrapText="1"/>
    </xf>
    <xf numFmtId="0" fontId="14" fillId="6" borderId="26" xfId="13" quotePrefix="1" applyFont="1" applyFill="1" applyBorder="1" applyAlignment="1">
      <alignment horizontal="center" vertical="center" wrapText="1"/>
    </xf>
    <xf numFmtId="0" fontId="14" fillId="6" borderId="4" xfId="1" quotePrefix="1" applyFont="1" applyFill="1" applyBorder="1" applyAlignment="1">
      <alignment horizontal="center" vertical="center" wrapText="1"/>
    </xf>
    <xf numFmtId="0" fontId="14" fillId="6" borderId="47" xfId="1" quotePrefix="1" applyFont="1" applyFill="1" applyBorder="1" applyAlignment="1">
      <alignment horizontal="center" vertical="center" wrapText="1"/>
    </xf>
    <xf numFmtId="0" fontId="14" fillId="6" borderId="26" xfId="1" quotePrefix="1" applyFont="1" applyFill="1" applyBorder="1" applyAlignment="1">
      <alignment horizontal="center" vertical="center" wrapText="1"/>
    </xf>
    <xf numFmtId="0" fontId="14" fillId="6" borderId="45" xfId="1" quotePrefix="1" applyFont="1" applyFill="1" applyBorder="1" applyAlignment="1">
      <alignment horizontal="center" vertical="center" wrapText="1"/>
    </xf>
    <xf numFmtId="0" fontId="14" fillId="6" borderId="29" xfId="1" quotePrefix="1" applyFont="1" applyFill="1" applyBorder="1" applyAlignment="1">
      <alignment horizontal="center" vertical="center" wrapText="1"/>
    </xf>
    <xf numFmtId="0" fontId="14" fillId="6" borderId="65" xfId="1" quotePrefix="1" applyFont="1" applyFill="1" applyBorder="1" applyAlignment="1">
      <alignment horizontal="center" vertical="center" wrapText="1"/>
    </xf>
    <xf numFmtId="0" fontId="14" fillId="6" borderId="117" xfId="1" quotePrefix="1" applyFont="1" applyFill="1" applyBorder="1" applyAlignment="1">
      <alignment horizontal="center" vertical="center" wrapText="1"/>
    </xf>
    <xf numFmtId="0" fontId="14" fillId="6" borderId="68" xfId="1" quotePrefix="1" applyFont="1" applyFill="1" applyBorder="1" applyAlignment="1">
      <alignment horizontal="center" vertical="center" wrapText="1"/>
    </xf>
    <xf numFmtId="0" fontId="14" fillId="6" borderId="63" xfId="1" quotePrefix="1" applyFont="1" applyFill="1" applyBorder="1" applyAlignment="1">
      <alignment horizontal="center" vertical="center" wrapText="1"/>
    </xf>
    <xf numFmtId="0" fontId="14" fillId="6" borderId="4" xfId="11" quotePrefix="1" applyFont="1" applyFill="1" applyBorder="1" applyAlignment="1">
      <alignment horizontal="center" vertical="center" wrapText="1"/>
    </xf>
    <xf numFmtId="0" fontId="14" fillId="6" borderId="47" xfId="11" quotePrefix="1" applyFont="1" applyFill="1" applyBorder="1" applyAlignment="1">
      <alignment horizontal="center" vertical="center" wrapText="1"/>
    </xf>
    <xf numFmtId="0" fontId="14" fillId="6" borderId="29" xfId="11" quotePrefix="1" applyFont="1" applyFill="1" applyBorder="1" applyAlignment="1">
      <alignment horizontal="center" vertical="center" wrapText="1"/>
    </xf>
    <xf numFmtId="0" fontId="14" fillId="6" borderId="26" xfId="11" quotePrefix="1" applyFont="1" applyFill="1" applyBorder="1" applyAlignment="1">
      <alignment horizontal="center" vertical="center" wrapText="1"/>
    </xf>
    <xf numFmtId="0" fontId="14" fillId="6" borderId="45" xfId="11" quotePrefix="1" applyFont="1" applyFill="1" applyBorder="1" applyAlignment="1">
      <alignment horizontal="center" vertical="center" wrapText="1"/>
    </xf>
    <xf numFmtId="0" fontId="14" fillId="6" borderId="63" xfId="11" quotePrefix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left" vertical="center" wrapText="1"/>
    </xf>
    <xf numFmtId="0" fontId="14" fillId="4" borderId="65" xfId="1" quotePrefix="1" applyFont="1" applyFill="1" applyBorder="1" applyAlignment="1">
      <alignment horizontal="center" vertical="center" wrapText="1"/>
    </xf>
    <xf numFmtId="0" fontId="14" fillId="4" borderId="117" xfId="1" quotePrefix="1" applyFont="1" applyFill="1" applyBorder="1" applyAlignment="1">
      <alignment horizontal="center" vertical="center" wrapText="1"/>
    </xf>
    <xf numFmtId="0" fontId="14" fillId="4" borderId="68" xfId="1" quotePrefix="1" applyFont="1" applyFill="1" applyBorder="1" applyAlignment="1">
      <alignment horizontal="center" vertical="center" wrapText="1"/>
    </xf>
    <xf numFmtId="0" fontId="14" fillId="4" borderId="65" xfId="11" quotePrefix="1" applyFont="1" applyFill="1" applyBorder="1" applyAlignment="1">
      <alignment horizontal="center" vertical="center" wrapText="1"/>
    </xf>
    <xf numFmtId="0" fontId="14" fillId="4" borderId="117" xfId="11" quotePrefix="1" applyFont="1" applyFill="1" applyBorder="1" applyAlignment="1">
      <alignment horizontal="center" vertical="center" wrapText="1"/>
    </xf>
    <xf numFmtId="0" fontId="14" fillId="4" borderId="68" xfId="11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6" fillId="4" borderId="0" xfId="21" applyFont="1" applyFill="1" applyBorder="1" applyAlignment="1">
      <alignment horizontal="left" vertical="center" wrapText="1"/>
    </xf>
    <xf numFmtId="0" fontId="13" fillId="4" borderId="0" xfId="21" applyFont="1" applyFill="1" applyBorder="1" applyAlignment="1">
      <alignment horizontal="center" vertical="center" wrapText="1"/>
    </xf>
    <xf numFmtId="0" fontId="24" fillId="4" borderId="0" xfId="21" applyFont="1" applyFill="1" applyBorder="1" applyAlignment="1">
      <alignment horizontal="center" wrapText="1"/>
    </xf>
    <xf numFmtId="0" fontId="12" fillId="4" borderId="0" xfId="21" applyFont="1" applyFill="1" applyBorder="1" applyAlignment="1">
      <alignment horizontal="center" wrapText="1"/>
    </xf>
    <xf numFmtId="49" fontId="20" fillId="4" borderId="0" xfId="0" applyNumberFormat="1" applyFont="1" applyFill="1" applyAlignment="1">
      <alignment horizontal="center" vertical="distributed" wrapText="1"/>
    </xf>
    <xf numFmtId="0" fontId="0" fillId="0" borderId="0" xfId="0" applyAlignment="1">
      <alignment horizontal="center" vertical="distributed" wrapText="1"/>
    </xf>
    <xf numFmtId="0" fontId="23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" fillId="0" borderId="132" xfId="8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2" fillId="0" borderId="12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133" xfId="2" applyFont="1" applyFill="1" applyBorder="1" applyAlignment="1">
      <alignment horizontal="center" vertical="center" wrapText="1"/>
    </xf>
    <xf numFmtId="0" fontId="3" fillId="0" borderId="134" xfId="2" applyFont="1" applyFill="1" applyBorder="1" applyAlignment="1">
      <alignment horizontal="center" vertical="center" wrapText="1"/>
    </xf>
    <xf numFmtId="0" fontId="3" fillId="0" borderId="135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0" fontId="3" fillId="0" borderId="138" xfId="2" applyFont="1" applyFill="1" applyBorder="1" applyAlignment="1">
      <alignment horizontal="center" vertical="center" wrapText="1"/>
    </xf>
    <xf numFmtId="0" fontId="3" fillId="0" borderId="139" xfId="2" applyFont="1" applyFill="1" applyBorder="1" applyAlignment="1">
      <alignment horizontal="center" vertical="center" wrapText="1"/>
    </xf>
    <xf numFmtId="0" fontId="3" fillId="0" borderId="93" xfId="2" applyFont="1" applyFill="1" applyBorder="1" applyAlignment="1">
      <alignment horizontal="center" vertical="center" wrapText="1"/>
    </xf>
    <xf numFmtId="0" fontId="53" fillId="0" borderId="51" xfId="8" applyFont="1" applyFill="1" applyBorder="1" applyAlignment="1">
      <alignment vertical="center" wrapText="1"/>
    </xf>
    <xf numFmtId="0" fontId="53" fillId="0" borderId="106" xfId="8" applyFont="1" applyFill="1" applyBorder="1" applyAlignment="1">
      <alignment vertical="center" wrapText="1"/>
    </xf>
    <xf numFmtId="0" fontId="53" fillId="0" borderId="26" xfId="8" applyFont="1" applyFill="1" applyBorder="1" applyAlignment="1">
      <alignment horizontal="left" vertical="center" wrapText="1"/>
    </xf>
    <xf numFmtId="0" fontId="53" fillId="0" borderId="45" xfId="8" applyFont="1" applyFill="1" applyBorder="1" applyAlignment="1">
      <alignment horizontal="left" vertical="center" wrapText="1"/>
    </xf>
    <xf numFmtId="0" fontId="53" fillId="0" borderId="140" xfId="8" applyFont="1" applyFill="1" applyBorder="1" applyAlignment="1">
      <alignment horizontal="left" vertical="center" wrapText="1"/>
    </xf>
    <xf numFmtId="0" fontId="53" fillId="0" borderId="141" xfId="8" applyFont="1" applyFill="1" applyBorder="1" applyAlignment="1">
      <alignment horizontal="left" vertical="center" wrapText="1"/>
    </xf>
    <xf numFmtId="0" fontId="53" fillId="0" borderId="142" xfId="8" applyFont="1" applyFill="1" applyBorder="1" applyAlignment="1">
      <alignment horizontal="left" vertical="center" wrapText="1"/>
    </xf>
    <xf numFmtId="0" fontId="53" fillId="0" borderId="143" xfId="8" applyFont="1" applyFill="1" applyBorder="1" applyAlignment="1">
      <alignment horizontal="left" vertical="center" wrapText="1"/>
    </xf>
    <xf numFmtId="0" fontId="10" fillId="0" borderId="0" xfId="8" applyFont="1" applyFill="1" applyBorder="1" applyAlignment="1">
      <alignment horizontal="left" vertical="center" wrapText="1"/>
    </xf>
    <xf numFmtId="0" fontId="53" fillId="0" borderId="144" xfId="8" applyFont="1" applyFill="1" applyBorder="1" applyAlignment="1">
      <alignment horizontal="left" vertical="center" wrapText="1"/>
    </xf>
    <xf numFmtId="0" fontId="53" fillId="0" borderId="145" xfId="8" applyFont="1" applyFill="1" applyBorder="1" applyAlignment="1">
      <alignment horizontal="left" vertical="center" wrapText="1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6" xfId="12" applyFont="1" applyFill="1" applyBorder="1" applyAlignment="1">
      <alignment horizontal="center" vertical="center" wrapText="1"/>
    </xf>
    <xf numFmtId="0" fontId="3" fillId="0" borderId="147" xfId="12" applyFont="1" applyFill="1" applyBorder="1" applyAlignment="1">
      <alignment horizontal="center" vertical="center" wrapText="1"/>
    </xf>
    <xf numFmtId="0" fontId="3" fillId="0" borderId="137" xfId="12" applyFont="1" applyFill="1" applyBorder="1" applyAlignment="1">
      <alignment horizontal="center" vertical="center" wrapText="1"/>
    </xf>
    <xf numFmtId="0" fontId="3" fillId="0" borderId="138" xfId="1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148" xfId="0" applyFont="1" applyFill="1" applyBorder="1" applyAlignment="1">
      <alignment vertical="center" wrapText="1"/>
    </xf>
    <xf numFmtId="0" fontId="28" fillId="6" borderId="0" xfId="22" applyFont="1" applyFill="1" applyAlignment="1">
      <alignment horizontal="center"/>
    </xf>
    <xf numFmtId="0" fontId="28" fillId="6" borderId="0" xfId="22" applyFont="1" applyFill="1" applyAlignment="1">
      <alignment horizontal="center" vertical="center"/>
    </xf>
    <xf numFmtId="0" fontId="61" fillId="6" borderId="4" xfId="22" applyFont="1" applyFill="1" applyBorder="1" applyAlignment="1">
      <alignment horizontal="center" vertical="center"/>
    </xf>
    <xf numFmtId="0" fontId="61" fillId="6" borderId="47" xfId="22" applyFont="1" applyFill="1" applyBorder="1" applyAlignment="1">
      <alignment horizontal="center" vertical="center"/>
    </xf>
    <xf numFmtId="0" fontId="61" fillId="6" borderId="29" xfId="22" applyFont="1" applyFill="1" applyBorder="1" applyAlignment="1">
      <alignment horizontal="center" vertical="center"/>
    </xf>
    <xf numFmtId="0" fontId="61" fillId="6" borderId="26" xfId="22" applyFont="1" applyFill="1" applyBorder="1" applyAlignment="1">
      <alignment horizontal="center" vertical="center"/>
    </xf>
    <xf numFmtId="0" fontId="61" fillId="6" borderId="45" xfId="22" applyFont="1" applyFill="1" applyBorder="1" applyAlignment="1">
      <alignment horizontal="center" vertical="center"/>
    </xf>
    <xf numFmtId="0" fontId="61" fillId="6" borderId="63" xfId="22" applyFont="1" applyFill="1" applyBorder="1" applyAlignment="1">
      <alignment horizontal="center" vertical="center"/>
    </xf>
    <xf numFmtId="0" fontId="61" fillId="6" borderId="13" xfId="22" applyFont="1" applyFill="1" applyBorder="1" applyAlignment="1">
      <alignment horizontal="center" vertical="center" wrapText="1"/>
    </xf>
    <xf numFmtId="0" fontId="61" fillId="6" borderId="64" xfId="22" applyFont="1" applyFill="1" applyBorder="1" applyAlignment="1">
      <alignment horizontal="center" vertical="center" wrapText="1"/>
    </xf>
    <xf numFmtId="0" fontId="61" fillId="6" borderId="44" xfId="22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34"/>
  <sheetViews>
    <sheetView zoomScale="50" zoomScaleNormal="50" zoomScaleSheetLayoutView="40" workbookViewId="0">
      <selection activeCell="A31" sqref="A31:R31"/>
    </sheetView>
  </sheetViews>
  <sheetFormatPr defaultRowHeight="25.5"/>
  <cols>
    <col min="1" max="1" width="81.42578125" style="142" customWidth="1"/>
    <col min="2" max="2" width="18.28515625" style="142" customWidth="1"/>
    <col min="3" max="3" width="17.5703125" style="142" customWidth="1"/>
    <col min="4" max="4" width="14.7109375" style="142" customWidth="1"/>
    <col min="5" max="16" width="18.5703125" style="142" customWidth="1"/>
    <col min="17" max="17" width="0.7109375" style="142" customWidth="1"/>
    <col min="18" max="18" width="0" style="142" hidden="1" customWidth="1"/>
    <col min="19" max="19" width="9.140625" style="142"/>
    <col min="20" max="20" width="12.85546875" style="142" customWidth="1"/>
    <col min="21" max="21" width="23.42578125" style="142" customWidth="1"/>
    <col min="22" max="23" width="9.140625" style="142"/>
    <col min="24" max="24" width="10.5703125" style="142" customWidth="1"/>
    <col min="25" max="25" width="11.28515625" style="142" customWidth="1"/>
    <col min="26" max="16384" width="9.140625" style="142"/>
  </cols>
  <sheetData>
    <row r="1" spans="1:20" ht="25.5" customHeight="1">
      <c r="A1" s="934" t="s">
        <v>38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371"/>
      <c r="R1" s="371"/>
      <c r="S1" s="371"/>
      <c r="T1" s="371"/>
    </row>
    <row r="2" spans="1:20" ht="28.5" customHeight="1">
      <c r="A2" s="372"/>
      <c r="B2" s="938" t="s">
        <v>87</v>
      </c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372"/>
      <c r="P2" s="372"/>
    </row>
    <row r="3" spans="1:20" ht="37.5" customHeight="1">
      <c r="A3" s="934" t="s">
        <v>122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848"/>
      <c r="R3" s="848"/>
    </row>
    <row r="4" spans="1:20" ht="18" customHeight="1" thickBot="1">
      <c r="A4" s="373"/>
    </row>
    <row r="5" spans="1:20" ht="33" customHeight="1" thickBot="1">
      <c r="A5" s="935" t="s">
        <v>88</v>
      </c>
      <c r="B5" s="936" t="s">
        <v>0</v>
      </c>
      <c r="C5" s="936"/>
      <c r="D5" s="936"/>
      <c r="E5" s="937" t="s">
        <v>1</v>
      </c>
      <c r="F5" s="937"/>
      <c r="G5" s="937"/>
      <c r="H5" s="937" t="s">
        <v>2</v>
      </c>
      <c r="I5" s="937"/>
      <c r="J5" s="937"/>
      <c r="K5" s="936" t="s">
        <v>3</v>
      </c>
      <c r="L5" s="936"/>
      <c r="M5" s="936"/>
      <c r="N5" s="940" t="s">
        <v>39</v>
      </c>
      <c r="O5" s="940"/>
      <c r="P5" s="940"/>
      <c r="Q5" s="374"/>
      <c r="R5" s="374"/>
    </row>
    <row r="6" spans="1:20" ht="26.45" customHeight="1" thickBot="1">
      <c r="A6" s="935"/>
      <c r="B6" s="936"/>
      <c r="C6" s="936"/>
      <c r="D6" s="936"/>
      <c r="E6" s="937"/>
      <c r="F6" s="937"/>
      <c r="G6" s="937"/>
      <c r="H6" s="937"/>
      <c r="I6" s="937"/>
      <c r="J6" s="937"/>
      <c r="K6" s="936"/>
      <c r="L6" s="936"/>
      <c r="M6" s="936"/>
      <c r="N6" s="940"/>
      <c r="O6" s="940"/>
      <c r="P6" s="940"/>
      <c r="Q6" s="374"/>
      <c r="R6" s="374"/>
    </row>
    <row r="7" spans="1:20" ht="46.5" customHeight="1" thickBot="1">
      <c r="A7" s="935"/>
      <c r="B7" s="858" t="s">
        <v>21</v>
      </c>
      <c r="C7" s="858" t="s">
        <v>22</v>
      </c>
      <c r="D7" s="859" t="s">
        <v>4</v>
      </c>
      <c r="E7" s="858" t="s">
        <v>21</v>
      </c>
      <c r="F7" s="858" t="s">
        <v>22</v>
      </c>
      <c r="G7" s="859" t="s">
        <v>4</v>
      </c>
      <c r="H7" s="858" t="s">
        <v>21</v>
      </c>
      <c r="I7" s="858" t="s">
        <v>22</v>
      </c>
      <c r="J7" s="375" t="s">
        <v>4</v>
      </c>
      <c r="K7" s="858" t="s">
        <v>21</v>
      </c>
      <c r="L7" s="858" t="s">
        <v>22</v>
      </c>
      <c r="M7" s="375" t="s">
        <v>4</v>
      </c>
      <c r="N7" s="858" t="s">
        <v>21</v>
      </c>
      <c r="O7" s="858" t="s">
        <v>22</v>
      </c>
      <c r="P7" s="375" t="s">
        <v>4</v>
      </c>
      <c r="Q7" s="374"/>
      <c r="R7" s="374"/>
    </row>
    <row r="8" spans="1:20" ht="33" customHeight="1">
      <c r="A8" s="376" t="s">
        <v>89</v>
      </c>
      <c r="B8" s="547"/>
      <c r="C8" s="548"/>
      <c r="D8" s="549"/>
      <c r="E8" s="550"/>
      <c r="F8" s="548"/>
      <c r="G8" s="549"/>
      <c r="H8" s="547"/>
      <c r="I8" s="548"/>
      <c r="J8" s="549"/>
      <c r="K8" s="547"/>
      <c r="L8" s="548"/>
      <c r="M8" s="549"/>
      <c r="N8" s="551"/>
      <c r="O8" s="552"/>
      <c r="P8" s="553"/>
      <c r="Q8" s="374"/>
      <c r="R8" s="374"/>
    </row>
    <row r="9" spans="1:20" ht="33" customHeight="1">
      <c r="A9" s="377" t="s">
        <v>90</v>
      </c>
      <c r="B9" s="554">
        <v>68</v>
      </c>
      <c r="C9" s="554">
        <v>4</v>
      </c>
      <c r="D9" s="554">
        <v>72</v>
      </c>
      <c r="E9" s="554">
        <v>49</v>
      </c>
      <c r="F9" s="554">
        <v>1</v>
      </c>
      <c r="G9" s="554">
        <v>50</v>
      </c>
      <c r="H9" s="554">
        <v>54</v>
      </c>
      <c r="I9" s="554">
        <v>4</v>
      </c>
      <c r="J9" s="554">
        <v>58</v>
      </c>
      <c r="K9" s="554">
        <v>44</v>
      </c>
      <c r="L9" s="554">
        <v>2</v>
      </c>
      <c r="M9" s="554">
        <v>46</v>
      </c>
      <c r="N9" s="554">
        <v>215</v>
      </c>
      <c r="O9" s="554">
        <v>11</v>
      </c>
      <c r="P9" s="555">
        <v>226</v>
      </c>
      <c r="Q9" s="374"/>
      <c r="R9" s="374"/>
    </row>
    <row r="10" spans="1:20" ht="26.25" hidden="1" customHeight="1">
      <c r="A10" s="378" t="s">
        <v>91</v>
      </c>
      <c r="B10" s="556">
        <v>0</v>
      </c>
      <c r="C10" s="557">
        <v>0</v>
      </c>
      <c r="D10" s="558">
        <v>0</v>
      </c>
      <c r="E10" s="559">
        <v>0</v>
      </c>
      <c r="F10" s="557">
        <v>0</v>
      </c>
      <c r="G10" s="560">
        <v>0</v>
      </c>
      <c r="H10" s="556">
        <v>0</v>
      </c>
      <c r="I10" s="557">
        <v>0</v>
      </c>
      <c r="J10" s="554">
        <f>H10+I10</f>
        <v>0</v>
      </c>
      <c r="K10" s="556">
        <v>0</v>
      </c>
      <c r="L10" s="379">
        <v>0</v>
      </c>
      <c r="M10" s="561">
        <v>0</v>
      </c>
      <c r="N10" s="562">
        <v>0</v>
      </c>
      <c r="O10" s="563">
        <v>0</v>
      </c>
      <c r="P10" s="564">
        <v>0</v>
      </c>
      <c r="Q10" s="374"/>
      <c r="R10" s="374"/>
    </row>
    <row r="11" spans="1:20" ht="26.25" hidden="1" customHeight="1">
      <c r="A11" s="378" t="s">
        <v>92</v>
      </c>
      <c r="B11" s="556">
        <v>0</v>
      </c>
      <c r="C11" s="557">
        <v>0</v>
      </c>
      <c r="D11" s="558">
        <v>0</v>
      </c>
      <c r="E11" s="559">
        <v>0</v>
      </c>
      <c r="F11" s="557">
        <v>0</v>
      </c>
      <c r="G11" s="560">
        <v>0</v>
      </c>
      <c r="H11" s="556">
        <v>0</v>
      </c>
      <c r="I11" s="557">
        <v>0</v>
      </c>
      <c r="J11" s="554">
        <f>H11+I11</f>
        <v>0</v>
      </c>
      <c r="K11" s="556">
        <v>0</v>
      </c>
      <c r="L11" s="379">
        <v>0</v>
      </c>
      <c r="M11" s="561">
        <v>0</v>
      </c>
      <c r="N11" s="562">
        <v>0</v>
      </c>
      <c r="O11" s="563">
        <v>0</v>
      </c>
      <c r="P11" s="564">
        <f>SUM(N11:O11)</f>
        <v>0</v>
      </c>
      <c r="Q11" s="374"/>
      <c r="R11" s="374"/>
    </row>
    <row r="12" spans="1:20" ht="55.5" customHeight="1">
      <c r="A12" s="380" t="s">
        <v>93</v>
      </c>
      <c r="B12" s="554">
        <v>51</v>
      </c>
      <c r="C12" s="379">
        <v>41</v>
      </c>
      <c r="D12" s="554">
        <v>92</v>
      </c>
      <c r="E12" s="554">
        <v>51</v>
      </c>
      <c r="F12" s="379">
        <v>6</v>
      </c>
      <c r="G12" s="558">
        <v>57</v>
      </c>
      <c r="H12" s="381">
        <v>35</v>
      </c>
      <c r="I12" s="379">
        <v>4</v>
      </c>
      <c r="J12" s="558">
        <f>H12+I12</f>
        <v>39</v>
      </c>
      <c r="K12" s="554">
        <v>0</v>
      </c>
      <c r="L12" s="379">
        <v>0</v>
      </c>
      <c r="M12" s="565">
        <f>SUM(K12:L12)</f>
        <v>0</v>
      </c>
      <c r="N12" s="562">
        <f>B12+E12+H12+K12</f>
        <v>137</v>
      </c>
      <c r="O12" s="563">
        <v>51</v>
      </c>
      <c r="P12" s="564">
        <f>SUM(N12:O12)</f>
        <v>188</v>
      </c>
      <c r="Q12" s="374"/>
      <c r="R12" s="374"/>
    </row>
    <row r="13" spans="1:20" ht="33" customHeight="1" thickBot="1">
      <c r="A13" s="566" t="s">
        <v>103</v>
      </c>
      <c r="B13" s="567">
        <v>9</v>
      </c>
      <c r="C13" s="568">
        <v>15</v>
      </c>
      <c r="D13" s="569">
        <v>24</v>
      </c>
      <c r="E13" s="554">
        <v>6</v>
      </c>
      <c r="F13" s="379">
        <v>12</v>
      </c>
      <c r="G13" s="558">
        <f>E13+F13</f>
        <v>18</v>
      </c>
      <c r="H13" s="381">
        <v>6</v>
      </c>
      <c r="I13" s="379">
        <v>3</v>
      </c>
      <c r="J13" s="558">
        <f>H13+I13</f>
        <v>9</v>
      </c>
      <c r="K13" s="554">
        <v>0</v>
      </c>
      <c r="L13" s="379">
        <v>0</v>
      </c>
      <c r="M13" s="565">
        <f>SUM(K13:L13)</f>
        <v>0</v>
      </c>
      <c r="N13" s="562">
        <f>B13+E13+H13+K13</f>
        <v>21</v>
      </c>
      <c r="O13" s="563">
        <v>30</v>
      </c>
      <c r="P13" s="564">
        <f>SUM(N13:O13)</f>
        <v>51</v>
      </c>
      <c r="Q13" s="374"/>
      <c r="R13" s="374"/>
    </row>
    <row r="14" spans="1:20" ht="45.75" customHeight="1" thickBot="1">
      <c r="A14" s="382" t="s">
        <v>94</v>
      </c>
      <c r="B14" s="383">
        <f t="shared" ref="B14:P14" si="0">B12+B13+B9</f>
        <v>128</v>
      </c>
      <c r="C14" s="383">
        <f t="shared" si="0"/>
        <v>60</v>
      </c>
      <c r="D14" s="383">
        <f t="shared" si="0"/>
        <v>188</v>
      </c>
      <c r="E14" s="383">
        <f t="shared" si="0"/>
        <v>106</v>
      </c>
      <c r="F14" s="383">
        <f t="shared" si="0"/>
        <v>19</v>
      </c>
      <c r="G14" s="383">
        <f t="shared" si="0"/>
        <v>125</v>
      </c>
      <c r="H14" s="383">
        <f t="shared" si="0"/>
        <v>95</v>
      </c>
      <c r="I14" s="383">
        <f t="shared" si="0"/>
        <v>11</v>
      </c>
      <c r="J14" s="383">
        <f t="shared" si="0"/>
        <v>106</v>
      </c>
      <c r="K14" s="383">
        <f t="shared" si="0"/>
        <v>44</v>
      </c>
      <c r="L14" s="383">
        <f t="shared" si="0"/>
        <v>2</v>
      </c>
      <c r="M14" s="383">
        <f t="shared" si="0"/>
        <v>46</v>
      </c>
      <c r="N14" s="383">
        <f t="shared" si="0"/>
        <v>373</v>
      </c>
      <c r="O14" s="383">
        <f t="shared" si="0"/>
        <v>92</v>
      </c>
      <c r="P14" s="383">
        <f t="shared" si="0"/>
        <v>465</v>
      </c>
      <c r="Q14" s="374"/>
      <c r="R14" s="374"/>
    </row>
    <row r="15" spans="1:20" ht="33" customHeight="1" thickBot="1">
      <c r="A15" s="382" t="s">
        <v>19</v>
      </c>
      <c r="B15" s="383"/>
      <c r="C15" s="384"/>
      <c r="D15" s="570">
        <f>SUM(B15:C15)</f>
        <v>0</v>
      </c>
      <c r="E15" s="383"/>
      <c r="F15" s="384"/>
      <c r="G15" s="571">
        <f>SUM(E15:F15)</f>
        <v>0</v>
      </c>
      <c r="H15" s="383"/>
      <c r="I15" s="384"/>
      <c r="J15" s="571">
        <f>SUM(H15:I15)</f>
        <v>0</v>
      </c>
      <c r="K15" s="383"/>
      <c r="L15" s="384"/>
      <c r="M15" s="571">
        <f>SUM(K15:L15)</f>
        <v>0</v>
      </c>
      <c r="N15" s="572"/>
      <c r="O15" s="385"/>
      <c r="P15" s="573">
        <f>SUM(N15:O15)</f>
        <v>0</v>
      </c>
      <c r="Q15" s="374"/>
      <c r="R15" s="374"/>
    </row>
    <row r="16" spans="1:20" ht="33" customHeight="1">
      <c r="A16" s="386" t="s">
        <v>9</v>
      </c>
      <c r="B16" s="574"/>
      <c r="C16" s="575"/>
      <c r="D16" s="576"/>
      <c r="E16" s="574"/>
      <c r="F16" s="575"/>
      <c r="G16" s="576"/>
      <c r="H16" s="574"/>
      <c r="I16" s="575"/>
      <c r="J16" s="549"/>
      <c r="K16" s="574"/>
      <c r="L16" s="575"/>
      <c r="M16" s="549"/>
      <c r="N16" s="577"/>
      <c r="O16" s="552"/>
      <c r="P16" s="553"/>
      <c r="Q16" s="387"/>
      <c r="R16" s="387"/>
    </row>
    <row r="17" spans="1:18" ht="33" customHeight="1">
      <c r="A17" s="380" t="s">
        <v>90</v>
      </c>
      <c r="B17" s="554">
        <f t="shared" ref="B17:O17" si="1">B9-B22</f>
        <v>67</v>
      </c>
      <c r="C17" s="554">
        <f t="shared" si="1"/>
        <v>4</v>
      </c>
      <c r="D17" s="554">
        <f t="shared" si="1"/>
        <v>71</v>
      </c>
      <c r="E17" s="554">
        <f t="shared" si="1"/>
        <v>47</v>
      </c>
      <c r="F17" s="554">
        <f t="shared" si="1"/>
        <v>1</v>
      </c>
      <c r="G17" s="554">
        <f t="shared" si="1"/>
        <v>48</v>
      </c>
      <c r="H17" s="554">
        <v>53</v>
      </c>
      <c r="I17" s="554">
        <f t="shared" si="1"/>
        <v>4</v>
      </c>
      <c r="J17" s="554">
        <v>57</v>
      </c>
      <c r="K17" s="554">
        <f t="shared" si="1"/>
        <v>44</v>
      </c>
      <c r="L17" s="554">
        <f t="shared" si="1"/>
        <v>2</v>
      </c>
      <c r="M17" s="554">
        <f t="shared" si="1"/>
        <v>46</v>
      </c>
      <c r="N17" s="554">
        <v>211</v>
      </c>
      <c r="O17" s="554">
        <f t="shared" si="1"/>
        <v>11</v>
      </c>
      <c r="P17" s="554">
        <v>222</v>
      </c>
      <c r="Q17" s="847"/>
      <c r="R17" s="847"/>
    </row>
    <row r="18" spans="1:18" ht="57.75" customHeight="1">
      <c r="A18" s="380" t="s">
        <v>93</v>
      </c>
      <c r="B18" s="554">
        <f t="shared" ref="B18:P19" si="2">B12-B23</f>
        <v>49</v>
      </c>
      <c r="C18" s="554">
        <f t="shared" si="2"/>
        <v>39</v>
      </c>
      <c r="D18" s="554">
        <f t="shared" si="2"/>
        <v>88</v>
      </c>
      <c r="E18" s="554">
        <f t="shared" si="2"/>
        <v>51</v>
      </c>
      <c r="F18" s="554">
        <f t="shared" si="2"/>
        <v>6</v>
      </c>
      <c r="G18" s="554">
        <f t="shared" si="2"/>
        <v>57</v>
      </c>
      <c r="H18" s="554">
        <f t="shared" si="2"/>
        <v>35</v>
      </c>
      <c r="I18" s="554">
        <f t="shared" si="2"/>
        <v>4</v>
      </c>
      <c r="J18" s="554">
        <f t="shared" si="2"/>
        <v>39</v>
      </c>
      <c r="K18" s="554">
        <f t="shared" si="2"/>
        <v>0</v>
      </c>
      <c r="L18" s="554">
        <f t="shared" si="2"/>
        <v>0</v>
      </c>
      <c r="M18" s="554">
        <f t="shared" si="2"/>
        <v>0</v>
      </c>
      <c r="N18" s="554">
        <f t="shared" si="2"/>
        <v>135</v>
      </c>
      <c r="O18" s="554">
        <f t="shared" si="2"/>
        <v>49</v>
      </c>
      <c r="P18" s="554">
        <f t="shared" si="2"/>
        <v>184</v>
      </c>
      <c r="Q18" s="847"/>
      <c r="R18" s="847"/>
    </row>
    <row r="19" spans="1:18" ht="33" customHeight="1" thickBot="1">
      <c r="A19" s="380" t="s">
        <v>103</v>
      </c>
      <c r="B19" s="554">
        <f t="shared" si="2"/>
        <v>9</v>
      </c>
      <c r="C19" s="554">
        <v>13</v>
      </c>
      <c r="D19" s="554">
        <f t="shared" si="2"/>
        <v>22</v>
      </c>
      <c r="E19" s="554">
        <f t="shared" si="2"/>
        <v>6</v>
      </c>
      <c r="F19" s="554">
        <f t="shared" si="2"/>
        <v>11</v>
      </c>
      <c r="G19" s="554">
        <f t="shared" si="2"/>
        <v>17</v>
      </c>
      <c r="H19" s="554">
        <f t="shared" si="2"/>
        <v>6</v>
      </c>
      <c r="I19" s="554">
        <f t="shared" si="2"/>
        <v>2</v>
      </c>
      <c r="J19" s="554">
        <f t="shared" si="2"/>
        <v>8</v>
      </c>
      <c r="K19" s="554">
        <f t="shared" si="2"/>
        <v>0</v>
      </c>
      <c r="L19" s="554">
        <f t="shared" si="2"/>
        <v>0</v>
      </c>
      <c r="M19" s="554">
        <f t="shared" si="2"/>
        <v>0</v>
      </c>
      <c r="N19" s="554">
        <f t="shared" si="2"/>
        <v>21</v>
      </c>
      <c r="O19" s="554">
        <f t="shared" si="2"/>
        <v>26</v>
      </c>
      <c r="P19" s="554">
        <f t="shared" si="2"/>
        <v>47</v>
      </c>
      <c r="Q19" s="847"/>
      <c r="R19" s="847"/>
    </row>
    <row r="20" spans="1:18" ht="33" customHeight="1" thickBot="1">
      <c r="A20" s="388" t="s">
        <v>6</v>
      </c>
      <c r="B20" s="578">
        <f>SUM(B17:B19)</f>
        <v>125</v>
      </c>
      <c r="C20" s="578">
        <f t="shared" ref="C20:P20" si="3">SUM(C17:C19)</f>
        <v>56</v>
      </c>
      <c r="D20" s="578">
        <f t="shared" si="3"/>
        <v>181</v>
      </c>
      <c r="E20" s="578">
        <f t="shared" si="3"/>
        <v>104</v>
      </c>
      <c r="F20" s="578">
        <f t="shared" si="3"/>
        <v>18</v>
      </c>
      <c r="G20" s="578">
        <f t="shared" si="3"/>
        <v>122</v>
      </c>
      <c r="H20" s="578">
        <f t="shared" si="3"/>
        <v>94</v>
      </c>
      <c r="I20" s="578">
        <f>SUM(I17:I19)</f>
        <v>10</v>
      </c>
      <c r="J20" s="578">
        <f t="shared" si="3"/>
        <v>104</v>
      </c>
      <c r="K20" s="578">
        <f t="shared" si="3"/>
        <v>44</v>
      </c>
      <c r="L20" s="578">
        <f t="shared" si="3"/>
        <v>2</v>
      </c>
      <c r="M20" s="578">
        <f t="shared" si="3"/>
        <v>46</v>
      </c>
      <c r="N20" s="578">
        <f t="shared" si="3"/>
        <v>367</v>
      </c>
      <c r="O20" s="578">
        <f t="shared" si="3"/>
        <v>86</v>
      </c>
      <c r="P20" s="578">
        <f t="shared" si="3"/>
        <v>453</v>
      </c>
      <c r="Q20" s="389"/>
      <c r="R20" s="389"/>
    </row>
    <row r="21" spans="1:18" ht="61.5" customHeight="1">
      <c r="A21" s="376" t="s">
        <v>20</v>
      </c>
      <c r="B21" s="574"/>
      <c r="C21" s="579"/>
      <c r="D21" s="576"/>
      <c r="E21" s="574"/>
      <c r="F21" s="579"/>
      <c r="G21" s="549">
        <f>SUM(E21:F21)</f>
        <v>0</v>
      </c>
      <c r="H21" s="574"/>
      <c r="I21" s="579"/>
      <c r="J21" s="549">
        <f>SUM(H21:I21)</f>
        <v>0</v>
      </c>
      <c r="K21" s="574"/>
      <c r="L21" s="579"/>
      <c r="M21" s="549">
        <f>SUM(K21:L21)</f>
        <v>0</v>
      </c>
      <c r="N21" s="574"/>
      <c r="O21" s="579"/>
      <c r="P21" s="553">
        <f>SUM(N21:O21)</f>
        <v>0</v>
      </c>
      <c r="Q21" s="847"/>
      <c r="R21" s="847"/>
    </row>
    <row r="22" spans="1:18" ht="33" customHeight="1">
      <c r="A22" s="566" t="s">
        <v>90</v>
      </c>
      <c r="B22" s="567">
        <v>1</v>
      </c>
      <c r="C22" s="568">
        <v>0</v>
      </c>
      <c r="D22" s="580">
        <v>1</v>
      </c>
      <c r="E22" s="567">
        <v>2</v>
      </c>
      <c r="F22" s="568">
        <v>0</v>
      </c>
      <c r="G22" s="569">
        <v>2</v>
      </c>
      <c r="H22" s="567">
        <v>1</v>
      </c>
      <c r="I22" s="568">
        <v>0</v>
      </c>
      <c r="J22" s="581">
        <v>1</v>
      </c>
      <c r="K22" s="567">
        <v>0</v>
      </c>
      <c r="L22" s="568">
        <v>0</v>
      </c>
      <c r="M22" s="565">
        <f>SUM(K22:L22)</f>
        <v>0</v>
      </c>
      <c r="N22" s="582">
        <f t="shared" ref="N22:O24" si="4">B22+E22+H22+K22</f>
        <v>4</v>
      </c>
      <c r="O22" s="390">
        <f t="shared" si="4"/>
        <v>0</v>
      </c>
      <c r="P22" s="583">
        <f>SUM(N22:O22)</f>
        <v>4</v>
      </c>
      <c r="Q22" s="847"/>
      <c r="R22" s="847"/>
    </row>
    <row r="23" spans="1:18" ht="57.75" customHeight="1">
      <c r="A23" s="566" t="s">
        <v>93</v>
      </c>
      <c r="B23" s="567">
        <v>2</v>
      </c>
      <c r="C23" s="584">
        <v>2</v>
      </c>
      <c r="D23" s="580">
        <v>4</v>
      </c>
      <c r="E23" s="567">
        <v>0</v>
      </c>
      <c r="F23" s="568">
        <v>0</v>
      </c>
      <c r="G23" s="569">
        <f>SUM(E23:F23)</f>
        <v>0</v>
      </c>
      <c r="H23" s="567">
        <v>0</v>
      </c>
      <c r="I23" s="568">
        <v>0</v>
      </c>
      <c r="J23" s="581">
        <f>SUM(H23:I23)</f>
        <v>0</v>
      </c>
      <c r="K23" s="567">
        <v>0</v>
      </c>
      <c r="L23" s="568">
        <v>0</v>
      </c>
      <c r="M23" s="565">
        <f>SUM(K23:L23)</f>
        <v>0</v>
      </c>
      <c r="N23" s="582">
        <f>B23+E23+H23+K23</f>
        <v>2</v>
      </c>
      <c r="O23" s="390">
        <f>C23+F23+I23+L23</f>
        <v>2</v>
      </c>
      <c r="P23" s="583">
        <f>SUM(N23:O23)</f>
        <v>4</v>
      </c>
      <c r="Q23" s="389"/>
      <c r="R23" s="389"/>
    </row>
    <row r="24" spans="1:18" ht="33" customHeight="1" thickBot="1">
      <c r="A24" s="566" t="s">
        <v>103</v>
      </c>
      <c r="B24" s="567">
        <v>0</v>
      </c>
      <c r="C24" s="584">
        <v>2</v>
      </c>
      <c r="D24" s="580">
        <f>SUM(B24:C24)</f>
        <v>2</v>
      </c>
      <c r="E24" s="567">
        <v>0</v>
      </c>
      <c r="F24" s="568">
        <v>1</v>
      </c>
      <c r="G24" s="569">
        <f>SUM(E24:F24)</f>
        <v>1</v>
      </c>
      <c r="H24" s="567">
        <v>0</v>
      </c>
      <c r="I24" s="568">
        <v>1</v>
      </c>
      <c r="J24" s="581">
        <f>SUM(H24:I24)</f>
        <v>1</v>
      </c>
      <c r="K24" s="567">
        <v>0</v>
      </c>
      <c r="L24" s="568">
        <v>0</v>
      </c>
      <c r="M24" s="565">
        <f>SUM(K24:L24)</f>
        <v>0</v>
      </c>
      <c r="N24" s="582">
        <f t="shared" si="4"/>
        <v>0</v>
      </c>
      <c r="O24" s="390">
        <f t="shared" si="4"/>
        <v>4</v>
      </c>
      <c r="P24" s="583">
        <f>SUM(N24:O24)</f>
        <v>4</v>
      </c>
      <c r="Q24" s="847"/>
      <c r="R24" s="847"/>
    </row>
    <row r="25" spans="1:18" ht="33" customHeight="1" thickBot="1">
      <c r="A25" s="860" t="s">
        <v>11</v>
      </c>
      <c r="B25" s="585">
        <f t="shared" ref="B25:P25" si="5">SUM(B22:B24)</f>
        <v>3</v>
      </c>
      <c r="C25" s="585">
        <f t="shared" si="5"/>
        <v>4</v>
      </c>
      <c r="D25" s="585">
        <f t="shared" si="5"/>
        <v>7</v>
      </c>
      <c r="E25" s="585">
        <f t="shared" si="5"/>
        <v>2</v>
      </c>
      <c r="F25" s="585">
        <f t="shared" si="5"/>
        <v>1</v>
      </c>
      <c r="G25" s="585">
        <f t="shared" si="5"/>
        <v>3</v>
      </c>
      <c r="H25" s="585">
        <f t="shared" si="5"/>
        <v>1</v>
      </c>
      <c r="I25" s="585">
        <f t="shared" si="5"/>
        <v>1</v>
      </c>
      <c r="J25" s="585">
        <f t="shared" si="5"/>
        <v>2</v>
      </c>
      <c r="K25" s="585">
        <f t="shared" si="5"/>
        <v>0</v>
      </c>
      <c r="L25" s="585">
        <f t="shared" si="5"/>
        <v>0</v>
      </c>
      <c r="M25" s="578">
        <f t="shared" si="5"/>
        <v>0</v>
      </c>
      <c r="N25" s="578">
        <f t="shared" si="5"/>
        <v>6</v>
      </c>
      <c r="O25" s="578">
        <f t="shared" si="5"/>
        <v>6</v>
      </c>
      <c r="P25" s="578">
        <f t="shared" si="5"/>
        <v>12</v>
      </c>
      <c r="Q25" s="847"/>
      <c r="R25" s="847"/>
    </row>
    <row r="26" spans="1:18" ht="33" customHeight="1" thickBot="1">
      <c r="A26" s="420" t="s">
        <v>8</v>
      </c>
      <c r="B26" s="421">
        <f>B20</f>
        <v>125</v>
      </c>
      <c r="C26" s="421">
        <f t="shared" ref="C26:P26" si="6">C20</f>
        <v>56</v>
      </c>
      <c r="D26" s="421">
        <f t="shared" si="6"/>
        <v>181</v>
      </c>
      <c r="E26" s="421">
        <f t="shared" si="6"/>
        <v>104</v>
      </c>
      <c r="F26" s="421">
        <f t="shared" si="6"/>
        <v>18</v>
      </c>
      <c r="G26" s="421">
        <f t="shared" si="6"/>
        <v>122</v>
      </c>
      <c r="H26" s="421">
        <f t="shared" si="6"/>
        <v>94</v>
      </c>
      <c r="I26" s="421">
        <f t="shared" si="6"/>
        <v>10</v>
      </c>
      <c r="J26" s="421">
        <f t="shared" si="6"/>
        <v>104</v>
      </c>
      <c r="K26" s="421">
        <f t="shared" si="6"/>
        <v>44</v>
      </c>
      <c r="L26" s="421">
        <f t="shared" si="6"/>
        <v>2</v>
      </c>
      <c r="M26" s="383">
        <f t="shared" si="6"/>
        <v>46</v>
      </c>
      <c r="N26" s="383">
        <f t="shared" si="6"/>
        <v>367</v>
      </c>
      <c r="O26" s="383">
        <f t="shared" si="6"/>
        <v>86</v>
      </c>
      <c r="P26" s="383">
        <f t="shared" si="6"/>
        <v>453</v>
      </c>
      <c r="Q26" s="393"/>
      <c r="R26" s="393"/>
    </row>
    <row r="27" spans="1:18" ht="33" customHeight="1" thickBot="1">
      <c r="A27" s="394" t="s">
        <v>12</v>
      </c>
      <c r="B27" s="395">
        <f>B25</f>
        <v>3</v>
      </c>
      <c r="C27" s="395">
        <f t="shared" ref="C27:P27" si="7">C25</f>
        <v>4</v>
      </c>
      <c r="D27" s="395">
        <f t="shared" si="7"/>
        <v>7</v>
      </c>
      <c r="E27" s="395">
        <f t="shared" si="7"/>
        <v>2</v>
      </c>
      <c r="F27" s="395">
        <f t="shared" si="7"/>
        <v>1</v>
      </c>
      <c r="G27" s="395">
        <f t="shared" si="7"/>
        <v>3</v>
      </c>
      <c r="H27" s="395">
        <f t="shared" si="7"/>
        <v>1</v>
      </c>
      <c r="I27" s="395">
        <f t="shared" si="7"/>
        <v>1</v>
      </c>
      <c r="J27" s="395">
        <f t="shared" si="7"/>
        <v>2</v>
      </c>
      <c r="K27" s="395">
        <f t="shared" si="7"/>
        <v>0</v>
      </c>
      <c r="L27" s="395">
        <f t="shared" si="7"/>
        <v>0</v>
      </c>
      <c r="M27" s="395">
        <f t="shared" si="7"/>
        <v>0</v>
      </c>
      <c r="N27" s="395">
        <f t="shared" si="7"/>
        <v>6</v>
      </c>
      <c r="O27" s="395">
        <f t="shared" si="7"/>
        <v>6</v>
      </c>
      <c r="P27" s="395">
        <f t="shared" si="7"/>
        <v>12</v>
      </c>
      <c r="Q27" s="396"/>
      <c r="R27" s="396"/>
    </row>
    <row r="28" spans="1:18" ht="33" customHeight="1" thickBot="1">
      <c r="A28" s="382" t="s">
        <v>13</v>
      </c>
      <c r="B28" s="397">
        <f>B14</f>
        <v>128</v>
      </c>
      <c r="C28" s="397">
        <f t="shared" ref="C28:P28" si="8">C14</f>
        <v>60</v>
      </c>
      <c r="D28" s="397">
        <f t="shared" si="8"/>
        <v>188</v>
      </c>
      <c r="E28" s="397">
        <f t="shared" si="8"/>
        <v>106</v>
      </c>
      <c r="F28" s="397">
        <f t="shared" si="8"/>
        <v>19</v>
      </c>
      <c r="G28" s="397">
        <f t="shared" si="8"/>
        <v>125</v>
      </c>
      <c r="H28" s="397">
        <f t="shared" si="8"/>
        <v>95</v>
      </c>
      <c r="I28" s="397">
        <f t="shared" si="8"/>
        <v>11</v>
      </c>
      <c r="J28" s="397">
        <f t="shared" si="8"/>
        <v>106</v>
      </c>
      <c r="K28" s="397">
        <f t="shared" si="8"/>
        <v>44</v>
      </c>
      <c r="L28" s="397">
        <f t="shared" si="8"/>
        <v>2</v>
      </c>
      <c r="M28" s="397">
        <f t="shared" si="8"/>
        <v>46</v>
      </c>
      <c r="N28" s="397">
        <f t="shared" si="8"/>
        <v>373</v>
      </c>
      <c r="O28" s="397">
        <f t="shared" si="8"/>
        <v>92</v>
      </c>
      <c r="P28" s="397">
        <f t="shared" si="8"/>
        <v>465</v>
      </c>
      <c r="Q28" s="396"/>
      <c r="R28" s="396"/>
    </row>
    <row r="29" spans="1:18" ht="12" customHeight="1">
      <c r="A29" s="847"/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</row>
    <row r="30" spans="1:18" ht="25.5" hidden="1" customHeight="1" thickBot="1">
      <c r="A30" s="847"/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31"/>
    </row>
    <row r="31" spans="1:18" ht="61.5" customHeight="1">
      <c r="A31" s="939"/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  <c r="N31" s="939"/>
      <c r="O31" s="939"/>
      <c r="P31" s="939"/>
      <c r="Q31" s="939"/>
      <c r="R31" s="939"/>
    </row>
    <row r="32" spans="1:18" ht="44.25" customHeight="1">
      <c r="A32" s="942"/>
      <c r="B32" s="942"/>
      <c r="C32" s="942"/>
      <c r="D32" s="942"/>
      <c r="E32" s="942"/>
      <c r="F32" s="942"/>
      <c r="G32" s="942"/>
      <c r="H32" s="942"/>
      <c r="I32" s="942"/>
      <c r="J32" s="942"/>
      <c r="K32" s="942"/>
      <c r="L32" s="942"/>
      <c r="M32" s="942"/>
      <c r="N32" s="942"/>
      <c r="O32" s="942"/>
      <c r="P32" s="942"/>
    </row>
    <row r="33" spans="1:16" ht="31.5" customHeight="1">
      <c r="A33" s="941"/>
      <c r="B33" s="941"/>
      <c r="C33" s="941"/>
      <c r="D33" s="941"/>
      <c r="E33" s="941"/>
      <c r="F33" s="941"/>
      <c r="G33" s="941"/>
      <c r="H33" s="941"/>
      <c r="I33" s="941"/>
      <c r="J33" s="941"/>
      <c r="K33" s="941"/>
      <c r="L33" s="941"/>
      <c r="M33" s="941"/>
      <c r="N33" s="941"/>
      <c r="O33" s="941"/>
      <c r="P33" s="941"/>
    </row>
    <row r="34" spans="1:16" ht="27" customHeight="1"/>
  </sheetData>
  <mergeCells count="12">
    <mergeCell ref="A31:R31"/>
    <mergeCell ref="H5:J6"/>
    <mergeCell ref="K5:M6"/>
    <mergeCell ref="N5:P6"/>
    <mergeCell ref="A33:P33"/>
    <mergeCell ref="A32:P32"/>
    <mergeCell ref="A1:P1"/>
    <mergeCell ref="A3:P3"/>
    <mergeCell ref="A5:A7"/>
    <mergeCell ref="B5:D6"/>
    <mergeCell ref="E5:G6"/>
    <mergeCell ref="B2:N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T38"/>
  <sheetViews>
    <sheetView zoomScale="50" zoomScaleNormal="50" workbookViewId="0">
      <selection activeCell="J23" sqref="J23"/>
    </sheetView>
  </sheetViews>
  <sheetFormatPr defaultRowHeight="25.5"/>
  <cols>
    <col min="1" max="1" width="89.140625" style="5" customWidth="1"/>
    <col min="2" max="2" width="15.5703125" style="5" customWidth="1"/>
    <col min="3" max="3" width="15" style="5" customWidth="1"/>
    <col min="4" max="4" width="15.140625" style="5" customWidth="1"/>
    <col min="5" max="6" width="14" style="5" customWidth="1"/>
    <col min="7" max="7" width="13.85546875" style="5" customWidth="1"/>
    <col min="8" max="8" width="14.7109375" style="5" customWidth="1"/>
    <col min="9" max="9" width="14.85546875" style="5" customWidth="1"/>
    <col min="10" max="10" width="14.28515625" style="5" customWidth="1"/>
    <col min="11" max="11" width="0.140625" style="5" hidden="1" customWidth="1"/>
    <col min="12" max="12" width="10.7109375" style="5" hidden="1" customWidth="1"/>
    <col min="13" max="13" width="9.140625" style="5" hidden="1" customWidth="1"/>
    <col min="14" max="14" width="14.5703125" style="5" customWidth="1"/>
    <col min="15" max="15" width="15.7109375" style="5" customWidth="1"/>
    <col min="16" max="16" width="15.140625" style="5" customWidth="1"/>
    <col min="17" max="18" width="10.7109375" style="5" hidden="1" customWidth="1"/>
    <col min="19" max="19" width="9.140625" style="5" customWidth="1"/>
    <col min="20" max="20" width="12.85546875" style="5" customWidth="1"/>
    <col min="21" max="21" width="23.42578125" style="5" customWidth="1"/>
    <col min="22" max="23" width="9.140625" style="5" customWidth="1"/>
    <col min="24" max="24" width="10.5703125" style="5" bestFit="1" customWidth="1"/>
    <col min="25" max="25" width="11.28515625" style="5" customWidth="1"/>
    <col min="26" max="16384" width="9.140625" style="5"/>
  </cols>
  <sheetData>
    <row r="1" spans="1:20" ht="25.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8"/>
      <c r="R1" s="18"/>
      <c r="S1" s="18"/>
      <c r="T1" s="18"/>
    </row>
    <row r="2" spans="1:20" ht="28.5" customHeight="1">
      <c r="A2" s="76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0" ht="37.5" customHeight="1">
      <c r="A3" s="946" t="s">
        <v>121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18"/>
      <c r="Q3" s="30"/>
      <c r="R3" s="30"/>
    </row>
    <row r="4" spans="1:20" ht="13.5" customHeight="1" thickBot="1">
      <c r="A4" s="6"/>
    </row>
    <row r="5" spans="1:20" ht="33" customHeight="1">
      <c r="A5" s="948" t="s">
        <v>7</v>
      </c>
      <c r="B5" s="951" t="s">
        <v>0</v>
      </c>
      <c r="C5" s="959"/>
      <c r="D5" s="970"/>
      <c r="E5" s="951" t="s">
        <v>1</v>
      </c>
      <c r="F5" s="959"/>
      <c r="G5" s="970"/>
      <c r="H5" s="951" t="s">
        <v>2</v>
      </c>
      <c r="I5" s="959"/>
      <c r="J5" s="970"/>
      <c r="K5" s="951" t="s">
        <v>3</v>
      </c>
      <c r="L5" s="959"/>
      <c r="M5" s="970"/>
      <c r="N5" s="1006" t="s">
        <v>29</v>
      </c>
      <c r="O5" s="1007"/>
      <c r="P5" s="1008"/>
      <c r="Q5" s="19"/>
      <c r="R5" s="19"/>
    </row>
    <row r="6" spans="1:20" ht="21" customHeight="1" thickBot="1">
      <c r="A6" s="949"/>
      <c r="B6" s="971"/>
      <c r="C6" s="972"/>
      <c r="D6" s="973"/>
      <c r="E6" s="1002"/>
      <c r="F6" s="1003"/>
      <c r="G6" s="1004"/>
      <c r="H6" s="1002"/>
      <c r="I6" s="1003"/>
      <c r="J6" s="1004"/>
      <c r="K6" s="971"/>
      <c r="L6" s="972"/>
      <c r="M6" s="973"/>
      <c r="N6" s="1009"/>
      <c r="O6" s="1010"/>
      <c r="P6" s="1011"/>
      <c r="Q6" s="19"/>
      <c r="R6" s="19"/>
    </row>
    <row r="7" spans="1:20" ht="92.25" customHeight="1" thickBot="1">
      <c r="A7" s="950"/>
      <c r="B7" s="62" t="s">
        <v>21</v>
      </c>
      <c r="C7" s="63" t="s">
        <v>22</v>
      </c>
      <c r="D7" s="64" t="s">
        <v>4</v>
      </c>
      <c r="E7" s="62" t="s">
        <v>21</v>
      </c>
      <c r="F7" s="63" t="s">
        <v>22</v>
      </c>
      <c r="G7" s="64" t="s">
        <v>4</v>
      </c>
      <c r="H7" s="62" t="s">
        <v>21</v>
      </c>
      <c r="I7" s="63" t="s">
        <v>22</v>
      </c>
      <c r="J7" s="64" t="s">
        <v>4</v>
      </c>
      <c r="K7" s="62" t="s">
        <v>21</v>
      </c>
      <c r="L7" s="63" t="s">
        <v>22</v>
      </c>
      <c r="M7" s="64" t="s">
        <v>4</v>
      </c>
      <c r="N7" s="62" t="s">
        <v>21</v>
      </c>
      <c r="O7" s="63" t="s">
        <v>22</v>
      </c>
      <c r="P7" s="65" t="s">
        <v>4</v>
      </c>
      <c r="Q7" s="19"/>
      <c r="R7" s="19"/>
    </row>
    <row r="8" spans="1:20" ht="30.75" customHeight="1">
      <c r="A8" s="37" t="s">
        <v>18</v>
      </c>
      <c r="B8" s="40"/>
      <c r="C8" s="38"/>
      <c r="D8" s="41"/>
      <c r="E8" s="40"/>
      <c r="F8" s="168"/>
      <c r="G8" s="41"/>
      <c r="H8" s="40"/>
      <c r="I8" s="38"/>
      <c r="J8" s="41"/>
      <c r="K8" s="39"/>
      <c r="L8" s="38"/>
      <c r="M8" s="42"/>
      <c r="N8" s="226"/>
      <c r="O8" s="15"/>
      <c r="P8" s="29"/>
      <c r="Q8" s="19"/>
      <c r="R8" s="19"/>
    </row>
    <row r="9" spans="1:20" ht="29.25" customHeight="1">
      <c r="A9" s="11" t="s">
        <v>40</v>
      </c>
      <c r="B9" s="184">
        <f t="shared" ref="B9:I9" si="0">B16+B23</f>
        <v>55</v>
      </c>
      <c r="C9" s="78">
        <f t="shared" si="0"/>
        <v>50</v>
      </c>
      <c r="D9" s="367">
        <f t="shared" si="0"/>
        <v>105</v>
      </c>
      <c r="E9" s="184">
        <f>E16+E23</f>
        <v>56</v>
      </c>
      <c r="F9" s="78">
        <f t="shared" si="0"/>
        <v>19</v>
      </c>
      <c r="G9" s="367">
        <f t="shared" si="0"/>
        <v>75</v>
      </c>
      <c r="H9" s="185">
        <f t="shared" si="0"/>
        <v>54</v>
      </c>
      <c r="I9" s="113">
        <f t="shared" si="0"/>
        <v>23</v>
      </c>
      <c r="J9" s="79">
        <f>H9+I9</f>
        <v>77</v>
      </c>
      <c r="K9" s="77">
        <f t="shared" ref="K9:M11" si="1">K23+K16</f>
        <v>0</v>
      </c>
      <c r="L9" s="78">
        <f t="shared" si="1"/>
        <v>0</v>
      </c>
      <c r="M9" s="80">
        <f t="shared" si="1"/>
        <v>0</v>
      </c>
      <c r="N9" s="184">
        <f t="shared" ref="N9:O11" si="2">B9+E9+H9</f>
        <v>165</v>
      </c>
      <c r="O9" s="78">
        <f t="shared" si="2"/>
        <v>92</v>
      </c>
      <c r="P9" s="80">
        <f>N9+O9</f>
        <v>257</v>
      </c>
      <c r="Q9" s="169"/>
      <c r="R9" s="19"/>
    </row>
    <row r="10" spans="1:20" ht="32.25" customHeight="1">
      <c r="A10" s="11" t="s">
        <v>41</v>
      </c>
      <c r="B10" s="184">
        <f t="shared" ref="B10:G10" si="3">B17+B24</f>
        <v>26</v>
      </c>
      <c r="C10" s="78">
        <f t="shared" si="3"/>
        <v>56</v>
      </c>
      <c r="D10" s="367">
        <f t="shared" si="3"/>
        <v>82</v>
      </c>
      <c r="E10" s="184">
        <f t="shared" si="3"/>
        <v>24</v>
      </c>
      <c r="F10" s="78">
        <f t="shared" si="3"/>
        <v>27</v>
      </c>
      <c r="G10" s="367">
        <f t="shared" si="3"/>
        <v>51</v>
      </c>
      <c r="H10" s="185">
        <f>H17+H24</f>
        <v>30</v>
      </c>
      <c r="I10" s="113">
        <f>I17+I24</f>
        <v>15</v>
      </c>
      <c r="J10" s="79">
        <f>H10+I10</f>
        <v>45</v>
      </c>
      <c r="K10" s="77">
        <f t="shared" si="1"/>
        <v>0</v>
      </c>
      <c r="L10" s="78">
        <f t="shared" si="1"/>
        <v>0</v>
      </c>
      <c r="M10" s="80">
        <f t="shared" si="1"/>
        <v>0</v>
      </c>
      <c r="N10" s="185">
        <f t="shared" si="2"/>
        <v>80</v>
      </c>
      <c r="O10" s="78">
        <f t="shared" si="2"/>
        <v>98</v>
      </c>
      <c r="P10" s="80">
        <f>N10+O10</f>
        <v>178</v>
      </c>
      <c r="Q10" s="169"/>
      <c r="R10" s="19"/>
    </row>
    <row r="11" spans="1:20" ht="33.75" customHeight="1">
      <c r="A11" s="11" t="s">
        <v>42</v>
      </c>
      <c r="B11" s="184">
        <f t="shared" ref="B11:G11" si="4">B18+B25</f>
        <v>37</v>
      </c>
      <c r="C11" s="78">
        <f t="shared" si="4"/>
        <v>64</v>
      </c>
      <c r="D11" s="367">
        <f t="shared" si="4"/>
        <v>101</v>
      </c>
      <c r="E11" s="184">
        <f t="shared" si="4"/>
        <v>40</v>
      </c>
      <c r="F11" s="78">
        <f t="shared" si="4"/>
        <v>32</v>
      </c>
      <c r="G11" s="367">
        <f t="shared" si="4"/>
        <v>72</v>
      </c>
      <c r="H11" s="77">
        <f>H18+H25</f>
        <v>41</v>
      </c>
      <c r="I11" s="186">
        <f>I18+I25</f>
        <v>29</v>
      </c>
      <c r="J11" s="79">
        <f>H11+I11</f>
        <v>70</v>
      </c>
      <c r="K11" s="77">
        <f t="shared" si="1"/>
        <v>0</v>
      </c>
      <c r="L11" s="78">
        <f t="shared" si="1"/>
        <v>0</v>
      </c>
      <c r="M11" s="80">
        <f t="shared" si="1"/>
        <v>0</v>
      </c>
      <c r="N11" s="185">
        <f t="shared" si="2"/>
        <v>118</v>
      </c>
      <c r="O11" s="78">
        <f t="shared" si="2"/>
        <v>125</v>
      </c>
      <c r="P11" s="80">
        <f>N11+O11</f>
        <v>243</v>
      </c>
      <c r="Q11" s="169"/>
      <c r="R11" s="19"/>
    </row>
    <row r="12" spans="1:20" ht="0.75" customHeight="1" thickBot="1">
      <c r="A12" s="11"/>
      <c r="B12" s="82">
        <f t="shared" ref="B12:P12" si="5">B26+B19</f>
        <v>0</v>
      </c>
      <c r="C12" s="83">
        <f t="shared" si="5"/>
        <v>0</v>
      </c>
      <c r="D12" s="79">
        <f>B12+C12</f>
        <v>0</v>
      </c>
      <c r="E12" s="82">
        <f t="shared" ref="E12:J12" si="6">E26+E19</f>
        <v>0</v>
      </c>
      <c r="F12" s="83">
        <f t="shared" si="6"/>
        <v>0</v>
      </c>
      <c r="G12" s="84">
        <f t="shared" si="6"/>
        <v>0</v>
      </c>
      <c r="H12" s="82">
        <f t="shared" si="6"/>
        <v>0</v>
      </c>
      <c r="I12" s="83">
        <f t="shared" si="6"/>
        <v>0</v>
      </c>
      <c r="J12" s="84">
        <f t="shared" si="6"/>
        <v>0</v>
      </c>
      <c r="K12" s="82">
        <f t="shared" si="5"/>
        <v>0</v>
      </c>
      <c r="L12" s="83">
        <f t="shared" si="5"/>
        <v>0</v>
      </c>
      <c r="M12" s="85">
        <f t="shared" si="5"/>
        <v>0</v>
      </c>
      <c r="N12" s="227">
        <f t="shared" si="5"/>
        <v>0</v>
      </c>
      <c r="O12" s="83">
        <f t="shared" si="5"/>
        <v>0</v>
      </c>
      <c r="P12" s="85">
        <f t="shared" si="5"/>
        <v>0</v>
      </c>
      <c r="Q12" s="169"/>
      <c r="R12" s="19"/>
    </row>
    <row r="13" spans="1:20" ht="36.75" customHeight="1" thickBot="1">
      <c r="A13" s="7" t="s">
        <v>10</v>
      </c>
      <c r="B13" s="87">
        <f t="shared" ref="B13:P13" si="7">SUM(B9:B12)</f>
        <v>118</v>
      </c>
      <c r="C13" s="88">
        <f>SUM(C9:C12)</f>
        <v>170</v>
      </c>
      <c r="D13" s="89">
        <f>SUM(D9:D12)</f>
        <v>288</v>
      </c>
      <c r="E13" s="87">
        <f t="shared" ref="E13:J13" si="8">SUM(E9:E12)</f>
        <v>120</v>
      </c>
      <c r="F13" s="88">
        <f t="shared" si="8"/>
        <v>78</v>
      </c>
      <c r="G13" s="89">
        <f t="shared" si="8"/>
        <v>198</v>
      </c>
      <c r="H13" s="87">
        <f t="shared" si="8"/>
        <v>125</v>
      </c>
      <c r="I13" s="88">
        <f t="shared" si="8"/>
        <v>67</v>
      </c>
      <c r="J13" s="89">
        <f t="shared" si="8"/>
        <v>192</v>
      </c>
      <c r="K13" s="87">
        <f t="shared" si="7"/>
        <v>0</v>
      </c>
      <c r="L13" s="88">
        <f t="shared" si="7"/>
        <v>0</v>
      </c>
      <c r="M13" s="90">
        <f t="shared" si="7"/>
        <v>0</v>
      </c>
      <c r="N13" s="228">
        <f t="shared" si="7"/>
        <v>363</v>
      </c>
      <c r="O13" s="88">
        <f t="shared" si="7"/>
        <v>315</v>
      </c>
      <c r="P13" s="90">
        <f t="shared" si="7"/>
        <v>678</v>
      </c>
      <c r="Q13" s="169"/>
      <c r="R13" s="19"/>
    </row>
    <row r="14" spans="1:20" ht="33" customHeight="1" thickBot="1">
      <c r="A14" s="7" t="s">
        <v>19</v>
      </c>
      <c r="B14" s="192"/>
      <c r="C14" s="193"/>
      <c r="D14" s="194"/>
      <c r="E14" s="192"/>
      <c r="F14" s="193"/>
      <c r="G14" s="194"/>
      <c r="H14" s="192"/>
      <c r="I14" s="193"/>
      <c r="J14" s="194"/>
      <c r="K14" s="193"/>
      <c r="L14" s="193"/>
      <c r="M14" s="194"/>
      <c r="N14" s="228"/>
      <c r="O14" s="231"/>
      <c r="P14" s="187"/>
      <c r="Q14" s="169"/>
      <c r="R14" s="19"/>
    </row>
    <row r="15" spans="1:20" ht="31.5" customHeight="1">
      <c r="A15" s="26" t="s">
        <v>9</v>
      </c>
      <c r="B15" s="195"/>
      <c r="C15" s="196"/>
      <c r="D15" s="197"/>
      <c r="E15" s="195"/>
      <c r="F15" s="196"/>
      <c r="G15" s="197"/>
      <c r="H15" s="195"/>
      <c r="I15" s="196"/>
      <c r="J15" s="197"/>
      <c r="K15" s="195"/>
      <c r="L15" s="196"/>
      <c r="M15" s="198"/>
      <c r="N15" s="199"/>
      <c r="O15" s="200"/>
      <c r="P15" s="188"/>
      <c r="Q15" s="16"/>
      <c r="R15" s="16"/>
    </row>
    <row r="16" spans="1:20" ht="36" customHeight="1">
      <c r="A16" s="11" t="s">
        <v>40</v>
      </c>
      <c r="B16" s="184">
        <v>55</v>
      </c>
      <c r="C16" s="78">
        <v>50</v>
      </c>
      <c r="D16" s="79">
        <f>B16+C16</f>
        <v>105</v>
      </c>
      <c r="E16" s="77">
        <v>56</v>
      </c>
      <c r="F16" s="78">
        <v>19</v>
      </c>
      <c r="G16" s="201">
        <f>E16+F16</f>
        <v>75</v>
      </c>
      <c r="H16" s="77">
        <v>54</v>
      </c>
      <c r="I16" s="78">
        <v>23</v>
      </c>
      <c r="J16" s="201">
        <f>H16+I16</f>
        <v>77</v>
      </c>
      <c r="K16" s="202">
        <v>0</v>
      </c>
      <c r="L16" s="203">
        <v>0</v>
      </c>
      <c r="M16" s="204">
        <f>SUM(K16:L16)</f>
        <v>0</v>
      </c>
      <c r="N16" s="229">
        <f t="shared" ref="N16:O20" si="9">B16+E16+H16+K16</f>
        <v>165</v>
      </c>
      <c r="O16" s="206">
        <f t="shared" si="9"/>
        <v>92</v>
      </c>
      <c r="P16" s="189">
        <f>SUM(N16:O16)</f>
        <v>257</v>
      </c>
      <c r="Q16" s="170"/>
      <c r="R16" s="12"/>
    </row>
    <row r="17" spans="1:18" ht="35.25" customHeight="1">
      <c r="A17" s="11" t="s">
        <v>41</v>
      </c>
      <c r="B17" s="77">
        <v>26</v>
      </c>
      <c r="C17" s="78">
        <v>54</v>
      </c>
      <c r="D17" s="79">
        <f>B17+C17</f>
        <v>80</v>
      </c>
      <c r="E17" s="77">
        <v>24</v>
      </c>
      <c r="F17" s="78">
        <v>27</v>
      </c>
      <c r="G17" s="201">
        <f>E17+F17</f>
        <v>51</v>
      </c>
      <c r="H17" s="77">
        <v>30</v>
      </c>
      <c r="I17" s="78">
        <v>14</v>
      </c>
      <c r="J17" s="201">
        <f>H17+I17</f>
        <v>44</v>
      </c>
      <c r="K17" s="77">
        <v>0</v>
      </c>
      <c r="L17" s="78">
        <v>0</v>
      </c>
      <c r="M17" s="80">
        <f>SUM(K17:L17)</f>
        <v>0</v>
      </c>
      <c r="N17" s="229">
        <f t="shared" si="9"/>
        <v>80</v>
      </c>
      <c r="O17" s="206">
        <f t="shared" si="9"/>
        <v>95</v>
      </c>
      <c r="P17" s="190">
        <f>N17+O17</f>
        <v>175</v>
      </c>
      <c r="Q17" s="170"/>
      <c r="R17" s="12"/>
    </row>
    <row r="18" spans="1:18" ht="32.25" customHeight="1" thickBot="1">
      <c r="A18" s="11" t="s">
        <v>42</v>
      </c>
      <c r="B18" s="77">
        <v>37</v>
      </c>
      <c r="C18" s="78">
        <v>64</v>
      </c>
      <c r="D18" s="79">
        <v>101</v>
      </c>
      <c r="E18" s="77">
        <v>40</v>
      </c>
      <c r="F18" s="78">
        <v>32</v>
      </c>
      <c r="G18" s="201">
        <f>E18+F18</f>
        <v>72</v>
      </c>
      <c r="H18" s="77">
        <v>41</v>
      </c>
      <c r="I18" s="78">
        <v>29</v>
      </c>
      <c r="J18" s="201">
        <f>H18+I18</f>
        <v>70</v>
      </c>
      <c r="K18" s="77">
        <v>0</v>
      </c>
      <c r="L18" s="78">
        <v>0</v>
      </c>
      <c r="M18" s="80">
        <f>SUM(K18:L18)</f>
        <v>0</v>
      </c>
      <c r="N18" s="229">
        <f t="shared" si="9"/>
        <v>118</v>
      </c>
      <c r="O18" s="206">
        <f t="shared" si="9"/>
        <v>125</v>
      </c>
      <c r="P18" s="44">
        <f>SUM(N18:O18)</f>
        <v>243</v>
      </c>
      <c r="Q18" s="170"/>
      <c r="R18" s="12"/>
    </row>
    <row r="19" spans="1:18" ht="29.25" hidden="1" customHeight="1">
      <c r="A19" s="11"/>
      <c r="B19" s="77">
        <v>0</v>
      </c>
      <c r="C19" s="78">
        <v>0</v>
      </c>
      <c r="D19" s="79">
        <f>SUM(B19:C19)</f>
        <v>0</v>
      </c>
      <c r="E19" s="77">
        <v>0</v>
      </c>
      <c r="F19" s="78">
        <v>0</v>
      </c>
      <c r="G19" s="79">
        <f>SUM(E19:F19)</f>
        <v>0</v>
      </c>
      <c r="H19" s="77">
        <v>0</v>
      </c>
      <c r="I19" s="78">
        <v>0</v>
      </c>
      <c r="J19" s="79">
        <f>SUM(H19:I19)</f>
        <v>0</v>
      </c>
      <c r="K19" s="77">
        <v>0</v>
      </c>
      <c r="L19" s="78">
        <v>0</v>
      </c>
      <c r="M19" s="80">
        <f>SUM(K19:L19)</f>
        <v>0</v>
      </c>
      <c r="N19" s="229">
        <f t="shared" si="9"/>
        <v>0</v>
      </c>
      <c r="O19" s="206">
        <f t="shared" si="9"/>
        <v>0</v>
      </c>
      <c r="P19" s="44">
        <f>SUM(N19:O19)</f>
        <v>0</v>
      </c>
      <c r="Q19" s="170"/>
      <c r="R19" s="12"/>
    </row>
    <row r="20" spans="1:18" ht="62.25" hidden="1" customHeight="1" thickBot="1">
      <c r="A20" s="11"/>
      <c r="B20" s="82">
        <v>0</v>
      </c>
      <c r="C20" s="83">
        <v>0</v>
      </c>
      <c r="D20" s="84">
        <f>SUM(B20:C20)</f>
        <v>0</v>
      </c>
      <c r="E20" s="82">
        <v>0</v>
      </c>
      <c r="F20" s="83">
        <v>0</v>
      </c>
      <c r="G20" s="84">
        <f>SUM(E20:F20)</f>
        <v>0</v>
      </c>
      <c r="H20" s="82">
        <v>0</v>
      </c>
      <c r="I20" s="83">
        <v>0</v>
      </c>
      <c r="J20" s="84">
        <f>SUM(H20:I20)</f>
        <v>0</v>
      </c>
      <c r="K20" s="82">
        <v>0</v>
      </c>
      <c r="L20" s="83">
        <v>0</v>
      </c>
      <c r="M20" s="85">
        <f>SUM(K20:L20)</f>
        <v>0</v>
      </c>
      <c r="N20" s="229">
        <f t="shared" si="9"/>
        <v>0</v>
      </c>
      <c r="O20" s="206">
        <f t="shared" si="9"/>
        <v>0</v>
      </c>
      <c r="P20" s="44">
        <f>SUM(N20:O20)</f>
        <v>0</v>
      </c>
      <c r="Q20" s="20"/>
      <c r="R20" s="20"/>
    </row>
    <row r="21" spans="1:18" ht="34.5" customHeight="1" thickBot="1">
      <c r="A21" s="24" t="s">
        <v>6</v>
      </c>
      <c r="B21" s="207">
        <f>SUM(B16:B20)</f>
        <v>118</v>
      </c>
      <c r="C21" s="207">
        <f t="shared" ref="C21:P21" si="10">SUM(C16:C20)</f>
        <v>168</v>
      </c>
      <c r="D21" s="207">
        <f t="shared" si="10"/>
        <v>286</v>
      </c>
      <c r="E21" s="207">
        <f t="shared" ref="E21:J21" si="11">SUM(E16:E20)</f>
        <v>120</v>
      </c>
      <c r="F21" s="207">
        <f t="shared" si="11"/>
        <v>78</v>
      </c>
      <c r="G21" s="207">
        <f t="shared" si="11"/>
        <v>198</v>
      </c>
      <c r="H21" s="207">
        <f t="shared" si="11"/>
        <v>125</v>
      </c>
      <c r="I21" s="207">
        <f t="shared" si="11"/>
        <v>66</v>
      </c>
      <c r="J21" s="207">
        <f t="shared" si="11"/>
        <v>191</v>
      </c>
      <c r="K21" s="207">
        <f t="shared" si="10"/>
        <v>0</v>
      </c>
      <c r="L21" s="207">
        <f t="shared" si="10"/>
        <v>0</v>
      </c>
      <c r="M21" s="208">
        <f t="shared" si="10"/>
        <v>0</v>
      </c>
      <c r="N21" s="214">
        <f t="shared" si="10"/>
        <v>363</v>
      </c>
      <c r="O21" s="232">
        <f t="shared" si="10"/>
        <v>312</v>
      </c>
      <c r="P21" s="73">
        <f t="shared" si="10"/>
        <v>675</v>
      </c>
      <c r="Q21" s="20"/>
      <c r="R21" s="20"/>
    </row>
    <row r="22" spans="1:18" ht="33" customHeight="1">
      <c r="A22" s="25" t="s">
        <v>20</v>
      </c>
      <c r="B22" s="209"/>
      <c r="C22" s="210"/>
      <c r="D22" s="211"/>
      <c r="E22" s="209"/>
      <c r="F22" s="210"/>
      <c r="G22" s="211"/>
      <c r="H22" s="209"/>
      <c r="I22" s="210"/>
      <c r="J22" s="211"/>
      <c r="K22" s="209"/>
      <c r="L22" s="210"/>
      <c r="M22" s="212"/>
      <c r="N22" s="230"/>
      <c r="O22" s="233"/>
      <c r="P22" s="191"/>
      <c r="Q22" s="170"/>
      <c r="R22" s="12"/>
    </row>
    <row r="23" spans="1:18" ht="32.25" customHeight="1">
      <c r="A23" s="11" t="s">
        <v>40</v>
      </c>
      <c r="B23" s="202">
        <v>0</v>
      </c>
      <c r="C23" s="203">
        <v>0</v>
      </c>
      <c r="D23" s="201">
        <f>SUM(B23:C23)</f>
        <v>0</v>
      </c>
      <c r="E23" s="202">
        <v>0</v>
      </c>
      <c r="F23" s="203">
        <v>0</v>
      </c>
      <c r="G23" s="201">
        <f>SUM(E23:F23)</f>
        <v>0</v>
      </c>
      <c r="H23" s="202">
        <v>0</v>
      </c>
      <c r="I23" s="203">
        <v>0</v>
      </c>
      <c r="J23" s="201">
        <f>SUM(H23:I23)</f>
        <v>0</v>
      </c>
      <c r="K23" s="202">
        <v>0</v>
      </c>
      <c r="L23" s="203">
        <v>0</v>
      </c>
      <c r="M23" s="204">
        <f>SUM(K23:L23)</f>
        <v>0</v>
      </c>
      <c r="N23" s="229">
        <f t="shared" ref="N23:O27" si="12">B23+E23+H23+K23</f>
        <v>0</v>
      </c>
      <c r="O23" s="206">
        <f t="shared" si="12"/>
        <v>0</v>
      </c>
      <c r="P23" s="189">
        <f t="shared" ref="P23:P28" si="13">SUM(N23:O23)</f>
        <v>0</v>
      </c>
      <c r="Q23" s="170"/>
      <c r="R23" s="12"/>
    </row>
    <row r="24" spans="1:18" ht="36.75" customHeight="1">
      <c r="A24" s="11" t="s">
        <v>41</v>
      </c>
      <c r="B24" s="77">
        <v>0</v>
      </c>
      <c r="C24" s="81">
        <v>2</v>
      </c>
      <c r="D24" s="201">
        <f>SUM(B24:C24)</f>
        <v>2</v>
      </c>
      <c r="E24" s="77">
        <v>0</v>
      </c>
      <c r="F24" s="81">
        <v>0</v>
      </c>
      <c r="G24" s="201">
        <f>SUM(E24:F24)</f>
        <v>0</v>
      </c>
      <c r="H24" s="77">
        <v>0</v>
      </c>
      <c r="I24" s="81">
        <v>1</v>
      </c>
      <c r="J24" s="201">
        <f>SUM(H24:I24)</f>
        <v>1</v>
      </c>
      <c r="K24" s="77">
        <v>0</v>
      </c>
      <c r="L24" s="78">
        <v>0</v>
      </c>
      <c r="M24" s="80">
        <f>SUM(K24:L24)</f>
        <v>0</v>
      </c>
      <c r="N24" s="229">
        <f t="shared" si="12"/>
        <v>0</v>
      </c>
      <c r="O24" s="206">
        <f t="shared" si="12"/>
        <v>3</v>
      </c>
      <c r="P24" s="44">
        <f t="shared" si="13"/>
        <v>3</v>
      </c>
      <c r="Q24" s="170"/>
      <c r="R24" s="12"/>
    </row>
    <row r="25" spans="1:18" ht="34.5" customHeight="1">
      <c r="A25" s="11" t="s">
        <v>42</v>
      </c>
      <c r="B25" s="77">
        <v>0</v>
      </c>
      <c r="C25" s="81">
        <v>0</v>
      </c>
      <c r="D25" s="201">
        <f>SUM(B25:C25)</f>
        <v>0</v>
      </c>
      <c r="E25" s="77">
        <v>0</v>
      </c>
      <c r="F25" s="81">
        <v>0</v>
      </c>
      <c r="G25" s="201">
        <f>SUM(E25:F25)</f>
        <v>0</v>
      </c>
      <c r="H25" s="77">
        <v>0</v>
      </c>
      <c r="I25" s="81">
        <v>0</v>
      </c>
      <c r="J25" s="79">
        <f>SUM(H25:I25)</f>
        <v>0</v>
      </c>
      <c r="K25" s="77">
        <v>0</v>
      </c>
      <c r="L25" s="78">
        <v>0</v>
      </c>
      <c r="M25" s="80">
        <f>SUM(K25:L25)</f>
        <v>0</v>
      </c>
      <c r="N25" s="205">
        <f t="shared" si="12"/>
        <v>0</v>
      </c>
      <c r="O25" s="206">
        <f t="shared" si="12"/>
        <v>0</v>
      </c>
      <c r="P25" s="44">
        <f t="shared" si="13"/>
        <v>0</v>
      </c>
      <c r="Q25" s="20"/>
      <c r="R25" s="20"/>
    </row>
    <row r="26" spans="1:18" ht="1.5" customHeight="1" thickBot="1">
      <c r="A26" s="11"/>
      <c r="B26" s="77">
        <v>0</v>
      </c>
      <c r="C26" s="81">
        <v>0</v>
      </c>
      <c r="D26" s="79">
        <f>SUM(B26:C26)</f>
        <v>0</v>
      </c>
      <c r="E26" s="77">
        <v>0</v>
      </c>
      <c r="F26" s="81">
        <v>0</v>
      </c>
      <c r="G26" s="79">
        <f>SUM(E26:F26)</f>
        <v>0</v>
      </c>
      <c r="H26" s="77">
        <v>0</v>
      </c>
      <c r="I26" s="78">
        <v>0</v>
      </c>
      <c r="J26" s="80">
        <f>SUM(H26:I26)</f>
        <v>0</v>
      </c>
      <c r="K26" s="77">
        <v>0</v>
      </c>
      <c r="L26" s="78">
        <v>0</v>
      </c>
      <c r="M26" s="80">
        <f>SUM(K26:L26)</f>
        <v>0</v>
      </c>
      <c r="N26" s="205">
        <f t="shared" si="12"/>
        <v>0</v>
      </c>
      <c r="O26" s="206">
        <f t="shared" si="12"/>
        <v>0</v>
      </c>
      <c r="P26" s="44">
        <f t="shared" si="13"/>
        <v>0</v>
      </c>
      <c r="Q26" s="171"/>
      <c r="R26" s="21"/>
    </row>
    <row r="27" spans="1:18" ht="36.75" hidden="1" customHeight="1" thickBot="1">
      <c r="A27" s="11"/>
      <c r="B27" s="213">
        <v>0</v>
      </c>
      <c r="C27" s="86">
        <v>0</v>
      </c>
      <c r="D27" s="84">
        <f>SUM(B27:C27)</f>
        <v>0</v>
      </c>
      <c r="E27" s="213">
        <v>0</v>
      </c>
      <c r="F27" s="86">
        <v>0</v>
      </c>
      <c r="G27" s="84">
        <f>SUM(E27:F27)</f>
        <v>0</v>
      </c>
      <c r="H27" s="82">
        <v>0</v>
      </c>
      <c r="I27" s="83">
        <v>0</v>
      </c>
      <c r="J27" s="85">
        <f>SUM(H27:I27)</f>
        <v>0</v>
      </c>
      <c r="K27" s="82">
        <v>0</v>
      </c>
      <c r="L27" s="83">
        <v>0</v>
      </c>
      <c r="M27" s="85">
        <f>SUM(K27:L27)</f>
        <v>0</v>
      </c>
      <c r="N27" s="205">
        <f t="shared" si="12"/>
        <v>0</v>
      </c>
      <c r="O27" s="206">
        <f t="shared" si="12"/>
        <v>0</v>
      </c>
      <c r="P27" s="44">
        <f t="shared" si="13"/>
        <v>0</v>
      </c>
      <c r="Q27" s="20"/>
      <c r="R27" s="20"/>
    </row>
    <row r="28" spans="1:18" ht="30.75" customHeight="1" thickBot="1">
      <c r="A28" s="1" t="s">
        <v>11</v>
      </c>
      <c r="B28" s="214">
        <f t="shared" ref="B28:O28" si="14">SUM(B23:B27)</f>
        <v>0</v>
      </c>
      <c r="C28" s="214">
        <f t="shared" si="14"/>
        <v>2</v>
      </c>
      <c r="D28" s="208">
        <f t="shared" si="14"/>
        <v>2</v>
      </c>
      <c r="E28" s="214">
        <f t="shared" si="14"/>
        <v>0</v>
      </c>
      <c r="F28" s="214">
        <f t="shared" si="14"/>
        <v>0</v>
      </c>
      <c r="G28" s="208">
        <f t="shared" si="14"/>
        <v>0</v>
      </c>
      <c r="H28" s="214">
        <f t="shared" si="14"/>
        <v>0</v>
      </c>
      <c r="I28" s="214">
        <f t="shared" si="14"/>
        <v>1</v>
      </c>
      <c r="J28" s="208">
        <f t="shared" si="14"/>
        <v>1</v>
      </c>
      <c r="K28" s="215">
        <f t="shared" si="14"/>
        <v>0</v>
      </c>
      <c r="L28" s="214">
        <f t="shared" si="14"/>
        <v>0</v>
      </c>
      <c r="M28" s="214">
        <f t="shared" si="14"/>
        <v>0</v>
      </c>
      <c r="N28" s="214">
        <f t="shared" si="14"/>
        <v>0</v>
      </c>
      <c r="O28" s="214">
        <f t="shared" si="14"/>
        <v>3</v>
      </c>
      <c r="P28" s="44">
        <f t="shared" si="13"/>
        <v>3</v>
      </c>
      <c r="Q28" s="170"/>
      <c r="R28" s="12"/>
    </row>
    <row r="29" spans="1:18" ht="33" customHeight="1" thickBot="1">
      <c r="A29" s="279" t="s">
        <v>8</v>
      </c>
      <c r="B29" s="33">
        <f t="shared" ref="B29:P29" si="15">B21</f>
        <v>118</v>
      </c>
      <c r="C29" s="33">
        <f t="shared" si="15"/>
        <v>168</v>
      </c>
      <c r="D29" s="36">
        <f t="shared" si="15"/>
        <v>286</v>
      </c>
      <c r="E29" s="33">
        <f t="shared" si="15"/>
        <v>120</v>
      </c>
      <c r="F29" s="33">
        <f t="shared" si="15"/>
        <v>78</v>
      </c>
      <c r="G29" s="36">
        <f t="shared" si="15"/>
        <v>198</v>
      </c>
      <c r="H29" s="33">
        <f t="shared" si="15"/>
        <v>125</v>
      </c>
      <c r="I29" s="33">
        <f t="shared" si="15"/>
        <v>66</v>
      </c>
      <c r="J29" s="36">
        <f t="shared" si="15"/>
        <v>191</v>
      </c>
      <c r="K29" s="45">
        <f t="shared" si="15"/>
        <v>0</v>
      </c>
      <c r="L29" s="33">
        <f t="shared" si="15"/>
        <v>0</v>
      </c>
      <c r="M29" s="34">
        <f t="shared" si="15"/>
        <v>0</v>
      </c>
      <c r="N29" s="33">
        <f t="shared" si="15"/>
        <v>363</v>
      </c>
      <c r="O29" s="33">
        <f t="shared" si="15"/>
        <v>312</v>
      </c>
      <c r="P29" s="36">
        <f t="shared" si="15"/>
        <v>675</v>
      </c>
      <c r="Q29" s="172"/>
      <c r="R29" s="23"/>
    </row>
    <row r="30" spans="1:18" ht="33.75" customHeight="1" thickBot="1">
      <c r="A30" s="279" t="s">
        <v>12</v>
      </c>
      <c r="B30" s="33">
        <f t="shared" ref="B30:P30" si="16">B28</f>
        <v>0</v>
      </c>
      <c r="C30" s="33">
        <f t="shared" si="16"/>
        <v>2</v>
      </c>
      <c r="D30" s="36">
        <f t="shared" si="16"/>
        <v>2</v>
      </c>
      <c r="E30" s="33">
        <f t="shared" si="16"/>
        <v>0</v>
      </c>
      <c r="F30" s="33">
        <f t="shared" si="16"/>
        <v>0</v>
      </c>
      <c r="G30" s="36">
        <f t="shared" si="16"/>
        <v>0</v>
      </c>
      <c r="H30" s="33">
        <f t="shared" si="16"/>
        <v>0</v>
      </c>
      <c r="I30" s="33">
        <f t="shared" si="16"/>
        <v>1</v>
      </c>
      <c r="J30" s="36">
        <f t="shared" si="16"/>
        <v>1</v>
      </c>
      <c r="K30" s="45">
        <f t="shared" si="16"/>
        <v>0</v>
      </c>
      <c r="L30" s="33">
        <f t="shared" si="16"/>
        <v>0</v>
      </c>
      <c r="M30" s="34">
        <f t="shared" si="16"/>
        <v>0</v>
      </c>
      <c r="N30" s="33">
        <f>N28</f>
        <v>0</v>
      </c>
      <c r="O30" s="33">
        <f t="shared" si="16"/>
        <v>3</v>
      </c>
      <c r="P30" s="36">
        <f t="shared" si="16"/>
        <v>3</v>
      </c>
      <c r="Q30" s="173"/>
      <c r="R30" s="13"/>
    </row>
    <row r="31" spans="1:18" ht="32.25" customHeight="1" thickBot="1">
      <c r="A31" s="2" t="s">
        <v>13</v>
      </c>
      <c r="B31" s="292">
        <f t="shared" ref="B31:O31" si="17">SUM(B29:B30)</f>
        <v>118</v>
      </c>
      <c r="C31" s="292">
        <f t="shared" si="17"/>
        <v>170</v>
      </c>
      <c r="D31" s="293">
        <f t="shared" si="17"/>
        <v>288</v>
      </c>
      <c r="E31" s="292">
        <f t="shared" si="17"/>
        <v>120</v>
      </c>
      <c r="F31" s="292">
        <f t="shared" si="17"/>
        <v>78</v>
      </c>
      <c r="G31" s="293">
        <f t="shared" si="17"/>
        <v>198</v>
      </c>
      <c r="H31" s="292">
        <f t="shared" si="17"/>
        <v>125</v>
      </c>
      <c r="I31" s="292">
        <f t="shared" si="17"/>
        <v>67</v>
      </c>
      <c r="J31" s="293">
        <f t="shared" si="17"/>
        <v>192</v>
      </c>
      <c r="K31" s="294">
        <f t="shared" si="17"/>
        <v>0</v>
      </c>
      <c r="L31" s="292">
        <f t="shared" si="17"/>
        <v>0</v>
      </c>
      <c r="M31" s="295">
        <f t="shared" si="17"/>
        <v>0</v>
      </c>
      <c r="N31" s="292">
        <f t="shared" si="17"/>
        <v>363</v>
      </c>
      <c r="O31" s="292">
        <f t="shared" si="17"/>
        <v>315</v>
      </c>
      <c r="P31" s="293">
        <f>SUM(P29:P30)</f>
        <v>678</v>
      </c>
      <c r="Q31" s="173"/>
      <c r="R31" s="13"/>
    </row>
    <row r="32" spans="1:18" ht="12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25.5" hidden="1" customHeigh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7"/>
    </row>
    <row r="34" spans="1:18" ht="1.5" customHeight="1">
      <c r="A34" s="1027"/>
      <c r="B34" s="1027"/>
      <c r="C34" s="1027"/>
      <c r="D34" s="1027"/>
      <c r="E34" s="1027"/>
      <c r="F34" s="1027"/>
      <c r="G34" s="1027"/>
      <c r="H34" s="1027"/>
      <c r="I34" s="1027"/>
      <c r="J34" s="1027"/>
      <c r="K34" s="1027"/>
      <c r="L34" s="1027"/>
      <c r="M34" s="1027"/>
      <c r="N34" s="1027"/>
      <c r="O34" s="1027"/>
      <c r="P34" s="1027"/>
      <c r="Q34" s="1027"/>
      <c r="R34" s="1027"/>
    </row>
    <row r="35" spans="1:18" hidden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45.75" customHeight="1">
      <c r="A36" s="975"/>
      <c r="B36" s="975"/>
      <c r="C36" s="975"/>
      <c r="D36" s="975"/>
      <c r="E36" s="975"/>
      <c r="F36" s="975"/>
      <c r="G36" s="975"/>
      <c r="H36" s="975"/>
      <c r="I36" s="975"/>
      <c r="J36" s="975"/>
      <c r="K36" s="174"/>
      <c r="L36" s="174"/>
      <c r="M36" s="174"/>
      <c r="N36" s="174"/>
      <c r="O36" s="174"/>
      <c r="P36" s="174"/>
    </row>
    <row r="37" spans="1:18" hidden="1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8" ht="45" customHeight="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</sheetData>
  <mergeCells count="9">
    <mergeCell ref="A3:O3"/>
    <mergeCell ref="A36:J36"/>
    <mergeCell ref="A34:R34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I42"/>
  <sheetViews>
    <sheetView topLeftCell="A3" zoomScale="60" zoomScaleNormal="60" workbookViewId="0">
      <selection activeCell="W29" sqref="W28:W29"/>
    </sheetView>
  </sheetViews>
  <sheetFormatPr defaultColWidth="9.28515625" defaultRowHeight="18.75" outlineLevelRow="1"/>
  <cols>
    <col min="1" max="1" width="4.5703125" style="178" customWidth="1"/>
    <col min="2" max="2" width="13.42578125" style="178" customWidth="1"/>
    <col min="3" max="3" width="65.7109375" style="151" customWidth="1"/>
    <col min="4" max="4" width="10.7109375" style="178" customWidth="1"/>
    <col min="5" max="5" width="12.28515625" style="178" customWidth="1"/>
    <col min="6" max="6" width="10.7109375" style="183" customWidth="1"/>
    <col min="7" max="7" width="10.7109375" style="178" customWidth="1"/>
    <col min="8" max="8" width="13.7109375" style="178" customWidth="1"/>
    <col min="9" max="9" width="10.7109375" style="183" customWidth="1"/>
    <col min="10" max="10" width="10.7109375" style="178" customWidth="1"/>
    <col min="11" max="11" width="12.28515625" style="178" customWidth="1"/>
    <col min="12" max="12" width="10.7109375" style="183" customWidth="1"/>
    <col min="13" max="13" width="10.7109375" style="178" customWidth="1"/>
    <col min="14" max="14" width="12.28515625" style="178" customWidth="1"/>
    <col min="15" max="15" width="10.7109375" style="183" customWidth="1"/>
    <col min="16" max="16" width="10.7109375" style="178" customWidth="1"/>
    <col min="17" max="17" width="12.7109375" style="178" customWidth="1"/>
    <col min="18" max="18" width="10.7109375" style="183" customWidth="1"/>
    <col min="19" max="19" width="13" style="178" customWidth="1"/>
    <col min="20" max="16384" width="9.28515625" style="178"/>
  </cols>
  <sheetData>
    <row r="1" spans="1:18" ht="18.75" customHeight="1">
      <c r="A1" s="177" t="s">
        <v>105</v>
      </c>
      <c r="B1" s="1029" t="s">
        <v>72</v>
      </c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  <c r="Q1" s="1029"/>
      <c r="R1" s="1029"/>
    </row>
    <row r="2" spans="1:18" ht="18" customHeight="1">
      <c r="C2" s="150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ht="18.75" customHeight="1">
      <c r="B3" s="1030" t="s">
        <v>80</v>
      </c>
      <c r="C3" s="1030"/>
      <c r="D3" s="1030"/>
      <c r="E3" s="1030"/>
      <c r="F3" s="1029" t="s">
        <v>120</v>
      </c>
      <c r="G3" s="1029"/>
      <c r="H3" s="1037" t="s">
        <v>108</v>
      </c>
      <c r="I3" s="1037"/>
      <c r="J3" s="1037"/>
      <c r="K3" s="1037"/>
      <c r="L3" s="1037"/>
      <c r="M3" s="1037"/>
      <c r="N3" s="1037"/>
      <c r="O3" s="1037"/>
      <c r="P3" s="1037"/>
      <c r="Q3" s="1037"/>
      <c r="R3" s="1037"/>
    </row>
    <row r="4" spans="1:18" ht="18.600000000000001" customHeight="1" thickBot="1">
      <c r="C4" s="889"/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  <c r="Q4" s="887"/>
      <c r="R4" s="887"/>
    </row>
    <row r="5" spans="1:18" ht="12.75" customHeight="1" thickBot="1">
      <c r="B5" s="1038" t="s">
        <v>7</v>
      </c>
      <c r="C5" s="1039"/>
      <c r="D5" s="1042" t="s">
        <v>0</v>
      </c>
      <c r="E5" s="1043"/>
      <c r="F5" s="1044"/>
      <c r="G5" s="1048" t="s">
        <v>1</v>
      </c>
      <c r="H5" s="1043"/>
      <c r="I5" s="1043"/>
      <c r="J5" s="1061" t="s">
        <v>2</v>
      </c>
      <c r="K5" s="1061"/>
      <c r="L5" s="1061"/>
      <c r="M5" s="1061" t="s">
        <v>3</v>
      </c>
      <c r="N5" s="1061"/>
      <c r="O5" s="1061"/>
      <c r="P5" s="1062" t="s">
        <v>73</v>
      </c>
      <c r="Q5" s="1062"/>
      <c r="R5" s="1063"/>
    </row>
    <row r="6" spans="1:18" ht="19.5" thickBot="1">
      <c r="B6" s="1040"/>
      <c r="C6" s="1041"/>
      <c r="D6" s="1045"/>
      <c r="E6" s="1046"/>
      <c r="F6" s="1047"/>
      <c r="G6" s="1049"/>
      <c r="H6" s="1046"/>
      <c r="I6" s="1046"/>
      <c r="J6" s="1046"/>
      <c r="K6" s="1046"/>
      <c r="L6" s="1046"/>
      <c r="M6" s="1046"/>
      <c r="N6" s="1046"/>
      <c r="O6" s="1046"/>
      <c r="P6" s="1064"/>
      <c r="Q6" s="1064"/>
      <c r="R6" s="1065"/>
    </row>
    <row r="7" spans="1:18" ht="112.15" customHeight="1" thickBot="1">
      <c r="B7" s="1040"/>
      <c r="C7" s="1041"/>
      <c r="D7" s="851" t="s">
        <v>21</v>
      </c>
      <c r="E7" s="850" t="s">
        <v>22</v>
      </c>
      <c r="F7" s="658" t="s">
        <v>4</v>
      </c>
      <c r="G7" s="849" t="s">
        <v>21</v>
      </c>
      <c r="H7" s="850" t="s">
        <v>22</v>
      </c>
      <c r="I7" s="658" t="s">
        <v>4</v>
      </c>
      <c r="J7" s="849" t="s">
        <v>21</v>
      </c>
      <c r="K7" s="850" t="s">
        <v>22</v>
      </c>
      <c r="L7" s="658" t="s">
        <v>4</v>
      </c>
      <c r="M7" s="849" t="s">
        <v>21</v>
      </c>
      <c r="N7" s="850" t="s">
        <v>22</v>
      </c>
      <c r="O7" s="658" t="s">
        <v>4</v>
      </c>
      <c r="P7" s="849" t="s">
        <v>21</v>
      </c>
      <c r="Q7" s="850" t="s">
        <v>22</v>
      </c>
      <c r="R7" s="658" t="s">
        <v>4</v>
      </c>
    </row>
    <row r="8" spans="1:18" s="180" customFormat="1" ht="19.5" customHeight="1" thickBot="1">
      <c r="B8" s="1031"/>
      <c r="C8" s="1032"/>
      <c r="D8" s="417">
        <f t="shared" ref="D8:R8" si="0">SUM(D9:D15)</f>
        <v>61</v>
      </c>
      <c r="E8" s="888">
        <f t="shared" si="0"/>
        <v>85</v>
      </c>
      <c r="F8" s="418">
        <f t="shared" si="0"/>
        <v>146</v>
      </c>
      <c r="G8" s="419">
        <f t="shared" si="0"/>
        <v>62</v>
      </c>
      <c r="H8" s="888">
        <f t="shared" si="0"/>
        <v>109</v>
      </c>
      <c r="I8" s="418">
        <f t="shared" si="0"/>
        <v>171</v>
      </c>
      <c r="J8" s="419">
        <f t="shared" si="0"/>
        <v>69</v>
      </c>
      <c r="K8" s="888">
        <f t="shared" si="0"/>
        <v>21</v>
      </c>
      <c r="L8" s="418">
        <f t="shared" si="0"/>
        <v>90</v>
      </c>
      <c r="M8" s="419">
        <f t="shared" si="0"/>
        <v>66</v>
      </c>
      <c r="N8" s="888">
        <f t="shared" si="0"/>
        <v>6</v>
      </c>
      <c r="O8" s="418">
        <f t="shared" si="0"/>
        <v>72</v>
      </c>
      <c r="P8" s="419">
        <f t="shared" si="0"/>
        <v>258</v>
      </c>
      <c r="Q8" s="888">
        <f t="shared" si="0"/>
        <v>221</v>
      </c>
      <c r="R8" s="418">
        <f t="shared" si="0"/>
        <v>479</v>
      </c>
    </row>
    <row r="9" spans="1:18">
      <c r="B9" s="828" t="s">
        <v>74</v>
      </c>
      <c r="C9" s="829" t="s">
        <v>59</v>
      </c>
      <c r="D9" s="830">
        <v>8</v>
      </c>
      <c r="E9" s="831">
        <v>24</v>
      </c>
      <c r="F9" s="890">
        <v>32</v>
      </c>
      <c r="G9" s="832">
        <v>8</v>
      </c>
      <c r="H9" s="831">
        <v>42</v>
      </c>
      <c r="I9" s="890">
        <v>50</v>
      </c>
      <c r="J9" s="832">
        <v>6</v>
      </c>
      <c r="K9" s="831">
        <v>11</v>
      </c>
      <c r="L9" s="890">
        <v>17</v>
      </c>
      <c r="M9" s="832">
        <v>0</v>
      </c>
      <c r="N9" s="831">
        <v>0</v>
      </c>
      <c r="O9" s="890">
        <v>0</v>
      </c>
      <c r="P9" s="832">
        <v>22</v>
      </c>
      <c r="Q9" s="831">
        <v>77</v>
      </c>
      <c r="R9" s="890">
        <v>99</v>
      </c>
    </row>
    <row r="10" spans="1:18">
      <c r="B10" s="833" t="s">
        <v>95</v>
      </c>
      <c r="C10" s="592" t="s">
        <v>96</v>
      </c>
      <c r="D10" s="834">
        <v>17</v>
      </c>
      <c r="E10" s="835">
        <v>11</v>
      </c>
      <c r="F10" s="891">
        <v>28</v>
      </c>
      <c r="G10" s="836">
        <v>20</v>
      </c>
      <c r="H10" s="835">
        <v>20</v>
      </c>
      <c r="I10" s="891">
        <v>40</v>
      </c>
      <c r="J10" s="836">
        <v>12</v>
      </c>
      <c r="K10" s="835">
        <v>1</v>
      </c>
      <c r="L10" s="891">
        <v>13</v>
      </c>
      <c r="M10" s="836">
        <v>13</v>
      </c>
      <c r="N10" s="835">
        <v>3</v>
      </c>
      <c r="O10" s="891">
        <v>16</v>
      </c>
      <c r="P10" s="836">
        <v>62</v>
      </c>
      <c r="Q10" s="835">
        <v>35</v>
      </c>
      <c r="R10" s="891">
        <v>97</v>
      </c>
    </row>
    <row r="11" spans="1:18">
      <c r="B11" s="833" t="s">
        <v>75</v>
      </c>
      <c r="C11" s="592" t="s">
        <v>81</v>
      </c>
      <c r="D11" s="834">
        <v>0</v>
      </c>
      <c r="E11" s="835">
        <v>25</v>
      </c>
      <c r="F11" s="891">
        <v>25</v>
      </c>
      <c r="G11" s="836">
        <v>1</v>
      </c>
      <c r="H11" s="835">
        <v>31</v>
      </c>
      <c r="I11" s="891">
        <v>32</v>
      </c>
      <c r="J11" s="836">
        <v>20</v>
      </c>
      <c r="K11" s="835">
        <v>7</v>
      </c>
      <c r="L11" s="891">
        <v>27</v>
      </c>
      <c r="M11" s="836">
        <v>19</v>
      </c>
      <c r="N11" s="835">
        <v>1</v>
      </c>
      <c r="O11" s="891">
        <v>20</v>
      </c>
      <c r="P11" s="836">
        <v>40</v>
      </c>
      <c r="Q11" s="835">
        <v>64</v>
      </c>
      <c r="R11" s="891">
        <v>104</v>
      </c>
    </row>
    <row r="12" spans="1:18" ht="37.5">
      <c r="B12" s="833" t="s">
        <v>76</v>
      </c>
      <c r="C12" s="592" t="s">
        <v>82</v>
      </c>
      <c r="D12" s="834">
        <v>7</v>
      </c>
      <c r="E12" s="835">
        <v>0</v>
      </c>
      <c r="F12" s="891">
        <v>7</v>
      </c>
      <c r="G12" s="836">
        <v>7</v>
      </c>
      <c r="H12" s="835">
        <v>0</v>
      </c>
      <c r="I12" s="891">
        <v>7</v>
      </c>
      <c r="J12" s="836">
        <v>5</v>
      </c>
      <c r="K12" s="835">
        <v>0</v>
      </c>
      <c r="L12" s="891">
        <v>5</v>
      </c>
      <c r="M12" s="836">
        <v>7</v>
      </c>
      <c r="N12" s="835">
        <v>1</v>
      </c>
      <c r="O12" s="891">
        <v>8</v>
      </c>
      <c r="P12" s="836">
        <v>26</v>
      </c>
      <c r="Q12" s="835">
        <v>1</v>
      </c>
      <c r="R12" s="891">
        <v>27</v>
      </c>
    </row>
    <row r="13" spans="1:18">
      <c r="B13" s="833" t="s">
        <v>77</v>
      </c>
      <c r="C13" s="592" t="s">
        <v>83</v>
      </c>
      <c r="D13" s="834">
        <v>1</v>
      </c>
      <c r="E13" s="835">
        <v>6</v>
      </c>
      <c r="F13" s="891">
        <v>7</v>
      </c>
      <c r="G13" s="836">
        <v>7</v>
      </c>
      <c r="H13" s="835">
        <v>0</v>
      </c>
      <c r="I13" s="891">
        <v>7</v>
      </c>
      <c r="J13" s="836">
        <v>6</v>
      </c>
      <c r="K13" s="835">
        <v>0</v>
      </c>
      <c r="L13" s="891">
        <v>6</v>
      </c>
      <c r="M13" s="836">
        <v>7</v>
      </c>
      <c r="N13" s="835">
        <v>0</v>
      </c>
      <c r="O13" s="891">
        <v>7</v>
      </c>
      <c r="P13" s="836">
        <v>21</v>
      </c>
      <c r="Q13" s="835">
        <v>6</v>
      </c>
      <c r="R13" s="891">
        <v>27</v>
      </c>
    </row>
    <row r="14" spans="1:18">
      <c r="B14" s="833" t="s">
        <v>78</v>
      </c>
      <c r="C14" s="592" t="s">
        <v>84</v>
      </c>
      <c r="D14" s="834">
        <v>19</v>
      </c>
      <c r="E14" s="835">
        <v>17</v>
      </c>
      <c r="F14" s="891">
        <v>36</v>
      </c>
      <c r="G14" s="836">
        <v>11</v>
      </c>
      <c r="H14" s="835">
        <v>13</v>
      </c>
      <c r="I14" s="891">
        <v>24</v>
      </c>
      <c r="J14" s="836">
        <v>15</v>
      </c>
      <c r="K14" s="835">
        <v>2</v>
      </c>
      <c r="L14" s="891">
        <v>17</v>
      </c>
      <c r="M14" s="836">
        <v>10</v>
      </c>
      <c r="N14" s="835">
        <v>1</v>
      </c>
      <c r="O14" s="891">
        <v>11</v>
      </c>
      <c r="P14" s="836">
        <v>55</v>
      </c>
      <c r="Q14" s="835">
        <v>33</v>
      </c>
      <c r="R14" s="891">
        <v>88</v>
      </c>
    </row>
    <row r="15" spans="1:18" ht="19.5" thickBot="1">
      <c r="B15" s="833" t="s">
        <v>79</v>
      </c>
      <c r="C15" s="592" t="s">
        <v>85</v>
      </c>
      <c r="D15" s="834">
        <v>9</v>
      </c>
      <c r="E15" s="835">
        <v>2</v>
      </c>
      <c r="F15" s="891">
        <v>11</v>
      </c>
      <c r="G15" s="836">
        <v>8</v>
      </c>
      <c r="H15" s="835">
        <v>3</v>
      </c>
      <c r="I15" s="891">
        <v>11</v>
      </c>
      <c r="J15" s="836">
        <v>5</v>
      </c>
      <c r="K15" s="835">
        <v>0</v>
      </c>
      <c r="L15" s="891">
        <v>5</v>
      </c>
      <c r="M15" s="836">
        <v>10</v>
      </c>
      <c r="N15" s="835">
        <v>0</v>
      </c>
      <c r="O15" s="891">
        <v>10</v>
      </c>
      <c r="P15" s="836">
        <v>32</v>
      </c>
      <c r="Q15" s="835">
        <v>5</v>
      </c>
      <c r="R15" s="891">
        <v>37</v>
      </c>
    </row>
    <row r="16" spans="1:18" ht="18.600000000000001" customHeight="1" thickBot="1">
      <c r="B16" s="1066" t="s">
        <v>10</v>
      </c>
      <c r="C16" s="1067"/>
      <c r="D16" s="593">
        <f t="shared" ref="D16:R16" si="1">SUM(D9:D15)</f>
        <v>61</v>
      </c>
      <c r="E16" s="594">
        <f t="shared" si="1"/>
        <v>85</v>
      </c>
      <c r="F16" s="418">
        <f t="shared" si="1"/>
        <v>146</v>
      </c>
      <c r="G16" s="595">
        <f t="shared" si="1"/>
        <v>62</v>
      </c>
      <c r="H16" s="594">
        <f t="shared" si="1"/>
        <v>109</v>
      </c>
      <c r="I16" s="418">
        <f t="shared" si="1"/>
        <v>171</v>
      </c>
      <c r="J16" s="595">
        <f t="shared" si="1"/>
        <v>69</v>
      </c>
      <c r="K16" s="594">
        <f t="shared" si="1"/>
        <v>21</v>
      </c>
      <c r="L16" s="418">
        <f t="shared" si="1"/>
        <v>90</v>
      </c>
      <c r="M16" s="595">
        <f t="shared" si="1"/>
        <v>66</v>
      </c>
      <c r="N16" s="594">
        <f t="shared" si="1"/>
        <v>6</v>
      </c>
      <c r="O16" s="418">
        <f t="shared" si="1"/>
        <v>72</v>
      </c>
      <c r="P16" s="595">
        <f t="shared" si="1"/>
        <v>258</v>
      </c>
      <c r="Q16" s="594">
        <f t="shared" si="1"/>
        <v>221</v>
      </c>
      <c r="R16" s="418">
        <f t="shared" si="1"/>
        <v>479</v>
      </c>
    </row>
    <row r="17" spans="2:35" s="181" customFormat="1">
      <c r="B17" s="1033" t="s">
        <v>19</v>
      </c>
      <c r="C17" s="1034"/>
      <c r="D17" s="596"/>
      <c r="E17" s="597"/>
      <c r="F17" s="598"/>
      <c r="G17" s="597"/>
      <c r="H17" s="597"/>
      <c r="I17" s="598"/>
      <c r="J17" s="597"/>
      <c r="K17" s="597"/>
      <c r="L17" s="598"/>
      <c r="M17" s="597"/>
      <c r="N17" s="597"/>
      <c r="O17" s="598"/>
      <c r="P17" s="597"/>
      <c r="Q17" s="597"/>
      <c r="R17" s="598"/>
      <c r="S17" s="117"/>
      <c r="T17" s="117"/>
    </row>
    <row r="18" spans="2:35" s="182" customFormat="1" ht="20.25" thickBot="1">
      <c r="B18" s="1035" t="s">
        <v>9</v>
      </c>
      <c r="C18" s="1036"/>
      <c r="D18" s="837"/>
      <c r="F18" s="599"/>
      <c r="I18" s="599"/>
      <c r="L18" s="599"/>
      <c r="O18" s="599"/>
      <c r="R18" s="599"/>
    </row>
    <row r="19" spans="2:35" outlineLevel="1">
      <c r="B19" s="892" t="s">
        <v>74</v>
      </c>
      <c r="C19" s="893" t="s">
        <v>59</v>
      </c>
      <c r="D19" s="894">
        <v>8</v>
      </c>
      <c r="E19" s="895">
        <v>24</v>
      </c>
      <c r="F19" s="896">
        <v>32</v>
      </c>
      <c r="G19" s="897">
        <v>7</v>
      </c>
      <c r="H19" s="895">
        <v>38</v>
      </c>
      <c r="I19" s="896">
        <v>45</v>
      </c>
      <c r="J19" s="897">
        <v>6</v>
      </c>
      <c r="K19" s="895">
        <v>11</v>
      </c>
      <c r="L19" s="896">
        <v>17</v>
      </c>
      <c r="M19" s="897">
        <v>0</v>
      </c>
      <c r="N19" s="895">
        <v>0</v>
      </c>
      <c r="O19" s="896">
        <v>0</v>
      </c>
      <c r="P19" s="897">
        <v>21</v>
      </c>
      <c r="Q19" s="895">
        <v>73</v>
      </c>
      <c r="R19" s="896">
        <v>94</v>
      </c>
    </row>
    <row r="20" spans="2:35">
      <c r="B20" s="600" t="s">
        <v>95</v>
      </c>
      <c r="C20" s="601" t="s">
        <v>96</v>
      </c>
      <c r="D20" s="838">
        <v>15</v>
      </c>
      <c r="E20" s="839">
        <v>10</v>
      </c>
      <c r="F20" s="898">
        <v>25</v>
      </c>
      <c r="G20" s="840">
        <v>18</v>
      </c>
      <c r="H20" s="839">
        <v>20</v>
      </c>
      <c r="I20" s="898">
        <v>38</v>
      </c>
      <c r="J20" s="840">
        <v>12</v>
      </c>
      <c r="K20" s="839">
        <v>1</v>
      </c>
      <c r="L20" s="898">
        <v>13</v>
      </c>
      <c r="M20" s="840">
        <v>12</v>
      </c>
      <c r="N20" s="839">
        <v>2</v>
      </c>
      <c r="O20" s="898">
        <v>14</v>
      </c>
      <c r="P20" s="840">
        <v>57</v>
      </c>
      <c r="Q20" s="839">
        <v>33</v>
      </c>
      <c r="R20" s="898">
        <v>90</v>
      </c>
    </row>
    <row r="21" spans="2:35" outlineLevel="1">
      <c r="B21" s="600" t="s">
        <v>75</v>
      </c>
      <c r="C21" s="601" t="s">
        <v>81</v>
      </c>
      <c r="D21" s="838">
        <v>0</v>
      </c>
      <c r="E21" s="839">
        <v>22</v>
      </c>
      <c r="F21" s="898">
        <v>22</v>
      </c>
      <c r="G21" s="840">
        <v>1</v>
      </c>
      <c r="H21" s="839">
        <v>28</v>
      </c>
      <c r="I21" s="898">
        <v>29</v>
      </c>
      <c r="J21" s="840">
        <v>20</v>
      </c>
      <c r="K21" s="839">
        <v>6</v>
      </c>
      <c r="L21" s="898">
        <v>26</v>
      </c>
      <c r="M21" s="840">
        <v>15</v>
      </c>
      <c r="N21" s="839">
        <v>1</v>
      </c>
      <c r="O21" s="898">
        <v>16</v>
      </c>
      <c r="P21" s="840">
        <v>36</v>
      </c>
      <c r="Q21" s="839">
        <v>57</v>
      </c>
      <c r="R21" s="898">
        <v>93</v>
      </c>
    </row>
    <row r="22" spans="2:35" ht="37.5" outlineLevel="1">
      <c r="B22" s="600" t="s">
        <v>76</v>
      </c>
      <c r="C22" s="601" t="s">
        <v>82</v>
      </c>
      <c r="D22" s="838">
        <v>7</v>
      </c>
      <c r="E22" s="839">
        <v>0</v>
      </c>
      <c r="F22" s="898">
        <v>7</v>
      </c>
      <c r="G22" s="840">
        <v>6</v>
      </c>
      <c r="H22" s="839">
        <v>0</v>
      </c>
      <c r="I22" s="898">
        <v>6</v>
      </c>
      <c r="J22" s="840">
        <v>5</v>
      </c>
      <c r="K22" s="839">
        <v>0</v>
      </c>
      <c r="L22" s="898">
        <v>5</v>
      </c>
      <c r="M22" s="840">
        <v>7</v>
      </c>
      <c r="N22" s="839">
        <v>1</v>
      </c>
      <c r="O22" s="898">
        <v>8</v>
      </c>
      <c r="P22" s="840">
        <v>25</v>
      </c>
      <c r="Q22" s="839">
        <v>1</v>
      </c>
      <c r="R22" s="898">
        <v>26</v>
      </c>
    </row>
    <row r="23" spans="2:35" outlineLevel="1">
      <c r="B23" s="600" t="s">
        <v>77</v>
      </c>
      <c r="C23" s="601" t="s">
        <v>83</v>
      </c>
      <c r="D23" s="838">
        <v>1</v>
      </c>
      <c r="E23" s="839">
        <v>6</v>
      </c>
      <c r="F23" s="898">
        <v>7</v>
      </c>
      <c r="G23" s="840">
        <v>7</v>
      </c>
      <c r="H23" s="839">
        <v>0</v>
      </c>
      <c r="I23" s="898">
        <v>7</v>
      </c>
      <c r="J23" s="840">
        <v>5</v>
      </c>
      <c r="K23" s="839">
        <v>0</v>
      </c>
      <c r="L23" s="898">
        <v>5</v>
      </c>
      <c r="M23" s="840">
        <v>6</v>
      </c>
      <c r="N23" s="839">
        <v>0</v>
      </c>
      <c r="O23" s="898">
        <v>6</v>
      </c>
      <c r="P23" s="840">
        <v>19</v>
      </c>
      <c r="Q23" s="839">
        <v>6</v>
      </c>
      <c r="R23" s="898">
        <v>25</v>
      </c>
    </row>
    <row r="24" spans="2:35" outlineLevel="1">
      <c r="B24" s="600" t="s">
        <v>78</v>
      </c>
      <c r="C24" s="601" t="s">
        <v>84</v>
      </c>
      <c r="D24" s="838">
        <v>18</v>
      </c>
      <c r="E24" s="839">
        <v>17</v>
      </c>
      <c r="F24" s="898">
        <v>35</v>
      </c>
      <c r="G24" s="840">
        <v>11</v>
      </c>
      <c r="H24" s="839">
        <v>12</v>
      </c>
      <c r="I24" s="898">
        <v>23</v>
      </c>
      <c r="J24" s="840">
        <v>14</v>
      </c>
      <c r="K24" s="839">
        <v>2</v>
      </c>
      <c r="L24" s="898">
        <v>16</v>
      </c>
      <c r="M24" s="840">
        <v>9</v>
      </c>
      <c r="N24" s="839">
        <v>0</v>
      </c>
      <c r="O24" s="898">
        <v>9</v>
      </c>
      <c r="P24" s="840">
        <v>52</v>
      </c>
      <c r="Q24" s="839">
        <v>31</v>
      </c>
      <c r="R24" s="898">
        <v>83</v>
      </c>
    </row>
    <row r="25" spans="2:35" ht="19.5" outlineLevel="1" thickBot="1">
      <c r="B25" s="602" t="s">
        <v>79</v>
      </c>
      <c r="C25" s="603" t="s">
        <v>85</v>
      </c>
      <c r="D25" s="841">
        <v>7</v>
      </c>
      <c r="E25" s="842">
        <v>2</v>
      </c>
      <c r="F25" s="899">
        <v>9</v>
      </c>
      <c r="G25" s="843">
        <v>8</v>
      </c>
      <c r="H25" s="842">
        <v>3</v>
      </c>
      <c r="I25" s="899">
        <v>11</v>
      </c>
      <c r="J25" s="843">
        <v>5</v>
      </c>
      <c r="K25" s="842">
        <v>0</v>
      </c>
      <c r="L25" s="899">
        <v>5</v>
      </c>
      <c r="M25" s="843">
        <v>9</v>
      </c>
      <c r="N25" s="842">
        <v>0</v>
      </c>
      <c r="O25" s="899">
        <v>9</v>
      </c>
      <c r="P25" s="843">
        <v>29</v>
      </c>
      <c r="Q25" s="842">
        <v>5</v>
      </c>
      <c r="R25" s="899">
        <v>34</v>
      </c>
    </row>
    <row r="26" spans="2:35" ht="19.5" outlineLevel="1" thickBot="1">
      <c r="B26" s="1068" t="s">
        <v>6</v>
      </c>
      <c r="C26" s="1069"/>
      <c r="D26" s="604">
        <f t="shared" ref="D26:R26" si="2">SUM(D19:D25)</f>
        <v>56</v>
      </c>
      <c r="E26" s="605">
        <f t="shared" si="2"/>
        <v>81</v>
      </c>
      <c r="F26" s="606">
        <f t="shared" si="2"/>
        <v>137</v>
      </c>
      <c r="G26" s="607">
        <f t="shared" si="2"/>
        <v>58</v>
      </c>
      <c r="H26" s="605">
        <f t="shared" si="2"/>
        <v>101</v>
      </c>
      <c r="I26" s="606">
        <f t="shared" si="2"/>
        <v>159</v>
      </c>
      <c r="J26" s="607">
        <f t="shared" si="2"/>
        <v>67</v>
      </c>
      <c r="K26" s="605">
        <f t="shared" si="2"/>
        <v>20</v>
      </c>
      <c r="L26" s="606">
        <f t="shared" si="2"/>
        <v>87</v>
      </c>
      <c r="M26" s="607">
        <f t="shared" si="2"/>
        <v>58</v>
      </c>
      <c r="N26" s="605">
        <f t="shared" si="2"/>
        <v>4</v>
      </c>
      <c r="O26" s="606">
        <f t="shared" si="2"/>
        <v>62</v>
      </c>
      <c r="P26" s="607">
        <f t="shared" si="2"/>
        <v>239</v>
      </c>
      <c r="Q26" s="605">
        <f t="shared" si="2"/>
        <v>206</v>
      </c>
      <c r="R26" s="606">
        <f t="shared" si="2"/>
        <v>445</v>
      </c>
    </row>
    <row r="27" spans="2:35" ht="20.25" thickBot="1">
      <c r="B27" s="1050" t="s">
        <v>20</v>
      </c>
      <c r="C27" s="1051"/>
      <c r="D27" s="608"/>
      <c r="E27" s="609"/>
      <c r="F27" s="599"/>
      <c r="G27" s="610"/>
      <c r="H27" s="609"/>
      <c r="I27" s="599"/>
      <c r="J27" s="610"/>
      <c r="K27" s="609"/>
      <c r="L27" s="599"/>
      <c r="M27" s="610"/>
      <c r="N27" s="609"/>
      <c r="O27" s="599"/>
      <c r="P27" s="610"/>
      <c r="Q27" s="609"/>
      <c r="R27" s="599"/>
    </row>
    <row r="28" spans="2:35" outlineLevel="1">
      <c r="B28" s="892" t="s">
        <v>74</v>
      </c>
      <c r="C28" s="893" t="s">
        <v>59</v>
      </c>
      <c r="D28" s="830">
        <v>0</v>
      </c>
      <c r="E28" s="831">
        <v>0</v>
      </c>
      <c r="F28" s="890">
        <v>0</v>
      </c>
      <c r="G28" s="832">
        <v>1</v>
      </c>
      <c r="H28" s="831">
        <v>4</v>
      </c>
      <c r="I28" s="890">
        <v>5</v>
      </c>
      <c r="J28" s="832">
        <v>0</v>
      </c>
      <c r="K28" s="831">
        <v>0</v>
      </c>
      <c r="L28" s="890">
        <v>0</v>
      </c>
      <c r="M28" s="832">
        <v>0</v>
      </c>
      <c r="N28" s="831">
        <v>0</v>
      </c>
      <c r="O28" s="890">
        <v>0</v>
      </c>
      <c r="P28" s="832">
        <v>1</v>
      </c>
      <c r="Q28" s="831">
        <v>4</v>
      </c>
      <c r="R28" s="890">
        <v>5</v>
      </c>
    </row>
    <row r="29" spans="2:35" outlineLevel="1">
      <c r="B29" s="600" t="s">
        <v>95</v>
      </c>
      <c r="C29" s="601" t="s">
        <v>96</v>
      </c>
      <c r="D29" s="834">
        <v>2</v>
      </c>
      <c r="E29" s="835">
        <v>1</v>
      </c>
      <c r="F29" s="891">
        <v>3</v>
      </c>
      <c r="G29" s="836">
        <v>2</v>
      </c>
      <c r="H29" s="835">
        <v>0</v>
      </c>
      <c r="I29" s="891">
        <v>2</v>
      </c>
      <c r="J29" s="836">
        <v>0</v>
      </c>
      <c r="K29" s="835">
        <v>0</v>
      </c>
      <c r="L29" s="891">
        <v>0</v>
      </c>
      <c r="M29" s="836">
        <v>1</v>
      </c>
      <c r="N29" s="835">
        <v>1</v>
      </c>
      <c r="O29" s="891">
        <v>2</v>
      </c>
      <c r="P29" s="836">
        <v>5</v>
      </c>
      <c r="Q29" s="835">
        <v>2</v>
      </c>
      <c r="R29" s="891">
        <v>7</v>
      </c>
    </row>
    <row r="30" spans="2:35" outlineLevel="1">
      <c r="B30" s="600" t="s">
        <v>75</v>
      </c>
      <c r="C30" s="601" t="s">
        <v>81</v>
      </c>
      <c r="D30" s="834">
        <v>0</v>
      </c>
      <c r="E30" s="835">
        <v>3</v>
      </c>
      <c r="F30" s="891">
        <v>3</v>
      </c>
      <c r="G30" s="836">
        <v>0</v>
      </c>
      <c r="H30" s="835">
        <v>3</v>
      </c>
      <c r="I30" s="891">
        <v>3</v>
      </c>
      <c r="J30" s="836">
        <v>0</v>
      </c>
      <c r="K30" s="835">
        <v>1</v>
      </c>
      <c r="L30" s="891">
        <v>1</v>
      </c>
      <c r="M30" s="836">
        <v>4</v>
      </c>
      <c r="N30" s="835">
        <v>0</v>
      </c>
      <c r="O30" s="891">
        <v>4</v>
      </c>
      <c r="P30" s="836">
        <v>4</v>
      </c>
      <c r="Q30" s="835">
        <v>7</v>
      </c>
      <c r="R30" s="891">
        <v>11</v>
      </c>
      <c r="S30" s="1058"/>
      <c r="T30" s="1058"/>
      <c r="U30" s="1058"/>
      <c r="V30" s="1058"/>
      <c r="W30" s="1058"/>
      <c r="X30" s="1058"/>
      <c r="Y30" s="1058"/>
      <c r="Z30" s="1058"/>
      <c r="AA30" s="1058"/>
      <c r="AB30" s="1058"/>
      <c r="AC30" s="1058"/>
      <c r="AD30" s="1058"/>
      <c r="AE30" s="1058"/>
      <c r="AF30" s="1058"/>
      <c r="AG30" s="1058"/>
      <c r="AH30" s="1058"/>
      <c r="AI30" s="1058"/>
    </row>
    <row r="31" spans="2:35" ht="33.4" customHeight="1" outlineLevel="1">
      <c r="B31" s="600" t="s">
        <v>76</v>
      </c>
      <c r="C31" s="601" t="s">
        <v>82</v>
      </c>
      <c r="D31" s="834">
        <v>0</v>
      </c>
      <c r="E31" s="835">
        <v>0</v>
      </c>
      <c r="F31" s="891">
        <v>0</v>
      </c>
      <c r="G31" s="836">
        <v>1</v>
      </c>
      <c r="H31" s="835">
        <v>0</v>
      </c>
      <c r="I31" s="891">
        <v>1</v>
      </c>
      <c r="J31" s="836">
        <v>0</v>
      </c>
      <c r="K31" s="835">
        <v>0</v>
      </c>
      <c r="L31" s="891">
        <v>0</v>
      </c>
      <c r="M31" s="836">
        <v>0</v>
      </c>
      <c r="N31" s="835">
        <v>0</v>
      </c>
      <c r="O31" s="891">
        <v>0</v>
      </c>
      <c r="P31" s="836">
        <v>1</v>
      </c>
      <c r="Q31" s="835">
        <v>0</v>
      </c>
      <c r="R31" s="891">
        <v>1</v>
      </c>
    </row>
    <row r="32" spans="2:35" outlineLevel="1">
      <c r="B32" s="600" t="s">
        <v>77</v>
      </c>
      <c r="C32" s="601" t="s">
        <v>83</v>
      </c>
      <c r="D32" s="834">
        <v>0</v>
      </c>
      <c r="E32" s="835">
        <v>0</v>
      </c>
      <c r="F32" s="891">
        <v>0</v>
      </c>
      <c r="G32" s="836">
        <v>0</v>
      </c>
      <c r="H32" s="835">
        <v>0</v>
      </c>
      <c r="I32" s="891">
        <v>0</v>
      </c>
      <c r="J32" s="836">
        <v>1</v>
      </c>
      <c r="K32" s="835">
        <v>0</v>
      </c>
      <c r="L32" s="891">
        <v>1</v>
      </c>
      <c r="M32" s="836">
        <v>1</v>
      </c>
      <c r="N32" s="835">
        <v>0</v>
      </c>
      <c r="O32" s="891">
        <v>1</v>
      </c>
      <c r="P32" s="836">
        <v>2</v>
      </c>
      <c r="Q32" s="835">
        <v>0</v>
      </c>
      <c r="R32" s="891">
        <v>2</v>
      </c>
    </row>
    <row r="33" spans="2:19" outlineLevel="1">
      <c r="B33" s="600" t="s">
        <v>78</v>
      </c>
      <c r="C33" s="601" t="s">
        <v>84</v>
      </c>
      <c r="D33" s="834">
        <v>1</v>
      </c>
      <c r="E33" s="835">
        <v>0</v>
      </c>
      <c r="F33" s="891">
        <v>1</v>
      </c>
      <c r="G33" s="836">
        <v>0</v>
      </c>
      <c r="H33" s="835">
        <v>1</v>
      </c>
      <c r="I33" s="891">
        <v>1</v>
      </c>
      <c r="J33" s="836">
        <v>1</v>
      </c>
      <c r="K33" s="835">
        <v>0</v>
      </c>
      <c r="L33" s="891">
        <v>1</v>
      </c>
      <c r="M33" s="836">
        <v>1</v>
      </c>
      <c r="N33" s="835">
        <v>1</v>
      </c>
      <c r="O33" s="891">
        <v>2</v>
      </c>
      <c r="P33" s="836">
        <v>3</v>
      </c>
      <c r="Q33" s="835">
        <v>2</v>
      </c>
      <c r="R33" s="891">
        <v>5</v>
      </c>
    </row>
    <row r="34" spans="2:19" ht="18.600000000000001" customHeight="1" outlineLevel="1" thickBot="1">
      <c r="B34" s="602" t="s">
        <v>79</v>
      </c>
      <c r="C34" s="603" t="s">
        <v>85</v>
      </c>
      <c r="D34" s="900">
        <v>2</v>
      </c>
      <c r="E34" s="901">
        <v>0</v>
      </c>
      <c r="F34" s="902">
        <v>2</v>
      </c>
      <c r="G34" s="903">
        <v>0</v>
      </c>
      <c r="H34" s="901">
        <v>0</v>
      </c>
      <c r="I34" s="902">
        <v>0</v>
      </c>
      <c r="J34" s="903">
        <v>0</v>
      </c>
      <c r="K34" s="901">
        <v>0</v>
      </c>
      <c r="L34" s="902">
        <v>0</v>
      </c>
      <c r="M34" s="903">
        <v>1</v>
      </c>
      <c r="N34" s="901">
        <v>0</v>
      </c>
      <c r="O34" s="902">
        <v>1</v>
      </c>
      <c r="P34" s="903">
        <v>3</v>
      </c>
      <c r="Q34" s="901">
        <v>0</v>
      </c>
      <c r="R34" s="902">
        <v>3</v>
      </c>
    </row>
    <row r="35" spans="2:19" ht="21.75" customHeight="1" outlineLevel="1" thickBot="1">
      <c r="B35" s="1052" t="s">
        <v>11</v>
      </c>
      <c r="C35" s="1053"/>
      <c r="D35" s="604">
        <f>SUM(D28:D34)</f>
        <v>5</v>
      </c>
      <c r="E35" s="659">
        <f t="shared" ref="E35:R35" si="3">SUM(E28:E34)</f>
        <v>4</v>
      </c>
      <c r="F35" s="606">
        <f t="shared" si="3"/>
        <v>9</v>
      </c>
      <c r="G35" s="607">
        <f t="shared" si="3"/>
        <v>4</v>
      </c>
      <c r="H35" s="604">
        <f t="shared" si="3"/>
        <v>8</v>
      </c>
      <c r="I35" s="604">
        <f t="shared" si="3"/>
        <v>12</v>
      </c>
      <c r="J35" s="604">
        <f t="shared" si="3"/>
        <v>2</v>
      </c>
      <c r="K35" s="659">
        <f t="shared" si="3"/>
        <v>1</v>
      </c>
      <c r="L35" s="606">
        <f t="shared" si="3"/>
        <v>3</v>
      </c>
      <c r="M35" s="607">
        <f t="shared" si="3"/>
        <v>8</v>
      </c>
      <c r="N35" s="659">
        <f t="shared" si="3"/>
        <v>2</v>
      </c>
      <c r="O35" s="606">
        <f t="shared" si="3"/>
        <v>10</v>
      </c>
      <c r="P35" s="607">
        <f t="shared" si="3"/>
        <v>19</v>
      </c>
      <c r="Q35" s="659">
        <f t="shared" si="3"/>
        <v>15</v>
      </c>
      <c r="R35" s="606">
        <f t="shared" si="3"/>
        <v>34</v>
      </c>
    </row>
    <row r="36" spans="2:19" ht="19.5" customHeight="1" thickBot="1">
      <c r="B36" s="1059" t="s">
        <v>8</v>
      </c>
      <c r="C36" s="1060"/>
      <c r="D36" s="611">
        <f t="shared" ref="D36:R36" si="4">D26</f>
        <v>56</v>
      </c>
      <c r="E36" s="612">
        <f t="shared" si="4"/>
        <v>81</v>
      </c>
      <c r="F36" s="613">
        <f t="shared" si="4"/>
        <v>137</v>
      </c>
      <c r="G36" s="611">
        <f t="shared" si="4"/>
        <v>58</v>
      </c>
      <c r="H36" s="612">
        <f t="shared" si="4"/>
        <v>101</v>
      </c>
      <c r="I36" s="613">
        <f t="shared" si="4"/>
        <v>159</v>
      </c>
      <c r="J36" s="611">
        <f t="shared" si="4"/>
        <v>67</v>
      </c>
      <c r="K36" s="612">
        <f t="shared" si="4"/>
        <v>20</v>
      </c>
      <c r="L36" s="606">
        <f t="shared" si="4"/>
        <v>87</v>
      </c>
      <c r="M36" s="611">
        <f t="shared" si="4"/>
        <v>58</v>
      </c>
      <c r="N36" s="612">
        <f t="shared" si="4"/>
        <v>4</v>
      </c>
      <c r="O36" s="613">
        <f t="shared" si="4"/>
        <v>62</v>
      </c>
      <c r="P36" s="611">
        <f t="shared" si="4"/>
        <v>239</v>
      </c>
      <c r="Q36" s="612">
        <f t="shared" si="4"/>
        <v>206</v>
      </c>
      <c r="R36" s="613">
        <f t="shared" si="4"/>
        <v>445</v>
      </c>
    </row>
    <row r="37" spans="2:19" ht="19.5" customHeight="1" thickBot="1">
      <c r="B37" s="1054" t="s">
        <v>12</v>
      </c>
      <c r="C37" s="1055"/>
      <c r="D37" s="614">
        <f>D35</f>
        <v>5</v>
      </c>
      <c r="E37" s="614">
        <f t="shared" ref="E37:R37" si="5">E35</f>
        <v>4</v>
      </c>
      <c r="F37" s="614">
        <f t="shared" si="5"/>
        <v>9</v>
      </c>
      <c r="G37" s="614">
        <f t="shared" si="5"/>
        <v>4</v>
      </c>
      <c r="H37" s="614">
        <f t="shared" si="5"/>
        <v>8</v>
      </c>
      <c r="I37" s="614">
        <f t="shared" si="5"/>
        <v>12</v>
      </c>
      <c r="J37" s="614">
        <f t="shared" si="5"/>
        <v>2</v>
      </c>
      <c r="K37" s="614">
        <f t="shared" si="5"/>
        <v>1</v>
      </c>
      <c r="L37" s="614">
        <f t="shared" si="5"/>
        <v>3</v>
      </c>
      <c r="M37" s="614">
        <f t="shared" si="5"/>
        <v>8</v>
      </c>
      <c r="N37" s="614">
        <f t="shared" si="5"/>
        <v>2</v>
      </c>
      <c r="O37" s="614">
        <f t="shared" si="5"/>
        <v>10</v>
      </c>
      <c r="P37" s="614">
        <f t="shared" si="5"/>
        <v>19</v>
      </c>
      <c r="Q37" s="614">
        <f t="shared" si="5"/>
        <v>15</v>
      </c>
      <c r="R37" s="615">
        <f t="shared" si="5"/>
        <v>34</v>
      </c>
    </row>
    <row r="38" spans="2:19" ht="19.5" customHeight="1" thickBot="1">
      <c r="B38" s="1056" t="s">
        <v>13</v>
      </c>
      <c r="C38" s="1057"/>
      <c r="D38" s="844">
        <f>D36+D37</f>
        <v>61</v>
      </c>
      <c r="E38" s="845">
        <f t="shared" ref="E38:R38" si="6">E36+E37</f>
        <v>85</v>
      </c>
      <c r="F38" s="606">
        <f t="shared" si="6"/>
        <v>146</v>
      </c>
      <c r="G38" s="846">
        <f t="shared" si="6"/>
        <v>62</v>
      </c>
      <c r="H38" s="845">
        <f t="shared" si="6"/>
        <v>109</v>
      </c>
      <c r="I38" s="606">
        <f t="shared" si="6"/>
        <v>171</v>
      </c>
      <c r="J38" s="846">
        <f t="shared" si="6"/>
        <v>69</v>
      </c>
      <c r="K38" s="845">
        <f t="shared" si="6"/>
        <v>21</v>
      </c>
      <c r="L38" s="606">
        <f t="shared" si="6"/>
        <v>90</v>
      </c>
      <c r="M38" s="846">
        <f t="shared" si="6"/>
        <v>66</v>
      </c>
      <c r="N38" s="845">
        <f t="shared" si="6"/>
        <v>6</v>
      </c>
      <c r="O38" s="606">
        <f t="shared" si="6"/>
        <v>72</v>
      </c>
      <c r="P38" s="846">
        <f t="shared" si="6"/>
        <v>258</v>
      </c>
      <c r="Q38" s="845">
        <f t="shared" si="6"/>
        <v>221</v>
      </c>
      <c r="R38" s="606">
        <f t="shared" si="6"/>
        <v>479</v>
      </c>
    </row>
    <row r="40" spans="2:19" ht="18.75" customHeight="1">
      <c r="B40" s="1028"/>
      <c r="C40" s="1028"/>
      <c r="D40" s="1028"/>
      <c r="E40" s="1028"/>
      <c r="F40" s="1028"/>
      <c r="G40" s="1028"/>
      <c r="H40" s="1028"/>
      <c r="I40" s="1028"/>
      <c r="J40" s="1028"/>
      <c r="K40" s="1028"/>
      <c r="L40" s="1028"/>
      <c r="M40" s="1028"/>
      <c r="N40" s="1028"/>
      <c r="O40" s="1028"/>
      <c r="P40" s="1028"/>
      <c r="Q40" s="1028"/>
      <c r="R40" s="179"/>
      <c r="S40" s="180"/>
    </row>
    <row r="42" spans="2:19"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</row>
  </sheetData>
  <mergeCells count="22">
    <mergeCell ref="S30:AI30"/>
    <mergeCell ref="B36:C36"/>
    <mergeCell ref="J5:L6"/>
    <mergeCell ref="F3:G3"/>
    <mergeCell ref="M5:O6"/>
    <mergeCell ref="P5:R6"/>
    <mergeCell ref="B16:C16"/>
    <mergeCell ref="B26:C26"/>
    <mergeCell ref="B40:Q40"/>
    <mergeCell ref="B1:R1"/>
    <mergeCell ref="B3:E3"/>
    <mergeCell ref="B8:C8"/>
    <mergeCell ref="B17:C17"/>
    <mergeCell ref="B18:C18"/>
    <mergeCell ref="H3:R3"/>
    <mergeCell ref="B5:C7"/>
    <mergeCell ref="D5:F6"/>
    <mergeCell ref="G5:I6"/>
    <mergeCell ref="B27:C27"/>
    <mergeCell ref="B35:C35"/>
    <mergeCell ref="B37:C37"/>
    <mergeCell ref="B38:C3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32"/>
  <sheetViews>
    <sheetView tabSelected="1" zoomScale="60" zoomScaleNormal="60" workbookViewId="0">
      <selection activeCell="T19" sqref="T19"/>
    </sheetView>
  </sheetViews>
  <sheetFormatPr defaultRowHeight="12.75"/>
  <cols>
    <col min="1" max="1" width="50.140625" style="100" customWidth="1"/>
    <col min="2" max="2" width="10.5703125" style="100" customWidth="1"/>
    <col min="3" max="3" width="10.140625" style="100" customWidth="1"/>
    <col min="4" max="4" width="8.5703125" style="100" customWidth="1"/>
    <col min="5" max="5" width="9.140625" style="100" customWidth="1"/>
    <col min="6" max="6" width="11.28515625" style="100" customWidth="1"/>
    <col min="7" max="7" width="8.5703125" style="100" customWidth="1"/>
    <col min="8" max="8" width="10.140625" style="100" customWidth="1"/>
    <col min="9" max="9" width="11.7109375" style="100" customWidth="1"/>
    <col min="10" max="10" width="10.85546875" style="100" customWidth="1"/>
    <col min="11" max="11" width="9.28515625" style="100" customWidth="1"/>
    <col min="12" max="12" width="10.7109375" style="100" customWidth="1"/>
    <col min="13" max="13" width="10.140625" style="100" customWidth="1"/>
    <col min="14" max="14" width="11.28515625" style="100" customWidth="1"/>
    <col min="15" max="16" width="12" style="100" customWidth="1"/>
    <col min="17" max="17" width="7.140625" style="100" customWidth="1"/>
    <col min="18" max="18" width="8.5703125" style="100" customWidth="1"/>
    <col min="19" max="19" width="8.85546875" style="100" customWidth="1"/>
    <col min="20" max="20" width="9.28515625" style="100" customWidth="1"/>
    <col min="21" max="21" width="8.7109375" style="100" customWidth="1"/>
    <col min="22" max="22" width="8" style="100" customWidth="1"/>
    <col min="23" max="23" width="7" style="100" customWidth="1"/>
    <col min="24" max="24" width="8.42578125" style="100" customWidth="1"/>
    <col min="25" max="25" width="7.5703125" style="100" customWidth="1"/>
    <col min="26" max="26" width="7.42578125" style="100" customWidth="1"/>
    <col min="27" max="27" width="8.5703125" style="100" customWidth="1"/>
    <col min="28" max="28" width="8.28515625" style="100" customWidth="1"/>
    <col min="29" max="29" width="9.140625" style="100" customWidth="1"/>
    <col min="30" max="30" width="8.85546875" style="100" customWidth="1"/>
    <col min="31" max="31" width="8.28515625" style="100" customWidth="1"/>
    <col min="32" max="32" width="8.5703125" style="100" customWidth="1"/>
    <col min="33" max="33" width="8.7109375" style="100" customWidth="1"/>
    <col min="34" max="16384" width="9.140625" style="100"/>
  </cols>
  <sheetData>
    <row r="1" spans="1:21" s="92" customFormat="1" ht="36.75" customHeight="1">
      <c r="A1" s="1070" t="s">
        <v>43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</row>
    <row r="2" spans="1:21" ht="24" customHeight="1">
      <c r="A2" s="1071" t="s">
        <v>111</v>
      </c>
      <c r="B2" s="1071"/>
      <c r="C2" s="1071"/>
      <c r="D2" s="1071"/>
      <c r="E2" s="1071"/>
      <c r="F2" s="1071"/>
      <c r="G2" s="1071"/>
      <c r="H2" s="1071"/>
      <c r="I2" s="1071"/>
      <c r="J2" s="1071"/>
      <c r="K2" s="1071"/>
      <c r="L2" s="1071"/>
      <c r="M2" s="1071"/>
      <c r="N2" s="1071"/>
      <c r="O2" s="1071"/>
      <c r="P2" s="1071"/>
    </row>
    <row r="3" spans="1:21" ht="20.25">
      <c r="A3" s="1071" t="s">
        <v>44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</row>
    <row r="4" spans="1:21" ht="9" customHeight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3"/>
    </row>
    <row r="5" spans="1:21" ht="12.75" customHeight="1">
      <c r="A5" s="289" t="s">
        <v>7</v>
      </c>
      <c r="B5" s="1072">
        <v>1</v>
      </c>
      <c r="C5" s="1073"/>
      <c r="D5" s="1074"/>
      <c r="E5" s="1072">
        <v>2</v>
      </c>
      <c r="F5" s="1073"/>
      <c r="G5" s="1074"/>
      <c r="H5" s="1072">
        <v>3</v>
      </c>
      <c r="I5" s="1073"/>
      <c r="J5" s="1074"/>
      <c r="K5" s="1072">
        <v>4</v>
      </c>
      <c r="L5" s="1073"/>
      <c r="M5" s="1074"/>
      <c r="N5" s="1072" t="s">
        <v>4</v>
      </c>
      <c r="O5" s="1074"/>
      <c r="P5" s="1078" t="s">
        <v>45</v>
      </c>
    </row>
    <row r="6" spans="1:21" ht="13.5" customHeight="1" thickBot="1">
      <c r="A6" s="290"/>
      <c r="B6" s="1075"/>
      <c r="C6" s="1076"/>
      <c r="D6" s="1077"/>
      <c r="E6" s="1075"/>
      <c r="F6" s="1076"/>
      <c r="G6" s="1077"/>
      <c r="H6" s="1075"/>
      <c r="I6" s="1076"/>
      <c r="J6" s="1077"/>
      <c r="K6" s="1075"/>
      <c r="L6" s="1076"/>
      <c r="M6" s="1077"/>
      <c r="N6" s="1075"/>
      <c r="O6" s="1077"/>
      <c r="P6" s="1079"/>
    </row>
    <row r="7" spans="1:21" ht="66.75" customHeight="1" thickBot="1">
      <c r="A7" s="291"/>
      <c r="B7" s="95" t="s">
        <v>46</v>
      </c>
      <c r="C7" s="96" t="s">
        <v>47</v>
      </c>
      <c r="D7" s="97" t="s">
        <v>48</v>
      </c>
      <c r="E7" s="95" t="s">
        <v>46</v>
      </c>
      <c r="F7" s="96" t="s">
        <v>47</v>
      </c>
      <c r="G7" s="97" t="s">
        <v>48</v>
      </c>
      <c r="H7" s="95" t="s">
        <v>46</v>
      </c>
      <c r="I7" s="96" t="s">
        <v>47</v>
      </c>
      <c r="J7" s="97" t="s">
        <v>48</v>
      </c>
      <c r="K7" s="95" t="s">
        <v>46</v>
      </c>
      <c r="L7" s="96" t="s">
        <v>47</v>
      </c>
      <c r="M7" s="97" t="s">
        <v>48</v>
      </c>
      <c r="N7" s="95" t="s">
        <v>46</v>
      </c>
      <c r="O7" s="96" t="s">
        <v>47</v>
      </c>
      <c r="P7" s="1080"/>
    </row>
    <row r="8" spans="1:21" ht="39" customHeight="1">
      <c r="A8" s="904" t="s">
        <v>49</v>
      </c>
      <c r="B8" s="905">
        <v>146</v>
      </c>
      <c r="C8" s="906">
        <v>120</v>
      </c>
      <c r="D8" s="907">
        <v>266</v>
      </c>
      <c r="E8" s="905">
        <v>143</v>
      </c>
      <c r="F8" s="906">
        <v>139</v>
      </c>
      <c r="G8" s="907">
        <v>282</v>
      </c>
      <c r="H8" s="905">
        <v>147</v>
      </c>
      <c r="I8" s="906">
        <v>73</v>
      </c>
      <c r="J8" s="908">
        <v>220</v>
      </c>
      <c r="K8" s="909">
        <v>135</v>
      </c>
      <c r="L8" s="906">
        <v>32</v>
      </c>
      <c r="M8" s="908">
        <v>167</v>
      </c>
      <c r="N8" s="869">
        <f>B8+E8+H8+K8</f>
        <v>571</v>
      </c>
      <c r="O8" s="870">
        <f>C8+F8+I8+L8</f>
        <v>364</v>
      </c>
      <c r="P8" s="857">
        <f>D8+G8+J8+M8</f>
        <v>935</v>
      </c>
    </row>
    <row r="9" spans="1:21" ht="42.75" customHeight="1">
      <c r="A9" s="861" t="s">
        <v>99</v>
      </c>
      <c r="B9" s="853">
        <v>128</v>
      </c>
      <c r="C9" s="854">
        <v>60</v>
      </c>
      <c r="D9" s="855">
        <v>188</v>
      </c>
      <c r="E9" s="853">
        <v>106</v>
      </c>
      <c r="F9" s="854">
        <v>19</v>
      </c>
      <c r="G9" s="855">
        <v>125</v>
      </c>
      <c r="H9" s="853">
        <v>95</v>
      </c>
      <c r="I9" s="854">
        <v>11</v>
      </c>
      <c r="J9" s="856">
        <v>106</v>
      </c>
      <c r="K9" s="868">
        <v>44</v>
      </c>
      <c r="L9" s="854">
        <v>2</v>
      </c>
      <c r="M9" s="856">
        <v>46</v>
      </c>
      <c r="N9" s="869">
        <f t="shared" ref="N9:P14" si="0">B9+E9+H9+K9</f>
        <v>373</v>
      </c>
      <c r="O9" s="870">
        <f t="shared" si="0"/>
        <v>92</v>
      </c>
      <c r="P9" s="857">
        <f t="shared" si="0"/>
        <v>465</v>
      </c>
    </row>
    <row r="10" spans="1:21" ht="29.25" customHeight="1">
      <c r="A10" s="910" t="s">
        <v>50</v>
      </c>
      <c r="B10" s="853">
        <v>96</v>
      </c>
      <c r="C10" s="854">
        <v>22</v>
      </c>
      <c r="D10" s="855">
        <v>118</v>
      </c>
      <c r="E10" s="853">
        <v>81</v>
      </c>
      <c r="F10" s="854">
        <v>5</v>
      </c>
      <c r="G10" s="855">
        <v>86</v>
      </c>
      <c r="H10" s="853">
        <v>78</v>
      </c>
      <c r="I10" s="854">
        <v>3</v>
      </c>
      <c r="J10" s="855">
        <v>81</v>
      </c>
      <c r="K10" s="853">
        <v>74</v>
      </c>
      <c r="L10" s="854">
        <v>0</v>
      </c>
      <c r="M10" s="856">
        <v>74</v>
      </c>
      <c r="N10" s="911">
        <f>B10+E10+H10+K10</f>
        <v>329</v>
      </c>
      <c r="O10" s="912">
        <f t="shared" si="0"/>
        <v>30</v>
      </c>
      <c r="P10" s="857">
        <f t="shared" si="0"/>
        <v>359</v>
      </c>
    </row>
    <row r="11" spans="1:21" ht="38.25" customHeight="1">
      <c r="A11" s="910" t="s">
        <v>51</v>
      </c>
      <c r="B11" s="853">
        <v>191</v>
      </c>
      <c r="C11" s="854">
        <v>42</v>
      </c>
      <c r="D11" s="855">
        <v>233</v>
      </c>
      <c r="E11" s="853">
        <v>181</v>
      </c>
      <c r="F11" s="854">
        <v>27</v>
      </c>
      <c r="G11" s="855">
        <v>208</v>
      </c>
      <c r="H11" s="853">
        <v>125</v>
      </c>
      <c r="I11" s="854">
        <v>3</v>
      </c>
      <c r="J11" s="855">
        <v>128</v>
      </c>
      <c r="K11" s="853">
        <v>165</v>
      </c>
      <c r="L11" s="854">
        <v>13</v>
      </c>
      <c r="M11" s="856">
        <v>178</v>
      </c>
      <c r="N11" s="911">
        <f t="shared" si="0"/>
        <v>662</v>
      </c>
      <c r="O11" s="913">
        <f t="shared" si="0"/>
        <v>85</v>
      </c>
      <c r="P11" s="857">
        <f t="shared" si="0"/>
        <v>747</v>
      </c>
    </row>
    <row r="12" spans="1:21" ht="32.25" customHeight="1">
      <c r="A12" s="910" t="s">
        <v>52</v>
      </c>
      <c r="B12" s="853">
        <v>59</v>
      </c>
      <c r="C12" s="854">
        <v>12</v>
      </c>
      <c r="D12" s="855">
        <v>71</v>
      </c>
      <c r="E12" s="853">
        <v>66</v>
      </c>
      <c r="F12" s="854">
        <v>0</v>
      </c>
      <c r="G12" s="855">
        <v>66</v>
      </c>
      <c r="H12" s="853">
        <v>50</v>
      </c>
      <c r="I12" s="854">
        <v>0</v>
      </c>
      <c r="J12" s="855">
        <v>50</v>
      </c>
      <c r="K12" s="853">
        <v>52</v>
      </c>
      <c r="L12" s="854">
        <v>0</v>
      </c>
      <c r="M12" s="856">
        <v>52</v>
      </c>
      <c r="N12" s="911">
        <f t="shared" si="0"/>
        <v>227</v>
      </c>
      <c r="O12" s="913">
        <f t="shared" si="0"/>
        <v>12</v>
      </c>
      <c r="P12" s="857">
        <f t="shared" si="0"/>
        <v>239</v>
      </c>
    </row>
    <row r="13" spans="1:21" ht="42.75" customHeight="1">
      <c r="A13" s="914" t="s">
        <v>53</v>
      </c>
      <c r="B13" s="853">
        <v>118</v>
      </c>
      <c r="C13" s="854">
        <v>170</v>
      </c>
      <c r="D13" s="855">
        <v>288</v>
      </c>
      <c r="E13" s="853">
        <v>120</v>
      </c>
      <c r="F13" s="854">
        <v>78</v>
      </c>
      <c r="G13" s="855">
        <v>198</v>
      </c>
      <c r="H13" s="853">
        <v>125</v>
      </c>
      <c r="I13" s="854">
        <v>67</v>
      </c>
      <c r="J13" s="855">
        <v>192</v>
      </c>
      <c r="K13" s="853">
        <v>0</v>
      </c>
      <c r="L13" s="854">
        <v>0</v>
      </c>
      <c r="M13" s="856">
        <v>0</v>
      </c>
      <c r="N13" s="911">
        <f t="shared" si="0"/>
        <v>363</v>
      </c>
      <c r="O13" s="912">
        <f t="shared" si="0"/>
        <v>315</v>
      </c>
      <c r="P13" s="857">
        <f>D13+G13+J13+M13</f>
        <v>678</v>
      </c>
      <c r="U13" s="100" t="s">
        <v>70</v>
      </c>
    </row>
    <row r="14" spans="1:21" ht="42.75" customHeight="1" thickBot="1">
      <c r="A14" s="915" t="s">
        <v>54</v>
      </c>
      <c r="B14" s="916">
        <v>61</v>
      </c>
      <c r="C14" s="917">
        <v>85</v>
      </c>
      <c r="D14" s="918">
        <v>146</v>
      </c>
      <c r="E14" s="916">
        <v>62</v>
      </c>
      <c r="F14" s="917">
        <v>109</v>
      </c>
      <c r="G14" s="918">
        <v>171</v>
      </c>
      <c r="H14" s="916">
        <v>69</v>
      </c>
      <c r="I14" s="917">
        <v>21</v>
      </c>
      <c r="J14" s="918">
        <v>90</v>
      </c>
      <c r="K14" s="916">
        <v>66</v>
      </c>
      <c r="L14" s="917">
        <v>6</v>
      </c>
      <c r="M14" s="919">
        <v>72</v>
      </c>
      <c r="N14" s="920">
        <f t="shared" si="0"/>
        <v>258</v>
      </c>
      <c r="O14" s="921">
        <f t="shared" si="0"/>
        <v>221</v>
      </c>
      <c r="P14" s="922">
        <f t="shared" si="0"/>
        <v>479</v>
      </c>
    </row>
    <row r="15" spans="1:21" ht="33.75" customHeight="1" thickBot="1">
      <c r="A15" s="251" t="s">
        <v>102</v>
      </c>
      <c r="B15" s="243">
        <f t="shared" ref="B15:P15" si="1">SUM(B8:B14)</f>
        <v>799</v>
      </c>
      <c r="C15" s="244">
        <f t="shared" si="1"/>
        <v>511</v>
      </c>
      <c r="D15" s="245">
        <f t="shared" si="1"/>
        <v>1310</v>
      </c>
      <c r="E15" s="243">
        <f t="shared" si="1"/>
        <v>759</v>
      </c>
      <c r="F15" s="244">
        <f t="shared" si="1"/>
        <v>377</v>
      </c>
      <c r="G15" s="245">
        <f t="shared" si="1"/>
        <v>1136</v>
      </c>
      <c r="H15" s="243">
        <f t="shared" si="1"/>
        <v>689</v>
      </c>
      <c r="I15" s="244">
        <f t="shared" si="1"/>
        <v>178</v>
      </c>
      <c r="J15" s="246">
        <f t="shared" si="1"/>
        <v>867</v>
      </c>
      <c r="K15" s="247">
        <f t="shared" si="1"/>
        <v>536</v>
      </c>
      <c r="L15" s="244">
        <f t="shared" si="1"/>
        <v>53</v>
      </c>
      <c r="M15" s="246">
        <f t="shared" si="1"/>
        <v>589</v>
      </c>
      <c r="N15" s="248">
        <f t="shared" si="1"/>
        <v>2783</v>
      </c>
      <c r="O15" s="249">
        <f t="shared" si="1"/>
        <v>1119</v>
      </c>
      <c r="P15" s="250">
        <f t="shared" si="1"/>
        <v>3902</v>
      </c>
    </row>
    <row r="16" spans="1:21" ht="31.5" customHeight="1">
      <c r="A16" s="1070" t="s">
        <v>55</v>
      </c>
      <c r="B16" s="1070"/>
      <c r="C16" s="1070"/>
      <c r="D16" s="1070"/>
      <c r="E16" s="1070"/>
      <c r="F16" s="1070"/>
      <c r="G16" s="1070"/>
      <c r="H16" s="1070"/>
      <c r="I16" s="1070"/>
      <c r="J16" s="1070"/>
      <c r="K16" s="1070"/>
      <c r="L16" s="1070"/>
      <c r="M16" s="1070"/>
      <c r="N16" s="1070"/>
      <c r="O16" s="1070"/>
      <c r="P16" s="1070"/>
    </row>
    <row r="17" spans="1:29" ht="25.5" customHeight="1">
      <c r="A17" s="1071" t="s">
        <v>111</v>
      </c>
      <c r="B17" s="1071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X17" s="100" t="s">
        <v>98</v>
      </c>
    </row>
    <row r="18" spans="1:29" ht="20.25" customHeight="1">
      <c r="A18" s="1070" t="s">
        <v>44</v>
      </c>
      <c r="B18" s="1070"/>
      <c r="C18" s="1070"/>
      <c r="D18" s="1070"/>
      <c r="E18" s="1070"/>
      <c r="F18" s="1070"/>
      <c r="G18" s="1070"/>
      <c r="H18" s="1070"/>
      <c r="I18" s="1070"/>
      <c r="J18" s="1070"/>
      <c r="K18" s="1070"/>
      <c r="L18" s="1070"/>
      <c r="M18" s="1070"/>
      <c r="N18" s="1070"/>
      <c r="O18" s="1070"/>
      <c r="P18" s="1070"/>
    </row>
    <row r="19" spans="1:29" ht="7.5" customHeight="1" thickBo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3"/>
    </row>
    <row r="20" spans="1:29" ht="12.75" customHeight="1">
      <c r="A20" s="618" t="s">
        <v>7</v>
      </c>
      <c r="B20" s="1072">
        <v>1</v>
      </c>
      <c r="C20" s="1073"/>
      <c r="D20" s="1074"/>
      <c r="E20" s="1072">
        <v>2</v>
      </c>
      <c r="F20" s="1073"/>
      <c r="G20" s="1074"/>
      <c r="H20" s="1072">
        <v>3</v>
      </c>
      <c r="I20" s="1073"/>
      <c r="J20" s="1074"/>
      <c r="K20" s="1072">
        <v>4</v>
      </c>
      <c r="L20" s="1073"/>
      <c r="M20" s="1074"/>
      <c r="N20" s="1072" t="s">
        <v>4</v>
      </c>
      <c r="O20" s="1074"/>
      <c r="P20" s="1078" t="s">
        <v>56</v>
      </c>
      <c r="S20" s="100" t="s">
        <v>5</v>
      </c>
    </row>
    <row r="21" spans="1:29" ht="13.5" customHeight="1" thickBot="1">
      <c r="A21" s="619"/>
      <c r="B21" s="1075"/>
      <c r="C21" s="1076"/>
      <c r="D21" s="1077"/>
      <c r="E21" s="1075"/>
      <c r="F21" s="1076"/>
      <c r="G21" s="1077"/>
      <c r="H21" s="1075"/>
      <c r="I21" s="1076"/>
      <c r="J21" s="1077"/>
      <c r="K21" s="1075"/>
      <c r="L21" s="1076"/>
      <c r="M21" s="1077"/>
      <c r="N21" s="1075"/>
      <c r="O21" s="1077"/>
      <c r="P21" s="1079"/>
    </row>
    <row r="22" spans="1:29" ht="72.75" customHeight="1" thickBot="1">
      <c r="A22" s="620"/>
      <c r="B22" s="95" t="s">
        <v>46</v>
      </c>
      <c r="C22" s="96" t="s">
        <v>47</v>
      </c>
      <c r="D22" s="97" t="s">
        <v>48</v>
      </c>
      <c r="E22" s="95" t="s">
        <v>46</v>
      </c>
      <c r="F22" s="96" t="s">
        <v>47</v>
      </c>
      <c r="G22" s="97" t="s">
        <v>48</v>
      </c>
      <c r="H22" s="95" t="s">
        <v>46</v>
      </c>
      <c r="I22" s="96" t="s">
        <v>47</v>
      </c>
      <c r="J22" s="97" t="s">
        <v>48</v>
      </c>
      <c r="K22" s="95" t="s">
        <v>46</v>
      </c>
      <c r="L22" s="96" t="s">
        <v>47</v>
      </c>
      <c r="M22" s="97" t="s">
        <v>48</v>
      </c>
      <c r="N22" s="95" t="s">
        <v>46</v>
      </c>
      <c r="O22" s="96" t="s">
        <v>47</v>
      </c>
      <c r="P22" s="1080"/>
    </row>
    <row r="23" spans="1:29" ht="40.5" customHeight="1">
      <c r="A23" s="861" t="s">
        <v>99</v>
      </c>
      <c r="B23" s="862">
        <v>10</v>
      </c>
      <c r="C23" s="863">
        <v>25</v>
      </c>
      <c r="D23" s="864">
        <v>35</v>
      </c>
      <c r="E23" s="862">
        <v>10</v>
      </c>
      <c r="F23" s="863">
        <v>36</v>
      </c>
      <c r="G23" s="864">
        <v>46</v>
      </c>
      <c r="H23" s="862">
        <v>36</v>
      </c>
      <c r="I23" s="863">
        <v>22</v>
      </c>
      <c r="J23" s="864">
        <v>58</v>
      </c>
      <c r="K23" s="862">
        <v>15</v>
      </c>
      <c r="L23" s="863">
        <v>7</v>
      </c>
      <c r="M23" s="865">
        <v>22</v>
      </c>
      <c r="N23" s="866">
        <f t="shared" ref="N23:P26" si="2">B23+E23+H23+K23</f>
        <v>71</v>
      </c>
      <c r="O23" s="867">
        <f t="shared" si="2"/>
        <v>90</v>
      </c>
      <c r="P23" s="852">
        <f t="shared" si="2"/>
        <v>161</v>
      </c>
    </row>
    <row r="24" spans="1:29" ht="30" customHeight="1">
      <c r="A24" s="910" t="s">
        <v>50</v>
      </c>
      <c r="B24" s="923">
        <v>0</v>
      </c>
      <c r="C24" s="924">
        <v>41</v>
      </c>
      <c r="D24" s="925">
        <v>41</v>
      </c>
      <c r="E24" s="923">
        <v>0</v>
      </c>
      <c r="F24" s="924">
        <v>31</v>
      </c>
      <c r="G24" s="925">
        <v>31</v>
      </c>
      <c r="H24" s="923">
        <v>1</v>
      </c>
      <c r="I24" s="924">
        <v>40</v>
      </c>
      <c r="J24" s="925">
        <v>41</v>
      </c>
      <c r="K24" s="923">
        <v>0</v>
      </c>
      <c r="L24" s="924">
        <v>0</v>
      </c>
      <c r="M24" s="925">
        <v>0</v>
      </c>
      <c r="N24" s="926">
        <f>B24+E24+H24+K24</f>
        <v>1</v>
      </c>
      <c r="O24" s="927">
        <f t="shared" si="2"/>
        <v>112</v>
      </c>
      <c r="P24" s="852">
        <f t="shared" si="2"/>
        <v>113</v>
      </c>
    </row>
    <row r="25" spans="1:29" ht="39" customHeight="1">
      <c r="A25" s="910" t="s">
        <v>51</v>
      </c>
      <c r="B25" s="923">
        <v>21</v>
      </c>
      <c r="C25" s="924">
        <v>23</v>
      </c>
      <c r="D25" s="925">
        <v>44</v>
      </c>
      <c r="E25" s="923">
        <v>39</v>
      </c>
      <c r="F25" s="924">
        <v>29</v>
      </c>
      <c r="G25" s="925">
        <v>68</v>
      </c>
      <c r="H25" s="923">
        <v>38</v>
      </c>
      <c r="I25" s="924">
        <v>22</v>
      </c>
      <c r="J25" s="925">
        <v>60</v>
      </c>
      <c r="K25" s="923">
        <v>28</v>
      </c>
      <c r="L25" s="924">
        <v>36</v>
      </c>
      <c r="M25" s="928">
        <v>64</v>
      </c>
      <c r="N25" s="911">
        <f>B25+E25+H25+K25</f>
        <v>126</v>
      </c>
      <c r="O25" s="927">
        <f t="shared" si="2"/>
        <v>110</v>
      </c>
      <c r="P25" s="852">
        <f t="shared" si="2"/>
        <v>236</v>
      </c>
      <c r="AC25" s="100" t="s">
        <v>5</v>
      </c>
    </row>
    <row r="26" spans="1:29" ht="39.75" customHeight="1" thickBot="1">
      <c r="A26" s="910" t="s">
        <v>52</v>
      </c>
      <c r="B26" s="929">
        <v>15</v>
      </c>
      <c r="C26" s="930">
        <v>24</v>
      </c>
      <c r="D26" s="931">
        <v>39</v>
      </c>
      <c r="E26" s="929">
        <v>10</v>
      </c>
      <c r="F26" s="930">
        <v>27</v>
      </c>
      <c r="G26" s="931">
        <v>37</v>
      </c>
      <c r="H26" s="929">
        <v>13</v>
      </c>
      <c r="I26" s="930">
        <v>24</v>
      </c>
      <c r="J26" s="931">
        <v>37</v>
      </c>
      <c r="K26" s="929">
        <v>0</v>
      </c>
      <c r="L26" s="930">
        <v>35</v>
      </c>
      <c r="M26" s="932">
        <v>35</v>
      </c>
      <c r="N26" s="911">
        <f t="shared" si="2"/>
        <v>38</v>
      </c>
      <c r="O26" s="933">
        <f t="shared" si="2"/>
        <v>110</v>
      </c>
      <c r="P26" s="852">
        <f t="shared" si="2"/>
        <v>148</v>
      </c>
    </row>
    <row r="27" spans="1:29" ht="30" customHeight="1" thickBot="1">
      <c r="A27" s="251" t="s">
        <v>102</v>
      </c>
      <c r="B27" s="131">
        <f t="shared" ref="B27:O27" si="3">SUM(B23:B26)</f>
        <v>46</v>
      </c>
      <c r="C27" s="131">
        <f t="shared" si="3"/>
        <v>113</v>
      </c>
      <c r="D27" s="131">
        <f t="shared" si="3"/>
        <v>159</v>
      </c>
      <c r="E27" s="131">
        <f t="shared" si="3"/>
        <v>59</v>
      </c>
      <c r="F27" s="131">
        <f t="shared" si="3"/>
        <v>123</v>
      </c>
      <c r="G27" s="132">
        <f t="shared" si="3"/>
        <v>182</v>
      </c>
      <c r="H27" s="133">
        <f t="shared" si="3"/>
        <v>88</v>
      </c>
      <c r="I27" s="131">
        <f t="shared" si="3"/>
        <v>108</v>
      </c>
      <c r="J27" s="131">
        <f t="shared" si="3"/>
        <v>196</v>
      </c>
      <c r="K27" s="131">
        <f t="shared" si="3"/>
        <v>43</v>
      </c>
      <c r="L27" s="131">
        <f t="shared" si="3"/>
        <v>78</v>
      </c>
      <c r="M27" s="131">
        <f t="shared" si="3"/>
        <v>121</v>
      </c>
      <c r="N27" s="104">
        <f t="shared" si="3"/>
        <v>236</v>
      </c>
      <c r="O27" s="104">
        <f t="shared" si="3"/>
        <v>422</v>
      </c>
      <c r="P27" s="99">
        <f>SUM(P23:P26)</f>
        <v>658</v>
      </c>
    </row>
    <row r="29" spans="1:29" ht="6.75" customHeight="1" thickBot="1"/>
    <row r="30" spans="1:29" ht="30" customHeight="1" thickBot="1">
      <c r="A30" s="101" t="s">
        <v>57</v>
      </c>
      <c r="B30" s="98">
        <f>N15+N27</f>
        <v>3019</v>
      </c>
      <c r="C30" s="98">
        <f>O15+O27</f>
        <v>1541</v>
      </c>
      <c r="D30" s="102">
        <f>SUM(B30:C30)</f>
        <v>4560</v>
      </c>
    </row>
    <row r="31" spans="1:29" ht="16.5" customHeight="1">
      <c r="B31" s="103"/>
      <c r="C31" s="103"/>
      <c r="D31" s="103"/>
    </row>
    <row r="32" spans="1:29" ht="18.75" hidden="1" customHeight="1">
      <c r="B32" s="103"/>
      <c r="C32" s="103"/>
      <c r="D32" s="103"/>
    </row>
  </sheetData>
  <mergeCells count="18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T30"/>
  <sheetViews>
    <sheetView view="pageBreakPreview" zoomScale="50" zoomScaleNormal="50" zoomScaleSheetLayoutView="50" workbookViewId="0">
      <selection activeCell="R10" sqref="R10"/>
    </sheetView>
  </sheetViews>
  <sheetFormatPr defaultRowHeight="25.5"/>
  <cols>
    <col min="1" max="1" width="84.85546875" style="142" customWidth="1"/>
    <col min="2" max="3" width="14.5703125" style="142" customWidth="1"/>
    <col min="4" max="4" width="11.7109375" style="142" customWidth="1"/>
    <col min="5" max="6" width="14.5703125" style="142" customWidth="1"/>
    <col min="7" max="7" width="12.5703125" style="142" customWidth="1"/>
    <col min="8" max="16" width="14.5703125" style="142" customWidth="1"/>
    <col min="17" max="18" width="10.7109375" style="142" customWidth="1"/>
    <col min="19" max="19" width="9.140625" style="142"/>
    <col min="20" max="20" width="12.85546875" style="142" customWidth="1"/>
    <col min="21" max="21" width="23.42578125" style="142" customWidth="1"/>
    <col min="22" max="23" width="9.140625" style="142"/>
    <col min="24" max="24" width="10.5703125" style="142" customWidth="1"/>
    <col min="25" max="25" width="11.28515625" style="142" customWidth="1"/>
    <col min="26" max="16384" width="9.140625" style="142"/>
  </cols>
  <sheetData>
    <row r="1" spans="1:20" ht="32.25" customHeight="1">
      <c r="A1" s="934" t="s">
        <v>38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371"/>
      <c r="R1" s="371"/>
      <c r="S1" s="371"/>
      <c r="T1" s="371"/>
    </row>
    <row r="2" spans="1:20" ht="28.5" customHeight="1">
      <c r="A2" s="943" t="s">
        <v>106</v>
      </c>
      <c r="B2" s="943"/>
      <c r="C2" s="943"/>
      <c r="D2" s="943"/>
      <c r="E2" s="943"/>
      <c r="F2" s="943"/>
      <c r="G2" s="943"/>
      <c r="H2" s="943"/>
      <c r="I2" s="943"/>
      <c r="J2" s="943"/>
      <c r="K2" s="372"/>
      <c r="L2" s="372"/>
      <c r="M2" s="372"/>
      <c r="N2" s="372"/>
      <c r="O2" s="372"/>
      <c r="P2" s="372"/>
    </row>
    <row r="3" spans="1:20" ht="45" customHeight="1" thickBot="1">
      <c r="A3" s="934" t="s">
        <v>123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848"/>
      <c r="R3" s="848"/>
    </row>
    <row r="4" spans="1:20" ht="33" hidden="1" customHeight="1" thickBot="1">
      <c r="A4" s="373"/>
    </row>
    <row r="5" spans="1:20" ht="21" customHeight="1" thickBot="1">
      <c r="A5" s="935" t="s">
        <v>88</v>
      </c>
      <c r="B5" s="936" t="s">
        <v>0</v>
      </c>
      <c r="C5" s="936"/>
      <c r="D5" s="936"/>
      <c r="E5" s="944" t="s">
        <v>1</v>
      </c>
      <c r="F5" s="944"/>
      <c r="G5" s="944"/>
      <c r="H5" s="937" t="s">
        <v>2</v>
      </c>
      <c r="I5" s="937"/>
      <c r="J5" s="937"/>
      <c r="K5" s="936" t="s">
        <v>3</v>
      </c>
      <c r="L5" s="936"/>
      <c r="M5" s="936"/>
      <c r="N5" s="940" t="s">
        <v>39</v>
      </c>
      <c r="O5" s="940"/>
      <c r="P5" s="940"/>
      <c r="Q5" s="374"/>
      <c r="R5" s="374"/>
    </row>
    <row r="6" spans="1:20" ht="33" customHeight="1" thickBot="1">
      <c r="A6" s="935"/>
      <c r="B6" s="936"/>
      <c r="C6" s="936"/>
      <c r="D6" s="936"/>
      <c r="E6" s="944"/>
      <c r="F6" s="944"/>
      <c r="G6" s="944"/>
      <c r="H6" s="937"/>
      <c r="I6" s="937"/>
      <c r="J6" s="937"/>
      <c r="K6" s="936"/>
      <c r="L6" s="936"/>
      <c r="M6" s="936"/>
      <c r="N6" s="940"/>
      <c r="O6" s="940"/>
      <c r="P6" s="940"/>
      <c r="Q6" s="374"/>
      <c r="R6" s="374"/>
    </row>
    <row r="7" spans="1:20" ht="48.75" customHeight="1" thickBot="1">
      <c r="A7" s="935"/>
      <c r="B7" s="858" t="s">
        <v>21</v>
      </c>
      <c r="C7" s="858" t="s">
        <v>22</v>
      </c>
      <c r="D7" s="859" t="s">
        <v>4</v>
      </c>
      <c r="E7" s="858" t="s">
        <v>21</v>
      </c>
      <c r="F7" s="858" t="s">
        <v>22</v>
      </c>
      <c r="G7" s="859" t="s">
        <v>4</v>
      </c>
      <c r="H7" s="858" t="s">
        <v>21</v>
      </c>
      <c r="I7" s="858" t="s">
        <v>22</v>
      </c>
      <c r="J7" s="859" t="s">
        <v>4</v>
      </c>
      <c r="K7" s="858" t="s">
        <v>21</v>
      </c>
      <c r="L7" s="858" t="s">
        <v>22</v>
      </c>
      <c r="M7" s="859" t="s">
        <v>4</v>
      </c>
      <c r="N7" s="858" t="s">
        <v>21</v>
      </c>
      <c r="O7" s="858" t="s">
        <v>22</v>
      </c>
      <c r="P7" s="375" t="s">
        <v>4</v>
      </c>
      <c r="Q7" s="374"/>
      <c r="R7" s="374"/>
    </row>
    <row r="8" spans="1:20" ht="27" customHeight="1">
      <c r="A8" s="376" t="s">
        <v>89</v>
      </c>
      <c r="B8" s="422"/>
      <c r="C8" s="423"/>
      <c r="D8" s="424"/>
      <c r="E8" s="422"/>
      <c r="F8" s="423"/>
      <c r="G8" s="424"/>
      <c r="H8" s="422"/>
      <c r="I8" s="423"/>
      <c r="J8" s="424"/>
      <c r="K8" s="425"/>
      <c r="L8" s="423"/>
      <c r="M8" s="426"/>
      <c r="N8" s="427"/>
      <c r="O8" s="428"/>
      <c r="P8" s="429"/>
      <c r="Q8" s="374"/>
      <c r="R8" s="374"/>
    </row>
    <row r="9" spans="1:20" ht="27" customHeight="1">
      <c r="A9" s="380" t="s">
        <v>90</v>
      </c>
      <c r="B9" s="430">
        <v>10</v>
      </c>
      <c r="C9" s="379">
        <v>6</v>
      </c>
      <c r="D9" s="381">
        <v>16</v>
      </c>
      <c r="E9" s="430">
        <v>10</v>
      </c>
      <c r="F9" s="379">
        <v>11</v>
      </c>
      <c r="G9" s="381">
        <v>21</v>
      </c>
      <c r="H9" s="430">
        <v>18</v>
      </c>
      <c r="I9" s="379">
        <v>7</v>
      </c>
      <c r="J9" s="381">
        <f>H9+I9</f>
        <v>25</v>
      </c>
      <c r="K9" s="430">
        <v>15</v>
      </c>
      <c r="L9" s="379">
        <v>7</v>
      </c>
      <c r="M9" s="381">
        <v>22</v>
      </c>
      <c r="N9" s="431">
        <f>B9+E9+H9+K9</f>
        <v>53</v>
      </c>
      <c r="O9" s="390">
        <v>31</v>
      </c>
      <c r="P9" s="432">
        <f>SUM(N9:O9)</f>
        <v>84</v>
      </c>
      <c r="Q9" s="374"/>
      <c r="R9" s="374"/>
    </row>
    <row r="10" spans="1:20" s="433" customFormat="1" ht="63" customHeight="1">
      <c r="A10" s="380" t="s">
        <v>107</v>
      </c>
      <c r="B10" s="430">
        <v>0</v>
      </c>
      <c r="C10" s="379">
        <v>19</v>
      </c>
      <c r="D10" s="381">
        <v>19</v>
      </c>
      <c r="E10" s="430">
        <v>0</v>
      </c>
      <c r="F10" s="379">
        <v>25</v>
      </c>
      <c r="G10" s="381">
        <v>25</v>
      </c>
      <c r="H10" s="430">
        <v>18</v>
      </c>
      <c r="I10" s="379">
        <v>15</v>
      </c>
      <c r="J10" s="381">
        <v>33</v>
      </c>
      <c r="K10" s="430">
        <v>0</v>
      </c>
      <c r="L10" s="379">
        <v>0</v>
      </c>
      <c r="M10" s="381">
        <v>0</v>
      </c>
      <c r="N10" s="431">
        <f>B10+E10+H10+K10</f>
        <v>18</v>
      </c>
      <c r="O10" s="390">
        <f>C10+F10+I10+L10</f>
        <v>59</v>
      </c>
      <c r="P10" s="432">
        <f>SUM(N10:O10)</f>
        <v>77</v>
      </c>
      <c r="Q10" s="374"/>
      <c r="R10" s="374"/>
    </row>
    <row r="11" spans="1:20" ht="27" customHeight="1" thickBot="1">
      <c r="A11" s="380"/>
      <c r="B11" s="430"/>
      <c r="C11" s="379"/>
      <c r="D11" s="381"/>
      <c r="E11" s="430"/>
      <c r="F11" s="379"/>
      <c r="G11" s="381"/>
      <c r="H11" s="430"/>
      <c r="I11" s="379"/>
      <c r="J11" s="381"/>
      <c r="K11" s="430"/>
      <c r="L11" s="379"/>
      <c r="M11" s="381"/>
      <c r="N11" s="431"/>
      <c r="O11" s="390"/>
      <c r="P11" s="432"/>
      <c r="Q11" s="374"/>
      <c r="R11" s="374"/>
    </row>
    <row r="12" spans="1:20" ht="37.5" customHeight="1" thickBot="1">
      <c r="A12" s="434" t="s">
        <v>94</v>
      </c>
      <c r="B12" s="383">
        <f>SUM(B9:B11)</f>
        <v>10</v>
      </c>
      <c r="C12" s="383">
        <f>SUM(C9:C11)</f>
        <v>25</v>
      </c>
      <c r="D12" s="383">
        <f>SUM(D9:D11)</f>
        <v>35</v>
      </c>
      <c r="E12" s="383">
        <f>SUM(E9:E11)</f>
        <v>10</v>
      </c>
      <c r="F12" s="383">
        <f>SUM(F9:F11)</f>
        <v>36</v>
      </c>
      <c r="G12" s="383">
        <f>E12+F12</f>
        <v>46</v>
      </c>
      <c r="H12" s="383">
        <f>SUM(H9:H11)</f>
        <v>36</v>
      </c>
      <c r="I12" s="383">
        <f>I9+I10</f>
        <v>22</v>
      </c>
      <c r="J12" s="383">
        <f t="shared" ref="J12:P12" si="0">SUM(J9:J11)</f>
        <v>58</v>
      </c>
      <c r="K12" s="383">
        <f t="shared" si="0"/>
        <v>15</v>
      </c>
      <c r="L12" s="383">
        <f t="shared" si="0"/>
        <v>7</v>
      </c>
      <c r="M12" s="383">
        <f t="shared" si="0"/>
        <v>22</v>
      </c>
      <c r="N12" s="383">
        <f t="shared" si="0"/>
        <v>71</v>
      </c>
      <c r="O12" s="383">
        <f t="shared" si="0"/>
        <v>90</v>
      </c>
      <c r="P12" s="385">
        <f t="shared" si="0"/>
        <v>161</v>
      </c>
      <c r="Q12" s="374"/>
      <c r="R12" s="374"/>
    </row>
    <row r="13" spans="1:20" ht="27" customHeight="1" thickBot="1">
      <c r="A13" s="434" t="s">
        <v>19</v>
      </c>
      <c r="B13" s="435"/>
      <c r="C13" s="436"/>
      <c r="D13" s="437"/>
      <c r="E13" s="438"/>
      <c r="F13" s="438"/>
      <c r="G13" s="439"/>
      <c r="H13" s="438"/>
      <c r="I13" s="438"/>
      <c r="J13" s="440"/>
      <c r="K13" s="441"/>
      <c r="L13" s="438"/>
      <c r="M13" s="439"/>
      <c r="N13" s="442"/>
      <c r="O13" s="436"/>
      <c r="P13" s="439"/>
      <c r="Q13" s="374"/>
      <c r="R13" s="374"/>
    </row>
    <row r="14" spans="1:20" ht="31.5" customHeight="1">
      <c r="A14" s="386" t="s">
        <v>9</v>
      </c>
      <c r="B14" s="443"/>
      <c r="C14" s="444"/>
      <c r="D14" s="445"/>
      <c r="E14" s="443"/>
      <c r="F14" s="444"/>
      <c r="G14" s="445"/>
      <c r="H14" s="446"/>
      <c r="I14" s="444" t="s">
        <v>5</v>
      </c>
      <c r="J14" s="447"/>
      <c r="K14" s="443"/>
      <c r="L14" s="444"/>
      <c r="M14" s="445"/>
      <c r="N14" s="448"/>
      <c r="O14" s="449"/>
      <c r="P14" s="450"/>
      <c r="Q14" s="387"/>
      <c r="R14" s="387"/>
    </row>
    <row r="15" spans="1:20" ht="27" customHeight="1">
      <c r="A15" s="380" t="s">
        <v>90</v>
      </c>
      <c r="B15" s="430">
        <v>10</v>
      </c>
      <c r="C15" s="379">
        <v>6</v>
      </c>
      <c r="D15" s="381">
        <v>16</v>
      </c>
      <c r="E15" s="430">
        <v>10</v>
      </c>
      <c r="F15" s="379">
        <v>11</v>
      </c>
      <c r="G15" s="381">
        <v>21</v>
      </c>
      <c r="H15" s="430">
        <v>18</v>
      </c>
      <c r="I15" s="379">
        <v>7</v>
      </c>
      <c r="J15" s="381">
        <f>H15+I15</f>
        <v>25</v>
      </c>
      <c r="K15" s="430">
        <v>15</v>
      </c>
      <c r="L15" s="379">
        <v>7</v>
      </c>
      <c r="M15" s="381">
        <v>22</v>
      </c>
      <c r="N15" s="431">
        <v>53</v>
      </c>
      <c r="O15" s="390">
        <v>31</v>
      </c>
      <c r="P15" s="432">
        <f t="shared" ref="P15:P16" si="1">SUM(N15:O15)</f>
        <v>84</v>
      </c>
      <c r="Q15" s="847"/>
      <c r="R15" s="847"/>
    </row>
    <row r="16" spans="1:20" ht="68.25" customHeight="1" thickBot="1">
      <c r="A16" s="380" t="s">
        <v>107</v>
      </c>
      <c r="B16" s="430">
        <v>0</v>
      </c>
      <c r="C16" s="379">
        <v>19</v>
      </c>
      <c r="D16" s="381">
        <v>19</v>
      </c>
      <c r="E16" s="430">
        <v>0</v>
      </c>
      <c r="F16" s="379">
        <v>25</v>
      </c>
      <c r="G16" s="381">
        <v>25</v>
      </c>
      <c r="H16" s="430">
        <v>18</v>
      </c>
      <c r="I16" s="379">
        <v>15</v>
      </c>
      <c r="J16" s="381">
        <v>33</v>
      </c>
      <c r="K16" s="430">
        <v>0</v>
      </c>
      <c r="L16" s="379">
        <v>0</v>
      </c>
      <c r="M16" s="381">
        <v>0</v>
      </c>
      <c r="N16" s="431">
        <v>18</v>
      </c>
      <c r="O16" s="390">
        <v>59</v>
      </c>
      <c r="P16" s="432">
        <f t="shared" si="1"/>
        <v>77</v>
      </c>
      <c r="Q16" s="847"/>
      <c r="R16" s="847"/>
    </row>
    <row r="17" spans="1:18" ht="24.95" customHeight="1" thickBot="1">
      <c r="A17" s="388" t="s">
        <v>6</v>
      </c>
      <c r="B17" s="457">
        <f>SUM(B15:B16)</f>
        <v>10</v>
      </c>
      <c r="C17" s="457">
        <v>25</v>
      </c>
      <c r="D17" s="458">
        <v>35</v>
      </c>
      <c r="E17" s="383">
        <f>E15+E16</f>
        <v>10</v>
      </c>
      <c r="F17" s="383">
        <v>36</v>
      </c>
      <c r="G17" s="383">
        <f>G15+G16</f>
        <v>46</v>
      </c>
      <c r="H17" s="383">
        <v>36</v>
      </c>
      <c r="I17" s="383">
        <f>I15+I16</f>
        <v>22</v>
      </c>
      <c r="J17" s="383">
        <f>J15+J16</f>
        <v>58</v>
      </c>
      <c r="K17" s="383">
        <v>15</v>
      </c>
      <c r="L17" s="383">
        <v>7</v>
      </c>
      <c r="M17" s="383">
        <v>22</v>
      </c>
      <c r="N17" s="385">
        <f>SUM(N15:N16)</f>
        <v>71</v>
      </c>
      <c r="O17" s="385">
        <f>SUM(O15:O16)</f>
        <v>90</v>
      </c>
      <c r="P17" s="385">
        <f>SUM(P15:P16)</f>
        <v>161</v>
      </c>
      <c r="Q17" s="389"/>
      <c r="R17" s="389"/>
    </row>
    <row r="18" spans="1:18" ht="24.95" customHeight="1">
      <c r="A18" s="391" t="s">
        <v>20</v>
      </c>
      <c r="B18" s="459"/>
      <c r="C18" s="460"/>
      <c r="D18" s="461"/>
      <c r="E18" s="462"/>
      <c r="F18" s="460"/>
      <c r="G18" s="463"/>
      <c r="H18" s="464"/>
      <c r="I18" s="465"/>
      <c r="J18" s="466"/>
      <c r="K18" s="464"/>
      <c r="L18" s="465"/>
      <c r="M18" s="466"/>
      <c r="N18" s="464"/>
      <c r="O18" s="465"/>
      <c r="P18" s="467"/>
      <c r="Q18" s="847"/>
      <c r="R18" s="847"/>
    </row>
    <row r="19" spans="1:18" ht="30.75" customHeight="1">
      <c r="A19" s="380" t="s">
        <v>90</v>
      </c>
      <c r="B19" s="451">
        <v>0</v>
      </c>
      <c r="C19" s="452">
        <v>0</v>
      </c>
      <c r="D19" s="453">
        <v>0</v>
      </c>
      <c r="E19" s="451">
        <v>0</v>
      </c>
      <c r="F19" s="452">
        <v>0</v>
      </c>
      <c r="G19" s="453">
        <v>0</v>
      </c>
      <c r="H19" s="451">
        <v>0</v>
      </c>
      <c r="I19" s="452">
        <v>0</v>
      </c>
      <c r="J19" s="377">
        <f>SUM(H19:I19)</f>
        <v>0</v>
      </c>
      <c r="K19" s="451">
        <v>0</v>
      </c>
      <c r="L19" s="452">
        <v>0</v>
      </c>
      <c r="M19" s="377">
        <f>SUM(K19:L19)</f>
        <v>0</v>
      </c>
      <c r="N19" s="454">
        <v>0</v>
      </c>
      <c r="O19" s="455">
        <f t="shared" ref="N19:O20" si="2">C19+F19+I19+L19</f>
        <v>0</v>
      </c>
      <c r="P19" s="456">
        <f>SUM(N19:O19)</f>
        <v>0</v>
      </c>
      <c r="Q19" s="847"/>
      <c r="R19" s="847"/>
    </row>
    <row r="20" spans="1:18" ht="63.75" customHeight="1" thickBot="1">
      <c r="A20" s="380" t="s">
        <v>107</v>
      </c>
      <c r="B20" s="451">
        <v>0</v>
      </c>
      <c r="C20" s="452">
        <v>0</v>
      </c>
      <c r="D20" s="453">
        <v>0</v>
      </c>
      <c r="E20" s="451">
        <v>0</v>
      </c>
      <c r="F20" s="452">
        <v>0</v>
      </c>
      <c r="G20" s="453">
        <f>SUM(E20:F20)</f>
        <v>0</v>
      </c>
      <c r="H20" s="451">
        <v>0</v>
      </c>
      <c r="I20" s="452">
        <v>0</v>
      </c>
      <c r="J20" s="377">
        <f>SUM(H20:I20)</f>
        <v>0</v>
      </c>
      <c r="K20" s="451">
        <v>0</v>
      </c>
      <c r="L20" s="452">
        <v>0</v>
      </c>
      <c r="M20" s="377">
        <f>SUM(K20:L20)</f>
        <v>0</v>
      </c>
      <c r="N20" s="454">
        <f t="shared" si="2"/>
        <v>0</v>
      </c>
      <c r="O20" s="455">
        <v>0</v>
      </c>
      <c r="P20" s="456">
        <f>SUM(N20:O20)</f>
        <v>0</v>
      </c>
      <c r="Q20" s="847"/>
      <c r="R20" s="847"/>
    </row>
    <row r="21" spans="1:18" ht="24.95" customHeight="1" thickBot="1">
      <c r="A21" s="468" t="s">
        <v>11</v>
      </c>
      <c r="B21" s="469">
        <v>0</v>
      </c>
      <c r="C21" s="469">
        <v>0</v>
      </c>
      <c r="D21" s="470">
        <v>0</v>
      </c>
      <c r="E21" s="469">
        <v>0</v>
      </c>
      <c r="F21" s="469">
        <v>0</v>
      </c>
      <c r="G21" s="470">
        <f>SUM(E21:F21)</f>
        <v>0</v>
      </c>
      <c r="H21" s="471">
        <v>0</v>
      </c>
      <c r="I21" s="469">
        <v>0</v>
      </c>
      <c r="J21" s="469">
        <v>0</v>
      </c>
      <c r="K21" s="469">
        <v>0</v>
      </c>
      <c r="L21" s="469">
        <v>0</v>
      </c>
      <c r="M21" s="470">
        <v>0</v>
      </c>
      <c r="N21" s="469">
        <v>0</v>
      </c>
      <c r="O21" s="469">
        <v>0</v>
      </c>
      <c r="P21" s="470">
        <v>0</v>
      </c>
      <c r="Q21" s="847"/>
      <c r="R21" s="847"/>
    </row>
    <row r="22" spans="1:18" ht="30" customHeight="1" thickBot="1">
      <c r="A22" s="392" t="s">
        <v>8</v>
      </c>
      <c r="B22" s="383">
        <v>10</v>
      </c>
      <c r="C22" s="383">
        <v>25</v>
      </c>
      <c r="D22" s="385">
        <v>35</v>
      </c>
      <c r="E22" s="384">
        <f>E17</f>
        <v>10</v>
      </c>
      <c r="F22" s="383">
        <v>36</v>
      </c>
      <c r="G22" s="383">
        <f>G17</f>
        <v>46</v>
      </c>
      <c r="H22" s="383">
        <f>H17</f>
        <v>36</v>
      </c>
      <c r="I22" s="383">
        <f>I17</f>
        <v>22</v>
      </c>
      <c r="J22" s="383">
        <f>J17</f>
        <v>58</v>
      </c>
      <c r="K22" s="383">
        <f>K17</f>
        <v>15</v>
      </c>
      <c r="L22" s="383">
        <v>7</v>
      </c>
      <c r="M22" s="383">
        <f>M17</f>
        <v>22</v>
      </c>
      <c r="N22" s="383">
        <v>71</v>
      </c>
      <c r="O22" s="383">
        <v>90</v>
      </c>
      <c r="P22" s="385">
        <v>161</v>
      </c>
      <c r="Q22" s="393"/>
      <c r="R22" s="393"/>
    </row>
    <row r="23" spans="1:18" ht="26.25" thickBot="1">
      <c r="A23" s="392" t="s">
        <v>12</v>
      </c>
      <c r="B23" s="383">
        <f>B21</f>
        <v>0</v>
      </c>
      <c r="C23" s="383">
        <v>0</v>
      </c>
      <c r="D23" s="385">
        <v>0</v>
      </c>
      <c r="E23" s="384">
        <f>E21</f>
        <v>0</v>
      </c>
      <c r="F23" s="383">
        <v>0</v>
      </c>
      <c r="G23" s="383">
        <v>0</v>
      </c>
      <c r="H23" s="383">
        <f t="shared" ref="H23:P23" si="3">H21</f>
        <v>0</v>
      </c>
      <c r="I23" s="383">
        <f t="shared" si="3"/>
        <v>0</v>
      </c>
      <c r="J23" s="383">
        <f t="shared" si="3"/>
        <v>0</v>
      </c>
      <c r="K23" s="383">
        <f t="shared" si="3"/>
        <v>0</v>
      </c>
      <c r="L23" s="383">
        <f t="shared" si="3"/>
        <v>0</v>
      </c>
      <c r="M23" s="383">
        <f t="shared" si="3"/>
        <v>0</v>
      </c>
      <c r="N23" s="383">
        <f t="shared" si="3"/>
        <v>0</v>
      </c>
      <c r="O23" s="383">
        <f t="shared" si="3"/>
        <v>0</v>
      </c>
      <c r="P23" s="385">
        <f t="shared" si="3"/>
        <v>0</v>
      </c>
      <c r="Q23" s="396"/>
      <c r="R23" s="396"/>
    </row>
    <row r="24" spans="1:18" ht="26.25" thickBot="1">
      <c r="A24" s="382" t="s">
        <v>13</v>
      </c>
      <c r="B24" s="397">
        <f>SUM(B22:B23)</f>
        <v>10</v>
      </c>
      <c r="C24" s="397">
        <v>25</v>
      </c>
      <c r="D24" s="472">
        <v>35</v>
      </c>
      <c r="E24" s="473">
        <f>SUM(E22:E23)</f>
        <v>10</v>
      </c>
      <c r="F24" s="397">
        <v>36</v>
      </c>
      <c r="G24" s="397">
        <f>SUM(G22:G23)</f>
        <v>46</v>
      </c>
      <c r="H24" s="397">
        <f>SUM(H22:H23)</f>
        <v>36</v>
      </c>
      <c r="I24" s="397">
        <f>SUM(I22:I23)</f>
        <v>22</v>
      </c>
      <c r="J24" s="397">
        <f>SUM(J22:J23)</f>
        <v>58</v>
      </c>
      <c r="K24" s="397">
        <f>SUM(K22:K23)</f>
        <v>15</v>
      </c>
      <c r="L24" s="397">
        <v>7</v>
      </c>
      <c r="M24" s="397">
        <v>22</v>
      </c>
      <c r="N24" s="397">
        <f>B24+E24+H24+K24</f>
        <v>71</v>
      </c>
      <c r="O24" s="472">
        <v>90</v>
      </c>
      <c r="P24" s="472">
        <v>161</v>
      </c>
      <c r="Q24" s="396"/>
      <c r="R24" s="396"/>
    </row>
    <row r="25" spans="1:18" ht="12" customHeight="1">
      <c r="A25" s="847"/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</row>
    <row r="26" spans="1:18" ht="25.5" hidden="1" customHeight="1">
      <c r="A26" s="847"/>
      <c r="B26" s="396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31"/>
    </row>
    <row r="27" spans="1:18" ht="24" customHeight="1">
      <c r="A27" s="939"/>
      <c r="B27" s="939"/>
      <c r="C27" s="939"/>
      <c r="D27" s="939"/>
      <c r="E27" s="939"/>
      <c r="F27" s="939"/>
      <c r="G27" s="939"/>
      <c r="H27" s="939"/>
      <c r="I27" s="939"/>
      <c r="J27" s="939"/>
      <c r="K27" s="939"/>
      <c r="L27" s="939"/>
      <c r="M27" s="939"/>
      <c r="N27" s="939"/>
      <c r="O27" s="939"/>
      <c r="P27" s="939"/>
      <c r="Q27" s="939"/>
      <c r="R27" s="939"/>
    </row>
    <row r="28" spans="1:18" ht="51.75" customHeight="1">
      <c r="A28" s="942"/>
      <c r="B28" s="942"/>
      <c r="C28" s="942"/>
      <c r="D28" s="942"/>
      <c r="E28" s="942"/>
      <c r="F28" s="942"/>
      <c r="G28" s="942"/>
      <c r="H28" s="942"/>
      <c r="I28" s="942"/>
      <c r="J28" s="942"/>
      <c r="K28" s="942"/>
      <c r="L28" s="942"/>
      <c r="M28" s="942"/>
      <c r="N28" s="942"/>
      <c r="O28" s="942"/>
      <c r="P28" s="942"/>
    </row>
    <row r="29" spans="1:18" ht="27" customHeight="1">
      <c r="A29" s="474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</row>
    <row r="30" spans="1:18" ht="45" customHeight="1"/>
  </sheetData>
  <mergeCells count="11">
    <mergeCell ref="A28:P28"/>
    <mergeCell ref="A1:P1"/>
    <mergeCell ref="A2:J2"/>
    <mergeCell ref="A3:P3"/>
    <mergeCell ref="A5:A7"/>
    <mergeCell ref="B5:D6"/>
    <mergeCell ref="E5:G6"/>
    <mergeCell ref="H5:J6"/>
    <mergeCell ref="K5:M6"/>
    <mergeCell ref="N5:P6"/>
    <mergeCell ref="A27:R2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A42"/>
  <sheetViews>
    <sheetView zoomScale="40" zoomScaleNormal="40" workbookViewId="0">
      <selection activeCell="B38" sqref="B38:Q38"/>
    </sheetView>
  </sheetViews>
  <sheetFormatPr defaultRowHeight="25.5"/>
  <cols>
    <col min="1" max="1" width="3" style="5" customWidth="1"/>
    <col min="2" max="2" width="87.85546875" style="5" customWidth="1"/>
    <col min="3" max="3" width="18.140625" style="5" customWidth="1"/>
    <col min="4" max="4" width="20.28515625" style="5" customWidth="1"/>
    <col min="5" max="5" width="20.5703125" style="5" customWidth="1"/>
    <col min="6" max="6" width="18.28515625" style="5" customWidth="1"/>
    <col min="7" max="7" width="19.5703125" style="5" customWidth="1"/>
    <col min="8" max="8" width="15.28515625" style="5" customWidth="1"/>
    <col min="9" max="9" width="17.7109375" style="5" customWidth="1"/>
    <col min="10" max="10" width="21.28515625" style="5" customWidth="1"/>
    <col min="11" max="11" width="18.5703125" style="5" customWidth="1"/>
    <col min="12" max="12" width="17.28515625" style="5" customWidth="1"/>
    <col min="13" max="13" width="21.5703125" style="5" customWidth="1"/>
    <col min="14" max="14" width="19.42578125" style="5" customWidth="1"/>
    <col min="15" max="15" width="17.28515625" style="5" customWidth="1"/>
    <col min="16" max="16" width="16.42578125" style="5" customWidth="1"/>
    <col min="17" max="17" width="18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40" width="9.140625" style="5"/>
    <col min="54" max="16384" width="9.140625" style="5"/>
  </cols>
  <sheetData>
    <row r="1" spans="1:17" ht="25.5" customHeight="1">
      <c r="A1" s="946" t="s">
        <v>23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</row>
    <row r="2" spans="1:17" ht="26.25" customHeight="1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</row>
    <row r="3" spans="1:17" ht="37.5" customHeight="1">
      <c r="A3" s="946" t="s">
        <v>116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</row>
    <row r="4" spans="1:17" ht="33" customHeight="1" thickBot="1">
      <c r="B4" s="6"/>
    </row>
    <row r="5" spans="1:17" ht="33" customHeight="1">
      <c r="B5" s="948" t="s">
        <v>100</v>
      </c>
      <c r="C5" s="951" t="s">
        <v>0</v>
      </c>
      <c r="D5" s="952"/>
      <c r="E5" s="952"/>
      <c r="F5" s="951" t="s">
        <v>1</v>
      </c>
      <c r="G5" s="952"/>
      <c r="H5" s="955"/>
      <c r="I5" s="959" t="s">
        <v>2</v>
      </c>
      <c r="J5" s="952"/>
      <c r="K5" s="952"/>
      <c r="L5" s="951" t="s">
        <v>3</v>
      </c>
      <c r="M5" s="952"/>
      <c r="N5" s="955"/>
      <c r="O5" s="963" t="s">
        <v>101</v>
      </c>
      <c r="P5" s="964"/>
      <c r="Q5" s="965"/>
    </row>
    <row r="6" spans="1:17" ht="33" customHeight="1" thickBot="1">
      <c r="B6" s="949"/>
      <c r="C6" s="953"/>
      <c r="D6" s="954"/>
      <c r="E6" s="954"/>
      <c r="F6" s="956"/>
      <c r="G6" s="957"/>
      <c r="H6" s="958"/>
      <c r="I6" s="957"/>
      <c r="J6" s="957"/>
      <c r="K6" s="957"/>
      <c r="L6" s="960"/>
      <c r="M6" s="961"/>
      <c r="N6" s="962"/>
      <c r="O6" s="966"/>
      <c r="P6" s="967"/>
      <c r="Q6" s="968"/>
    </row>
    <row r="7" spans="1:17" ht="110.25" customHeight="1" thickBot="1">
      <c r="B7" s="950"/>
      <c r="C7" s="62" t="s">
        <v>21</v>
      </c>
      <c r="D7" s="63" t="s">
        <v>22</v>
      </c>
      <c r="E7" s="65" t="s">
        <v>4</v>
      </c>
      <c r="F7" s="62" t="s">
        <v>21</v>
      </c>
      <c r="G7" s="63" t="s">
        <v>22</v>
      </c>
      <c r="H7" s="65" t="s">
        <v>4</v>
      </c>
      <c r="I7" s="62" t="s">
        <v>21</v>
      </c>
      <c r="J7" s="63" t="s">
        <v>22</v>
      </c>
      <c r="K7" s="65" t="s">
        <v>4</v>
      </c>
      <c r="L7" s="62" t="s">
        <v>21</v>
      </c>
      <c r="M7" s="63" t="s">
        <v>22</v>
      </c>
      <c r="N7" s="65" t="s">
        <v>4</v>
      </c>
      <c r="O7" s="62" t="s">
        <v>21</v>
      </c>
      <c r="P7" s="63" t="s">
        <v>22</v>
      </c>
      <c r="Q7" s="65" t="s">
        <v>4</v>
      </c>
    </row>
    <row r="8" spans="1:17" ht="34.5" customHeight="1">
      <c r="B8" s="415" t="s">
        <v>18</v>
      </c>
      <c r="C8" s="299"/>
      <c r="D8" s="300"/>
      <c r="E8" s="297"/>
      <c r="F8" s="296"/>
      <c r="G8" s="296"/>
      <c r="H8" s="298"/>
      <c r="I8" s="299"/>
      <c r="J8" s="300"/>
      <c r="K8" s="297"/>
      <c r="L8" s="296"/>
      <c r="M8" s="296"/>
      <c r="N8" s="297"/>
      <c r="O8" s="296"/>
      <c r="P8" s="878"/>
      <c r="Q8" s="879"/>
    </row>
    <row r="9" spans="1:17" ht="31.5" customHeight="1">
      <c r="B9" s="66" t="s">
        <v>17</v>
      </c>
      <c r="C9" s="301">
        <v>49</v>
      </c>
      <c r="D9" s="302">
        <v>18</v>
      </c>
      <c r="E9" s="416">
        <f t="shared" ref="E9:E14" si="0">C9+D9</f>
        <v>67</v>
      </c>
      <c r="F9" s="301">
        <v>49</v>
      </c>
      <c r="G9" s="302">
        <v>10</v>
      </c>
      <c r="H9" s="526">
        <f t="shared" ref="H9:H14" si="1">F9+G9</f>
        <v>59</v>
      </c>
      <c r="I9" s="301">
        <v>36</v>
      </c>
      <c r="J9" s="302">
        <v>1</v>
      </c>
      <c r="K9" s="526">
        <f t="shared" ref="K9:K14" si="2">J9+I9</f>
        <v>37</v>
      </c>
      <c r="L9" s="301">
        <v>38</v>
      </c>
      <c r="M9" s="302">
        <v>3</v>
      </c>
      <c r="N9" s="526">
        <f t="shared" ref="N9:N14" si="3">L9+M9</f>
        <v>41</v>
      </c>
      <c r="O9" s="155">
        <f t="shared" ref="O9:P14" si="4">C9+F9+I9+L9</f>
        <v>172</v>
      </c>
      <c r="P9" s="147">
        <f t="shared" si="4"/>
        <v>32</v>
      </c>
      <c r="Q9" s="148">
        <f t="shared" ref="Q9:Q14" si="5">SUM(O9:P9)</f>
        <v>204</v>
      </c>
    </row>
    <row r="10" spans="1:17" ht="27.75" customHeight="1">
      <c r="B10" s="66" t="s">
        <v>24</v>
      </c>
      <c r="C10" s="301">
        <v>19</v>
      </c>
      <c r="D10" s="302">
        <v>1</v>
      </c>
      <c r="E10" s="416">
        <f t="shared" si="0"/>
        <v>20</v>
      </c>
      <c r="F10" s="301">
        <v>22</v>
      </c>
      <c r="G10" s="302">
        <v>0</v>
      </c>
      <c r="H10" s="526">
        <f t="shared" si="1"/>
        <v>22</v>
      </c>
      <c r="I10" s="301">
        <v>15</v>
      </c>
      <c r="J10" s="302">
        <v>0</v>
      </c>
      <c r="K10" s="526">
        <f t="shared" si="2"/>
        <v>15</v>
      </c>
      <c r="L10" s="301">
        <v>14</v>
      </c>
      <c r="M10" s="302">
        <v>0</v>
      </c>
      <c r="N10" s="526">
        <f t="shared" si="3"/>
        <v>14</v>
      </c>
      <c r="O10" s="155">
        <f t="shared" si="4"/>
        <v>70</v>
      </c>
      <c r="P10" s="147">
        <f t="shared" si="4"/>
        <v>1</v>
      </c>
      <c r="Q10" s="148">
        <f t="shared" si="5"/>
        <v>71</v>
      </c>
    </row>
    <row r="11" spans="1:17" ht="34.5" customHeight="1">
      <c r="B11" s="66" t="s">
        <v>25</v>
      </c>
      <c r="C11" s="301">
        <v>34</v>
      </c>
      <c r="D11" s="302">
        <v>1</v>
      </c>
      <c r="E11" s="416">
        <f t="shared" si="0"/>
        <v>35</v>
      </c>
      <c r="F11" s="301">
        <v>29</v>
      </c>
      <c r="G11" s="302">
        <v>4</v>
      </c>
      <c r="H11" s="526">
        <f t="shared" si="1"/>
        <v>33</v>
      </c>
      <c r="I11" s="301">
        <v>25</v>
      </c>
      <c r="J11" s="302">
        <v>0</v>
      </c>
      <c r="K11" s="526">
        <f t="shared" si="2"/>
        <v>25</v>
      </c>
      <c r="L11" s="301">
        <v>27</v>
      </c>
      <c r="M11" s="302">
        <v>0</v>
      </c>
      <c r="N11" s="526">
        <f t="shared" si="3"/>
        <v>27</v>
      </c>
      <c r="O11" s="155">
        <f t="shared" si="4"/>
        <v>115</v>
      </c>
      <c r="P11" s="147">
        <f t="shared" si="4"/>
        <v>5</v>
      </c>
      <c r="Q11" s="148">
        <f t="shared" si="5"/>
        <v>120</v>
      </c>
    </row>
    <row r="12" spans="1:17" ht="55.5" customHeight="1">
      <c r="B12" s="66" t="s">
        <v>26</v>
      </c>
      <c r="C12" s="301">
        <v>25</v>
      </c>
      <c r="D12" s="302">
        <v>4</v>
      </c>
      <c r="E12" s="416">
        <f t="shared" si="0"/>
        <v>29</v>
      </c>
      <c r="F12" s="301">
        <v>17</v>
      </c>
      <c r="G12" s="302">
        <v>1</v>
      </c>
      <c r="H12" s="526">
        <f t="shared" si="1"/>
        <v>18</v>
      </c>
      <c r="I12" s="301">
        <v>15</v>
      </c>
      <c r="J12" s="302">
        <v>0</v>
      </c>
      <c r="K12" s="526">
        <f t="shared" si="2"/>
        <v>15</v>
      </c>
      <c r="L12" s="301">
        <v>24</v>
      </c>
      <c r="M12" s="302">
        <v>0</v>
      </c>
      <c r="N12" s="526">
        <f t="shared" si="3"/>
        <v>24</v>
      </c>
      <c r="O12" s="155">
        <f t="shared" si="4"/>
        <v>81</v>
      </c>
      <c r="P12" s="147">
        <f t="shared" si="4"/>
        <v>5</v>
      </c>
      <c r="Q12" s="148">
        <f t="shared" si="5"/>
        <v>86</v>
      </c>
    </row>
    <row r="13" spans="1:17" ht="55.5" customHeight="1">
      <c r="B13" s="66" t="s">
        <v>27</v>
      </c>
      <c r="C13" s="301">
        <v>45</v>
      </c>
      <c r="D13" s="303">
        <v>18</v>
      </c>
      <c r="E13" s="416">
        <f t="shared" si="0"/>
        <v>63</v>
      </c>
      <c r="F13" s="301">
        <v>43</v>
      </c>
      <c r="G13" s="303">
        <v>12</v>
      </c>
      <c r="H13" s="526">
        <f t="shared" si="1"/>
        <v>55</v>
      </c>
      <c r="I13" s="301">
        <v>27</v>
      </c>
      <c r="J13" s="303">
        <v>2</v>
      </c>
      <c r="K13" s="526">
        <f t="shared" si="2"/>
        <v>29</v>
      </c>
      <c r="L13" s="301">
        <v>49</v>
      </c>
      <c r="M13" s="303">
        <v>9</v>
      </c>
      <c r="N13" s="526">
        <f t="shared" si="3"/>
        <v>58</v>
      </c>
      <c r="O13" s="155">
        <f t="shared" si="4"/>
        <v>164</v>
      </c>
      <c r="P13" s="147">
        <f t="shared" si="4"/>
        <v>41</v>
      </c>
      <c r="Q13" s="148">
        <f t="shared" si="5"/>
        <v>205</v>
      </c>
    </row>
    <row r="14" spans="1:17" ht="33" customHeight="1" thickBot="1">
      <c r="B14" s="66" t="s">
        <v>28</v>
      </c>
      <c r="C14" s="301">
        <v>19</v>
      </c>
      <c r="D14" s="304">
        <v>0</v>
      </c>
      <c r="E14" s="416">
        <f t="shared" si="0"/>
        <v>19</v>
      </c>
      <c r="F14" s="301">
        <v>21</v>
      </c>
      <c r="G14" s="304">
        <v>0</v>
      </c>
      <c r="H14" s="526">
        <f t="shared" si="1"/>
        <v>21</v>
      </c>
      <c r="I14" s="301">
        <v>7</v>
      </c>
      <c r="J14" s="304">
        <v>0</v>
      </c>
      <c r="K14" s="526">
        <f t="shared" si="2"/>
        <v>7</v>
      </c>
      <c r="L14" s="301">
        <v>13</v>
      </c>
      <c r="M14" s="304">
        <v>1</v>
      </c>
      <c r="N14" s="526">
        <f t="shared" si="3"/>
        <v>14</v>
      </c>
      <c r="O14" s="155">
        <f t="shared" si="4"/>
        <v>60</v>
      </c>
      <c r="P14" s="147">
        <f t="shared" si="4"/>
        <v>1</v>
      </c>
      <c r="Q14" s="148">
        <f t="shared" si="5"/>
        <v>61</v>
      </c>
    </row>
    <row r="15" spans="1:17" ht="34.5" customHeight="1" thickBot="1">
      <c r="B15" s="37" t="s">
        <v>14</v>
      </c>
      <c r="C15" s="33">
        <f>C9+C11+C10+C12+C13+C14</f>
        <v>191</v>
      </c>
      <c r="D15" s="57">
        <f>D9+D10+D11+D12+D13+D14</f>
        <v>42</v>
      </c>
      <c r="E15" s="55">
        <f>E9+E10+E11+E12+E13+E14</f>
        <v>233</v>
      </c>
      <c r="F15" s="33">
        <f t="shared" ref="F15:K15" si="6">F9+F11+F10+F12+F13+F14</f>
        <v>181</v>
      </c>
      <c r="G15" s="33">
        <f t="shared" si="6"/>
        <v>27</v>
      </c>
      <c r="H15" s="33">
        <f t="shared" si="6"/>
        <v>208</v>
      </c>
      <c r="I15" s="33">
        <f t="shared" si="6"/>
        <v>125</v>
      </c>
      <c r="J15" s="33">
        <f t="shared" si="6"/>
        <v>3</v>
      </c>
      <c r="K15" s="33">
        <f t="shared" si="6"/>
        <v>128</v>
      </c>
      <c r="L15" s="33">
        <f>L14+L13+L12+L11+L10+L9</f>
        <v>165</v>
      </c>
      <c r="M15" s="33">
        <f>M14+M13+M12+M11+M10+M9</f>
        <v>13</v>
      </c>
      <c r="N15" s="33">
        <f>N14+N13+N12+N11+N10+N9</f>
        <v>178</v>
      </c>
      <c r="O15" s="45">
        <f>SUM(O9:O14)</f>
        <v>662</v>
      </c>
      <c r="P15" s="45">
        <f>SUM(P9:P14)</f>
        <v>85</v>
      </c>
      <c r="Q15" s="45">
        <f>SUM(Q9:Q14)</f>
        <v>747</v>
      </c>
    </row>
    <row r="16" spans="1:17" ht="30.75" customHeight="1" thickBot="1">
      <c r="B16" s="7" t="s">
        <v>19</v>
      </c>
      <c r="C16" s="32"/>
      <c r="D16" s="52"/>
      <c r="E16" s="51"/>
      <c r="F16" s="32"/>
      <c r="G16" s="52"/>
      <c r="H16" s="51"/>
      <c r="I16" s="59"/>
      <c r="J16" s="52"/>
      <c r="K16" s="51"/>
      <c r="L16" s="59"/>
      <c r="M16" s="52"/>
      <c r="N16" s="51"/>
      <c r="O16" s="59"/>
      <c r="P16" s="59"/>
      <c r="Q16" s="60"/>
    </row>
    <row r="17" spans="2:17" ht="30.75" customHeight="1" thickBot="1">
      <c r="B17" s="61" t="s">
        <v>9</v>
      </c>
      <c r="C17" s="33"/>
      <c r="D17" s="57"/>
      <c r="E17" s="58"/>
      <c r="F17" s="33"/>
      <c r="G17" s="57"/>
      <c r="H17" s="58"/>
      <c r="I17" s="33"/>
      <c r="J17" s="57"/>
      <c r="K17" s="55"/>
      <c r="L17" s="59"/>
      <c r="M17" s="52"/>
      <c r="N17" s="51"/>
      <c r="O17" s="143"/>
      <c r="P17" s="143"/>
      <c r="Q17" s="402"/>
    </row>
    <row r="18" spans="2:17" ht="30" customHeight="1">
      <c r="B18" s="43" t="s">
        <v>17</v>
      </c>
      <c r="C18" s="305">
        <f t="shared" ref="C18:N23" si="7">C9-C26</f>
        <v>49</v>
      </c>
      <c r="D18" s="305">
        <f t="shared" si="7"/>
        <v>18</v>
      </c>
      <c r="E18" s="305">
        <f t="shared" si="7"/>
        <v>67</v>
      </c>
      <c r="F18" s="305">
        <f t="shared" si="7"/>
        <v>49</v>
      </c>
      <c r="G18" s="305">
        <f t="shared" si="7"/>
        <v>10</v>
      </c>
      <c r="H18" s="305">
        <f t="shared" si="7"/>
        <v>59</v>
      </c>
      <c r="I18" s="305">
        <f t="shared" si="7"/>
        <v>35</v>
      </c>
      <c r="J18" s="305">
        <f t="shared" si="7"/>
        <v>1</v>
      </c>
      <c r="K18" s="305">
        <f t="shared" si="7"/>
        <v>36</v>
      </c>
      <c r="L18" s="527">
        <f t="shared" si="7"/>
        <v>37</v>
      </c>
      <c r="M18" s="527">
        <f t="shared" si="7"/>
        <v>3</v>
      </c>
      <c r="N18" s="880">
        <f t="shared" si="7"/>
        <v>40</v>
      </c>
      <c r="O18" s="881">
        <f t="shared" ref="O18:P23" si="8">C18+F18+I18+L18</f>
        <v>170</v>
      </c>
      <c r="P18" s="123">
        <f t="shared" si="8"/>
        <v>32</v>
      </c>
      <c r="Q18" s="149">
        <f t="shared" ref="Q18:Q23" si="9">SUM(O18:P18)</f>
        <v>202</v>
      </c>
    </row>
    <row r="19" spans="2:17" ht="25.5" customHeight="1">
      <c r="B19" s="66" t="s">
        <v>24</v>
      </c>
      <c r="C19" s="305">
        <f t="shared" si="7"/>
        <v>19</v>
      </c>
      <c r="D19" s="305">
        <f t="shared" si="7"/>
        <v>1</v>
      </c>
      <c r="E19" s="305">
        <f t="shared" si="7"/>
        <v>20</v>
      </c>
      <c r="F19" s="305">
        <f t="shared" si="7"/>
        <v>22</v>
      </c>
      <c r="G19" s="305">
        <f t="shared" si="7"/>
        <v>0</v>
      </c>
      <c r="H19" s="305">
        <f t="shared" si="7"/>
        <v>22</v>
      </c>
      <c r="I19" s="305">
        <f t="shared" si="7"/>
        <v>15</v>
      </c>
      <c r="J19" s="305">
        <f t="shared" si="7"/>
        <v>0</v>
      </c>
      <c r="K19" s="305">
        <f t="shared" si="7"/>
        <v>15</v>
      </c>
      <c r="L19" s="528">
        <f t="shared" si="7"/>
        <v>14</v>
      </c>
      <c r="M19" s="528">
        <f t="shared" si="7"/>
        <v>0</v>
      </c>
      <c r="N19" s="416">
        <f t="shared" si="7"/>
        <v>14</v>
      </c>
      <c r="O19" s="882">
        <f t="shared" si="8"/>
        <v>70</v>
      </c>
      <c r="P19" s="50">
        <f t="shared" si="8"/>
        <v>1</v>
      </c>
      <c r="Q19" s="44">
        <f t="shared" si="9"/>
        <v>71</v>
      </c>
    </row>
    <row r="20" spans="2:17" ht="31.5" customHeight="1">
      <c r="B20" s="66" t="s">
        <v>25</v>
      </c>
      <c r="C20" s="305">
        <f t="shared" si="7"/>
        <v>34</v>
      </c>
      <c r="D20" s="305">
        <f t="shared" si="7"/>
        <v>1</v>
      </c>
      <c r="E20" s="305">
        <f t="shared" si="7"/>
        <v>35</v>
      </c>
      <c r="F20" s="305">
        <f t="shared" si="7"/>
        <v>29</v>
      </c>
      <c r="G20" s="305">
        <f t="shared" si="7"/>
        <v>4</v>
      </c>
      <c r="H20" s="305">
        <f t="shared" si="7"/>
        <v>33</v>
      </c>
      <c r="I20" s="305">
        <f t="shared" si="7"/>
        <v>25</v>
      </c>
      <c r="J20" s="305">
        <f t="shared" si="7"/>
        <v>0</v>
      </c>
      <c r="K20" s="305">
        <f t="shared" si="7"/>
        <v>25</v>
      </c>
      <c r="L20" s="528">
        <f t="shared" si="7"/>
        <v>27</v>
      </c>
      <c r="M20" s="528">
        <f t="shared" si="7"/>
        <v>0</v>
      </c>
      <c r="N20" s="416">
        <f t="shared" si="7"/>
        <v>27</v>
      </c>
      <c r="O20" s="882">
        <f t="shared" si="8"/>
        <v>115</v>
      </c>
      <c r="P20" s="50">
        <f t="shared" si="8"/>
        <v>5</v>
      </c>
      <c r="Q20" s="44">
        <f t="shared" si="9"/>
        <v>120</v>
      </c>
    </row>
    <row r="21" spans="2:17" ht="54" customHeight="1">
      <c r="B21" s="66" t="s">
        <v>26</v>
      </c>
      <c r="C21" s="305">
        <f t="shared" si="7"/>
        <v>25</v>
      </c>
      <c r="D21" s="305">
        <f t="shared" si="7"/>
        <v>4</v>
      </c>
      <c r="E21" s="305">
        <f t="shared" si="7"/>
        <v>29</v>
      </c>
      <c r="F21" s="305">
        <f t="shared" si="7"/>
        <v>17</v>
      </c>
      <c r="G21" s="305">
        <f t="shared" si="7"/>
        <v>1</v>
      </c>
      <c r="H21" s="305">
        <f t="shared" si="7"/>
        <v>18</v>
      </c>
      <c r="I21" s="305">
        <f t="shared" si="7"/>
        <v>15</v>
      </c>
      <c r="J21" s="305">
        <f t="shared" si="7"/>
        <v>0</v>
      </c>
      <c r="K21" s="305">
        <f t="shared" si="7"/>
        <v>15</v>
      </c>
      <c r="L21" s="528">
        <f t="shared" si="7"/>
        <v>24</v>
      </c>
      <c r="M21" s="528">
        <f t="shared" si="7"/>
        <v>0</v>
      </c>
      <c r="N21" s="416">
        <f t="shared" si="7"/>
        <v>24</v>
      </c>
      <c r="O21" s="882">
        <f t="shared" si="8"/>
        <v>81</v>
      </c>
      <c r="P21" s="50">
        <f t="shared" si="8"/>
        <v>5</v>
      </c>
      <c r="Q21" s="44">
        <f t="shared" si="9"/>
        <v>86</v>
      </c>
    </row>
    <row r="22" spans="2:17" ht="30" customHeight="1">
      <c r="B22" s="66" t="s">
        <v>27</v>
      </c>
      <c r="C22" s="305">
        <f t="shared" si="7"/>
        <v>45</v>
      </c>
      <c r="D22" s="305">
        <f t="shared" si="7"/>
        <v>16</v>
      </c>
      <c r="E22" s="305">
        <f t="shared" si="7"/>
        <v>61</v>
      </c>
      <c r="F22" s="305">
        <f t="shared" si="7"/>
        <v>42</v>
      </c>
      <c r="G22" s="305">
        <f t="shared" si="7"/>
        <v>12</v>
      </c>
      <c r="H22" s="305">
        <f t="shared" si="7"/>
        <v>54</v>
      </c>
      <c r="I22" s="305">
        <f t="shared" si="7"/>
        <v>26</v>
      </c>
      <c r="J22" s="305">
        <f t="shared" si="7"/>
        <v>2</v>
      </c>
      <c r="K22" s="305">
        <f t="shared" si="7"/>
        <v>28</v>
      </c>
      <c r="L22" s="528">
        <f t="shared" si="7"/>
        <v>46</v>
      </c>
      <c r="M22" s="528">
        <f t="shared" si="7"/>
        <v>9</v>
      </c>
      <c r="N22" s="416">
        <f t="shared" si="7"/>
        <v>55</v>
      </c>
      <c r="O22" s="882">
        <f t="shared" si="8"/>
        <v>159</v>
      </c>
      <c r="P22" s="50">
        <f t="shared" si="8"/>
        <v>39</v>
      </c>
      <c r="Q22" s="44">
        <f t="shared" si="9"/>
        <v>198</v>
      </c>
    </row>
    <row r="23" spans="2:17" ht="36" customHeight="1" thickBot="1">
      <c r="B23" s="66" t="s">
        <v>28</v>
      </c>
      <c r="C23" s="305">
        <f t="shared" si="7"/>
        <v>19</v>
      </c>
      <c r="D23" s="305">
        <f t="shared" si="7"/>
        <v>0</v>
      </c>
      <c r="E23" s="305">
        <f t="shared" si="7"/>
        <v>19</v>
      </c>
      <c r="F23" s="305">
        <f t="shared" si="7"/>
        <v>21</v>
      </c>
      <c r="G23" s="305">
        <f t="shared" si="7"/>
        <v>0</v>
      </c>
      <c r="H23" s="305">
        <f t="shared" si="7"/>
        <v>21</v>
      </c>
      <c r="I23" s="305">
        <f t="shared" si="7"/>
        <v>7</v>
      </c>
      <c r="J23" s="305">
        <f t="shared" si="7"/>
        <v>0</v>
      </c>
      <c r="K23" s="305">
        <f t="shared" si="7"/>
        <v>7</v>
      </c>
      <c r="L23" s="529">
        <f t="shared" si="7"/>
        <v>13</v>
      </c>
      <c r="M23" s="529">
        <f t="shared" si="7"/>
        <v>1</v>
      </c>
      <c r="N23" s="883">
        <f t="shared" si="7"/>
        <v>14</v>
      </c>
      <c r="O23" s="884">
        <f t="shared" si="8"/>
        <v>60</v>
      </c>
      <c r="P23" s="306">
        <f t="shared" si="8"/>
        <v>1</v>
      </c>
      <c r="Q23" s="307">
        <f t="shared" si="9"/>
        <v>61</v>
      </c>
    </row>
    <row r="24" spans="2:17" ht="34.5" customHeight="1" thickBot="1">
      <c r="B24" s="27" t="s">
        <v>6</v>
      </c>
      <c r="C24" s="32">
        <f t="shared" ref="C24:K24" si="10">C18+C19+C20+C21+C22+C23</f>
        <v>191</v>
      </c>
      <c r="D24" s="32">
        <f t="shared" si="10"/>
        <v>40</v>
      </c>
      <c r="E24" s="32">
        <f t="shared" si="10"/>
        <v>231</v>
      </c>
      <c r="F24" s="32">
        <f t="shared" si="10"/>
        <v>180</v>
      </c>
      <c r="G24" s="32">
        <f t="shared" si="10"/>
        <v>27</v>
      </c>
      <c r="H24" s="32">
        <f t="shared" si="10"/>
        <v>207</v>
      </c>
      <c r="I24" s="32">
        <f t="shared" si="10"/>
        <v>123</v>
      </c>
      <c r="J24" s="32">
        <f t="shared" si="10"/>
        <v>3</v>
      </c>
      <c r="K24" s="32">
        <f t="shared" si="10"/>
        <v>126</v>
      </c>
      <c r="L24" s="525">
        <f>L23+L22+L21+L20+L19+L18</f>
        <v>161</v>
      </c>
      <c r="M24" s="525">
        <f>M23+M22+M21+M20+M19+M18</f>
        <v>13</v>
      </c>
      <c r="N24" s="525">
        <f>N23+N22+N21+N20+N19+N18</f>
        <v>174</v>
      </c>
      <c r="O24" s="225">
        <f>SUM(O18:O23)</f>
        <v>655</v>
      </c>
      <c r="P24" s="225">
        <f>SUM(P18:P23)</f>
        <v>83</v>
      </c>
      <c r="Q24" s="225">
        <f>SUM(Q18:Q23)</f>
        <v>738</v>
      </c>
    </row>
    <row r="25" spans="2:17" ht="45.75" customHeight="1">
      <c r="B25" s="359" t="s">
        <v>20</v>
      </c>
      <c r="C25" s="308"/>
      <c r="D25" s="309"/>
      <c r="E25" s="310"/>
      <c r="F25" s="309"/>
      <c r="G25" s="309"/>
      <c r="H25" s="67"/>
      <c r="I25" s="308"/>
      <c r="J25" s="67"/>
      <c r="K25" s="310"/>
      <c r="L25" s="309"/>
      <c r="M25" s="309"/>
      <c r="N25" s="67"/>
      <c r="O25" s="530"/>
      <c r="P25" s="360"/>
      <c r="Q25" s="361"/>
    </row>
    <row r="26" spans="2:17" ht="24.95" customHeight="1">
      <c r="B26" s="66" t="s">
        <v>17</v>
      </c>
      <c r="C26" s="311">
        <v>0</v>
      </c>
      <c r="D26" s="312">
        <v>0</v>
      </c>
      <c r="E26" s="313">
        <f t="shared" ref="E26:E31" si="11">D26+C26</f>
        <v>0</v>
      </c>
      <c r="F26" s="314">
        <v>0</v>
      </c>
      <c r="G26" s="312">
        <v>0</v>
      </c>
      <c r="H26" s="315">
        <f t="shared" ref="H26:H31" si="12">F26+G26</f>
        <v>0</v>
      </c>
      <c r="I26" s="311">
        <v>1</v>
      </c>
      <c r="J26" s="531">
        <v>0</v>
      </c>
      <c r="K26" s="362">
        <f t="shared" ref="K26:K31" si="13">I26+J26</f>
        <v>1</v>
      </c>
      <c r="L26" s="314">
        <v>1</v>
      </c>
      <c r="M26" s="312">
        <v>0</v>
      </c>
      <c r="N26" s="315">
        <f t="shared" ref="N26:N31" si="14">M26+L26</f>
        <v>1</v>
      </c>
      <c r="O26" s="532">
        <f t="shared" ref="O26:P31" si="15">C26+F26+I26+L26</f>
        <v>2</v>
      </c>
      <c r="P26" s="316">
        <f t="shared" si="15"/>
        <v>0</v>
      </c>
      <c r="Q26" s="317">
        <f t="shared" ref="Q26:Q31" si="16">SUM(O26:P26)</f>
        <v>2</v>
      </c>
    </row>
    <row r="27" spans="2:17" ht="24.95" customHeight="1">
      <c r="B27" s="66" t="s">
        <v>24</v>
      </c>
      <c r="C27" s="318">
        <v>0</v>
      </c>
      <c r="D27" s="319">
        <v>0</v>
      </c>
      <c r="E27" s="313">
        <f t="shared" si="11"/>
        <v>0</v>
      </c>
      <c r="F27" s="296">
        <v>0</v>
      </c>
      <c r="G27" s="319">
        <v>0</v>
      </c>
      <c r="H27" s="315">
        <f t="shared" si="12"/>
        <v>0</v>
      </c>
      <c r="I27" s="318">
        <v>0</v>
      </c>
      <c r="J27" s="533">
        <v>0</v>
      </c>
      <c r="K27" s="362">
        <f t="shared" si="13"/>
        <v>0</v>
      </c>
      <c r="L27" s="296">
        <v>0</v>
      </c>
      <c r="M27" s="319">
        <v>0</v>
      </c>
      <c r="N27" s="315">
        <f t="shared" si="14"/>
        <v>0</v>
      </c>
      <c r="O27" s="532">
        <f t="shared" si="15"/>
        <v>0</v>
      </c>
      <c r="P27" s="316">
        <f t="shared" si="15"/>
        <v>0</v>
      </c>
      <c r="Q27" s="317">
        <f t="shared" si="16"/>
        <v>0</v>
      </c>
    </row>
    <row r="28" spans="2:17" ht="27.75" customHeight="1">
      <c r="B28" s="66" t="s">
        <v>25</v>
      </c>
      <c r="C28" s="320">
        <v>0</v>
      </c>
      <c r="D28" s="321">
        <v>0</v>
      </c>
      <c r="E28" s="313">
        <f t="shared" si="11"/>
        <v>0</v>
      </c>
      <c r="F28" s="322">
        <v>0</v>
      </c>
      <c r="G28" s="321">
        <v>0</v>
      </c>
      <c r="H28" s="315">
        <f t="shared" si="12"/>
        <v>0</v>
      </c>
      <c r="I28" s="320">
        <v>0</v>
      </c>
      <c r="J28" s="534">
        <v>0</v>
      </c>
      <c r="K28" s="362">
        <f t="shared" si="13"/>
        <v>0</v>
      </c>
      <c r="L28" s="322">
        <v>0</v>
      </c>
      <c r="M28" s="321">
        <v>0</v>
      </c>
      <c r="N28" s="315">
        <f t="shared" si="14"/>
        <v>0</v>
      </c>
      <c r="O28" s="532">
        <f t="shared" si="15"/>
        <v>0</v>
      </c>
      <c r="P28" s="316">
        <f t="shared" si="15"/>
        <v>0</v>
      </c>
      <c r="Q28" s="317">
        <f t="shared" si="16"/>
        <v>0</v>
      </c>
    </row>
    <row r="29" spans="2:17" ht="53.25" customHeight="1">
      <c r="B29" s="66" t="s">
        <v>26</v>
      </c>
      <c r="C29" s="320">
        <v>0</v>
      </c>
      <c r="D29" s="321">
        <v>0</v>
      </c>
      <c r="E29" s="313">
        <f t="shared" si="11"/>
        <v>0</v>
      </c>
      <c r="F29" s="322">
        <v>0</v>
      </c>
      <c r="G29" s="321">
        <v>0</v>
      </c>
      <c r="H29" s="315">
        <f t="shared" si="12"/>
        <v>0</v>
      </c>
      <c r="I29" s="320">
        <v>0</v>
      </c>
      <c r="J29" s="534">
        <v>0</v>
      </c>
      <c r="K29" s="362">
        <f t="shared" si="13"/>
        <v>0</v>
      </c>
      <c r="L29" s="322"/>
      <c r="M29" s="321">
        <v>0</v>
      </c>
      <c r="N29" s="315">
        <f t="shared" si="14"/>
        <v>0</v>
      </c>
      <c r="O29" s="532">
        <f t="shared" si="15"/>
        <v>0</v>
      </c>
      <c r="P29" s="316">
        <f t="shared" si="15"/>
        <v>0</v>
      </c>
      <c r="Q29" s="317">
        <f t="shared" si="16"/>
        <v>0</v>
      </c>
    </row>
    <row r="30" spans="2:17" ht="29.25" customHeight="1">
      <c r="B30" s="66" t="s">
        <v>27</v>
      </c>
      <c r="C30" s="320">
        <v>0</v>
      </c>
      <c r="D30" s="321">
        <v>2</v>
      </c>
      <c r="E30" s="313">
        <f t="shared" si="11"/>
        <v>2</v>
      </c>
      <c r="F30" s="322">
        <v>1</v>
      </c>
      <c r="G30" s="321">
        <v>0</v>
      </c>
      <c r="H30" s="315">
        <f t="shared" si="12"/>
        <v>1</v>
      </c>
      <c r="I30" s="320">
        <v>1</v>
      </c>
      <c r="J30" s="534">
        <v>0</v>
      </c>
      <c r="K30" s="362">
        <f t="shared" si="13"/>
        <v>1</v>
      </c>
      <c r="L30" s="322">
        <v>3</v>
      </c>
      <c r="M30" s="321">
        <v>0</v>
      </c>
      <c r="N30" s="315">
        <f t="shared" si="14"/>
        <v>3</v>
      </c>
      <c r="O30" s="532">
        <f t="shared" si="15"/>
        <v>5</v>
      </c>
      <c r="P30" s="316">
        <f t="shared" si="15"/>
        <v>2</v>
      </c>
      <c r="Q30" s="317">
        <f t="shared" si="16"/>
        <v>7</v>
      </c>
    </row>
    <row r="31" spans="2:17" ht="31.5" customHeight="1" thickBot="1">
      <c r="B31" s="66" t="s">
        <v>28</v>
      </c>
      <c r="C31" s="323">
        <v>0</v>
      </c>
      <c r="D31" s="324">
        <v>0</v>
      </c>
      <c r="E31" s="313">
        <f t="shared" si="11"/>
        <v>0</v>
      </c>
      <c r="F31" s="322">
        <v>0</v>
      </c>
      <c r="G31" s="321">
        <v>0</v>
      </c>
      <c r="H31" s="315">
        <f t="shared" si="12"/>
        <v>0</v>
      </c>
      <c r="I31" s="320">
        <v>0</v>
      </c>
      <c r="J31" s="534">
        <v>0</v>
      </c>
      <c r="K31" s="362">
        <f t="shared" si="13"/>
        <v>0</v>
      </c>
      <c r="L31" s="322">
        <v>0</v>
      </c>
      <c r="M31" s="321">
        <v>0</v>
      </c>
      <c r="N31" s="315">
        <f t="shared" si="14"/>
        <v>0</v>
      </c>
      <c r="O31" s="532">
        <f t="shared" si="15"/>
        <v>0</v>
      </c>
      <c r="P31" s="316">
        <f t="shared" si="15"/>
        <v>0</v>
      </c>
      <c r="Q31" s="317">
        <f t="shared" si="16"/>
        <v>0</v>
      </c>
    </row>
    <row r="32" spans="2:17" ht="27" customHeight="1" thickBot="1">
      <c r="B32" s="1" t="s">
        <v>11</v>
      </c>
      <c r="C32" s="225">
        <f t="shared" ref="C32:K32" si="17">SUM(C26:C31)</f>
        <v>0</v>
      </c>
      <c r="D32" s="224">
        <f t="shared" si="17"/>
        <v>2</v>
      </c>
      <c r="E32" s="616">
        <f t="shared" si="17"/>
        <v>2</v>
      </c>
      <c r="F32" s="55">
        <f t="shared" si="17"/>
        <v>1</v>
      </c>
      <c r="G32" s="55">
        <f t="shared" si="17"/>
        <v>0</v>
      </c>
      <c r="H32" s="55">
        <f t="shared" si="17"/>
        <v>1</v>
      </c>
      <c r="I32" s="55">
        <f t="shared" si="17"/>
        <v>2</v>
      </c>
      <c r="J32" s="55">
        <f t="shared" si="17"/>
        <v>0</v>
      </c>
      <c r="K32" s="36">
        <f t="shared" si="17"/>
        <v>2</v>
      </c>
      <c r="L32" s="55">
        <f>L31+L30+L29+L28+L27+L26</f>
        <v>4</v>
      </c>
      <c r="M32" s="55">
        <f>M31+M30+M29+M28+M27+M26</f>
        <v>0</v>
      </c>
      <c r="N32" s="55">
        <f>N31+N30+N29+N28+N27+N26</f>
        <v>4</v>
      </c>
      <c r="O32" s="33">
        <f>SUM(O26:O31)</f>
        <v>7</v>
      </c>
      <c r="P32" s="33">
        <f>SUM(P26:P31)</f>
        <v>2</v>
      </c>
      <c r="Q32" s="33">
        <f>SUM(Q26:Q31)</f>
        <v>9</v>
      </c>
    </row>
    <row r="33" spans="2:18" ht="30.75" customHeight="1" thickBot="1">
      <c r="B33" s="56" t="s">
        <v>8</v>
      </c>
      <c r="C33" s="363">
        <f t="shared" ref="C33:N33" si="18">C24</f>
        <v>191</v>
      </c>
      <c r="D33" s="363">
        <f t="shared" si="18"/>
        <v>40</v>
      </c>
      <c r="E33" s="363">
        <f t="shared" si="18"/>
        <v>231</v>
      </c>
      <c r="F33" s="363">
        <f t="shared" si="18"/>
        <v>180</v>
      </c>
      <c r="G33" s="363">
        <f t="shared" si="18"/>
        <v>27</v>
      </c>
      <c r="H33" s="363">
        <f t="shared" si="18"/>
        <v>207</v>
      </c>
      <c r="I33" s="363">
        <f t="shared" si="18"/>
        <v>123</v>
      </c>
      <c r="J33" s="363">
        <f t="shared" si="18"/>
        <v>3</v>
      </c>
      <c r="K33" s="363">
        <f t="shared" si="18"/>
        <v>126</v>
      </c>
      <c r="L33" s="363">
        <f t="shared" si="18"/>
        <v>161</v>
      </c>
      <c r="M33" s="363">
        <f t="shared" si="18"/>
        <v>13</v>
      </c>
      <c r="N33" s="363">
        <f t="shared" si="18"/>
        <v>174</v>
      </c>
      <c r="O33" s="364">
        <f t="shared" ref="O33:P35" si="19">F33+I33+L33+C33</f>
        <v>655</v>
      </c>
      <c r="P33" s="364">
        <f t="shared" si="19"/>
        <v>83</v>
      </c>
      <c r="Q33" s="364">
        <f>O33+P33</f>
        <v>738</v>
      </c>
      <c r="R33" s="17"/>
    </row>
    <row r="34" spans="2:18" ht="37.5" customHeight="1" thickBot="1">
      <c r="B34" s="22" t="s">
        <v>15</v>
      </c>
      <c r="C34" s="885">
        <f t="shared" ref="C34:N34" si="20">C32</f>
        <v>0</v>
      </c>
      <c r="D34" s="885">
        <f t="shared" si="20"/>
        <v>2</v>
      </c>
      <c r="E34" s="885">
        <f t="shared" si="20"/>
        <v>2</v>
      </c>
      <c r="F34" s="885">
        <f t="shared" si="20"/>
        <v>1</v>
      </c>
      <c r="G34" s="885">
        <f t="shared" si="20"/>
        <v>0</v>
      </c>
      <c r="H34" s="885">
        <f t="shared" si="20"/>
        <v>1</v>
      </c>
      <c r="I34" s="885">
        <f t="shared" si="20"/>
        <v>2</v>
      </c>
      <c r="J34" s="885">
        <f t="shared" si="20"/>
        <v>0</v>
      </c>
      <c r="K34" s="885">
        <f t="shared" si="20"/>
        <v>2</v>
      </c>
      <c r="L34" s="885">
        <f t="shared" si="20"/>
        <v>4</v>
      </c>
      <c r="M34" s="885">
        <f t="shared" si="20"/>
        <v>0</v>
      </c>
      <c r="N34" s="885">
        <f t="shared" si="20"/>
        <v>4</v>
      </c>
      <c r="O34" s="364">
        <f t="shared" si="19"/>
        <v>7</v>
      </c>
      <c r="P34" s="364">
        <f t="shared" si="19"/>
        <v>2</v>
      </c>
      <c r="Q34" s="364">
        <f>O34+P34</f>
        <v>9</v>
      </c>
    </row>
    <row r="35" spans="2:18" ht="36" customHeight="1" thickBot="1">
      <c r="B35" s="2" t="s">
        <v>16</v>
      </c>
      <c r="C35" s="886">
        <f>SUM(C33:C34)</f>
        <v>191</v>
      </c>
      <c r="D35" s="886">
        <f t="shared" ref="D35:N35" si="21">SUM(D33:D34)</f>
        <v>42</v>
      </c>
      <c r="E35" s="886">
        <f t="shared" si="21"/>
        <v>233</v>
      </c>
      <c r="F35" s="886">
        <f t="shared" si="21"/>
        <v>181</v>
      </c>
      <c r="G35" s="886">
        <f t="shared" si="21"/>
        <v>27</v>
      </c>
      <c r="H35" s="886">
        <f t="shared" si="21"/>
        <v>208</v>
      </c>
      <c r="I35" s="886">
        <f t="shared" si="21"/>
        <v>125</v>
      </c>
      <c r="J35" s="886">
        <f t="shared" si="21"/>
        <v>3</v>
      </c>
      <c r="K35" s="886">
        <f t="shared" si="21"/>
        <v>128</v>
      </c>
      <c r="L35" s="886">
        <f t="shared" si="21"/>
        <v>165</v>
      </c>
      <c r="M35" s="886">
        <f t="shared" si="21"/>
        <v>13</v>
      </c>
      <c r="N35" s="886">
        <f t="shared" si="21"/>
        <v>178</v>
      </c>
      <c r="O35" s="364">
        <f t="shared" si="19"/>
        <v>662</v>
      </c>
      <c r="P35" s="364">
        <f t="shared" si="19"/>
        <v>85</v>
      </c>
      <c r="Q35" s="364">
        <f>O35+P35</f>
        <v>747</v>
      </c>
    </row>
    <row r="36" spans="2:18">
      <c r="B36" s="87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8">
      <c r="B37" s="877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8" ht="39" customHeight="1">
      <c r="B38" s="945"/>
      <c r="C38" s="945"/>
      <c r="D38" s="945"/>
      <c r="E38" s="945"/>
      <c r="F38" s="945"/>
      <c r="G38" s="945"/>
      <c r="H38" s="945"/>
      <c r="I38" s="945"/>
      <c r="J38" s="945"/>
      <c r="K38" s="945"/>
      <c r="L38" s="945"/>
      <c r="M38" s="945"/>
      <c r="N38" s="945"/>
      <c r="O38" s="945"/>
      <c r="P38" s="945"/>
      <c r="Q38" s="945"/>
    </row>
    <row r="39" spans="2:18">
      <c r="B39" s="87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1" spans="2:18"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8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</sheetData>
  <mergeCells count="10">
    <mergeCell ref="B38:Q38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R39"/>
  <sheetViews>
    <sheetView view="pageBreakPreview" topLeftCell="A22" zoomScale="40" zoomScaleNormal="50" zoomScaleSheetLayoutView="40" workbookViewId="0">
      <selection activeCell="B35" sqref="B35:Q35"/>
    </sheetView>
  </sheetViews>
  <sheetFormatPr defaultRowHeight="25.5"/>
  <cols>
    <col min="1" max="1" width="3" style="5" customWidth="1"/>
    <col min="2" max="2" width="89.5703125" style="5" customWidth="1"/>
    <col min="3" max="3" width="19.85546875" style="5" customWidth="1"/>
    <col min="4" max="4" width="20.28515625" style="5" customWidth="1"/>
    <col min="5" max="5" width="18.28515625" style="5" customWidth="1"/>
    <col min="6" max="6" width="19.85546875" style="5" customWidth="1"/>
    <col min="7" max="7" width="20.28515625" style="5" customWidth="1"/>
    <col min="8" max="8" width="18.28515625" style="5" customWidth="1"/>
    <col min="9" max="9" width="19.7109375" style="5" customWidth="1"/>
    <col min="10" max="10" width="19.28515625" style="5" customWidth="1"/>
    <col min="11" max="11" width="16.140625" style="5" customWidth="1"/>
    <col min="12" max="12" width="20" style="5" customWidth="1"/>
    <col min="13" max="13" width="20.140625" style="5" customWidth="1"/>
    <col min="14" max="14" width="18.28515625" style="5" customWidth="1"/>
    <col min="15" max="15" width="17.140625" style="5" customWidth="1"/>
    <col min="16" max="16" width="17.85546875" style="5" customWidth="1"/>
    <col min="17" max="17" width="22.285156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16384" width="9.140625" style="5"/>
  </cols>
  <sheetData>
    <row r="1" spans="1:17" ht="25.5" customHeight="1">
      <c r="A1" s="946" t="s">
        <v>23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</row>
    <row r="2" spans="1:17" ht="26.25" customHeight="1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</row>
    <row r="3" spans="1:17" ht="37.5" customHeight="1">
      <c r="A3" s="946" t="s">
        <v>117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</row>
    <row r="4" spans="1:17" ht="33" customHeight="1" thickBot="1">
      <c r="B4" s="6"/>
    </row>
    <row r="5" spans="1:17" ht="33" customHeight="1">
      <c r="B5" s="948" t="s">
        <v>100</v>
      </c>
      <c r="C5" s="951">
        <v>1</v>
      </c>
      <c r="D5" s="959"/>
      <c r="E5" s="970"/>
      <c r="F5" s="951">
        <v>2</v>
      </c>
      <c r="G5" s="959"/>
      <c r="H5" s="970"/>
      <c r="I5" s="951">
        <v>3</v>
      </c>
      <c r="J5" s="959"/>
      <c r="K5" s="970"/>
      <c r="L5" s="951">
        <v>4</v>
      </c>
      <c r="M5" s="959"/>
      <c r="N5" s="970"/>
      <c r="O5" s="963" t="s">
        <v>101</v>
      </c>
      <c r="P5" s="964"/>
      <c r="Q5" s="965"/>
    </row>
    <row r="6" spans="1:17" ht="33" customHeight="1" thickBot="1">
      <c r="B6" s="949"/>
      <c r="C6" s="971"/>
      <c r="D6" s="972"/>
      <c r="E6" s="973"/>
      <c r="F6" s="971"/>
      <c r="G6" s="972"/>
      <c r="H6" s="973"/>
      <c r="I6" s="971"/>
      <c r="J6" s="972"/>
      <c r="K6" s="973"/>
      <c r="L6" s="971"/>
      <c r="M6" s="972"/>
      <c r="N6" s="973"/>
      <c r="O6" s="966"/>
      <c r="P6" s="967"/>
      <c r="Q6" s="968"/>
    </row>
    <row r="7" spans="1:17" ht="99.75" customHeight="1" thickBot="1">
      <c r="B7" s="969"/>
      <c r="C7" s="62" t="s">
        <v>21</v>
      </c>
      <c r="D7" s="63" t="s">
        <v>22</v>
      </c>
      <c r="E7" s="65" t="s">
        <v>4</v>
      </c>
      <c r="F7" s="62" t="s">
        <v>21</v>
      </c>
      <c r="G7" s="63" t="s">
        <v>22</v>
      </c>
      <c r="H7" s="65" t="s">
        <v>4</v>
      </c>
      <c r="I7" s="62" t="s">
        <v>21</v>
      </c>
      <c r="J7" s="63" t="s">
        <v>22</v>
      </c>
      <c r="K7" s="65" t="s">
        <v>4</v>
      </c>
      <c r="L7" s="62" t="s">
        <v>21</v>
      </c>
      <c r="M7" s="63" t="s">
        <v>22</v>
      </c>
      <c r="N7" s="65" t="s">
        <v>4</v>
      </c>
      <c r="O7" s="62" t="s">
        <v>21</v>
      </c>
      <c r="P7" s="63" t="s">
        <v>22</v>
      </c>
      <c r="Q7" s="65" t="s">
        <v>4</v>
      </c>
    </row>
    <row r="8" spans="1:17" ht="34.5" customHeight="1" thickBot="1">
      <c r="B8" s="37" t="s">
        <v>18</v>
      </c>
      <c r="C8" s="105"/>
      <c r="D8" s="106"/>
      <c r="E8" s="107"/>
      <c r="F8" s="105"/>
      <c r="G8" s="106"/>
      <c r="H8" s="107"/>
      <c r="I8" s="106"/>
      <c r="J8" s="106"/>
      <c r="K8" s="145"/>
      <c r="L8" s="108"/>
      <c r="M8" s="106"/>
      <c r="N8" s="145"/>
      <c r="O8" s="143"/>
      <c r="P8" s="258"/>
      <c r="Q8" s="188"/>
    </row>
    <row r="9" spans="1:17" ht="27.75" customHeight="1">
      <c r="B9" s="11" t="s">
        <v>24</v>
      </c>
      <c r="C9" s="259">
        <v>11</v>
      </c>
      <c r="D9" s="238">
        <v>0</v>
      </c>
      <c r="E9" s="264">
        <f>D9+C9</f>
        <v>11</v>
      </c>
      <c r="F9" s="237">
        <v>10</v>
      </c>
      <c r="G9" s="238">
        <v>2</v>
      </c>
      <c r="H9" s="272">
        <f>F9+G9</f>
        <v>12</v>
      </c>
      <c r="I9" s="264">
        <v>13</v>
      </c>
      <c r="J9" s="238">
        <v>0</v>
      </c>
      <c r="K9" s="240">
        <f>I9+J9</f>
        <v>13</v>
      </c>
      <c r="L9" s="259">
        <v>11</v>
      </c>
      <c r="M9" s="238">
        <v>0</v>
      </c>
      <c r="N9" s="240">
        <f>M9+L9</f>
        <v>11</v>
      </c>
      <c r="O9" s="536">
        <f t="shared" ref="O9:P13" si="0">F9+I9+L9+C9</f>
        <v>45</v>
      </c>
      <c r="P9" s="258">
        <f t="shared" si="0"/>
        <v>2</v>
      </c>
      <c r="Q9" s="188">
        <f>O9+P9</f>
        <v>47</v>
      </c>
    </row>
    <row r="10" spans="1:17" ht="34.5" customHeight="1">
      <c r="B10" s="11" t="s">
        <v>25</v>
      </c>
      <c r="C10" s="68">
        <v>10</v>
      </c>
      <c r="D10" s="53">
        <v>1</v>
      </c>
      <c r="E10" s="130">
        <f>D10+C10</f>
        <v>11</v>
      </c>
      <c r="F10" s="124">
        <v>15</v>
      </c>
      <c r="G10" s="53">
        <v>9</v>
      </c>
      <c r="H10" s="48">
        <f>F10+G10</f>
        <v>24</v>
      </c>
      <c r="I10" s="130">
        <v>11</v>
      </c>
      <c r="J10" s="53">
        <v>5</v>
      </c>
      <c r="K10" s="241">
        <f>I10+J10</f>
        <v>16</v>
      </c>
      <c r="L10" s="68">
        <v>0</v>
      </c>
      <c r="M10" s="53">
        <v>17</v>
      </c>
      <c r="N10" s="241">
        <f>M10+L10</f>
        <v>17</v>
      </c>
      <c r="O10" s="49">
        <f t="shared" si="0"/>
        <v>36</v>
      </c>
      <c r="P10" s="155">
        <f t="shared" si="0"/>
        <v>32</v>
      </c>
      <c r="Q10" s="617">
        <f>O10+P10</f>
        <v>68</v>
      </c>
    </row>
    <row r="11" spans="1:17" ht="52.5" customHeight="1">
      <c r="B11" s="11" t="s">
        <v>26</v>
      </c>
      <c r="C11" s="68">
        <v>0</v>
      </c>
      <c r="D11" s="53">
        <v>17</v>
      </c>
      <c r="E11" s="130">
        <f>D11+C11</f>
        <v>17</v>
      </c>
      <c r="F11" s="124">
        <v>14</v>
      </c>
      <c r="G11" s="53">
        <v>7</v>
      </c>
      <c r="H11" s="48">
        <f>F11+G11</f>
        <v>21</v>
      </c>
      <c r="I11" s="130">
        <v>14</v>
      </c>
      <c r="J11" s="53">
        <v>11</v>
      </c>
      <c r="K11" s="241">
        <f>I11+J11</f>
        <v>25</v>
      </c>
      <c r="L11" s="68">
        <v>17</v>
      </c>
      <c r="M11" s="53">
        <v>19</v>
      </c>
      <c r="N11" s="241">
        <f>M11+L11</f>
        <v>36</v>
      </c>
      <c r="O11" s="49">
        <f t="shared" si="0"/>
        <v>45</v>
      </c>
      <c r="P11" s="155">
        <f t="shared" si="0"/>
        <v>54</v>
      </c>
      <c r="Q11" s="617">
        <f>O11+P11</f>
        <v>99</v>
      </c>
    </row>
    <row r="12" spans="1:17" ht="33" customHeight="1">
      <c r="B12" s="11" t="s">
        <v>28</v>
      </c>
      <c r="C12" s="260">
        <v>0</v>
      </c>
      <c r="D12" s="254">
        <v>5</v>
      </c>
      <c r="E12" s="414">
        <f>D12+C12</f>
        <v>5</v>
      </c>
      <c r="F12" s="124">
        <v>0</v>
      </c>
      <c r="G12" s="53">
        <v>0</v>
      </c>
      <c r="H12" s="48">
        <f>F12+G12</f>
        <v>0</v>
      </c>
      <c r="I12" s="414">
        <v>0</v>
      </c>
      <c r="J12" s="254">
        <v>6</v>
      </c>
      <c r="K12" s="537">
        <f>I12+J12</f>
        <v>6</v>
      </c>
      <c r="L12" s="260">
        <v>0</v>
      </c>
      <c r="M12" s="254">
        <v>0</v>
      </c>
      <c r="N12" s="241">
        <f>M12+L12</f>
        <v>0</v>
      </c>
      <c r="O12" s="535">
        <f t="shared" si="0"/>
        <v>0</v>
      </c>
      <c r="P12" s="155">
        <f t="shared" si="0"/>
        <v>11</v>
      </c>
      <c r="Q12" s="617">
        <f>O12+P12</f>
        <v>11</v>
      </c>
    </row>
    <row r="13" spans="1:17" ht="33" customHeight="1" thickBot="1">
      <c r="B13" s="261" t="s">
        <v>27</v>
      </c>
      <c r="C13" s="260">
        <v>0</v>
      </c>
      <c r="D13" s="254">
        <v>0</v>
      </c>
      <c r="E13" s="414">
        <f>D13+C13</f>
        <v>0</v>
      </c>
      <c r="F13" s="257">
        <v>0</v>
      </c>
      <c r="G13" s="109">
        <v>11</v>
      </c>
      <c r="H13" s="276">
        <f>F13+G13</f>
        <v>11</v>
      </c>
      <c r="I13" s="414">
        <v>0</v>
      </c>
      <c r="J13" s="254">
        <v>0</v>
      </c>
      <c r="K13" s="537">
        <f>I13+J13</f>
        <v>0</v>
      </c>
      <c r="L13" s="260">
        <v>0</v>
      </c>
      <c r="M13" s="254">
        <v>0</v>
      </c>
      <c r="N13" s="241">
        <f>M13+L13</f>
        <v>0</v>
      </c>
      <c r="O13" s="535">
        <f t="shared" si="0"/>
        <v>0</v>
      </c>
      <c r="P13" s="147">
        <f t="shared" si="0"/>
        <v>11</v>
      </c>
      <c r="Q13" s="148">
        <f>O13+P13</f>
        <v>11</v>
      </c>
    </row>
    <row r="14" spans="1:17" ht="34.5" customHeight="1" thickBot="1">
      <c r="B14" s="538" t="s">
        <v>14</v>
      </c>
      <c r="C14" s="36">
        <f t="shared" ref="C14:H14" si="1">C9+C10+C11+C12+C13</f>
        <v>21</v>
      </c>
      <c r="D14" s="55">
        <f t="shared" si="1"/>
        <v>23</v>
      </c>
      <c r="E14" s="55">
        <f t="shared" si="1"/>
        <v>44</v>
      </c>
      <c r="F14" s="224">
        <f t="shared" si="1"/>
        <v>39</v>
      </c>
      <c r="G14" s="224">
        <f t="shared" si="1"/>
        <v>29</v>
      </c>
      <c r="H14" s="224">
        <f t="shared" si="1"/>
        <v>68</v>
      </c>
      <c r="I14" s="33">
        <f>SUM(I9:I12)</f>
        <v>38</v>
      </c>
      <c r="J14" s="57">
        <f>SUM(J9:J12)</f>
        <v>22</v>
      </c>
      <c r="K14" s="55">
        <f>SUM(K9:K12)</f>
        <v>60</v>
      </c>
      <c r="L14" s="57">
        <f>SUM(L9:L13)</f>
        <v>28</v>
      </c>
      <c r="M14" s="57">
        <f>SUM(M9:M13)</f>
        <v>36</v>
      </c>
      <c r="N14" s="57">
        <f>SUM(N9:N13)</f>
        <v>64</v>
      </c>
      <c r="O14" s="539">
        <f>O12+O11+O10+O9+O13</f>
        <v>126</v>
      </c>
      <c r="P14" s="45">
        <f>SUM(P9:P13)</f>
        <v>110</v>
      </c>
      <c r="Q14" s="45">
        <f>SUM(Q9:Q13)</f>
        <v>236</v>
      </c>
    </row>
    <row r="15" spans="1:17" ht="30.75" customHeight="1" thickBot="1">
      <c r="B15" s="7" t="s">
        <v>19</v>
      </c>
      <c r="C15" s="32"/>
      <c r="D15" s="52"/>
      <c r="E15" s="57"/>
      <c r="F15" s="59"/>
      <c r="G15" s="52"/>
      <c r="H15" s="51"/>
      <c r="I15" s="59"/>
      <c r="J15" s="52"/>
      <c r="K15" s="51"/>
      <c r="L15" s="59"/>
      <c r="M15" s="52"/>
      <c r="N15" s="51"/>
      <c r="O15" s="221"/>
      <c r="P15" s="59"/>
      <c r="Q15" s="60"/>
    </row>
    <row r="16" spans="1:17" ht="30.75" customHeight="1" thickBot="1">
      <c r="B16" s="61" t="s">
        <v>9</v>
      </c>
      <c r="C16" s="115"/>
      <c r="D16" s="110"/>
      <c r="E16" s="52"/>
      <c r="F16" s="235"/>
      <c r="G16" s="236"/>
      <c r="H16" s="52"/>
      <c r="I16" s="235"/>
      <c r="J16" s="236"/>
      <c r="K16" s="52"/>
      <c r="L16" s="235"/>
      <c r="M16" s="236" t="s">
        <v>5</v>
      </c>
      <c r="N16" s="51"/>
      <c r="O16" s="540"/>
      <c r="P16" s="258"/>
      <c r="Q16" s="262"/>
    </row>
    <row r="17" spans="2:18" ht="25.5" customHeight="1">
      <c r="B17" s="263" t="s">
        <v>24</v>
      </c>
      <c r="C17" s="264">
        <v>11</v>
      </c>
      <c r="D17" s="238">
        <v>0</v>
      </c>
      <c r="E17" s="53">
        <f>D17+C17</f>
        <v>11</v>
      </c>
      <c r="F17" s="355">
        <f t="shared" ref="F17:N20" si="2">F9-F24</f>
        <v>10</v>
      </c>
      <c r="G17" s="238">
        <f t="shared" si="2"/>
        <v>2</v>
      </c>
      <c r="H17" s="239">
        <f t="shared" si="2"/>
        <v>12</v>
      </c>
      <c r="I17" s="237">
        <f t="shared" si="2"/>
        <v>13</v>
      </c>
      <c r="J17" s="238">
        <f t="shared" si="2"/>
        <v>0</v>
      </c>
      <c r="K17" s="239">
        <f t="shared" si="2"/>
        <v>13</v>
      </c>
      <c r="L17" s="237">
        <f t="shared" si="2"/>
        <v>10</v>
      </c>
      <c r="M17" s="238">
        <f t="shared" si="2"/>
        <v>0</v>
      </c>
      <c r="N17" s="239">
        <f t="shared" si="2"/>
        <v>10</v>
      </c>
      <c r="O17" s="536">
        <f t="shared" ref="O17:P21" si="3">F17+I17+L17+C17</f>
        <v>44</v>
      </c>
      <c r="P17" s="123">
        <f t="shared" si="3"/>
        <v>2</v>
      </c>
      <c r="Q17" s="149">
        <f>O17+P17</f>
        <v>46</v>
      </c>
    </row>
    <row r="18" spans="2:18" ht="31.5" customHeight="1">
      <c r="B18" s="265" t="s">
        <v>25</v>
      </c>
      <c r="C18" s="130">
        <v>10</v>
      </c>
      <c r="D18" s="53">
        <v>1</v>
      </c>
      <c r="E18" s="53">
        <f>D18+C18</f>
        <v>11</v>
      </c>
      <c r="F18" s="54">
        <f t="shared" si="2"/>
        <v>15</v>
      </c>
      <c r="G18" s="53">
        <f t="shared" si="2"/>
        <v>9</v>
      </c>
      <c r="H18" s="47">
        <f t="shared" si="2"/>
        <v>24</v>
      </c>
      <c r="I18" s="124">
        <f t="shared" si="2"/>
        <v>10</v>
      </c>
      <c r="J18" s="53">
        <v>5</v>
      </c>
      <c r="K18" s="47">
        <f>I18+J18</f>
        <v>15</v>
      </c>
      <c r="L18" s="124">
        <f t="shared" si="2"/>
        <v>0</v>
      </c>
      <c r="M18" s="53">
        <f t="shared" si="2"/>
        <v>17</v>
      </c>
      <c r="N18" s="47">
        <f t="shared" si="2"/>
        <v>17</v>
      </c>
      <c r="O18" s="49">
        <f t="shared" si="3"/>
        <v>35</v>
      </c>
      <c r="P18" s="50">
        <f t="shared" si="3"/>
        <v>32</v>
      </c>
      <c r="Q18" s="44">
        <f>O18+P18</f>
        <v>67</v>
      </c>
    </row>
    <row r="19" spans="2:18" ht="55.5" customHeight="1">
      <c r="B19" s="265" t="s">
        <v>26</v>
      </c>
      <c r="C19" s="130">
        <v>0</v>
      </c>
      <c r="D19" s="53">
        <v>17</v>
      </c>
      <c r="E19" s="53">
        <f>D19+C19</f>
        <v>17</v>
      </c>
      <c r="F19" s="54">
        <f t="shared" si="2"/>
        <v>14</v>
      </c>
      <c r="G19" s="53">
        <f t="shared" si="2"/>
        <v>7</v>
      </c>
      <c r="H19" s="47">
        <f t="shared" si="2"/>
        <v>21</v>
      </c>
      <c r="I19" s="124">
        <f t="shared" si="2"/>
        <v>14</v>
      </c>
      <c r="J19" s="53">
        <v>11</v>
      </c>
      <c r="K19" s="47">
        <f>I19+J19</f>
        <v>25</v>
      </c>
      <c r="L19" s="124">
        <f t="shared" si="2"/>
        <v>16</v>
      </c>
      <c r="M19" s="53">
        <f t="shared" si="2"/>
        <v>19</v>
      </c>
      <c r="N19" s="47">
        <f t="shared" si="2"/>
        <v>35</v>
      </c>
      <c r="O19" s="49">
        <f t="shared" si="3"/>
        <v>44</v>
      </c>
      <c r="P19" s="50">
        <f t="shared" si="3"/>
        <v>54</v>
      </c>
      <c r="Q19" s="44">
        <f>O19+P19</f>
        <v>98</v>
      </c>
    </row>
    <row r="20" spans="2:18" ht="36" customHeight="1">
      <c r="B20" s="266" t="s">
        <v>28</v>
      </c>
      <c r="C20" s="130">
        <v>0</v>
      </c>
      <c r="D20" s="53">
        <v>5</v>
      </c>
      <c r="E20" s="53">
        <f>D20+C20</f>
        <v>5</v>
      </c>
      <c r="F20" s="54">
        <f t="shared" si="2"/>
        <v>0</v>
      </c>
      <c r="G20" s="53">
        <f t="shared" si="2"/>
        <v>0</v>
      </c>
      <c r="H20" s="47">
        <f t="shared" si="2"/>
        <v>0</v>
      </c>
      <c r="I20" s="124">
        <f t="shared" si="2"/>
        <v>0</v>
      </c>
      <c r="J20" s="53">
        <v>6</v>
      </c>
      <c r="K20" s="47">
        <f>I20+J20</f>
        <v>6</v>
      </c>
      <c r="L20" s="124">
        <f t="shared" si="2"/>
        <v>0</v>
      </c>
      <c r="M20" s="53">
        <f t="shared" si="2"/>
        <v>0</v>
      </c>
      <c r="N20" s="47">
        <f t="shared" si="2"/>
        <v>0</v>
      </c>
      <c r="O20" s="49">
        <f t="shared" si="3"/>
        <v>0</v>
      </c>
      <c r="P20" s="50">
        <f t="shared" si="3"/>
        <v>11</v>
      </c>
      <c r="Q20" s="44">
        <f>O20+P20</f>
        <v>11</v>
      </c>
    </row>
    <row r="21" spans="2:18" ht="36" customHeight="1" thickBot="1">
      <c r="B21" s="267" t="s">
        <v>27</v>
      </c>
      <c r="C21" s="410">
        <v>0</v>
      </c>
      <c r="D21" s="254">
        <v>0</v>
      </c>
      <c r="E21" s="254">
        <f>D21+C21</f>
        <v>0</v>
      </c>
      <c r="F21" s="410">
        <v>0</v>
      </c>
      <c r="G21" s="254">
        <v>11</v>
      </c>
      <c r="H21" s="255">
        <f>F21+G21</f>
        <v>11</v>
      </c>
      <c r="I21" s="409">
        <v>0</v>
      </c>
      <c r="J21" s="254">
        <v>0</v>
      </c>
      <c r="K21" s="255">
        <f>J21+I21</f>
        <v>0</v>
      </c>
      <c r="L21" s="409">
        <v>0</v>
      </c>
      <c r="M21" s="254">
        <v>0</v>
      </c>
      <c r="N21" s="255">
        <f>M21+L21</f>
        <v>0</v>
      </c>
      <c r="O21" s="535">
        <f t="shared" si="3"/>
        <v>0</v>
      </c>
      <c r="P21" s="147">
        <f t="shared" si="3"/>
        <v>11</v>
      </c>
      <c r="Q21" s="148">
        <f>O21+P21</f>
        <v>11</v>
      </c>
    </row>
    <row r="22" spans="2:18" ht="33.75" customHeight="1" thickBot="1">
      <c r="B22" s="27" t="s">
        <v>6</v>
      </c>
      <c r="C22" s="33">
        <f>SUM(C17:C21)</f>
        <v>21</v>
      </c>
      <c r="D22" s="33">
        <f t="shared" ref="D22:N22" si="4">SUM(D17:D21)</f>
        <v>23</v>
      </c>
      <c r="E22" s="33">
        <f t="shared" si="4"/>
        <v>44</v>
      </c>
      <c r="F22" s="33">
        <f t="shared" si="4"/>
        <v>39</v>
      </c>
      <c r="G22" s="33">
        <f t="shared" si="4"/>
        <v>29</v>
      </c>
      <c r="H22" s="33">
        <f t="shared" si="4"/>
        <v>68</v>
      </c>
      <c r="I22" s="33">
        <f t="shared" si="4"/>
        <v>37</v>
      </c>
      <c r="J22" s="33">
        <f t="shared" si="4"/>
        <v>22</v>
      </c>
      <c r="K22" s="33">
        <f t="shared" si="4"/>
        <v>59</v>
      </c>
      <c r="L22" s="33">
        <f t="shared" si="4"/>
        <v>26</v>
      </c>
      <c r="M22" s="33">
        <f t="shared" si="4"/>
        <v>36</v>
      </c>
      <c r="N22" s="33">
        <f t="shared" si="4"/>
        <v>62</v>
      </c>
      <c r="O22" s="57">
        <f>SUM(O17:O21)</f>
        <v>123</v>
      </c>
      <c r="P22" s="57">
        <f>SUM(P17:P21)</f>
        <v>110</v>
      </c>
      <c r="Q22" s="57">
        <f>SUM(Q17:Q21)</f>
        <v>233</v>
      </c>
    </row>
    <row r="23" spans="2:18" ht="59.25" customHeight="1" thickBot="1">
      <c r="B23" s="156" t="s">
        <v>20</v>
      </c>
      <c r="C23" s="115"/>
      <c r="D23" s="116"/>
      <c r="E23" s="110"/>
      <c r="F23" s="116"/>
      <c r="G23" s="116"/>
      <c r="H23" s="110"/>
      <c r="I23" s="116"/>
      <c r="J23" s="116"/>
      <c r="K23" s="110"/>
      <c r="L23" s="116"/>
      <c r="M23" s="116"/>
      <c r="N23" s="110"/>
      <c r="O23" s="236"/>
      <c r="P23" s="235"/>
      <c r="Q23" s="268"/>
    </row>
    <row r="24" spans="2:18" ht="24.95" customHeight="1">
      <c r="B24" s="269" t="s">
        <v>24</v>
      </c>
      <c r="C24" s="270">
        <v>0</v>
      </c>
      <c r="D24" s="271">
        <v>0</v>
      </c>
      <c r="E24" s="272">
        <v>0</v>
      </c>
      <c r="F24" s="270">
        <v>0</v>
      </c>
      <c r="G24" s="271">
        <v>0</v>
      </c>
      <c r="H24" s="272">
        <f>G24+F24</f>
        <v>0</v>
      </c>
      <c r="I24" s="270">
        <v>0</v>
      </c>
      <c r="J24" s="271">
        <v>0</v>
      </c>
      <c r="K24" s="272">
        <f>I24+J24</f>
        <v>0</v>
      </c>
      <c r="L24" s="270">
        <v>1</v>
      </c>
      <c r="M24" s="271">
        <v>0</v>
      </c>
      <c r="N24" s="272">
        <f>L24+M24</f>
        <v>1</v>
      </c>
      <c r="O24" s="536">
        <f>F24+I24+L24+C24</f>
        <v>1</v>
      </c>
      <c r="P24" s="123">
        <f>M24+J24+G24+D24</f>
        <v>0</v>
      </c>
      <c r="Q24" s="149">
        <f>O24+P24</f>
        <v>1</v>
      </c>
    </row>
    <row r="25" spans="2:18" ht="27.75" customHeight="1">
      <c r="B25" s="11" t="s">
        <v>25</v>
      </c>
      <c r="C25" s="111">
        <v>0</v>
      </c>
      <c r="D25" s="112">
        <v>0</v>
      </c>
      <c r="E25" s="48">
        <v>0</v>
      </c>
      <c r="F25" s="111">
        <v>0</v>
      </c>
      <c r="G25" s="112">
        <v>0</v>
      </c>
      <c r="H25" s="144"/>
      <c r="I25" s="111">
        <v>1</v>
      </c>
      <c r="J25" s="112">
        <v>0</v>
      </c>
      <c r="K25" s="144">
        <f>I25+J25</f>
        <v>1</v>
      </c>
      <c r="L25" s="111">
        <v>0</v>
      </c>
      <c r="M25" s="112">
        <v>0</v>
      </c>
      <c r="N25" s="144">
        <f>L25+M25</f>
        <v>0</v>
      </c>
      <c r="O25" s="49">
        <f>F25+I25+L25+C25</f>
        <v>1</v>
      </c>
      <c r="P25" s="50">
        <f>M25+J25+G25+D25</f>
        <v>0</v>
      </c>
      <c r="Q25" s="44">
        <f>O25+P25</f>
        <v>1</v>
      </c>
    </row>
    <row r="26" spans="2:18" ht="47.25" customHeight="1">
      <c r="B26" s="11" t="s">
        <v>26</v>
      </c>
      <c r="C26" s="111">
        <v>0</v>
      </c>
      <c r="D26" s="112">
        <v>0</v>
      </c>
      <c r="E26" s="48">
        <v>0</v>
      </c>
      <c r="F26" s="111">
        <v>0</v>
      </c>
      <c r="G26" s="112">
        <v>0</v>
      </c>
      <c r="H26" s="144">
        <f>G26+F26</f>
        <v>0</v>
      </c>
      <c r="I26" s="111">
        <v>0</v>
      </c>
      <c r="J26" s="112">
        <v>0</v>
      </c>
      <c r="K26" s="144">
        <f>I26+J26</f>
        <v>0</v>
      </c>
      <c r="L26" s="111">
        <v>1</v>
      </c>
      <c r="M26" s="112">
        <v>0</v>
      </c>
      <c r="N26" s="144">
        <f>L26+M26</f>
        <v>1</v>
      </c>
      <c r="O26" s="49">
        <f>F26+I26+L26+C26</f>
        <v>1</v>
      </c>
      <c r="P26" s="50">
        <f>M26+J26+G26+D26</f>
        <v>0</v>
      </c>
      <c r="Q26" s="44">
        <f>O26+P26</f>
        <v>1</v>
      </c>
    </row>
    <row r="27" spans="2:18" ht="31.5" customHeight="1">
      <c r="B27" s="261" t="s">
        <v>28</v>
      </c>
      <c r="C27" s="111">
        <v>0</v>
      </c>
      <c r="D27" s="112">
        <v>0</v>
      </c>
      <c r="E27" s="256">
        <v>0</v>
      </c>
      <c r="F27" s="111">
        <v>0</v>
      </c>
      <c r="G27" s="112">
        <v>0</v>
      </c>
      <c r="H27" s="144">
        <f>G27+F27</f>
        <v>0</v>
      </c>
      <c r="I27" s="111">
        <v>0</v>
      </c>
      <c r="J27" s="112">
        <v>0</v>
      </c>
      <c r="K27" s="144">
        <f>I27+J27</f>
        <v>0</v>
      </c>
      <c r="L27" s="111">
        <v>0</v>
      </c>
      <c r="M27" s="112">
        <v>0</v>
      </c>
      <c r="N27" s="144">
        <f>L27+M27</f>
        <v>0</v>
      </c>
      <c r="O27" s="49">
        <f>F27+I27+L27+C27</f>
        <v>0</v>
      </c>
      <c r="P27" s="50">
        <f>M27+J27+G27+D27</f>
        <v>0</v>
      </c>
      <c r="Q27" s="44">
        <f>O27+P27</f>
        <v>0</v>
      </c>
    </row>
    <row r="28" spans="2:18" ht="31.5" customHeight="1" thickBot="1">
      <c r="B28" s="273" t="s">
        <v>27</v>
      </c>
      <c r="C28" s="274">
        <v>0</v>
      </c>
      <c r="D28" s="275">
        <v>0</v>
      </c>
      <c r="E28" s="276">
        <v>0</v>
      </c>
      <c r="F28" s="274">
        <v>0</v>
      </c>
      <c r="G28" s="275">
        <v>0</v>
      </c>
      <c r="H28" s="277">
        <v>0</v>
      </c>
      <c r="I28" s="278">
        <v>0</v>
      </c>
      <c r="J28" s="275">
        <v>0</v>
      </c>
      <c r="K28" s="277">
        <v>0</v>
      </c>
      <c r="L28" s="278">
        <v>0</v>
      </c>
      <c r="M28" s="275">
        <v>0</v>
      </c>
      <c r="N28" s="277">
        <v>0</v>
      </c>
      <c r="O28" s="535">
        <f>F28+I28+L28+C28</f>
        <v>0</v>
      </c>
      <c r="P28" s="147">
        <f>M28+J28+G28+D28</f>
        <v>0</v>
      </c>
      <c r="Q28" s="148">
        <f>O28+P28</f>
        <v>0</v>
      </c>
    </row>
    <row r="29" spans="2:18" ht="36" customHeight="1" thickBot="1">
      <c r="B29" s="1" t="s">
        <v>11</v>
      </c>
      <c r="C29" s="36">
        <v>0</v>
      </c>
      <c r="D29" s="33">
        <v>0</v>
      </c>
      <c r="E29" s="36">
        <v>0</v>
      </c>
      <c r="F29" s="36">
        <f>SUM(F24:F28)</f>
        <v>0</v>
      </c>
      <c r="G29" s="33">
        <f>SUM(G24:G28)</f>
        <v>0</v>
      </c>
      <c r="H29" s="34">
        <f>SUM(H24:H27)</f>
        <v>0</v>
      </c>
      <c r="I29" s="33">
        <f t="shared" ref="I29:Q29" si="5">SUM(I24:I28)</f>
        <v>1</v>
      </c>
      <c r="J29" s="33">
        <f t="shared" si="5"/>
        <v>0</v>
      </c>
      <c r="K29" s="36">
        <f t="shared" si="5"/>
        <v>1</v>
      </c>
      <c r="L29" s="45">
        <f t="shared" si="5"/>
        <v>2</v>
      </c>
      <c r="M29" s="33">
        <f t="shared" si="5"/>
        <v>0</v>
      </c>
      <c r="N29" s="33">
        <f t="shared" si="5"/>
        <v>2</v>
      </c>
      <c r="O29" s="33">
        <f t="shared" si="5"/>
        <v>3</v>
      </c>
      <c r="P29" s="33">
        <f t="shared" si="5"/>
        <v>0</v>
      </c>
      <c r="Q29" s="36">
        <f t="shared" si="5"/>
        <v>3</v>
      </c>
    </row>
    <row r="30" spans="2:18" ht="30.75" customHeight="1" thickBot="1">
      <c r="B30" s="56" t="s">
        <v>8</v>
      </c>
      <c r="C30" s="363">
        <f>C22</f>
        <v>21</v>
      </c>
      <c r="D30" s="363">
        <f>D22</f>
        <v>23</v>
      </c>
      <c r="E30" s="363">
        <f>E22</f>
        <v>44</v>
      </c>
      <c r="F30" s="363">
        <f t="shared" ref="F30:N30" si="6">F22</f>
        <v>39</v>
      </c>
      <c r="G30" s="541">
        <v>29</v>
      </c>
      <c r="H30" s="541">
        <f t="shared" si="6"/>
        <v>68</v>
      </c>
      <c r="I30" s="364">
        <f t="shared" si="6"/>
        <v>37</v>
      </c>
      <c r="J30" s="541">
        <f t="shared" si="6"/>
        <v>22</v>
      </c>
      <c r="K30" s="542">
        <f t="shared" si="6"/>
        <v>59</v>
      </c>
      <c r="L30" s="363">
        <f t="shared" si="6"/>
        <v>26</v>
      </c>
      <c r="M30" s="541">
        <f t="shared" si="6"/>
        <v>36</v>
      </c>
      <c r="N30" s="543">
        <f t="shared" si="6"/>
        <v>62</v>
      </c>
      <c r="O30" s="364">
        <f t="shared" ref="O30:Q31" si="7">C30+F30+I30+L30</f>
        <v>123</v>
      </c>
      <c r="P30" s="541">
        <f t="shared" si="7"/>
        <v>110</v>
      </c>
      <c r="Q30" s="541">
        <f t="shared" si="7"/>
        <v>233</v>
      </c>
      <c r="R30" s="17"/>
    </row>
    <row r="31" spans="2:18" ht="37.5" customHeight="1" thickBot="1">
      <c r="B31" s="22" t="s">
        <v>15</v>
      </c>
      <c r="C31" s="365">
        <f>C29</f>
        <v>0</v>
      </c>
      <c r="D31" s="365">
        <f>D29</f>
        <v>0</v>
      </c>
      <c r="E31" s="365">
        <f>E29</f>
        <v>0</v>
      </c>
      <c r="F31" s="365">
        <f t="shared" ref="F31:N31" si="8">F29</f>
        <v>0</v>
      </c>
      <c r="G31" s="544">
        <f t="shared" si="8"/>
        <v>0</v>
      </c>
      <c r="H31" s="545">
        <f t="shared" si="8"/>
        <v>0</v>
      </c>
      <c r="I31" s="366">
        <f t="shared" si="8"/>
        <v>1</v>
      </c>
      <c r="J31" s="544">
        <f t="shared" si="8"/>
        <v>0</v>
      </c>
      <c r="K31" s="546">
        <f t="shared" si="8"/>
        <v>1</v>
      </c>
      <c r="L31" s="365">
        <f t="shared" si="8"/>
        <v>2</v>
      </c>
      <c r="M31" s="544">
        <f t="shared" si="8"/>
        <v>0</v>
      </c>
      <c r="N31" s="545">
        <f t="shared" si="8"/>
        <v>2</v>
      </c>
      <c r="O31" s="364">
        <f t="shared" si="7"/>
        <v>3</v>
      </c>
      <c r="P31" s="541">
        <f t="shared" si="7"/>
        <v>0</v>
      </c>
      <c r="Q31" s="543">
        <f t="shared" si="7"/>
        <v>3</v>
      </c>
    </row>
    <row r="32" spans="2:18" ht="36" customHeight="1" thickBot="1">
      <c r="B32" s="2" t="s">
        <v>16</v>
      </c>
      <c r="C32" s="35">
        <f>SUM(C30:C31)</f>
        <v>21</v>
      </c>
      <c r="D32" s="825">
        <f>SUM(D30:D31)</f>
        <v>23</v>
      </c>
      <c r="E32" s="826">
        <f>SUM(E30:E31)</f>
        <v>44</v>
      </c>
      <c r="F32" s="35">
        <f t="shared" ref="F32:Q32" si="9">SUM(F30:F31)</f>
        <v>39</v>
      </c>
      <c r="G32" s="825">
        <f t="shared" si="9"/>
        <v>29</v>
      </c>
      <c r="H32" s="826">
        <f t="shared" si="9"/>
        <v>68</v>
      </c>
      <c r="I32" s="46">
        <f t="shared" si="9"/>
        <v>38</v>
      </c>
      <c r="J32" s="825">
        <f t="shared" si="9"/>
        <v>22</v>
      </c>
      <c r="K32" s="827">
        <f t="shared" si="9"/>
        <v>60</v>
      </c>
      <c r="L32" s="35">
        <f t="shared" si="9"/>
        <v>28</v>
      </c>
      <c r="M32" s="825">
        <f t="shared" si="9"/>
        <v>36</v>
      </c>
      <c r="N32" s="826">
        <f t="shared" si="9"/>
        <v>64</v>
      </c>
      <c r="O32" s="46">
        <f t="shared" si="9"/>
        <v>126</v>
      </c>
      <c r="P32" s="825">
        <f t="shared" si="9"/>
        <v>110</v>
      </c>
      <c r="Q32" s="826">
        <f t="shared" si="9"/>
        <v>236</v>
      </c>
    </row>
    <row r="33" spans="2:17">
      <c r="B33" s="87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>
      <c r="B34" s="87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ht="25.5" customHeight="1">
      <c r="B35" s="945"/>
      <c r="C35" s="945"/>
      <c r="D35" s="945"/>
      <c r="E35" s="945"/>
      <c r="F35" s="945"/>
      <c r="G35" s="945"/>
      <c r="H35" s="945"/>
      <c r="I35" s="945"/>
      <c r="J35" s="945"/>
      <c r="K35" s="945"/>
      <c r="L35" s="945"/>
      <c r="M35" s="945"/>
      <c r="N35" s="945"/>
      <c r="O35" s="945"/>
      <c r="P35" s="945"/>
      <c r="Q35" s="945"/>
    </row>
    <row r="36" spans="2:17">
      <c r="B36" s="87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8" spans="2:17">
      <c r="B38" s="17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</sheetData>
  <mergeCells count="10">
    <mergeCell ref="B35:Q35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8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T42"/>
  <sheetViews>
    <sheetView zoomScale="30" zoomScaleNormal="30" workbookViewId="0">
      <selection activeCell="U35" sqref="U35"/>
    </sheetView>
  </sheetViews>
  <sheetFormatPr defaultRowHeight="25.5"/>
  <cols>
    <col min="1" max="1" width="89.140625" style="5" customWidth="1"/>
    <col min="2" max="2" width="24" style="5" customWidth="1"/>
    <col min="3" max="3" width="23.42578125" style="5" customWidth="1"/>
    <col min="4" max="4" width="20.5703125" style="5" customWidth="1"/>
    <col min="5" max="5" width="29.7109375" style="5" customWidth="1"/>
    <col min="6" max="6" width="25.140625" style="5" customWidth="1"/>
    <col min="7" max="7" width="17.28515625" style="5" customWidth="1"/>
    <col min="8" max="8" width="18.85546875" style="5" customWidth="1"/>
    <col min="9" max="9" width="24.140625" style="5" customWidth="1"/>
    <col min="10" max="10" width="20.42578125" style="5" customWidth="1"/>
    <col min="11" max="11" width="18.42578125" style="5" customWidth="1"/>
    <col min="12" max="12" width="23.5703125" style="5" customWidth="1"/>
    <col min="13" max="13" width="17.42578125" style="5" customWidth="1"/>
    <col min="14" max="14" width="20.7109375" style="5" customWidth="1"/>
    <col min="15" max="15" width="23.28515625" style="5" customWidth="1"/>
    <col min="16" max="16" width="25.28515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16384" width="9.140625" style="5"/>
  </cols>
  <sheetData>
    <row r="1" spans="1:20" ht="25.5" customHeight="1">
      <c r="A1" s="974" t="s">
        <v>104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18"/>
      <c r="R1" s="18"/>
      <c r="S1" s="18"/>
      <c r="T1" s="18"/>
    </row>
    <row r="2" spans="1:20" ht="28.5" customHeight="1">
      <c r="A2" s="871"/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871"/>
      <c r="O2" s="871"/>
      <c r="P2" s="871"/>
    </row>
    <row r="3" spans="1:20" ht="21" customHeight="1">
      <c r="A3" s="974" t="s">
        <v>110</v>
      </c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30"/>
      <c r="R3" s="30"/>
    </row>
    <row r="4" spans="1:20" ht="40.5" customHeight="1">
      <c r="A4" s="974" t="s">
        <v>104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  <c r="N4" s="974"/>
      <c r="O4" s="974"/>
      <c r="P4" s="974"/>
    </row>
    <row r="5" spans="1:20" ht="15.75" customHeight="1">
      <c r="A5" s="871"/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19"/>
      <c r="R5" s="19"/>
    </row>
    <row r="6" spans="1:20" ht="30" customHeight="1">
      <c r="A6" s="974" t="s">
        <v>118</v>
      </c>
      <c r="B6" s="974"/>
      <c r="C6" s="974"/>
      <c r="D6" s="974"/>
      <c r="E6" s="974"/>
      <c r="F6" s="974"/>
      <c r="G6" s="974"/>
      <c r="H6" s="974"/>
      <c r="I6" s="974"/>
      <c r="J6" s="974"/>
      <c r="K6" s="974"/>
      <c r="L6" s="974"/>
      <c r="M6" s="974"/>
      <c r="N6" s="974"/>
      <c r="O6" s="974"/>
      <c r="P6" s="974"/>
      <c r="Q6" s="19"/>
      <c r="R6" s="19"/>
    </row>
    <row r="7" spans="1:20" ht="22.5" customHeight="1" thickBot="1">
      <c r="A7" s="6"/>
      <c r="Q7" s="19"/>
      <c r="R7" s="19"/>
    </row>
    <row r="8" spans="1:20" ht="36.75" customHeight="1">
      <c r="A8" s="976" t="s">
        <v>7</v>
      </c>
      <c r="B8" s="979" t="s">
        <v>0</v>
      </c>
      <c r="C8" s="980"/>
      <c r="D8" s="981"/>
      <c r="E8" s="979" t="s">
        <v>1</v>
      </c>
      <c r="F8" s="980"/>
      <c r="G8" s="981"/>
      <c r="H8" s="979" t="s">
        <v>2</v>
      </c>
      <c r="I8" s="980"/>
      <c r="J8" s="981"/>
      <c r="K8" s="979" t="s">
        <v>3</v>
      </c>
      <c r="L8" s="980"/>
      <c r="M8" s="981"/>
      <c r="N8" s="988" t="s">
        <v>109</v>
      </c>
      <c r="O8" s="989"/>
      <c r="P8" s="990"/>
      <c r="Q8" s="19"/>
      <c r="R8" s="19"/>
    </row>
    <row r="9" spans="1:20" ht="6.75" customHeight="1" thickBot="1">
      <c r="A9" s="977"/>
      <c r="B9" s="982"/>
      <c r="C9" s="983"/>
      <c r="D9" s="984"/>
      <c r="E9" s="985"/>
      <c r="F9" s="986"/>
      <c r="G9" s="987"/>
      <c r="H9" s="985"/>
      <c r="I9" s="986"/>
      <c r="J9" s="987"/>
      <c r="K9" s="982"/>
      <c r="L9" s="983"/>
      <c r="M9" s="984"/>
      <c r="N9" s="991"/>
      <c r="O9" s="992"/>
      <c r="P9" s="993"/>
      <c r="Q9" s="19"/>
      <c r="R9" s="19"/>
    </row>
    <row r="10" spans="1:20" ht="66" customHeight="1" thickBot="1">
      <c r="A10" s="978"/>
      <c r="B10" s="63" t="s">
        <v>21</v>
      </c>
      <c r="C10" s="63" t="s">
        <v>22</v>
      </c>
      <c r="D10" s="587" t="s">
        <v>4</v>
      </c>
      <c r="E10" s="63" t="s">
        <v>21</v>
      </c>
      <c r="F10" s="63" t="s">
        <v>22</v>
      </c>
      <c r="G10" s="587" t="s">
        <v>4</v>
      </c>
      <c r="H10" s="63" t="s">
        <v>21</v>
      </c>
      <c r="I10" s="63" t="s">
        <v>22</v>
      </c>
      <c r="J10" s="587" t="s">
        <v>4</v>
      </c>
      <c r="K10" s="63" t="s">
        <v>21</v>
      </c>
      <c r="L10" s="63" t="s">
        <v>22</v>
      </c>
      <c r="M10" s="587" t="s">
        <v>4</v>
      </c>
      <c r="N10" s="63" t="s">
        <v>21</v>
      </c>
      <c r="O10" s="63" t="s">
        <v>22</v>
      </c>
      <c r="P10" s="660" t="s">
        <v>4</v>
      </c>
      <c r="Q10" s="19"/>
      <c r="R10" s="19"/>
    </row>
    <row r="11" spans="1:20" ht="36" customHeight="1" thickBot="1">
      <c r="A11" s="152" t="s">
        <v>18</v>
      </c>
      <c r="B11" s="153"/>
      <c r="C11" s="175"/>
      <c r="D11" s="661"/>
      <c r="E11" s="153"/>
      <c r="F11" s="175"/>
      <c r="G11" s="154"/>
      <c r="H11" s="176"/>
      <c r="I11" s="175"/>
      <c r="J11" s="661"/>
      <c r="K11" s="153"/>
      <c r="L11" s="175"/>
      <c r="M11" s="154"/>
      <c r="N11" s="176"/>
      <c r="O11" s="175"/>
      <c r="P11" s="154"/>
      <c r="Q11" s="19"/>
      <c r="R11" s="19"/>
    </row>
    <row r="12" spans="1:20" ht="66.75" customHeight="1">
      <c r="A12" s="662" t="s">
        <v>30</v>
      </c>
      <c r="B12" s="663">
        <v>23</v>
      </c>
      <c r="C12" s="664">
        <v>8</v>
      </c>
      <c r="D12" s="665">
        <f>B12+C12</f>
        <v>31</v>
      </c>
      <c r="E12" s="663">
        <v>16</v>
      </c>
      <c r="F12" s="664">
        <v>0</v>
      </c>
      <c r="G12" s="665">
        <f>E12+F12</f>
        <v>16</v>
      </c>
      <c r="H12" s="663">
        <v>30</v>
      </c>
      <c r="I12" s="664">
        <v>0</v>
      </c>
      <c r="J12" s="665">
        <f>H12+I12</f>
        <v>30</v>
      </c>
      <c r="K12" s="666">
        <v>14</v>
      </c>
      <c r="L12" s="664">
        <v>0</v>
      </c>
      <c r="M12" s="667">
        <f>K12+L12</f>
        <v>14</v>
      </c>
      <c r="N12" s="354">
        <f t="shared" ref="N12:N17" si="0">B12+E12+H12+K12</f>
        <v>83</v>
      </c>
      <c r="O12" s="476">
        <f>C12+F12+I12+L12</f>
        <v>8</v>
      </c>
      <c r="P12" s="676">
        <f>N12+O12</f>
        <v>91</v>
      </c>
      <c r="Q12" s="19"/>
      <c r="R12" s="19"/>
    </row>
    <row r="13" spans="1:20" ht="71.25" customHeight="1">
      <c r="A13" s="662" t="s">
        <v>31</v>
      </c>
      <c r="B13" s="332">
        <v>39</v>
      </c>
      <c r="C13" s="333">
        <v>10</v>
      </c>
      <c r="D13" s="334">
        <f>B13+C13</f>
        <v>49</v>
      </c>
      <c r="E13" s="332">
        <v>29</v>
      </c>
      <c r="F13" s="333">
        <v>2</v>
      </c>
      <c r="G13" s="335">
        <f>E13+F13</f>
        <v>31</v>
      </c>
      <c r="H13" s="336">
        <v>18</v>
      </c>
      <c r="I13" s="333">
        <v>2</v>
      </c>
      <c r="J13" s="334">
        <f>H13+I13</f>
        <v>20</v>
      </c>
      <c r="K13" s="332">
        <v>23</v>
      </c>
      <c r="L13" s="333">
        <v>0</v>
      </c>
      <c r="M13" s="334">
        <v>23</v>
      </c>
      <c r="N13" s="674">
        <f t="shared" si="0"/>
        <v>109</v>
      </c>
      <c r="O13" s="333">
        <f>C13+F13+I13+L13</f>
        <v>14</v>
      </c>
      <c r="P13" s="335">
        <f>N13+O13</f>
        <v>123</v>
      </c>
      <c r="Q13" s="19"/>
      <c r="R13" s="19"/>
    </row>
    <row r="14" spans="1:20" ht="51.75" customHeight="1">
      <c r="A14" s="662" t="s">
        <v>32</v>
      </c>
      <c r="B14" s="332">
        <v>15</v>
      </c>
      <c r="C14" s="333">
        <v>3</v>
      </c>
      <c r="D14" s="334">
        <f>B14+C14</f>
        <v>18</v>
      </c>
      <c r="E14" s="332">
        <v>17</v>
      </c>
      <c r="F14" s="333">
        <v>1</v>
      </c>
      <c r="G14" s="335">
        <f>E14+F14</f>
        <v>18</v>
      </c>
      <c r="H14" s="336">
        <v>16</v>
      </c>
      <c r="I14" s="333">
        <v>0</v>
      </c>
      <c r="J14" s="334">
        <f>H14+I14</f>
        <v>16</v>
      </c>
      <c r="K14" s="332">
        <v>11</v>
      </c>
      <c r="L14" s="333">
        <v>0</v>
      </c>
      <c r="M14" s="334">
        <v>11</v>
      </c>
      <c r="N14" s="674">
        <f>B14+E14+H14+K14</f>
        <v>59</v>
      </c>
      <c r="O14" s="333">
        <f>C14+F14+I14+L14</f>
        <v>4</v>
      </c>
      <c r="P14" s="335">
        <f>N14+O14</f>
        <v>63</v>
      </c>
      <c r="Q14" s="19"/>
      <c r="R14" s="19"/>
    </row>
    <row r="15" spans="1:20" ht="42.75" customHeight="1">
      <c r="A15" s="662" t="s">
        <v>33</v>
      </c>
      <c r="B15" s="332">
        <v>0</v>
      </c>
      <c r="C15" s="333">
        <v>0</v>
      </c>
      <c r="D15" s="334">
        <v>0</v>
      </c>
      <c r="E15" s="332">
        <v>0</v>
      </c>
      <c r="F15" s="333">
        <v>0</v>
      </c>
      <c r="G15" s="335">
        <v>0</v>
      </c>
      <c r="H15" s="336">
        <v>0</v>
      </c>
      <c r="I15" s="333">
        <v>1</v>
      </c>
      <c r="J15" s="334">
        <v>1</v>
      </c>
      <c r="K15" s="332">
        <v>15</v>
      </c>
      <c r="L15" s="333">
        <v>0</v>
      </c>
      <c r="M15" s="334">
        <v>15</v>
      </c>
      <c r="N15" s="674">
        <f t="shared" si="0"/>
        <v>15</v>
      </c>
      <c r="O15" s="333">
        <v>1</v>
      </c>
      <c r="P15" s="335">
        <f>N15+O15</f>
        <v>16</v>
      </c>
      <c r="Q15" s="19"/>
      <c r="R15" s="19"/>
    </row>
    <row r="16" spans="1:20" ht="66.75" customHeight="1" thickBot="1">
      <c r="A16" s="662" t="s">
        <v>34</v>
      </c>
      <c r="B16" s="668">
        <v>19</v>
      </c>
      <c r="C16" s="669">
        <v>1</v>
      </c>
      <c r="D16" s="670">
        <f>B16+C16</f>
        <v>20</v>
      </c>
      <c r="E16" s="668">
        <v>19</v>
      </c>
      <c r="F16" s="669">
        <v>2</v>
      </c>
      <c r="G16" s="671">
        <f>E16+F16</f>
        <v>21</v>
      </c>
      <c r="H16" s="672">
        <v>14</v>
      </c>
      <c r="I16" s="669">
        <v>0</v>
      </c>
      <c r="J16" s="670">
        <f>H16+I16</f>
        <v>14</v>
      </c>
      <c r="K16" s="668">
        <v>11</v>
      </c>
      <c r="L16" s="669">
        <v>0</v>
      </c>
      <c r="M16" s="670">
        <f>K16+L16</f>
        <v>11</v>
      </c>
      <c r="N16" s="675">
        <f t="shared" si="0"/>
        <v>63</v>
      </c>
      <c r="O16" s="696">
        <f>C16+F16+I16+L16</f>
        <v>3</v>
      </c>
      <c r="P16" s="697">
        <f>N16+O16</f>
        <v>66</v>
      </c>
      <c r="Q16" s="16"/>
      <c r="R16" s="16"/>
    </row>
    <row r="17" spans="1:18" ht="60.75" customHeight="1" thickBot="1">
      <c r="A17" s="327" t="s">
        <v>10</v>
      </c>
      <c r="B17" s="153">
        <f>SUM(B12:B16)</f>
        <v>96</v>
      </c>
      <c r="C17" s="153">
        <f t="shared" ref="C17:M17" si="1">SUM(C12:C16)</f>
        <v>22</v>
      </c>
      <c r="D17" s="153">
        <f t="shared" si="1"/>
        <v>118</v>
      </c>
      <c r="E17" s="153">
        <f t="shared" si="1"/>
        <v>81</v>
      </c>
      <c r="F17" s="153">
        <f t="shared" si="1"/>
        <v>5</v>
      </c>
      <c r="G17" s="153">
        <f t="shared" si="1"/>
        <v>86</v>
      </c>
      <c r="H17" s="153">
        <f t="shared" si="1"/>
        <v>78</v>
      </c>
      <c r="I17" s="153">
        <f t="shared" si="1"/>
        <v>3</v>
      </c>
      <c r="J17" s="153">
        <f t="shared" si="1"/>
        <v>81</v>
      </c>
      <c r="K17" s="153">
        <f t="shared" si="1"/>
        <v>74</v>
      </c>
      <c r="L17" s="153">
        <f t="shared" si="1"/>
        <v>0</v>
      </c>
      <c r="M17" s="153">
        <f t="shared" si="1"/>
        <v>74</v>
      </c>
      <c r="N17" s="176">
        <f t="shared" si="0"/>
        <v>329</v>
      </c>
      <c r="O17" s="175">
        <f>O12+O13+O14+O15+O16</f>
        <v>30</v>
      </c>
      <c r="P17" s="154">
        <f>D17+G17+J17+M17</f>
        <v>359</v>
      </c>
      <c r="Q17" s="12"/>
      <c r="R17" s="12"/>
    </row>
    <row r="18" spans="1:18" ht="45.75" customHeight="1" thickBot="1">
      <c r="A18" s="327" t="s">
        <v>19</v>
      </c>
      <c r="B18" s="337"/>
      <c r="C18" s="338"/>
      <c r="D18" s="339"/>
      <c r="E18" s="337"/>
      <c r="F18" s="338"/>
      <c r="G18" s="340"/>
      <c r="H18" s="338"/>
      <c r="I18" s="338"/>
      <c r="J18" s="154"/>
      <c r="K18" s="338"/>
      <c r="L18" s="338"/>
      <c r="M18" s="339"/>
      <c r="N18" s="404"/>
      <c r="O18" s="405"/>
      <c r="P18" s="406"/>
      <c r="Q18" s="12"/>
      <c r="R18" s="12"/>
    </row>
    <row r="19" spans="1:18" ht="49.5" customHeight="1">
      <c r="A19" s="330" t="s">
        <v>9</v>
      </c>
      <c r="B19" s="341"/>
      <c r="C19" s="342"/>
      <c r="D19" s="343"/>
      <c r="E19" s="341"/>
      <c r="F19" s="342"/>
      <c r="G19" s="344"/>
      <c r="H19" s="345"/>
      <c r="I19" s="342"/>
      <c r="J19" s="343"/>
      <c r="K19" s="341"/>
      <c r="L19" s="342"/>
      <c r="M19" s="344"/>
      <c r="N19" s="407"/>
      <c r="O19" s="403"/>
      <c r="P19" s="408"/>
      <c r="Q19" s="12"/>
      <c r="R19" s="12"/>
    </row>
    <row r="20" spans="1:18" ht="59.25" customHeight="1">
      <c r="A20" s="662" t="s">
        <v>30</v>
      </c>
      <c r="B20" s="350">
        <v>21</v>
      </c>
      <c r="C20" s="351">
        <v>8</v>
      </c>
      <c r="D20" s="352">
        <f>B20+C20</f>
        <v>29</v>
      </c>
      <c r="E20" s="350">
        <v>15</v>
      </c>
      <c r="F20" s="351">
        <v>0</v>
      </c>
      <c r="G20" s="353">
        <f>E20+F20</f>
        <v>15</v>
      </c>
      <c r="H20" s="350">
        <v>29</v>
      </c>
      <c r="I20" s="351">
        <v>0</v>
      </c>
      <c r="J20" s="353">
        <f>H20+I20</f>
        <v>29</v>
      </c>
      <c r="K20" s="350">
        <v>12</v>
      </c>
      <c r="L20" s="351">
        <v>0</v>
      </c>
      <c r="M20" s="353">
        <f>K20+L20</f>
        <v>12</v>
      </c>
      <c r="N20" s="350">
        <f t="shared" ref="N20:P24" si="2">B20+E20+H20+K20</f>
        <v>77</v>
      </c>
      <c r="O20" s="351">
        <f t="shared" si="2"/>
        <v>8</v>
      </c>
      <c r="P20" s="353">
        <f t="shared" si="2"/>
        <v>85</v>
      </c>
      <c r="Q20" s="12"/>
      <c r="R20" s="12"/>
    </row>
    <row r="21" spans="1:18" ht="79.5" customHeight="1">
      <c r="A21" s="662" t="s">
        <v>31</v>
      </c>
      <c r="B21" s="350">
        <v>39</v>
      </c>
      <c r="C21" s="351">
        <v>10</v>
      </c>
      <c r="D21" s="352">
        <f>B21+C21</f>
        <v>49</v>
      </c>
      <c r="E21" s="401">
        <v>28</v>
      </c>
      <c r="F21" s="351">
        <v>2</v>
      </c>
      <c r="G21" s="353">
        <f>E21+F21</f>
        <v>30</v>
      </c>
      <c r="H21" s="350">
        <v>18</v>
      </c>
      <c r="I21" s="351">
        <v>2</v>
      </c>
      <c r="J21" s="353">
        <f>H21+I21</f>
        <v>20</v>
      </c>
      <c r="K21" s="350">
        <v>23</v>
      </c>
      <c r="L21" s="351">
        <v>0</v>
      </c>
      <c r="M21" s="353">
        <v>23</v>
      </c>
      <c r="N21" s="350">
        <f>B21+E21+H21+K21</f>
        <v>108</v>
      </c>
      <c r="O21" s="351">
        <f t="shared" si="2"/>
        <v>14</v>
      </c>
      <c r="P21" s="353">
        <f t="shared" si="2"/>
        <v>122</v>
      </c>
      <c r="Q21" s="20"/>
      <c r="R21" s="20"/>
    </row>
    <row r="22" spans="1:18" ht="51.75" customHeight="1">
      <c r="A22" s="662" t="s">
        <v>32</v>
      </c>
      <c r="B22" s="350">
        <v>15</v>
      </c>
      <c r="C22" s="351">
        <v>3</v>
      </c>
      <c r="D22" s="352">
        <f>B22+C22</f>
        <v>18</v>
      </c>
      <c r="E22" s="350">
        <v>16</v>
      </c>
      <c r="F22" s="351">
        <v>1</v>
      </c>
      <c r="G22" s="353">
        <f>E22+F22</f>
        <v>17</v>
      </c>
      <c r="H22" s="350">
        <v>15</v>
      </c>
      <c r="I22" s="351">
        <v>0</v>
      </c>
      <c r="J22" s="353">
        <f>H22+I22</f>
        <v>15</v>
      </c>
      <c r="K22" s="350">
        <v>10</v>
      </c>
      <c r="L22" s="351">
        <v>0</v>
      </c>
      <c r="M22" s="353">
        <v>10</v>
      </c>
      <c r="N22" s="350">
        <f t="shared" si="2"/>
        <v>56</v>
      </c>
      <c r="O22" s="351">
        <f t="shared" si="2"/>
        <v>4</v>
      </c>
      <c r="P22" s="353">
        <f t="shared" si="2"/>
        <v>60</v>
      </c>
      <c r="Q22" s="20"/>
      <c r="R22" s="20"/>
    </row>
    <row r="23" spans="1:18" ht="64.5" customHeight="1">
      <c r="A23" s="662" t="s">
        <v>33</v>
      </c>
      <c r="B23" s="350">
        <v>0</v>
      </c>
      <c r="C23" s="351">
        <v>0</v>
      </c>
      <c r="D23" s="352">
        <v>0</v>
      </c>
      <c r="E23" s="350">
        <v>0</v>
      </c>
      <c r="F23" s="351">
        <v>0</v>
      </c>
      <c r="G23" s="353">
        <v>0</v>
      </c>
      <c r="H23" s="350">
        <v>0</v>
      </c>
      <c r="I23" s="351">
        <v>1</v>
      </c>
      <c r="J23" s="353">
        <v>1</v>
      </c>
      <c r="K23" s="350">
        <v>15</v>
      </c>
      <c r="L23" s="351">
        <v>0</v>
      </c>
      <c r="M23" s="353">
        <v>15</v>
      </c>
      <c r="N23" s="350">
        <f t="shared" si="2"/>
        <v>15</v>
      </c>
      <c r="O23" s="351">
        <f t="shared" si="2"/>
        <v>1</v>
      </c>
      <c r="P23" s="353">
        <f t="shared" si="2"/>
        <v>16</v>
      </c>
      <c r="Q23" s="12"/>
      <c r="R23" s="12"/>
    </row>
    <row r="24" spans="1:18" ht="68.25" customHeight="1" thickBot="1">
      <c r="A24" s="662" t="s">
        <v>34</v>
      </c>
      <c r="B24" s="677">
        <v>18</v>
      </c>
      <c r="C24" s="678">
        <v>1</v>
      </c>
      <c r="D24" s="679">
        <f>B24+C24</f>
        <v>19</v>
      </c>
      <c r="E24" s="677">
        <v>19</v>
      </c>
      <c r="F24" s="678">
        <v>2</v>
      </c>
      <c r="G24" s="680">
        <f>E24+F24</f>
        <v>21</v>
      </c>
      <c r="H24" s="677">
        <v>14</v>
      </c>
      <c r="I24" s="678">
        <v>0</v>
      </c>
      <c r="J24" s="680">
        <f>H24+I24</f>
        <v>14</v>
      </c>
      <c r="K24" s="677">
        <v>11</v>
      </c>
      <c r="L24" s="678">
        <v>0</v>
      </c>
      <c r="M24" s="680">
        <f>K24+L24</f>
        <v>11</v>
      </c>
      <c r="N24" s="677">
        <f>B24+E24+H24+K24</f>
        <v>62</v>
      </c>
      <c r="O24" s="678">
        <f t="shared" si="2"/>
        <v>3</v>
      </c>
      <c r="P24" s="680">
        <f t="shared" si="2"/>
        <v>65</v>
      </c>
      <c r="Q24" s="12"/>
      <c r="R24" s="12"/>
    </row>
    <row r="25" spans="1:18" ht="65.25" customHeight="1" thickBot="1">
      <c r="A25" s="673" t="s">
        <v>6</v>
      </c>
      <c r="B25" s="398">
        <f>B20+B21+B23+B22+B24</f>
        <v>93</v>
      </c>
      <c r="C25" s="398">
        <f t="shared" ref="C25:H25" si="3">C20+C21+C22+C23+C24</f>
        <v>22</v>
      </c>
      <c r="D25" s="398">
        <f t="shared" si="3"/>
        <v>115</v>
      </c>
      <c r="E25" s="398">
        <f t="shared" si="3"/>
        <v>78</v>
      </c>
      <c r="F25" s="398">
        <f t="shared" si="3"/>
        <v>5</v>
      </c>
      <c r="G25" s="398">
        <f t="shared" si="3"/>
        <v>83</v>
      </c>
      <c r="H25" s="398">
        <f t="shared" si="3"/>
        <v>76</v>
      </c>
      <c r="I25" s="398">
        <v>3</v>
      </c>
      <c r="J25" s="398">
        <f>J20+J21+J22+J23+J24</f>
        <v>79</v>
      </c>
      <c r="K25" s="398">
        <f>K20+K21+K23+K22+K24</f>
        <v>71</v>
      </c>
      <c r="L25" s="398">
        <v>0</v>
      </c>
      <c r="M25" s="399">
        <f>M20+M21+M22+M23+M24</f>
        <v>71</v>
      </c>
      <c r="N25" s="398">
        <f>B25+E25+H25+K25</f>
        <v>318</v>
      </c>
      <c r="O25" s="398">
        <f>O20+O21+O22+O23+O24</f>
        <v>30</v>
      </c>
      <c r="P25" s="399">
        <f>P20+P21+P22+P23+P24</f>
        <v>348</v>
      </c>
      <c r="Q25" s="12"/>
      <c r="R25" s="12"/>
    </row>
    <row r="26" spans="1:18" ht="69.75" customHeight="1">
      <c r="A26" s="586" t="s">
        <v>20</v>
      </c>
      <c r="B26" s="699"/>
      <c r="C26" s="700"/>
      <c r="D26" s="701"/>
      <c r="E26" s="699"/>
      <c r="F26" s="700"/>
      <c r="G26" s="681"/>
      <c r="H26" s="699"/>
      <c r="I26" s="700"/>
      <c r="J26" s="681"/>
      <c r="K26" s="699"/>
      <c r="L26" s="700"/>
      <c r="M26" s="702"/>
      <c r="N26" s="703"/>
      <c r="O26" s="704"/>
      <c r="P26" s="705"/>
      <c r="Q26" s="20"/>
      <c r="R26" s="20"/>
    </row>
    <row r="27" spans="1:18" ht="57" customHeight="1">
      <c r="A27" s="662" t="s">
        <v>30</v>
      </c>
      <c r="B27" s="350">
        <v>2</v>
      </c>
      <c r="C27" s="351">
        <v>0</v>
      </c>
      <c r="D27" s="352">
        <f>B27+C27</f>
        <v>2</v>
      </c>
      <c r="E27" s="350">
        <v>1</v>
      </c>
      <c r="F27" s="351">
        <v>0</v>
      </c>
      <c r="G27" s="353">
        <f>E27+F27</f>
        <v>1</v>
      </c>
      <c r="H27" s="350">
        <v>1</v>
      </c>
      <c r="I27" s="351">
        <v>0</v>
      </c>
      <c r="J27" s="353">
        <v>1</v>
      </c>
      <c r="K27" s="350">
        <v>2</v>
      </c>
      <c r="L27" s="351">
        <v>0</v>
      </c>
      <c r="M27" s="353">
        <v>2</v>
      </c>
      <c r="N27" s="682">
        <f>B27+E27+H27+K27</f>
        <v>6</v>
      </c>
      <c r="O27" s="683">
        <f>C27+F27+I27+L27</f>
        <v>0</v>
      </c>
      <c r="P27" s="684">
        <f>D27+G27+J27+M27</f>
        <v>6</v>
      </c>
      <c r="Q27" s="21"/>
      <c r="R27" s="21"/>
    </row>
    <row r="28" spans="1:18" ht="63.75" customHeight="1">
      <c r="A28" s="662" t="s">
        <v>31</v>
      </c>
      <c r="B28" s="350">
        <v>0</v>
      </c>
      <c r="C28" s="698">
        <v>0</v>
      </c>
      <c r="D28" s="352">
        <f>B28+C28</f>
        <v>0</v>
      </c>
      <c r="E28" s="350">
        <v>1</v>
      </c>
      <c r="F28" s="351">
        <v>0</v>
      </c>
      <c r="G28" s="353">
        <v>1</v>
      </c>
      <c r="H28" s="350">
        <v>0</v>
      </c>
      <c r="I28" s="351">
        <v>0</v>
      </c>
      <c r="J28" s="353">
        <v>0</v>
      </c>
      <c r="K28" s="350">
        <v>0</v>
      </c>
      <c r="L28" s="351">
        <v>0</v>
      </c>
      <c r="M28" s="353">
        <v>0</v>
      </c>
      <c r="N28" s="682">
        <f>B28+E28+H28+K28</f>
        <v>1</v>
      </c>
      <c r="O28" s="683">
        <v>0</v>
      </c>
      <c r="P28" s="684">
        <f>N28+O253</f>
        <v>1</v>
      </c>
      <c r="Q28" s="20"/>
      <c r="R28" s="20"/>
    </row>
    <row r="29" spans="1:18" ht="45.75" customHeight="1">
      <c r="A29" s="662" t="s">
        <v>32</v>
      </c>
      <c r="B29" s="332">
        <v>0</v>
      </c>
      <c r="C29" s="336">
        <v>0</v>
      </c>
      <c r="D29" s="334">
        <f>B29+C29</f>
        <v>0</v>
      </c>
      <c r="E29" s="332">
        <v>1</v>
      </c>
      <c r="F29" s="333">
        <v>0</v>
      </c>
      <c r="G29" s="335">
        <v>1</v>
      </c>
      <c r="H29" s="332">
        <v>1</v>
      </c>
      <c r="I29" s="333">
        <v>0</v>
      </c>
      <c r="J29" s="335">
        <v>1</v>
      </c>
      <c r="K29" s="332">
        <v>1</v>
      </c>
      <c r="L29" s="333">
        <v>0</v>
      </c>
      <c r="M29" s="335">
        <v>1</v>
      </c>
      <c r="N29" s="589">
        <f>B29+E29+H29+K29</f>
        <v>3</v>
      </c>
      <c r="O29" s="590">
        <f>C29+F29+I29+L29</f>
        <v>0</v>
      </c>
      <c r="P29" s="591">
        <f>D29+G29+J29+M29</f>
        <v>3</v>
      </c>
      <c r="Q29" s="12"/>
      <c r="R29" s="12"/>
    </row>
    <row r="30" spans="1:18" ht="47.25" customHeight="1">
      <c r="A30" s="662" t="s">
        <v>33</v>
      </c>
      <c r="B30" s="332">
        <v>0</v>
      </c>
      <c r="C30" s="336">
        <v>0</v>
      </c>
      <c r="D30" s="334">
        <v>0</v>
      </c>
      <c r="E30" s="332">
        <v>0</v>
      </c>
      <c r="F30" s="333">
        <v>0</v>
      </c>
      <c r="G30" s="335">
        <v>0</v>
      </c>
      <c r="H30" s="332">
        <v>0</v>
      </c>
      <c r="I30" s="333">
        <v>0</v>
      </c>
      <c r="J30" s="335">
        <v>0</v>
      </c>
      <c r="K30" s="332">
        <v>0</v>
      </c>
      <c r="L30" s="333">
        <v>0</v>
      </c>
      <c r="M30" s="335">
        <v>0</v>
      </c>
      <c r="N30" s="589">
        <v>0</v>
      </c>
      <c r="O30" s="590">
        <v>0</v>
      </c>
      <c r="P30" s="591">
        <v>0</v>
      </c>
      <c r="Q30" s="23"/>
      <c r="R30" s="23"/>
    </row>
    <row r="31" spans="1:18" ht="66" customHeight="1" thickBot="1">
      <c r="A31" s="662" t="s">
        <v>34</v>
      </c>
      <c r="B31" s="347">
        <v>1</v>
      </c>
      <c r="C31" s="672">
        <v>0</v>
      </c>
      <c r="D31" s="670">
        <f>B31+C31</f>
        <v>1</v>
      </c>
      <c r="E31" s="668">
        <v>0</v>
      </c>
      <c r="F31" s="669">
        <v>0</v>
      </c>
      <c r="G31" s="671">
        <f>E31+F31</f>
        <v>0</v>
      </c>
      <c r="H31" s="668">
        <v>0</v>
      </c>
      <c r="I31" s="669">
        <v>0</v>
      </c>
      <c r="J31" s="671">
        <f>H31+I31</f>
        <v>0</v>
      </c>
      <c r="K31" s="668">
        <v>0</v>
      </c>
      <c r="L31" s="669">
        <v>0</v>
      </c>
      <c r="M31" s="671">
        <v>0</v>
      </c>
      <c r="N31" s="589">
        <f>B31+E31+H31+K31</f>
        <v>1</v>
      </c>
      <c r="O31" s="590">
        <v>0</v>
      </c>
      <c r="P31" s="591">
        <f>D31+G31+J31+M31</f>
        <v>1</v>
      </c>
      <c r="Q31" s="13"/>
      <c r="R31" s="13"/>
    </row>
    <row r="32" spans="1:18" ht="45.75" customHeight="1" thickBot="1">
      <c r="A32" s="328" t="s">
        <v>11</v>
      </c>
      <c r="B32" s="348">
        <f>B27+B28+B29+B30+B31</f>
        <v>3</v>
      </c>
      <c r="C32" s="348">
        <f>C27+C28+C29+C30+C31</f>
        <v>0</v>
      </c>
      <c r="D32" s="346">
        <f>D27+D28+D29+D30+D31</f>
        <v>3</v>
      </c>
      <c r="E32" s="348">
        <f>E27+E28+E29+E30+E31</f>
        <v>3</v>
      </c>
      <c r="F32" s="348">
        <v>0</v>
      </c>
      <c r="G32" s="346">
        <f>G27+G28+G29+G30+G31</f>
        <v>3</v>
      </c>
      <c r="H32" s="348">
        <f>H27+H28+H30+H29+H31</f>
        <v>2</v>
      </c>
      <c r="I32" s="348">
        <v>0</v>
      </c>
      <c r="J32" s="346">
        <f>J27+J28+J29+J30+J31</f>
        <v>2</v>
      </c>
      <c r="K32" s="349">
        <v>3</v>
      </c>
      <c r="L32" s="348">
        <v>0</v>
      </c>
      <c r="M32" s="348">
        <v>3</v>
      </c>
      <c r="N32" s="348">
        <f>N27+N28+N29+N30+N31</f>
        <v>11</v>
      </c>
      <c r="O32" s="348">
        <f>O27+O28+O29+O30+O31</f>
        <v>0</v>
      </c>
      <c r="P32" s="346">
        <f>P27+P28+P29+P30+P31</f>
        <v>11</v>
      </c>
      <c r="Q32" s="13"/>
      <c r="R32" s="13"/>
    </row>
    <row r="33" spans="1:18" ht="66.75" customHeight="1" thickBot="1">
      <c r="A33" s="329" t="s">
        <v>8</v>
      </c>
      <c r="B33" s="341">
        <f>B25</f>
        <v>93</v>
      </c>
      <c r="C33" s="342">
        <f t="shared" ref="C33:M33" si="4">C25</f>
        <v>22</v>
      </c>
      <c r="D33" s="343">
        <f>B33+C33</f>
        <v>115</v>
      </c>
      <c r="E33" s="341">
        <f t="shared" si="4"/>
        <v>78</v>
      </c>
      <c r="F33" s="342">
        <f>F25</f>
        <v>5</v>
      </c>
      <c r="G33" s="344">
        <f t="shared" si="4"/>
        <v>83</v>
      </c>
      <c r="H33" s="345">
        <f t="shared" si="4"/>
        <v>76</v>
      </c>
      <c r="I33" s="342">
        <f t="shared" si="4"/>
        <v>3</v>
      </c>
      <c r="J33" s="343">
        <f t="shared" si="4"/>
        <v>79</v>
      </c>
      <c r="K33" s="341">
        <f t="shared" si="4"/>
        <v>71</v>
      </c>
      <c r="L33" s="342">
        <f t="shared" si="4"/>
        <v>0</v>
      </c>
      <c r="M33" s="344">
        <f t="shared" si="4"/>
        <v>71</v>
      </c>
      <c r="N33" s="475">
        <f>B33+E33+H33+K33</f>
        <v>318</v>
      </c>
      <c r="O33" s="476">
        <f t="shared" ref="N33:P35" si="5">C33+F33+I33+L33</f>
        <v>30</v>
      </c>
      <c r="P33" s="477">
        <f t="shared" si="5"/>
        <v>348</v>
      </c>
      <c r="Q33" s="13"/>
      <c r="R33" s="13"/>
    </row>
    <row r="34" spans="1:18" ht="75" customHeight="1" thickBot="1">
      <c r="A34" s="329" t="s">
        <v>12</v>
      </c>
      <c r="B34" s="348">
        <f t="shared" ref="B34:M34" si="6">B32</f>
        <v>3</v>
      </c>
      <c r="C34" s="348">
        <f t="shared" si="6"/>
        <v>0</v>
      </c>
      <c r="D34" s="346">
        <f t="shared" si="6"/>
        <v>3</v>
      </c>
      <c r="E34" s="348">
        <f t="shared" si="6"/>
        <v>3</v>
      </c>
      <c r="F34" s="348">
        <f t="shared" si="6"/>
        <v>0</v>
      </c>
      <c r="G34" s="346">
        <f t="shared" si="6"/>
        <v>3</v>
      </c>
      <c r="H34" s="348">
        <f t="shared" si="6"/>
        <v>2</v>
      </c>
      <c r="I34" s="348">
        <f t="shared" si="6"/>
        <v>0</v>
      </c>
      <c r="J34" s="346">
        <f t="shared" si="6"/>
        <v>2</v>
      </c>
      <c r="K34" s="349">
        <f t="shared" si="6"/>
        <v>3</v>
      </c>
      <c r="L34" s="348">
        <f t="shared" si="6"/>
        <v>0</v>
      </c>
      <c r="M34" s="348">
        <f t="shared" si="6"/>
        <v>3</v>
      </c>
      <c r="N34" s="348">
        <f>B34+E34+H34+K34</f>
        <v>11</v>
      </c>
      <c r="O34" s="348">
        <f>C34+F34+I34+L34</f>
        <v>0</v>
      </c>
      <c r="P34" s="346">
        <f>D34+G34+J34+M34</f>
        <v>11</v>
      </c>
      <c r="Q34" s="17"/>
    </row>
    <row r="35" spans="1:18" ht="61.5" customHeight="1" thickBot="1">
      <c r="A35" s="819" t="s">
        <v>13</v>
      </c>
      <c r="B35" s="820">
        <f t="shared" ref="B35:H35" si="7">B33+B34</f>
        <v>96</v>
      </c>
      <c r="C35" s="821">
        <f t="shared" si="7"/>
        <v>22</v>
      </c>
      <c r="D35" s="822">
        <f t="shared" si="7"/>
        <v>118</v>
      </c>
      <c r="E35" s="820">
        <f t="shared" si="7"/>
        <v>81</v>
      </c>
      <c r="F35" s="821">
        <f t="shared" si="7"/>
        <v>5</v>
      </c>
      <c r="G35" s="823">
        <f t="shared" si="7"/>
        <v>86</v>
      </c>
      <c r="H35" s="824">
        <f t="shared" si="7"/>
        <v>78</v>
      </c>
      <c r="I35" s="821">
        <v>3</v>
      </c>
      <c r="J35" s="822">
        <f>J33+J34</f>
        <v>81</v>
      </c>
      <c r="K35" s="820">
        <f>K33+K34</f>
        <v>74</v>
      </c>
      <c r="L35" s="821">
        <v>0</v>
      </c>
      <c r="M35" s="823">
        <f>M33+M34</f>
        <v>74</v>
      </c>
      <c r="N35" s="824">
        <f t="shared" si="5"/>
        <v>329</v>
      </c>
      <c r="O35" s="821">
        <f>C35+F35+I35+L35</f>
        <v>30</v>
      </c>
      <c r="P35" s="823">
        <f t="shared" si="5"/>
        <v>359</v>
      </c>
      <c r="Q35" s="12"/>
      <c r="R35" s="12"/>
    </row>
    <row r="36" spans="1:18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30.75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8" ht="45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8">
      <c r="A40" s="975"/>
      <c r="B40" s="975"/>
      <c r="C40" s="975"/>
      <c r="D40" s="975"/>
      <c r="E40" s="975"/>
      <c r="F40" s="975"/>
      <c r="G40" s="975"/>
      <c r="H40" s="975"/>
      <c r="I40" s="975"/>
      <c r="J40" s="975"/>
      <c r="K40" s="975"/>
      <c r="L40" s="975"/>
      <c r="M40" s="975"/>
      <c r="N40" s="975"/>
      <c r="O40" s="975"/>
      <c r="P40" s="975"/>
    </row>
    <row r="41" spans="1:18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8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</sheetData>
  <mergeCells count="11">
    <mergeCell ref="A1:P1"/>
    <mergeCell ref="A40:P40"/>
    <mergeCell ref="A3:P3"/>
    <mergeCell ref="A8:A10"/>
    <mergeCell ref="B8:D9"/>
    <mergeCell ref="E8:G9"/>
    <mergeCell ref="H8:J9"/>
    <mergeCell ref="K8:M9"/>
    <mergeCell ref="N8:P9"/>
    <mergeCell ref="A4:P4"/>
    <mergeCell ref="A6:P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T28"/>
  <sheetViews>
    <sheetView zoomScale="50" zoomScaleNormal="50" workbookViewId="0">
      <selection activeCell="C33" sqref="C33"/>
    </sheetView>
  </sheetViews>
  <sheetFormatPr defaultRowHeight="25.5"/>
  <cols>
    <col min="1" max="1" width="89" style="5" customWidth="1"/>
    <col min="2" max="2" width="15.28515625" style="5" customWidth="1"/>
    <col min="3" max="3" width="15.7109375" style="5" customWidth="1"/>
    <col min="4" max="4" width="12.28515625" style="5" customWidth="1"/>
    <col min="5" max="5" width="15.42578125" style="5" customWidth="1"/>
    <col min="6" max="6" width="16.42578125" style="5" customWidth="1"/>
    <col min="7" max="7" width="13" style="5" customWidth="1"/>
    <col min="8" max="8" width="14" style="5" customWidth="1"/>
    <col min="9" max="9" width="17" style="5" customWidth="1"/>
    <col min="10" max="10" width="12.28515625" style="5" customWidth="1"/>
    <col min="11" max="11" width="15" style="5" customWidth="1"/>
    <col min="12" max="12" width="15.5703125" style="5" customWidth="1"/>
    <col min="13" max="13" width="12" style="5" customWidth="1"/>
    <col min="14" max="14" width="15.140625" style="5" customWidth="1"/>
    <col min="15" max="15" width="13.28515625" style="5" customWidth="1"/>
    <col min="16" max="16" width="14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16384" width="9.140625" style="5"/>
  </cols>
  <sheetData>
    <row r="1" spans="1:20" ht="32.25" customHeight="1">
      <c r="A1" s="946" t="s">
        <v>104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18"/>
      <c r="R1" s="18"/>
      <c r="S1" s="18"/>
      <c r="T1" s="18"/>
    </row>
    <row r="2" spans="1:20" ht="24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0" ht="19.5" customHeight="1">
      <c r="A3" s="946" t="s">
        <v>119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30"/>
      <c r="R3" s="30"/>
    </row>
    <row r="4" spans="1:20" ht="7.5" customHeight="1" thickBot="1">
      <c r="A4" s="6"/>
    </row>
    <row r="5" spans="1:20" ht="19.5" customHeight="1">
      <c r="A5" s="994" t="s">
        <v>7</v>
      </c>
      <c r="B5" s="997" t="s">
        <v>0</v>
      </c>
      <c r="C5" s="998"/>
      <c r="D5" s="998"/>
      <c r="E5" s="997">
        <v>2</v>
      </c>
      <c r="F5" s="998"/>
      <c r="G5" s="1001"/>
      <c r="H5" s="998" t="s">
        <v>2</v>
      </c>
      <c r="I5" s="998"/>
      <c r="J5" s="1001"/>
      <c r="K5" s="998" t="s">
        <v>3</v>
      </c>
      <c r="L5" s="998"/>
      <c r="M5" s="1001"/>
      <c r="N5" s="1006" t="s">
        <v>109</v>
      </c>
      <c r="O5" s="1007"/>
      <c r="P5" s="1008"/>
      <c r="Q5" s="19"/>
      <c r="R5" s="19"/>
    </row>
    <row r="6" spans="1:20" ht="12" customHeight="1" thickBot="1">
      <c r="A6" s="995"/>
      <c r="B6" s="999"/>
      <c r="C6" s="1000"/>
      <c r="D6" s="1000"/>
      <c r="E6" s="1002"/>
      <c r="F6" s="1003"/>
      <c r="G6" s="1004"/>
      <c r="H6" s="1003"/>
      <c r="I6" s="1003"/>
      <c r="J6" s="1004"/>
      <c r="K6" s="1000"/>
      <c r="L6" s="1000"/>
      <c r="M6" s="1005"/>
      <c r="N6" s="1009"/>
      <c r="O6" s="1010"/>
      <c r="P6" s="1011"/>
      <c r="Q6" s="19"/>
      <c r="R6" s="19"/>
    </row>
    <row r="7" spans="1:20" ht="81.75" customHeight="1" thickBot="1">
      <c r="A7" s="996"/>
      <c r="B7" s="685" t="s">
        <v>21</v>
      </c>
      <c r="C7" s="685" t="s">
        <v>22</v>
      </c>
      <c r="D7" s="686" t="s">
        <v>4</v>
      </c>
      <c r="E7" s="685" t="s">
        <v>21</v>
      </c>
      <c r="F7" s="685" t="s">
        <v>22</v>
      </c>
      <c r="G7" s="687" t="s">
        <v>4</v>
      </c>
      <c r="H7" s="689" t="s">
        <v>21</v>
      </c>
      <c r="I7" s="685" t="s">
        <v>22</v>
      </c>
      <c r="J7" s="687" t="s">
        <v>4</v>
      </c>
      <c r="K7" s="689" t="s">
        <v>21</v>
      </c>
      <c r="L7" s="685" t="s">
        <v>22</v>
      </c>
      <c r="M7" s="686" t="s">
        <v>4</v>
      </c>
      <c r="N7" s="685" t="s">
        <v>21</v>
      </c>
      <c r="O7" s="687" t="s">
        <v>22</v>
      </c>
      <c r="P7" s="368" t="s">
        <v>4</v>
      </c>
      <c r="Q7" s="19"/>
      <c r="R7" s="19"/>
    </row>
    <row r="8" spans="1:20" ht="27" customHeight="1">
      <c r="A8" s="588" t="s">
        <v>18</v>
      </c>
      <c r="B8" s="785"/>
      <c r="C8" s="357"/>
      <c r="D8" s="358"/>
      <c r="E8" s="369"/>
      <c r="F8" s="370"/>
      <c r="G8" s="774"/>
      <c r="H8" s="785"/>
      <c r="I8" s="357"/>
      <c r="J8" s="358"/>
      <c r="K8" s="691"/>
      <c r="L8" s="357"/>
      <c r="M8" s="690"/>
      <c r="N8" s="369"/>
      <c r="O8" s="370"/>
      <c r="P8" s="688"/>
      <c r="Q8" s="19"/>
      <c r="R8" s="19"/>
    </row>
    <row r="9" spans="1:20" ht="60.75" customHeight="1">
      <c r="A9" s="11" t="s">
        <v>30</v>
      </c>
      <c r="B9" s="806">
        <v>0</v>
      </c>
      <c r="C9" s="708">
        <v>21</v>
      </c>
      <c r="D9" s="807">
        <v>21</v>
      </c>
      <c r="E9" s="709">
        <v>0</v>
      </c>
      <c r="F9" s="708">
        <v>17</v>
      </c>
      <c r="G9" s="775">
        <v>17</v>
      </c>
      <c r="H9" s="786">
        <v>0</v>
      </c>
      <c r="I9" s="708">
        <v>12</v>
      </c>
      <c r="J9" s="787">
        <v>12</v>
      </c>
      <c r="K9" s="783">
        <v>0</v>
      </c>
      <c r="L9" s="710">
        <v>0</v>
      </c>
      <c r="M9" s="711">
        <v>0</v>
      </c>
      <c r="N9" s="712">
        <f t="shared" ref="N9:P10" si="0">B9+E9+H9+K9</f>
        <v>0</v>
      </c>
      <c r="O9" s="713">
        <f t="shared" si="0"/>
        <v>50</v>
      </c>
      <c r="P9" s="714">
        <f t="shared" si="0"/>
        <v>50</v>
      </c>
      <c r="Q9" s="19"/>
      <c r="R9" s="19"/>
    </row>
    <row r="10" spans="1:20" ht="58.5" customHeight="1" thickBot="1">
      <c r="A10" s="706" t="s">
        <v>86</v>
      </c>
      <c r="B10" s="788">
        <v>0</v>
      </c>
      <c r="C10" s="716">
        <v>20</v>
      </c>
      <c r="D10" s="808">
        <v>20</v>
      </c>
      <c r="E10" s="715">
        <v>0</v>
      </c>
      <c r="F10" s="716">
        <v>14</v>
      </c>
      <c r="G10" s="776">
        <v>14</v>
      </c>
      <c r="H10" s="788">
        <v>1</v>
      </c>
      <c r="I10" s="716">
        <v>28</v>
      </c>
      <c r="J10" s="789">
        <v>29</v>
      </c>
      <c r="K10" s="784">
        <v>0</v>
      </c>
      <c r="L10" s="717">
        <v>0</v>
      </c>
      <c r="M10" s="718">
        <v>0</v>
      </c>
      <c r="N10" s="719">
        <f t="shared" si="0"/>
        <v>1</v>
      </c>
      <c r="O10" s="720">
        <f t="shared" si="0"/>
        <v>62</v>
      </c>
      <c r="P10" s="721">
        <f t="shared" si="0"/>
        <v>63</v>
      </c>
      <c r="Q10" s="19"/>
      <c r="R10" s="19"/>
    </row>
    <row r="11" spans="1:20" ht="36" customHeight="1" thickBot="1">
      <c r="A11" s="26" t="s">
        <v>10</v>
      </c>
      <c r="B11" s="790">
        <v>0</v>
      </c>
      <c r="C11" s="723">
        <v>41</v>
      </c>
      <c r="D11" s="809">
        <v>41</v>
      </c>
      <c r="E11" s="722">
        <v>0</v>
      </c>
      <c r="F11" s="723">
        <v>31</v>
      </c>
      <c r="G11" s="777">
        <v>31</v>
      </c>
      <c r="H11" s="790">
        <v>1</v>
      </c>
      <c r="I11" s="723">
        <v>40</v>
      </c>
      <c r="J11" s="791">
        <v>41</v>
      </c>
      <c r="K11" s="726">
        <v>0</v>
      </c>
      <c r="L11" s="724">
        <v>0</v>
      </c>
      <c r="M11" s="725">
        <v>0</v>
      </c>
      <c r="N11" s="726">
        <v>1</v>
      </c>
      <c r="O11" s="724">
        <f>C11+F11+I11+L11</f>
        <v>112</v>
      </c>
      <c r="P11" s="725">
        <f>D11+G11+J11+M11</f>
        <v>113</v>
      </c>
      <c r="Q11" s="19"/>
      <c r="R11" s="19"/>
    </row>
    <row r="12" spans="1:20" ht="27" customHeight="1" thickBot="1">
      <c r="A12" s="26" t="s">
        <v>19</v>
      </c>
      <c r="B12" s="810"/>
      <c r="C12" s="728"/>
      <c r="D12" s="793"/>
      <c r="E12" s="727"/>
      <c r="F12" s="728"/>
      <c r="G12" s="778"/>
      <c r="H12" s="792"/>
      <c r="I12" s="729"/>
      <c r="J12" s="793"/>
      <c r="K12" s="732"/>
      <c r="L12" s="730"/>
      <c r="M12" s="731"/>
      <c r="N12" s="733"/>
      <c r="O12" s="734"/>
      <c r="P12" s="735"/>
      <c r="Q12" s="19"/>
      <c r="R12" s="19"/>
    </row>
    <row r="13" spans="1:20" ht="31.5" customHeight="1">
      <c r="A13" s="26" t="s">
        <v>9</v>
      </c>
      <c r="B13" s="811"/>
      <c r="C13" s="737"/>
      <c r="D13" s="795"/>
      <c r="E13" s="736"/>
      <c r="F13" s="737"/>
      <c r="G13" s="779"/>
      <c r="H13" s="794"/>
      <c r="I13" s="738"/>
      <c r="J13" s="795"/>
      <c r="K13" s="741"/>
      <c r="L13" s="739"/>
      <c r="M13" s="740"/>
      <c r="N13" s="742"/>
      <c r="O13" s="743"/>
      <c r="P13" s="744"/>
      <c r="Q13" s="16"/>
      <c r="R13" s="16"/>
    </row>
    <row r="14" spans="1:20" ht="57.75" customHeight="1">
      <c r="A14" s="11" t="s">
        <v>30</v>
      </c>
      <c r="B14" s="786">
        <v>0</v>
      </c>
      <c r="C14" s="708">
        <v>21</v>
      </c>
      <c r="D14" s="807">
        <v>21</v>
      </c>
      <c r="E14" s="709">
        <v>0</v>
      </c>
      <c r="F14" s="708">
        <v>17</v>
      </c>
      <c r="G14" s="775">
        <v>17</v>
      </c>
      <c r="H14" s="786">
        <v>0</v>
      </c>
      <c r="I14" s="708">
        <v>12</v>
      </c>
      <c r="J14" s="787">
        <v>12</v>
      </c>
      <c r="K14" s="783">
        <v>0</v>
      </c>
      <c r="L14" s="710">
        <v>0</v>
      </c>
      <c r="M14" s="711">
        <v>0</v>
      </c>
      <c r="N14" s="712">
        <f t="shared" ref="N14:P15" si="1">B14+E14+H14+K14</f>
        <v>0</v>
      </c>
      <c r="O14" s="713">
        <f t="shared" si="1"/>
        <v>50</v>
      </c>
      <c r="P14" s="714">
        <f t="shared" si="1"/>
        <v>50</v>
      </c>
      <c r="Q14" s="12"/>
      <c r="R14" s="12"/>
    </row>
    <row r="15" spans="1:20" ht="54.75" customHeight="1" thickBot="1">
      <c r="A15" s="706" t="s">
        <v>86</v>
      </c>
      <c r="B15" s="788">
        <v>0</v>
      </c>
      <c r="C15" s="716">
        <v>20</v>
      </c>
      <c r="D15" s="808">
        <v>20</v>
      </c>
      <c r="E15" s="745">
        <v>0</v>
      </c>
      <c r="F15" s="716">
        <v>14</v>
      </c>
      <c r="G15" s="776">
        <v>14</v>
      </c>
      <c r="H15" s="796">
        <v>1</v>
      </c>
      <c r="I15" s="746">
        <v>28</v>
      </c>
      <c r="J15" s="797">
        <v>29</v>
      </c>
      <c r="K15" s="784">
        <v>0</v>
      </c>
      <c r="L15" s="717">
        <v>0</v>
      </c>
      <c r="M15" s="718">
        <v>0</v>
      </c>
      <c r="N15" s="747">
        <f t="shared" si="1"/>
        <v>1</v>
      </c>
      <c r="O15" s="748">
        <f t="shared" si="1"/>
        <v>62</v>
      </c>
      <c r="P15" s="721">
        <f t="shared" si="1"/>
        <v>63</v>
      </c>
      <c r="Q15" s="12"/>
      <c r="R15" s="12"/>
    </row>
    <row r="16" spans="1:20" ht="36" customHeight="1" thickBot="1">
      <c r="A16" s="1" t="s">
        <v>6</v>
      </c>
      <c r="B16" s="798">
        <v>0</v>
      </c>
      <c r="C16" s="723">
        <v>41</v>
      </c>
      <c r="D16" s="809">
        <v>41</v>
      </c>
      <c r="E16" s="749">
        <v>0</v>
      </c>
      <c r="F16" s="723">
        <v>31</v>
      </c>
      <c r="G16" s="777">
        <v>31</v>
      </c>
      <c r="H16" s="798">
        <v>1</v>
      </c>
      <c r="I16" s="750">
        <v>40</v>
      </c>
      <c r="J16" s="799">
        <v>41</v>
      </c>
      <c r="K16" s="726">
        <v>0</v>
      </c>
      <c r="L16" s="724">
        <v>0</v>
      </c>
      <c r="M16" s="725">
        <v>0</v>
      </c>
      <c r="N16" s="751">
        <v>1</v>
      </c>
      <c r="O16" s="752">
        <f>C16+F16+I16+L16</f>
        <v>112</v>
      </c>
      <c r="P16" s="725">
        <f>D16+G16+J16+M16</f>
        <v>113</v>
      </c>
      <c r="Q16" s="12"/>
      <c r="R16" s="12"/>
    </row>
    <row r="17" spans="1:18" ht="24.95" customHeight="1">
      <c r="A17" s="25" t="s">
        <v>20</v>
      </c>
      <c r="B17" s="811"/>
      <c r="C17" s="737"/>
      <c r="D17" s="795"/>
      <c r="E17" s="736"/>
      <c r="F17" s="737"/>
      <c r="G17" s="779"/>
      <c r="H17" s="794"/>
      <c r="I17" s="738"/>
      <c r="J17" s="795"/>
      <c r="K17" s="741"/>
      <c r="L17" s="739"/>
      <c r="M17" s="740"/>
      <c r="N17" s="753"/>
      <c r="O17" s="754"/>
      <c r="P17" s="755"/>
      <c r="Q17" s="20"/>
      <c r="R17" s="20"/>
    </row>
    <row r="18" spans="1:18" ht="54.75" customHeight="1">
      <c r="A18" s="11" t="s">
        <v>30</v>
      </c>
      <c r="B18" s="350">
        <v>0</v>
      </c>
      <c r="C18" s="756">
        <v>0</v>
      </c>
      <c r="D18" s="812">
        <v>0</v>
      </c>
      <c r="E18" s="757">
        <v>0</v>
      </c>
      <c r="F18" s="756">
        <v>0</v>
      </c>
      <c r="G18" s="780">
        <v>0</v>
      </c>
      <c r="H18" s="800">
        <v>0</v>
      </c>
      <c r="I18" s="756">
        <v>0</v>
      </c>
      <c r="J18" s="801">
        <v>0</v>
      </c>
      <c r="K18" s="783">
        <v>0</v>
      </c>
      <c r="L18" s="710">
        <v>0</v>
      </c>
      <c r="M18" s="711">
        <v>0</v>
      </c>
      <c r="N18" s="758">
        <v>0</v>
      </c>
      <c r="O18" s="759">
        <v>0</v>
      </c>
      <c r="P18" s="760">
        <v>0</v>
      </c>
      <c r="Q18" s="12"/>
      <c r="R18" s="12"/>
    </row>
    <row r="19" spans="1:18" ht="54.75" customHeight="1" thickBot="1">
      <c r="A19" s="706" t="s">
        <v>86</v>
      </c>
      <c r="B19" s="677">
        <v>0</v>
      </c>
      <c r="C19" s="761">
        <v>0</v>
      </c>
      <c r="D19" s="813">
        <v>0</v>
      </c>
      <c r="E19" s="762">
        <v>0</v>
      </c>
      <c r="F19" s="761">
        <v>0</v>
      </c>
      <c r="G19" s="781">
        <v>0</v>
      </c>
      <c r="H19" s="802">
        <v>0</v>
      </c>
      <c r="I19" s="761">
        <v>0</v>
      </c>
      <c r="J19" s="803">
        <v>0</v>
      </c>
      <c r="K19" s="784">
        <v>0</v>
      </c>
      <c r="L19" s="717">
        <v>0</v>
      </c>
      <c r="M19" s="718">
        <v>0</v>
      </c>
      <c r="N19" s="763">
        <v>0</v>
      </c>
      <c r="O19" s="764">
        <v>0</v>
      </c>
      <c r="P19" s="765">
        <v>0</v>
      </c>
      <c r="Q19" s="12"/>
      <c r="R19" s="12"/>
    </row>
    <row r="20" spans="1:18" ht="31.5" customHeight="1" thickBot="1">
      <c r="A20" s="1" t="s">
        <v>11</v>
      </c>
      <c r="B20" s="814">
        <v>0</v>
      </c>
      <c r="C20" s="723">
        <v>0</v>
      </c>
      <c r="D20" s="809">
        <v>0</v>
      </c>
      <c r="E20" s="722">
        <v>0</v>
      </c>
      <c r="F20" s="723">
        <v>0</v>
      </c>
      <c r="G20" s="777">
        <v>0</v>
      </c>
      <c r="H20" s="790">
        <v>0</v>
      </c>
      <c r="I20" s="723">
        <v>0</v>
      </c>
      <c r="J20" s="791">
        <v>0</v>
      </c>
      <c r="K20" s="726">
        <v>0</v>
      </c>
      <c r="L20" s="724">
        <v>0</v>
      </c>
      <c r="M20" s="725">
        <v>0</v>
      </c>
      <c r="N20" s="766">
        <v>0</v>
      </c>
      <c r="O20" s="767">
        <v>0</v>
      </c>
      <c r="P20" s="768">
        <v>0</v>
      </c>
      <c r="Q20" s="20"/>
      <c r="R20" s="20"/>
    </row>
    <row r="21" spans="1:18" ht="30.75" customHeight="1" thickBot="1">
      <c r="A21" s="707" t="s">
        <v>8</v>
      </c>
      <c r="B21" s="815">
        <v>0</v>
      </c>
      <c r="C21" s="708">
        <v>41</v>
      </c>
      <c r="D21" s="807">
        <v>41</v>
      </c>
      <c r="E21" s="722">
        <v>0</v>
      </c>
      <c r="F21" s="723">
        <v>31</v>
      </c>
      <c r="G21" s="777">
        <v>31</v>
      </c>
      <c r="H21" s="790">
        <v>1</v>
      </c>
      <c r="I21" s="723">
        <v>40</v>
      </c>
      <c r="J21" s="791">
        <v>41</v>
      </c>
      <c r="K21" s="783">
        <v>0</v>
      </c>
      <c r="L21" s="710">
        <v>0</v>
      </c>
      <c r="M21" s="711">
        <v>0</v>
      </c>
      <c r="N21" s="766">
        <v>1</v>
      </c>
      <c r="O21" s="767">
        <f>O16</f>
        <v>112</v>
      </c>
      <c r="P21" s="768">
        <f>D21+G21+J21+M21</f>
        <v>113</v>
      </c>
      <c r="Q21" s="139"/>
      <c r="R21" s="12"/>
    </row>
    <row r="22" spans="1:18" ht="28.5" customHeight="1" thickBot="1">
      <c r="A22" s="707" t="s">
        <v>12</v>
      </c>
      <c r="B22" s="816">
        <v>0</v>
      </c>
      <c r="C22" s="716">
        <v>0</v>
      </c>
      <c r="D22" s="808">
        <v>0</v>
      </c>
      <c r="E22" s="722">
        <v>0</v>
      </c>
      <c r="F22" s="723">
        <v>0</v>
      </c>
      <c r="G22" s="777">
        <v>0</v>
      </c>
      <c r="H22" s="790">
        <v>0</v>
      </c>
      <c r="I22" s="723">
        <v>0</v>
      </c>
      <c r="J22" s="791">
        <v>0</v>
      </c>
      <c r="K22" s="784">
        <v>0</v>
      </c>
      <c r="L22" s="717">
        <v>0</v>
      </c>
      <c r="M22" s="718">
        <v>0</v>
      </c>
      <c r="N22" s="766">
        <v>0</v>
      </c>
      <c r="O22" s="767">
        <v>0</v>
      </c>
      <c r="P22" s="768">
        <v>0</v>
      </c>
      <c r="Q22" s="140"/>
      <c r="R22" s="23"/>
    </row>
    <row r="23" spans="1:18" ht="33.75" customHeight="1" thickBot="1">
      <c r="A23" s="61" t="s">
        <v>13</v>
      </c>
      <c r="B23" s="817">
        <v>0</v>
      </c>
      <c r="C23" s="723">
        <f>C21+C22</f>
        <v>41</v>
      </c>
      <c r="D23" s="818">
        <v>41</v>
      </c>
      <c r="E23" s="805">
        <v>0</v>
      </c>
      <c r="F23" s="770">
        <v>31</v>
      </c>
      <c r="G23" s="782">
        <v>31</v>
      </c>
      <c r="H23" s="769">
        <v>1</v>
      </c>
      <c r="I23" s="770">
        <v>40</v>
      </c>
      <c r="J23" s="804">
        <v>41</v>
      </c>
      <c r="K23" s="726">
        <v>0</v>
      </c>
      <c r="L23" s="724">
        <v>0</v>
      </c>
      <c r="M23" s="725">
        <v>0</v>
      </c>
      <c r="N23" s="771">
        <v>1</v>
      </c>
      <c r="O23" s="772">
        <f>O21+O22</f>
        <v>112</v>
      </c>
      <c r="P23" s="773">
        <f>P21+P22</f>
        <v>113</v>
      </c>
      <c r="Q23" s="141"/>
      <c r="R23" s="13"/>
    </row>
    <row r="24" spans="1:18" ht="12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42"/>
      <c r="N24" s="13"/>
      <c r="O24" s="13"/>
      <c r="P24" s="13"/>
      <c r="Q24" s="13"/>
      <c r="R24" s="13"/>
    </row>
    <row r="25" spans="1:18" ht="25.5" hidden="1" customHeight="1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7"/>
    </row>
    <row r="26" spans="1:18" ht="30.75" customHeight="1">
      <c r="A26" s="975"/>
      <c r="B26" s="975"/>
      <c r="C26" s="975"/>
      <c r="D26" s="975"/>
      <c r="E26" s="975"/>
      <c r="F26" s="975"/>
      <c r="G26" s="975"/>
      <c r="H26" s="975"/>
      <c r="I26" s="975"/>
      <c r="J26" s="975"/>
      <c r="K26" s="975"/>
      <c r="L26" s="975"/>
      <c r="M26" s="975"/>
      <c r="N26" s="975"/>
      <c r="O26" s="975"/>
      <c r="P26" s="975"/>
    </row>
    <row r="27" spans="1:18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8" ht="45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</sheetData>
  <mergeCells count="9">
    <mergeCell ref="A1:P1"/>
    <mergeCell ref="A3:P3"/>
    <mergeCell ref="A26:P26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T50"/>
  <sheetViews>
    <sheetView topLeftCell="A28" zoomScale="50" zoomScaleNormal="50" workbookViewId="0">
      <selection activeCell="A48" sqref="A48:P48"/>
    </sheetView>
  </sheetViews>
  <sheetFormatPr defaultRowHeight="25.5"/>
  <cols>
    <col min="1" max="1" width="89" style="5" customWidth="1"/>
    <col min="2" max="2" width="15.85546875" style="5" customWidth="1"/>
    <col min="3" max="3" width="12.85546875" style="5" customWidth="1"/>
    <col min="4" max="4" width="12.28515625" style="5" customWidth="1"/>
    <col min="5" max="5" width="15.7109375" style="5" customWidth="1"/>
    <col min="6" max="6" width="13.85546875" style="5" customWidth="1"/>
    <col min="7" max="7" width="11" style="5" customWidth="1"/>
    <col min="8" max="8" width="15.85546875" style="5" customWidth="1"/>
    <col min="9" max="9" width="14.140625" style="5" customWidth="1"/>
    <col min="10" max="10" width="12.28515625" style="5" customWidth="1"/>
    <col min="11" max="11" width="15.85546875" style="5" customWidth="1"/>
    <col min="12" max="12" width="14.42578125" style="5" customWidth="1"/>
    <col min="13" max="13" width="12" style="5" customWidth="1"/>
    <col min="14" max="14" width="16.7109375" style="5" customWidth="1"/>
    <col min="15" max="15" width="13.85546875" style="5" customWidth="1"/>
    <col min="16" max="16" width="16.28515625" style="5" customWidth="1"/>
    <col min="17" max="18" width="10.7109375" style="5" customWidth="1"/>
    <col min="19" max="19" width="9.140625" style="5" customWidth="1"/>
    <col min="20" max="20" width="12.85546875" style="5" customWidth="1"/>
    <col min="21" max="21" width="23.42578125" style="5" customWidth="1"/>
    <col min="22" max="23" width="9.140625" style="5" customWidth="1"/>
    <col min="24" max="24" width="10.5703125" style="5" bestFit="1" customWidth="1"/>
    <col min="25" max="25" width="11.28515625" style="5" customWidth="1"/>
    <col min="26" max="16384" width="9.140625" style="5"/>
  </cols>
  <sheetData>
    <row r="1" spans="1:20" ht="28.5" customHeight="1">
      <c r="A1" s="946"/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18"/>
      <c r="R1" s="18"/>
      <c r="S1" s="18"/>
      <c r="T1" s="18"/>
    </row>
    <row r="2" spans="1:20" ht="37.5" customHeight="1">
      <c r="A2" s="31"/>
      <c r="B2" s="31"/>
      <c r="C2" s="31" t="s">
        <v>49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0" ht="33" customHeight="1">
      <c r="A3" s="946" t="s">
        <v>115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875"/>
      <c r="R3" s="875"/>
    </row>
    <row r="4" spans="1:20" ht="33" customHeight="1" thickBot="1">
      <c r="A4" s="6"/>
    </row>
    <row r="5" spans="1:20" ht="28.5" customHeight="1">
      <c r="A5" s="948" t="s">
        <v>7</v>
      </c>
      <c r="B5" s="951" t="s">
        <v>0</v>
      </c>
      <c r="C5" s="959"/>
      <c r="D5" s="970"/>
      <c r="E5" s="959" t="s">
        <v>1</v>
      </c>
      <c r="F5" s="959"/>
      <c r="G5" s="970"/>
      <c r="H5" s="951" t="s">
        <v>2</v>
      </c>
      <c r="I5" s="959"/>
      <c r="J5" s="970"/>
      <c r="K5" s="951" t="s">
        <v>3</v>
      </c>
      <c r="L5" s="959"/>
      <c r="M5" s="970"/>
      <c r="N5" s="963" t="s">
        <v>39</v>
      </c>
      <c r="O5" s="964"/>
      <c r="P5" s="965"/>
      <c r="Q5" s="19"/>
      <c r="R5" s="19"/>
    </row>
    <row r="6" spans="1:20" ht="24.75" customHeight="1">
      <c r="A6" s="949"/>
      <c r="B6" s="1013"/>
      <c r="C6" s="1014"/>
      <c r="D6" s="1015"/>
      <c r="E6" s="1014"/>
      <c r="F6" s="1014"/>
      <c r="G6" s="1015"/>
      <c r="H6" s="1013"/>
      <c r="I6" s="1014"/>
      <c r="J6" s="1015"/>
      <c r="K6" s="1013"/>
      <c r="L6" s="1014"/>
      <c r="M6" s="1015"/>
      <c r="N6" s="1016"/>
      <c r="O6" s="1017"/>
      <c r="P6" s="1018"/>
      <c r="Q6" s="19"/>
      <c r="R6" s="19"/>
    </row>
    <row r="7" spans="1:20" ht="75" customHeight="1" thickBot="1">
      <c r="A7" s="969"/>
      <c r="B7" s="621" t="s">
        <v>21</v>
      </c>
      <c r="C7" s="622" t="s">
        <v>22</v>
      </c>
      <c r="D7" s="118" t="s">
        <v>4</v>
      </c>
      <c r="E7" s="621" t="s">
        <v>21</v>
      </c>
      <c r="F7" s="623" t="s">
        <v>22</v>
      </c>
      <c r="G7" s="118" t="s">
        <v>4</v>
      </c>
      <c r="H7" s="621" t="s">
        <v>21</v>
      </c>
      <c r="I7" s="623" t="s">
        <v>22</v>
      </c>
      <c r="J7" s="118" t="s">
        <v>4</v>
      </c>
      <c r="K7" s="621" t="s">
        <v>21</v>
      </c>
      <c r="L7" s="623" t="s">
        <v>22</v>
      </c>
      <c r="M7" s="118" t="s">
        <v>4</v>
      </c>
      <c r="N7" s="621" t="s">
        <v>21</v>
      </c>
      <c r="O7" s="623" t="s">
        <v>22</v>
      </c>
      <c r="P7" s="118" t="s">
        <v>4</v>
      </c>
      <c r="Q7" s="19"/>
      <c r="R7" s="19"/>
    </row>
    <row r="8" spans="1:20" ht="27" customHeight="1">
      <c r="A8" s="126" t="s">
        <v>18</v>
      </c>
      <c r="B8" s="480"/>
      <c r="C8" s="481"/>
      <c r="D8" s="482"/>
      <c r="E8" s="480"/>
      <c r="F8" s="483"/>
      <c r="G8" s="482"/>
      <c r="H8" s="480"/>
      <c r="I8" s="483"/>
      <c r="J8" s="482"/>
      <c r="K8" s="480"/>
      <c r="L8" s="483"/>
      <c r="M8" s="482"/>
      <c r="N8" s="480"/>
      <c r="O8" s="483"/>
      <c r="P8" s="482"/>
      <c r="Q8" s="19"/>
      <c r="R8" s="19"/>
    </row>
    <row r="9" spans="1:20" ht="27" customHeight="1">
      <c r="A9" s="484" t="s">
        <v>58</v>
      </c>
      <c r="B9" s="624">
        <v>0</v>
      </c>
      <c r="C9" s="625">
        <v>25</v>
      </c>
      <c r="D9" s="626">
        <f t="shared" ref="D9:D17" si="0">SUM(B9:C9)</f>
        <v>25</v>
      </c>
      <c r="E9" s="624">
        <v>0</v>
      </c>
      <c r="F9" s="625">
        <v>21</v>
      </c>
      <c r="G9" s="626">
        <f t="shared" ref="G9:G17" si="1">SUM(E9:F9)</f>
        <v>21</v>
      </c>
      <c r="H9" s="624">
        <v>0</v>
      </c>
      <c r="I9" s="625">
        <v>19</v>
      </c>
      <c r="J9" s="626">
        <f>SUM(H9:I9)</f>
        <v>19</v>
      </c>
      <c r="K9" s="624">
        <v>0</v>
      </c>
      <c r="L9" s="625">
        <v>0</v>
      </c>
      <c r="M9" s="626">
        <v>0</v>
      </c>
      <c r="N9" s="624">
        <v>0</v>
      </c>
      <c r="O9" s="625">
        <f t="shared" ref="O9:O14" si="2">C9+F9+I9+L9</f>
        <v>65</v>
      </c>
      <c r="P9" s="626">
        <f t="shared" ref="P9:P14" si="3">SUM(N9:O9)</f>
        <v>65</v>
      </c>
      <c r="Q9" s="19"/>
      <c r="R9" s="19"/>
    </row>
    <row r="10" spans="1:20" ht="27" customHeight="1">
      <c r="A10" s="216" t="s">
        <v>59</v>
      </c>
      <c r="B10" s="624">
        <v>8</v>
      </c>
      <c r="C10" s="625">
        <v>15</v>
      </c>
      <c r="D10" s="626">
        <f t="shared" si="0"/>
        <v>23</v>
      </c>
      <c r="E10" s="624">
        <v>6</v>
      </c>
      <c r="F10" s="625">
        <v>38</v>
      </c>
      <c r="G10" s="626">
        <f t="shared" si="1"/>
        <v>44</v>
      </c>
      <c r="H10" s="624">
        <v>8</v>
      </c>
      <c r="I10" s="625">
        <v>16</v>
      </c>
      <c r="J10" s="626">
        <f>SUM(H10:I10)</f>
        <v>24</v>
      </c>
      <c r="K10" s="624">
        <v>0</v>
      </c>
      <c r="L10" s="625">
        <v>0</v>
      </c>
      <c r="M10" s="626">
        <v>0</v>
      </c>
      <c r="N10" s="624">
        <f t="shared" ref="N10:N17" si="4">B10+E10+H10+K10</f>
        <v>22</v>
      </c>
      <c r="O10" s="625">
        <f t="shared" si="2"/>
        <v>69</v>
      </c>
      <c r="P10" s="626">
        <f t="shared" si="3"/>
        <v>91</v>
      </c>
      <c r="Q10" s="19"/>
      <c r="R10" s="19"/>
    </row>
    <row r="11" spans="1:20" ht="27" customHeight="1">
      <c r="A11" s="216" t="s">
        <v>60</v>
      </c>
      <c r="B11" s="624">
        <v>21</v>
      </c>
      <c r="C11" s="625">
        <v>1</v>
      </c>
      <c r="D11" s="626">
        <f t="shared" si="0"/>
        <v>22</v>
      </c>
      <c r="E11" s="624">
        <v>23</v>
      </c>
      <c r="F11" s="625">
        <v>0</v>
      </c>
      <c r="G11" s="626">
        <f t="shared" si="1"/>
        <v>23</v>
      </c>
      <c r="H11" s="624">
        <v>18</v>
      </c>
      <c r="I11" s="625">
        <v>0</v>
      </c>
      <c r="J11" s="626">
        <f>SUM(H11:I11)</f>
        <v>18</v>
      </c>
      <c r="K11" s="624">
        <v>15</v>
      </c>
      <c r="L11" s="625">
        <v>1</v>
      </c>
      <c r="M11" s="626">
        <f>SUM(K11:L11)</f>
        <v>16</v>
      </c>
      <c r="N11" s="624">
        <f t="shared" si="4"/>
        <v>77</v>
      </c>
      <c r="O11" s="625">
        <f t="shared" si="2"/>
        <v>2</v>
      </c>
      <c r="P11" s="626">
        <f>SUM(N11:O11)</f>
        <v>79</v>
      </c>
      <c r="Q11" s="693"/>
      <c r="R11" s="19"/>
    </row>
    <row r="12" spans="1:20" ht="27" customHeight="1">
      <c r="A12" s="217" t="s">
        <v>61</v>
      </c>
      <c r="B12" s="624">
        <v>19</v>
      </c>
      <c r="C12" s="625">
        <v>21</v>
      </c>
      <c r="D12" s="626">
        <f t="shared" si="0"/>
        <v>40</v>
      </c>
      <c r="E12" s="624">
        <v>20</v>
      </c>
      <c r="F12" s="625">
        <v>25</v>
      </c>
      <c r="G12" s="626">
        <f t="shared" si="1"/>
        <v>45</v>
      </c>
      <c r="H12" s="624">
        <v>19</v>
      </c>
      <c r="I12" s="625">
        <v>10</v>
      </c>
      <c r="J12" s="626">
        <f>SUM(H12:I12)</f>
        <v>29</v>
      </c>
      <c r="K12" s="624">
        <v>20</v>
      </c>
      <c r="L12" s="625">
        <v>21</v>
      </c>
      <c r="M12" s="626">
        <f>SUM(K12:L12)</f>
        <v>41</v>
      </c>
      <c r="N12" s="624">
        <f t="shared" si="4"/>
        <v>78</v>
      </c>
      <c r="O12" s="625">
        <f t="shared" si="2"/>
        <v>77</v>
      </c>
      <c r="P12" s="626">
        <f t="shared" si="3"/>
        <v>155</v>
      </c>
      <c r="Q12" s="19"/>
      <c r="R12" s="19"/>
    </row>
    <row r="13" spans="1:20" ht="27" customHeight="1">
      <c r="A13" s="216" t="s">
        <v>62</v>
      </c>
      <c r="B13" s="624">
        <v>44</v>
      </c>
      <c r="C13" s="625">
        <v>14</v>
      </c>
      <c r="D13" s="626">
        <f t="shared" si="0"/>
        <v>58</v>
      </c>
      <c r="E13" s="624">
        <v>44</v>
      </c>
      <c r="F13" s="625">
        <v>3</v>
      </c>
      <c r="G13" s="626">
        <f t="shared" si="1"/>
        <v>47</v>
      </c>
      <c r="H13" s="624">
        <v>47</v>
      </c>
      <c r="I13" s="625">
        <v>4</v>
      </c>
      <c r="J13" s="626">
        <f>SUM(H13:I13)</f>
        <v>51</v>
      </c>
      <c r="K13" s="624">
        <v>45</v>
      </c>
      <c r="L13" s="625">
        <v>1</v>
      </c>
      <c r="M13" s="626">
        <f>SUM(K13:L13)</f>
        <v>46</v>
      </c>
      <c r="N13" s="624">
        <f t="shared" si="4"/>
        <v>180</v>
      </c>
      <c r="O13" s="625">
        <f t="shared" si="2"/>
        <v>22</v>
      </c>
      <c r="P13" s="626">
        <f t="shared" si="3"/>
        <v>202</v>
      </c>
      <c r="Q13" s="19"/>
      <c r="R13" s="19"/>
    </row>
    <row r="14" spans="1:20" ht="27" customHeight="1">
      <c r="A14" s="216" t="s">
        <v>63</v>
      </c>
      <c r="B14" s="624">
        <v>39</v>
      </c>
      <c r="C14" s="625">
        <v>11</v>
      </c>
      <c r="D14" s="626">
        <f t="shared" si="0"/>
        <v>50</v>
      </c>
      <c r="E14" s="624">
        <v>35</v>
      </c>
      <c r="F14" s="625">
        <v>15</v>
      </c>
      <c r="G14" s="626">
        <f t="shared" si="1"/>
        <v>50</v>
      </c>
      <c r="H14" s="624">
        <v>38</v>
      </c>
      <c r="I14" s="625">
        <v>5</v>
      </c>
      <c r="J14" s="626">
        <v>43</v>
      </c>
      <c r="K14" s="624">
        <v>37</v>
      </c>
      <c r="L14" s="625">
        <v>3</v>
      </c>
      <c r="M14" s="626">
        <f>SUM(K14:L14)</f>
        <v>40</v>
      </c>
      <c r="N14" s="624">
        <f t="shared" si="4"/>
        <v>149</v>
      </c>
      <c r="O14" s="625">
        <f t="shared" si="2"/>
        <v>34</v>
      </c>
      <c r="P14" s="626">
        <f t="shared" si="3"/>
        <v>183</v>
      </c>
      <c r="Q14" s="19"/>
      <c r="R14" s="19"/>
    </row>
    <row r="15" spans="1:20" ht="27" customHeight="1">
      <c r="A15" s="216" t="s">
        <v>64</v>
      </c>
      <c r="B15" s="624">
        <v>0</v>
      </c>
      <c r="C15" s="627">
        <v>21</v>
      </c>
      <c r="D15" s="628">
        <f t="shared" si="0"/>
        <v>21</v>
      </c>
      <c r="E15" s="624">
        <v>0</v>
      </c>
      <c r="F15" s="627">
        <v>22</v>
      </c>
      <c r="G15" s="628">
        <f t="shared" si="1"/>
        <v>22</v>
      </c>
      <c r="H15" s="624">
        <v>0</v>
      </c>
      <c r="I15" s="627">
        <v>9</v>
      </c>
      <c r="J15" s="628">
        <f>SUM(H15:I15)</f>
        <v>9</v>
      </c>
      <c r="K15" s="624">
        <v>0</v>
      </c>
      <c r="L15" s="625">
        <v>0</v>
      </c>
      <c r="M15" s="626">
        <v>0</v>
      </c>
      <c r="N15" s="624">
        <f t="shared" si="4"/>
        <v>0</v>
      </c>
      <c r="O15" s="625">
        <v>52</v>
      </c>
      <c r="P15" s="626">
        <f>D15+G15+J15+M15</f>
        <v>52</v>
      </c>
      <c r="Q15" s="19"/>
      <c r="R15" s="19"/>
    </row>
    <row r="16" spans="1:20" ht="27" customHeight="1">
      <c r="A16" s="216" t="s">
        <v>65</v>
      </c>
      <c r="B16" s="624">
        <v>0</v>
      </c>
      <c r="C16" s="625">
        <v>0</v>
      </c>
      <c r="D16" s="626">
        <f t="shared" si="0"/>
        <v>0</v>
      </c>
      <c r="E16" s="624">
        <v>0</v>
      </c>
      <c r="F16" s="625">
        <v>0</v>
      </c>
      <c r="G16" s="626">
        <f t="shared" si="1"/>
        <v>0</v>
      </c>
      <c r="H16" s="624">
        <v>0</v>
      </c>
      <c r="I16" s="625">
        <v>0</v>
      </c>
      <c r="J16" s="626">
        <v>0</v>
      </c>
      <c r="K16" s="624">
        <v>0</v>
      </c>
      <c r="L16" s="625">
        <v>0</v>
      </c>
      <c r="M16" s="626">
        <v>0</v>
      </c>
      <c r="N16" s="624">
        <f t="shared" si="4"/>
        <v>0</v>
      </c>
      <c r="O16" s="625">
        <f>C16+F16+I16+L16</f>
        <v>0</v>
      </c>
      <c r="P16" s="626">
        <f>D16+G16+J16+M16</f>
        <v>0</v>
      </c>
      <c r="Q16" s="19"/>
      <c r="R16" s="19"/>
    </row>
    <row r="17" spans="1:18" ht="33" customHeight="1" thickBot="1">
      <c r="A17" s="218" t="s">
        <v>66</v>
      </c>
      <c r="B17" s="629">
        <v>15</v>
      </c>
      <c r="C17" s="630">
        <v>12</v>
      </c>
      <c r="D17" s="631">
        <f t="shared" si="0"/>
        <v>27</v>
      </c>
      <c r="E17" s="629">
        <v>15</v>
      </c>
      <c r="F17" s="630">
        <v>15</v>
      </c>
      <c r="G17" s="631">
        <f t="shared" si="1"/>
        <v>30</v>
      </c>
      <c r="H17" s="629">
        <v>17</v>
      </c>
      <c r="I17" s="630">
        <v>10</v>
      </c>
      <c r="J17" s="631">
        <f>SUM(H17:I17)</f>
        <v>27</v>
      </c>
      <c r="K17" s="632">
        <v>18</v>
      </c>
      <c r="L17" s="633">
        <v>6</v>
      </c>
      <c r="M17" s="634">
        <f>SUM(K17:L17)</f>
        <v>24</v>
      </c>
      <c r="N17" s="632">
        <f t="shared" si="4"/>
        <v>65</v>
      </c>
      <c r="O17" s="633">
        <f>C17+F17+I17+L17</f>
        <v>43</v>
      </c>
      <c r="P17" s="634">
        <f>SUM(N17:O17)</f>
        <v>108</v>
      </c>
      <c r="Q17" s="19"/>
      <c r="R17" s="19"/>
    </row>
    <row r="18" spans="1:18" ht="27" customHeight="1" thickBot="1">
      <c r="A18" s="485" t="s">
        <v>10</v>
      </c>
      <c r="B18" s="635">
        <f t="shared" ref="B18:P18" si="5">SUM(B9:B17)</f>
        <v>146</v>
      </c>
      <c r="C18" s="694">
        <f t="shared" si="5"/>
        <v>120</v>
      </c>
      <c r="D18" s="636">
        <f t="shared" si="5"/>
        <v>266</v>
      </c>
      <c r="E18" s="635">
        <f t="shared" si="5"/>
        <v>143</v>
      </c>
      <c r="F18" s="694">
        <f t="shared" si="5"/>
        <v>139</v>
      </c>
      <c r="G18" s="636">
        <f t="shared" si="5"/>
        <v>282</v>
      </c>
      <c r="H18" s="637">
        <f t="shared" si="5"/>
        <v>147</v>
      </c>
      <c r="I18" s="638">
        <f t="shared" si="5"/>
        <v>73</v>
      </c>
      <c r="J18" s="639">
        <v>220</v>
      </c>
      <c r="K18" s="637">
        <f t="shared" si="5"/>
        <v>135</v>
      </c>
      <c r="L18" s="638">
        <f t="shared" si="5"/>
        <v>32</v>
      </c>
      <c r="M18" s="639">
        <f t="shared" si="5"/>
        <v>167</v>
      </c>
      <c r="N18" s="637">
        <f t="shared" si="5"/>
        <v>571</v>
      </c>
      <c r="O18" s="638">
        <f t="shared" si="5"/>
        <v>364</v>
      </c>
      <c r="P18" s="639">
        <f t="shared" si="5"/>
        <v>935</v>
      </c>
      <c r="Q18" s="19"/>
      <c r="R18" s="19"/>
    </row>
    <row r="19" spans="1:18" ht="31.5" customHeight="1" thickBot="1">
      <c r="A19" s="478" t="s">
        <v>19</v>
      </c>
      <c r="B19" s="640"/>
      <c r="C19" s="641"/>
      <c r="D19" s="642"/>
      <c r="E19" s="640"/>
      <c r="F19" s="641"/>
      <c r="G19" s="642"/>
      <c r="H19" s="640"/>
      <c r="I19" s="641"/>
      <c r="J19" s="642"/>
      <c r="K19" s="640"/>
      <c r="L19" s="641"/>
      <c r="M19" s="642"/>
      <c r="N19" s="640"/>
      <c r="O19" s="641"/>
      <c r="P19" s="642"/>
      <c r="Q19" s="19"/>
      <c r="R19" s="19"/>
    </row>
    <row r="20" spans="1:18" ht="24.95" customHeight="1">
      <c r="A20" s="479" t="s">
        <v>9</v>
      </c>
      <c r="B20" s="643"/>
      <c r="C20" s="644"/>
      <c r="D20" s="645"/>
      <c r="E20" s="643"/>
      <c r="F20" s="644"/>
      <c r="G20" s="645"/>
      <c r="H20" s="643"/>
      <c r="I20" s="644"/>
      <c r="J20" s="645"/>
      <c r="K20" s="643"/>
      <c r="L20" s="644"/>
      <c r="M20" s="645"/>
      <c r="N20" s="646"/>
      <c r="O20" s="647"/>
      <c r="P20" s="648"/>
      <c r="Q20" s="16"/>
      <c r="R20" s="16"/>
    </row>
    <row r="21" spans="1:18" ht="24.95" customHeight="1">
      <c r="A21" s="216" t="s">
        <v>58</v>
      </c>
      <c r="B21" s="624">
        <v>0</v>
      </c>
      <c r="C21" s="625">
        <v>25</v>
      </c>
      <c r="D21" s="626">
        <f t="shared" ref="D21:D27" si="6">SUM(B21:C21)</f>
        <v>25</v>
      </c>
      <c r="E21" s="624">
        <v>0</v>
      </c>
      <c r="F21" s="625">
        <v>21</v>
      </c>
      <c r="G21" s="626">
        <f t="shared" ref="G21:G27" si="7">SUM(E21:F21)</f>
        <v>21</v>
      </c>
      <c r="H21" s="624">
        <v>0</v>
      </c>
      <c r="I21" s="625">
        <v>19</v>
      </c>
      <c r="J21" s="626">
        <v>19</v>
      </c>
      <c r="K21" s="624">
        <v>0</v>
      </c>
      <c r="L21" s="625">
        <v>0</v>
      </c>
      <c r="M21" s="626">
        <v>0</v>
      </c>
      <c r="N21" s="624">
        <f t="shared" ref="N21:O26" si="8">B21+E21+H21+K21</f>
        <v>0</v>
      </c>
      <c r="O21" s="625">
        <f t="shared" si="8"/>
        <v>65</v>
      </c>
      <c r="P21" s="626">
        <f t="shared" ref="P21:P26" si="9">SUM(N21:O21)</f>
        <v>65</v>
      </c>
      <c r="Q21" s="876"/>
      <c r="R21" s="876"/>
    </row>
    <row r="22" spans="1:18" ht="24.95" customHeight="1">
      <c r="A22" s="216" t="s">
        <v>59</v>
      </c>
      <c r="B22" s="624">
        <v>8</v>
      </c>
      <c r="C22" s="625">
        <v>15</v>
      </c>
      <c r="D22" s="626">
        <f t="shared" si="6"/>
        <v>23</v>
      </c>
      <c r="E22" s="624">
        <v>6</v>
      </c>
      <c r="F22" s="625">
        <v>38</v>
      </c>
      <c r="G22" s="626">
        <f t="shared" si="7"/>
        <v>44</v>
      </c>
      <c r="H22" s="624">
        <v>8</v>
      </c>
      <c r="I22" s="625">
        <v>16</v>
      </c>
      <c r="J22" s="626">
        <f>SUM(H22:I22)</f>
        <v>24</v>
      </c>
      <c r="K22" s="624">
        <v>0</v>
      </c>
      <c r="L22" s="625">
        <v>0</v>
      </c>
      <c r="M22" s="626">
        <v>0</v>
      </c>
      <c r="N22" s="624">
        <f t="shared" si="8"/>
        <v>22</v>
      </c>
      <c r="O22" s="625">
        <f t="shared" si="8"/>
        <v>69</v>
      </c>
      <c r="P22" s="626">
        <f t="shared" si="9"/>
        <v>91</v>
      </c>
      <c r="Q22" s="876"/>
      <c r="R22" s="876"/>
    </row>
    <row r="23" spans="1:18" ht="24.95" customHeight="1">
      <c r="A23" s="216" t="s">
        <v>67</v>
      </c>
      <c r="B23" s="624">
        <v>20</v>
      </c>
      <c r="C23" s="625">
        <v>1</v>
      </c>
      <c r="D23" s="626">
        <f t="shared" si="6"/>
        <v>21</v>
      </c>
      <c r="E23" s="624">
        <v>22</v>
      </c>
      <c r="F23" s="625">
        <v>0</v>
      </c>
      <c r="G23" s="626">
        <f t="shared" si="7"/>
        <v>22</v>
      </c>
      <c r="H23" s="624">
        <v>18</v>
      </c>
      <c r="I23" s="625">
        <v>0</v>
      </c>
      <c r="J23" s="626">
        <f>SUM(H23:I23)</f>
        <v>18</v>
      </c>
      <c r="K23" s="624">
        <v>15</v>
      </c>
      <c r="L23" s="625">
        <v>1</v>
      </c>
      <c r="M23" s="626">
        <f>SUM(K23:L23)</f>
        <v>16</v>
      </c>
      <c r="N23" s="624">
        <f t="shared" si="8"/>
        <v>75</v>
      </c>
      <c r="O23" s="625">
        <f t="shared" si="8"/>
        <v>2</v>
      </c>
      <c r="P23" s="626">
        <f t="shared" si="9"/>
        <v>77</v>
      </c>
      <c r="Q23" s="876"/>
      <c r="R23" s="876"/>
    </row>
    <row r="24" spans="1:18" ht="24.95" customHeight="1">
      <c r="A24" s="216" t="s">
        <v>61</v>
      </c>
      <c r="B24" s="624">
        <v>18</v>
      </c>
      <c r="C24" s="625">
        <v>21</v>
      </c>
      <c r="D24" s="626">
        <f t="shared" si="6"/>
        <v>39</v>
      </c>
      <c r="E24" s="624">
        <v>20</v>
      </c>
      <c r="F24" s="625">
        <v>25</v>
      </c>
      <c r="G24" s="626">
        <f t="shared" si="7"/>
        <v>45</v>
      </c>
      <c r="H24" s="624">
        <v>18</v>
      </c>
      <c r="I24" s="625">
        <v>10</v>
      </c>
      <c r="J24" s="626">
        <f>SUM(H24:I24)</f>
        <v>28</v>
      </c>
      <c r="K24" s="624">
        <v>20</v>
      </c>
      <c r="L24" s="625">
        <v>21</v>
      </c>
      <c r="M24" s="626">
        <v>41</v>
      </c>
      <c r="N24" s="624">
        <f t="shared" si="8"/>
        <v>76</v>
      </c>
      <c r="O24" s="625">
        <f t="shared" si="8"/>
        <v>77</v>
      </c>
      <c r="P24" s="626">
        <f t="shared" si="9"/>
        <v>153</v>
      </c>
      <c r="Q24" s="876"/>
      <c r="R24" s="876"/>
    </row>
    <row r="25" spans="1:18" ht="24.95" customHeight="1">
      <c r="A25" s="216" t="s">
        <v>62</v>
      </c>
      <c r="B25" s="624">
        <v>44</v>
      </c>
      <c r="C25" s="625">
        <v>14</v>
      </c>
      <c r="D25" s="626">
        <f t="shared" si="6"/>
        <v>58</v>
      </c>
      <c r="E25" s="624">
        <v>43</v>
      </c>
      <c r="F25" s="625">
        <v>2</v>
      </c>
      <c r="G25" s="626">
        <f t="shared" si="7"/>
        <v>45</v>
      </c>
      <c r="H25" s="624">
        <v>47</v>
      </c>
      <c r="I25" s="625">
        <v>4</v>
      </c>
      <c r="J25" s="626">
        <f>SUM(H25:I25)</f>
        <v>51</v>
      </c>
      <c r="K25" s="624">
        <v>45</v>
      </c>
      <c r="L25" s="625">
        <v>1</v>
      </c>
      <c r="M25" s="626">
        <f>SUM(K25:L25)</f>
        <v>46</v>
      </c>
      <c r="N25" s="624">
        <f t="shared" si="8"/>
        <v>179</v>
      </c>
      <c r="O25" s="625">
        <v>22</v>
      </c>
      <c r="P25" s="626">
        <f t="shared" si="9"/>
        <v>201</v>
      </c>
      <c r="Q25" s="876"/>
      <c r="R25" s="876"/>
    </row>
    <row r="26" spans="1:18" ht="24.95" customHeight="1">
      <c r="A26" s="216" t="s">
        <v>63</v>
      </c>
      <c r="B26" s="624">
        <v>38</v>
      </c>
      <c r="C26" s="625">
        <v>11</v>
      </c>
      <c r="D26" s="626">
        <f t="shared" si="6"/>
        <v>49</v>
      </c>
      <c r="E26" s="624">
        <v>33</v>
      </c>
      <c r="F26" s="625">
        <v>15</v>
      </c>
      <c r="G26" s="626">
        <f t="shared" si="7"/>
        <v>48</v>
      </c>
      <c r="H26" s="624">
        <v>38</v>
      </c>
      <c r="I26" s="625">
        <v>5</v>
      </c>
      <c r="J26" s="626">
        <f>SUM(H26:I26)</f>
        <v>43</v>
      </c>
      <c r="K26" s="624">
        <v>37</v>
      </c>
      <c r="L26" s="625">
        <v>3</v>
      </c>
      <c r="M26" s="626">
        <f>SUM(K26:L26)</f>
        <v>40</v>
      </c>
      <c r="N26" s="624">
        <f t="shared" si="8"/>
        <v>146</v>
      </c>
      <c r="O26" s="625">
        <f t="shared" si="8"/>
        <v>34</v>
      </c>
      <c r="P26" s="626">
        <f t="shared" si="9"/>
        <v>180</v>
      </c>
      <c r="Q26" s="876"/>
      <c r="R26" s="876"/>
    </row>
    <row r="27" spans="1:18" ht="23.25" customHeight="1">
      <c r="A27" s="216" t="s">
        <v>64</v>
      </c>
      <c r="B27" s="624">
        <v>0</v>
      </c>
      <c r="C27" s="627">
        <v>20</v>
      </c>
      <c r="D27" s="628">
        <f t="shared" si="6"/>
        <v>20</v>
      </c>
      <c r="E27" s="624">
        <v>0</v>
      </c>
      <c r="F27" s="627">
        <v>22</v>
      </c>
      <c r="G27" s="628">
        <f t="shared" si="7"/>
        <v>22</v>
      </c>
      <c r="H27" s="624">
        <v>0</v>
      </c>
      <c r="I27" s="627">
        <v>9</v>
      </c>
      <c r="J27" s="628">
        <v>9</v>
      </c>
      <c r="K27" s="624">
        <v>0</v>
      </c>
      <c r="L27" s="625">
        <v>0</v>
      </c>
      <c r="M27" s="626">
        <v>0</v>
      </c>
      <c r="N27" s="624">
        <f>B27+E27+H27+K27</f>
        <v>0</v>
      </c>
      <c r="O27" s="625">
        <v>51</v>
      </c>
      <c r="P27" s="626">
        <f>D27+G27+J27+M27</f>
        <v>51</v>
      </c>
      <c r="Q27" s="876"/>
      <c r="R27" s="876"/>
    </row>
    <row r="28" spans="1:18" ht="24.95" customHeight="1">
      <c r="A28" s="216" t="s">
        <v>65</v>
      </c>
      <c r="B28" s="624">
        <v>0</v>
      </c>
      <c r="C28" s="625">
        <v>0</v>
      </c>
      <c r="D28" s="626">
        <v>0</v>
      </c>
      <c r="E28" s="624">
        <v>0</v>
      </c>
      <c r="F28" s="625">
        <v>0</v>
      </c>
      <c r="G28" s="626">
        <v>0</v>
      </c>
      <c r="H28" s="624">
        <v>0</v>
      </c>
      <c r="I28" s="625">
        <v>0</v>
      </c>
      <c r="J28" s="626">
        <v>0</v>
      </c>
      <c r="K28" s="624">
        <v>0</v>
      </c>
      <c r="L28" s="625">
        <v>0</v>
      </c>
      <c r="M28" s="626">
        <v>0</v>
      </c>
      <c r="N28" s="624">
        <f>B28+E28+H28+K28</f>
        <v>0</v>
      </c>
      <c r="O28" s="625">
        <f>C28+F28+I28+L28</f>
        <v>0</v>
      </c>
      <c r="P28" s="626">
        <v>0</v>
      </c>
      <c r="Q28" s="876"/>
      <c r="R28" s="876"/>
    </row>
    <row r="29" spans="1:18" ht="29.25" customHeight="1" thickBot="1">
      <c r="A29" s="219" t="s">
        <v>66</v>
      </c>
      <c r="B29" s="629">
        <v>15</v>
      </c>
      <c r="C29" s="630">
        <v>12</v>
      </c>
      <c r="D29" s="631">
        <f>SUM(B29:C29)</f>
        <v>27</v>
      </c>
      <c r="E29" s="629">
        <v>15</v>
      </c>
      <c r="F29" s="630">
        <v>15</v>
      </c>
      <c r="G29" s="631">
        <f>SUM(E29:F29)</f>
        <v>30</v>
      </c>
      <c r="H29" s="629">
        <v>17</v>
      </c>
      <c r="I29" s="630">
        <v>10</v>
      </c>
      <c r="J29" s="631">
        <v>27</v>
      </c>
      <c r="K29" s="632">
        <v>18</v>
      </c>
      <c r="L29" s="633">
        <v>6</v>
      </c>
      <c r="M29" s="634">
        <f>SUM(K29:L29)</f>
        <v>24</v>
      </c>
      <c r="N29" s="632">
        <f>B29+E29+H29+K29</f>
        <v>65</v>
      </c>
      <c r="O29" s="633">
        <f>C29+F29+I29+L29</f>
        <v>43</v>
      </c>
      <c r="P29" s="634">
        <v>108</v>
      </c>
      <c r="Q29" s="20"/>
      <c r="R29" s="20"/>
    </row>
    <row r="30" spans="1:18" ht="30.75" customHeight="1" thickBot="1">
      <c r="A30" s="220" t="s">
        <v>6</v>
      </c>
      <c r="B30" s="635">
        <f>SUM(B21:B29)</f>
        <v>143</v>
      </c>
      <c r="C30" s="638">
        <f>SUM(C21:C29)</f>
        <v>119</v>
      </c>
      <c r="D30" s="639">
        <f t="shared" ref="D30:N30" si="10">SUM(D21:D29)</f>
        <v>262</v>
      </c>
      <c r="E30" s="635">
        <f t="shared" si="10"/>
        <v>139</v>
      </c>
      <c r="F30" s="638">
        <f t="shared" si="10"/>
        <v>138</v>
      </c>
      <c r="G30" s="639">
        <f t="shared" si="10"/>
        <v>277</v>
      </c>
      <c r="H30" s="637">
        <f t="shared" si="10"/>
        <v>146</v>
      </c>
      <c r="I30" s="638">
        <f t="shared" si="10"/>
        <v>73</v>
      </c>
      <c r="J30" s="639">
        <v>219</v>
      </c>
      <c r="K30" s="637">
        <f t="shared" si="10"/>
        <v>135</v>
      </c>
      <c r="L30" s="638">
        <f t="shared" si="10"/>
        <v>32</v>
      </c>
      <c r="M30" s="639">
        <f t="shared" si="10"/>
        <v>167</v>
      </c>
      <c r="N30" s="637">
        <f t="shared" si="10"/>
        <v>563</v>
      </c>
      <c r="O30" s="638">
        <v>362</v>
      </c>
      <c r="P30" s="639">
        <v>925</v>
      </c>
      <c r="Q30" s="127"/>
      <c r="R30" s="20"/>
    </row>
    <row r="31" spans="1:18" ht="24.95" customHeight="1">
      <c r="A31" s="325" t="s">
        <v>20</v>
      </c>
      <c r="B31" s="649"/>
      <c r="C31" s="650"/>
      <c r="D31" s="651"/>
      <c r="E31" s="649"/>
      <c r="F31" s="650"/>
      <c r="G31" s="651"/>
      <c r="H31" s="649"/>
      <c r="I31" s="650"/>
      <c r="J31" s="651"/>
      <c r="K31" s="649"/>
      <c r="L31" s="650"/>
      <c r="M31" s="651"/>
      <c r="N31" s="649"/>
      <c r="O31" s="650"/>
      <c r="P31" s="651"/>
      <c r="Q31" s="876"/>
      <c r="R31" s="876"/>
    </row>
    <row r="32" spans="1:18" ht="24.95" customHeight="1">
      <c r="A32" s="216" t="s">
        <v>58</v>
      </c>
      <c r="B32" s="624">
        <v>0</v>
      </c>
      <c r="C32" s="625">
        <v>0</v>
      </c>
      <c r="D32" s="626">
        <v>0</v>
      </c>
      <c r="E32" s="624">
        <v>0</v>
      </c>
      <c r="F32" s="625">
        <v>0</v>
      </c>
      <c r="G32" s="626">
        <v>0</v>
      </c>
      <c r="H32" s="624">
        <v>0</v>
      </c>
      <c r="I32" s="625">
        <v>0</v>
      </c>
      <c r="J32" s="626">
        <v>0</v>
      </c>
      <c r="K32" s="624">
        <v>0</v>
      </c>
      <c r="L32" s="625">
        <v>0</v>
      </c>
      <c r="M32" s="626">
        <v>0</v>
      </c>
      <c r="N32" s="624">
        <f t="shared" ref="N32:P33" si="11">B32+E32+H32+K32</f>
        <v>0</v>
      </c>
      <c r="O32" s="625">
        <f t="shared" si="11"/>
        <v>0</v>
      </c>
      <c r="P32" s="626">
        <f t="shared" si="11"/>
        <v>0</v>
      </c>
      <c r="Q32" s="876"/>
      <c r="R32" s="876"/>
    </row>
    <row r="33" spans="1:18" ht="24.95" customHeight="1">
      <c r="A33" s="216" t="s">
        <v>59</v>
      </c>
      <c r="B33" s="624">
        <v>0</v>
      </c>
      <c r="C33" s="625">
        <v>0</v>
      </c>
      <c r="D33" s="626">
        <v>0</v>
      </c>
      <c r="E33" s="624">
        <v>0</v>
      </c>
      <c r="F33" s="625">
        <v>0</v>
      </c>
      <c r="G33" s="626">
        <v>0</v>
      </c>
      <c r="H33" s="624">
        <v>0</v>
      </c>
      <c r="I33" s="625">
        <v>0</v>
      </c>
      <c r="J33" s="626">
        <v>0</v>
      </c>
      <c r="K33" s="624">
        <v>0</v>
      </c>
      <c r="L33" s="625">
        <v>0</v>
      </c>
      <c r="M33" s="626">
        <v>0</v>
      </c>
      <c r="N33" s="624">
        <f t="shared" si="11"/>
        <v>0</v>
      </c>
      <c r="O33" s="625">
        <f t="shared" si="11"/>
        <v>0</v>
      </c>
      <c r="P33" s="626">
        <f t="shared" si="11"/>
        <v>0</v>
      </c>
      <c r="Q33" s="876"/>
      <c r="R33" s="876"/>
    </row>
    <row r="34" spans="1:18" ht="24.95" customHeight="1">
      <c r="A34" s="216" t="s">
        <v>67</v>
      </c>
      <c r="B34" s="624">
        <v>1</v>
      </c>
      <c r="C34" s="625">
        <v>0</v>
      </c>
      <c r="D34" s="626">
        <v>1</v>
      </c>
      <c r="E34" s="624">
        <v>1</v>
      </c>
      <c r="F34" s="625">
        <v>0</v>
      </c>
      <c r="G34" s="626">
        <v>1</v>
      </c>
      <c r="H34" s="624">
        <v>0</v>
      </c>
      <c r="I34" s="625">
        <v>0</v>
      </c>
      <c r="J34" s="626">
        <v>0</v>
      </c>
      <c r="K34" s="624">
        <v>0</v>
      </c>
      <c r="L34" s="625">
        <v>0</v>
      </c>
      <c r="M34" s="626">
        <v>0</v>
      </c>
      <c r="N34" s="624">
        <v>2</v>
      </c>
      <c r="O34" s="625">
        <v>0</v>
      </c>
      <c r="P34" s="626">
        <v>2</v>
      </c>
      <c r="Q34" s="876"/>
      <c r="R34" s="876"/>
    </row>
    <row r="35" spans="1:18" ht="24.95" customHeight="1">
      <c r="A35" s="216" t="s">
        <v>61</v>
      </c>
      <c r="B35" s="624">
        <v>1</v>
      </c>
      <c r="C35" s="625">
        <v>0</v>
      </c>
      <c r="D35" s="626">
        <v>1</v>
      </c>
      <c r="E35" s="624">
        <v>0</v>
      </c>
      <c r="F35" s="625">
        <v>0</v>
      </c>
      <c r="G35" s="626">
        <v>0</v>
      </c>
      <c r="H35" s="624">
        <v>1</v>
      </c>
      <c r="I35" s="625">
        <v>0</v>
      </c>
      <c r="J35" s="626">
        <v>1</v>
      </c>
      <c r="K35" s="624">
        <v>0</v>
      </c>
      <c r="L35" s="625">
        <v>0</v>
      </c>
      <c r="M35" s="626">
        <v>0</v>
      </c>
      <c r="N35" s="624">
        <f t="shared" ref="N35:P39" si="12">B35+E35+H35+K35</f>
        <v>2</v>
      </c>
      <c r="O35" s="625">
        <f t="shared" si="12"/>
        <v>0</v>
      </c>
      <c r="P35" s="626">
        <f t="shared" si="12"/>
        <v>2</v>
      </c>
      <c r="Q35" s="876"/>
      <c r="R35" s="876"/>
    </row>
    <row r="36" spans="1:18">
      <c r="A36" s="216" t="s">
        <v>62</v>
      </c>
      <c r="B36" s="624">
        <v>0</v>
      </c>
      <c r="C36" s="625">
        <v>0</v>
      </c>
      <c r="D36" s="626">
        <v>0</v>
      </c>
      <c r="E36" s="624">
        <v>1</v>
      </c>
      <c r="F36" s="625">
        <v>1</v>
      </c>
      <c r="G36" s="626">
        <v>2</v>
      </c>
      <c r="H36" s="624">
        <v>0</v>
      </c>
      <c r="I36" s="625">
        <v>0</v>
      </c>
      <c r="J36" s="626">
        <v>0</v>
      </c>
      <c r="K36" s="624">
        <v>0</v>
      </c>
      <c r="L36" s="625">
        <v>0</v>
      </c>
      <c r="M36" s="626">
        <v>0</v>
      </c>
      <c r="N36" s="624">
        <f t="shared" si="12"/>
        <v>1</v>
      </c>
      <c r="O36" s="625">
        <f t="shared" si="12"/>
        <v>1</v>
      </c>
      <c r="P36" s="626">
        <f t="shared" si="12"/>
        <v>2</v>
      </c>
      <c r="Q36" s="876"/>
      <c r="R36" s="876"/>
    </row>
    <row r="37" spans="1:18" ht="24.95" customHeight="1">
      <c r="A37" s="216" t="s">
        <v>63</v>
      </c>
      <c r="B37" s="624">
        <v>1</v>
      </c>
      <c r="C37" s="625">
        <v>0</v>
      </c>
      <c r="D37" s="626">
        <v>1</v>
      </c>
      <c r="E37" s="624">
        <v>2</v>
      </c>
      <c r="F37" s="625">
        <v>0</v>
      </c>
      <c r="G37" s="626">
        <v>2</v>
      </c>
      <c r="H37" s="624">
        <v>0</v>
      </c>
      <c r="I37" s="625">
        <v>0</v>
      </c>
      <c r="J37" s="626">
        <v>0</v>
      </c>
      <c r="K37" s="624">
        <v>0</v>
      </c>
      <c r="L37" s="625">
        <v>0</v>
      </c>
      <c r="M37" s="626">
        <v>0</v>
      </c>
      <c r="N37" s="624">
        <v>3</v>
      </c>
      <c r="O37" s="625">
        <f t="shared" si="12"/>
        <v>0</v>
      </c>
      <c r="P37" s="626">
        <v>3</v>
      </c>
      <c r="Q37" s="876"/>
      <c r="R37" s="876"/>
    </row>
    <row r="38" spans="1:18" ht="26.25">
      <c r="A38" s="216" t="s">
        <v>64</v>
      </c>
      <c r="B38" s="624">
        <v>0</v>
      </c>
      <c r="C38" s="625">
        <v>1</v>
      </c>
      <c r="D38" s="626">
        <v>1</v>
      </c>
      <c r="E38" s="624">
        <v>0</v>
      </c>
      <c r="F38" s="625">
        <v>0</v>
      </c>
      <c r="G38" s="626">
        <v>0</v>
      </c>
      <c r="H38" s="624">
        <v>0</v>
      </c>
      <c r="I38" s="625">
        <v>0</v>
      </c>
      <c r="J38" s="626">
        <v>0</v>
      </c>
      <c r="K38" s="624">
        <v>0</v>
      </c>
      <c r="L38" s="625">
        <v>0</v>
      </c>
      <c r="M38" s="626">
        <v>0</v>
      </c>
      <c r="N38" s="624">
        <f>B38+E38+H38+K38</f>
        <v>0</v>
      </c>
      <c r="O38" s="625">
        <f t="shared" si="12"/>
        <v>1</v>
      </c>
      <c r="P38" s="626">
        <f t="shared" si="12"/>
        <v>1</v>
      </c>
      <c r="Q38" s="20"/>
      <c r="R38" s="20"/>
    </row>
    <row r="39" spans="1:18" ht="29.25" customHeight="1">
      <c r="A39" s="216" t="s">
        <v>65</v>
      </c>
      <c r="B39" s="624">
        <v>0</v>
      </c>
      <c r="C39" s="625">
        <v>0</v>
      </c>
      <c r="D39" s="626">
        <v>0</v>
      </c>
      <c r="E39" s="624">
        <v>0</v>
      </c>
      <c r="F39" s="625">
        <v>0</v>
      </c>
      <c r="G39" s="626">
        <v>0</v>
      </c>
      <c r="H39" s="624">
        <v>0</v>
      </c>
      <c r="I39" s="625">
        <v>0</v>
      </c>
      <c r="J39" s="626">
        <v>0</v>
      </c>
      <c r="K39" s="624">
        <v>0</v>
      </c>
      <c r="L39" s="625">
        <v>0</v>
      </c>
      <c r="M39" s="626">
        <v>0</v>
      </c>
      <c r="N39" s="624">
        <f>B39+E39+H39+K39</f>
        <v>0</v>
      </c>
      <c r="O39" s="625">
        <f t="shared" si="12"/>
        <v>0</v>
      </c>
      <c r="P39" s="626">
        <f t="shared" si="12"/>
        <v>0</v>
      </c>
      <c r="Q39" s="21"/>
      <c r="R39" s="21"/>
    </row>
    <row r="40" spans="1:18" ht="30.75" customHeight="1" thickBot="1">
      <c r="A40" s="652" t="s">
        <v>66</v>
      </c>
      <c r="B40" s="632">
        <v>0</v>
      </c>
      <c r="C40" s="633">
        <v>0</v>
      </c>
      <c r="D40" s="653">
        <v>0</v>
      </c>
      <c r="E40" s="632">
        <v>0</v>
      </c>
      <c r="F40" s="633">
        <v>0</v>
      </c>
      <c r="G40" s="653">
        <v>0</v>
      </c>
      <c r="H40" s="632">
        <v>0</v>
      </c>
      <c r="I40" s="633">
        <v>0</v>
      </c>
      <c r="J40" s="653">
        <v>0</v>
      </c>
      <c r="K40" s="632">
        <v>0</v>
      </c>
      <c r="L40" s="633">
        <v>0</v>
      </c>
      <c r="M40" s="653">
        <v>0</v>
      </c>
      <c r="N40" s="632">
        <v>0</v>
      </c>
      <c r="O40" s="633">
        <v>0</v>
      </c>
      <c r="P40" s="653">
        <v>0</v>
      </c>
      <c r="Q40" s="20"/>
      <c r="R40" s="20"/>
    </row>
    <row r="41" spans="1:18" ht="30" customHeight="1" thickTop="1" thickBot="1">
      <c r="A41" s="326" t="s">
        <v>11</v>
      </c>
      <c r="B41" s="636">
        <f>SUM(B32:B40)</f>
        <v>3</v>
      </c>
      <c r="C41" s="636">
        <f>SUM(C32:C40)</f>
        <v>1</v>
      </c>
      <c r="D41" s="636">
        <v>4</v>
      </c>
      <c r="E41" s="636">
        <f t="shared" ref="E41:M41" si="13">SUM(E32:E40)</f>
        <v>4</v>
      </c>
      <c r="F41" s="636">
        <f t="shared" si="13"/>
        <v>1</v>
      </c>
      <c r="G41" s="636">
        <f t="shared" si="13"/>
        <v>5</v>
      </c>
      <c r="H41" s="636">
        <f t="shared" si="13"/>
        <v>1</v>
      </c>
      <c r="I41" s="636">
        <f t="shared" si="13"/>
        <v>0</v>
      </c>
      <c r="J41" s="636">
        <f t="shared" si="13"/>
        <v>1</v>
      </c>
      <c r="K41" s="636">
        <f t="shared" si="13"/>
        <v>0</v>
      </c>
      <c r="L41" s="636">
        <f t="shared" si="13"/>
        <v>0</v>
      </c>
      <c r="M41" s="636">
        <f t="shared" si="13"/>
        <v>0</v>
      </c>
      <c r="N41" s="636">
        <v>8</v>
      </c>
      <c r="O41" s="636">
        <f>SUM(O32:O40)</f>
        <v>2</v>
      </c>
      <c r="P41" s="636">
        <v>10</v>
      </c>
      <c r="Q41" s="876"/>
      <c r="R41" s="876"/>
    </row>
    <row r="42" spans="1:18" ht="27" thickBot="1">
      <c r="A42" s="486" t="s">
        <v>8</v>
      </c>
      <c r="B42" s="635">
        <f t="shared" ref="B42:O42" si="14">SUM(B30)</f>
        <v>143</v>
      </c>
      <c r="C42" s="638">
        <f t="shared" si="14"/>
        <v>119</v>
      </c>
      <c r="D42" s="639">
        <f t="shared" si="14"/>
        <v>262</v>
      </c>
      <c r="E42" s="637">
        <f t="shared" si="14"/>
        <v>139</v>
      </c>
      <c r="F42" s="638">
        <f t="shared" si="14"/>
        <v>138</v>
      </c>
      <c r="G42" s="639">
        <f t="shared" si="14"/>
        <v>277</v>
      </c>
      <c r="H42" s="637">
        <f t="shared" si="14"/>
        <v>146</v>
      </c>
      <c r="I42" s="638">
        <f t="shared" si="14"/>
        <v>73</v>
      </c>
      <c r="J42" s="639">
        <v>219</v>
      </c>
      <c r="K42" s="637">
        <f t="shared" si="14"/>
        <v>135</v>
      </c>
      <c r="L42" s="638">
        <f t="shared" si="14"/>
        <v>32</v>
      </c>
      <c r="M42" s="639">
        <v>166</v>
      </c>
      <c r="N42" s="637">
        <f t="shared" si="14"/>
        <v>563</v>
      </c>
      <c r="O42" s="638">
        <f t="shared" si="14"/>
        <v>362</v>
      </c>
      <c r="P42" s="639">
        <v>925</v>
      </c>
      <c r="Q42" s="23"/>
      <c r="R42" s="23"/>
    </row>
    <row r="43" spans="1:18" ht="27" thickBot="1">
      <c r="A43" s="486" t="s">
        <v>12</v>
      </c>
      <c r="B43" s="636">
        <f t="shared" ref="B43:P43" si="15">B41</f>
        <v>3</v>
      </c>
      <c r="C43" s="636">
        <f t="shared" si="15"/>
        <v>1</v>
      </c>
      <c r="D43" s="636">
        <v>4</v>
      </c>
      <c r="E43" s="636">
        <f t="shared" si="15"/>
        <v>4</v>
      </c>
      <c r="F43" s="636">
        <f t="shared" si="15"/>
        <v>1</v>
      </c>
      <c r="G43" s="636">
        <f t="shared" si="15"/>
        <v>5</v>
      </c>
      <c r="H43" s="636">
        <f t="shared" si="15"/>
        <v>1</v>
      </c>
      <c r="I43" s="636">
        <f t="shared" si="15"/>
        <v>0</v>
      </c>
      <c r="J43" s="636">
        <f t="shared" si="15"/>
        <v>1</v>
      </c>
      <c r="K43" s="636">
        <f t="shared" si="15"/>
        <v>0</v>
      </c>
      <c r="L43" s="636">
        <f t="shared" si="15"/>
        <v>0</v>
      </c>
      <c r="M43" s="636">
        <f t="shared" si="15"/>
        <v>0</v>
      </c>
      <c r="N43" s="636">
        <f t="shared" si="15"/>
        <v>8</v>
      </c>
      <c r="O43" s="636">
        <f t="shared" si="15"/>
        <v>2</v>
      </c>
      <c r="P43" s="636">
        <f t="shared" si="15"/>
        <v>10</v>
      </c>
      <c r="Q43" s="13"/>
      <c r="R43" s="13"/>
    </row>
    <row r="44" spans="1:18" ht="30" customHeight="1" thickBot="1">
      <c r="A44" s="487" t="s">
        <v>13</v>
      </c>
      <c r="B44" s="654">
        <f t="shared" ref="B44:H44" si="16">SUM(B42:B43)</f>
        <v>146</v>
      </c>
      <c r="C44" s="654">
        <f t="shared" si="16"/>
        <v>120</v>
      </c>
      <c r="D44" s="654">
        <v>266</v>
      </c>
      <c r="E44" s="654">
        <f t="shared" si="16"/>
        <v>143</v>
      </c>
      <c r="F44" s="654">
        <f t="shared" si="16"/>
        <v>139</v>
      </c>
      <c r="G44" s="654">
        <f t="shared" si="16"/>
        <v>282</v>
      </c>
      <c r="H44" s="654">
        <f t="shared" si="16"/>
        <v>147</v>
      </c>
      <c r="I44" s="654">
        <v>73</v>
      </c>
      <c r="J44" s="654">
        <f>SUM(J42:J43)</f>
        <v>220</v>
      </c>
      <c r="K44" s="654">
        <f>SUM(K42:K43)</f>
        <v>135</v>
      </c>
      <c r="L44" s="654">
        <f>SUM(L42:L43)</f>
        <v>32</v>
      </c>
      <c r="M44" s="654">
        <f>SUM(M42:M43)</f>
        <v>166</v>
      </c>
      <c r="N44" s="654">
        <v>571</v>
      </c>
      <c r="O44" s="654">
        <v>364</v>
      </c>
      <c r="P44" s="695">
        <v>935</v>
      </c>
      <c r="Q44" s="13"/>
      <c r="R44" s="13"/>
    </row>
    <row r="45" spans="1:18" ht="9" customHeight="1">
      <c r="A45" s="87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71.25" customHeight="1">
      <c r="A46" s="876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7"/>
    </row>
    <row r="47" spans="1:18" ht="30.75" customHeight="1">
      <c r="A47" s="1019"/>
      <c r="B47" s="1019"/>
      <c r="C47" s="1019"/>
      <c r="D47" s="1019"/>
      <c r="E47" s="1019"/>
      <c r="F47" s="1019"/>
      <c r="G47" s="1019"/>
      <c r="H47" s="1019"/>
      <c r="I47" s="1019"/>
      <c r="J47" s="1019"/>
      <c r="K47" s="1019"/>
      <c r="L47" s="1019"/>
      <c r="M47" s="1019"/>
      <c r="N47" s="1019"/>
      <c r="O47" s="1019"/>
      <c r="P47" s="1019"/>
      <c r="Q47" s="1019"/>
      <c r="R47" s="1019"/>
    </row>
    <row r="48" spans="1:18">
      <c r="A48" s="1012"/>
      <c r="B48" s="1012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</row>
    <row r="49" spans="2:16" ht="45" customHeigh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2:16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</sheetData>
  <mergeCells count="10">
    <mergeCell ref="A48:P48"/>
    <mergeCell ref="A1:P1"/>
    <mergeCell ref="A3:P3"/>
    <mergeCell ref="A5:A7"/>
    <mergeCell ref="B5:D6"/>
    <mergeCell ref="E5:G6"/>
    <mergeCell ref="H5:J6"/>
    <mergeCell ref="K5:M6"/>
    <mergeCell ref="N5:P6"/>
    <mergeCell ref="A47:R47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T38"/>
  <sheetViews>
    <sheetView topLeftCell="A22" zoomScale="50" zoomScaleNormal="50" zoomScaleSheetLayoutView="50" workbookViewId="0">
      <selection activeCell="A36" sqref="A36:P37"/>
    </sheetView>
  </sheetViews>
  <sheetFormatPr defaultRowHeight="25.5"/>
  <cols>
    <col min="1" max="1" width="89.140625" style="158" customWidth="1"/>
    <col min="2" max="2" width="13.85546875" style="158" customWidth="1"/>
    <col min="3" max="3" width="11.7109375" style="158" customWidth="1"/>
    <col min="4" max="4" width="12.28515625" style="158" customWidth="1"/>
    <col min="5" max="6" width="10.28515625" style="158" customWidth="1"/>
    <col min="7" max="7" width="11" style="158" customWidth="1"/>
    <col min="8" max="8" width="9.42578125" style="158" customWidth="1"/>
    <col min="9" max="9" width="10.42578125" style="158" customWidth="1"/>
    <col min="10" max="10" width="12.28515625" style="158" customWidth="1"/>
    <col min="11" max="11" width="9.5703125" style="158" customWidth="1"/>
    <col min="12" max="12" width="10.7109375" style="158" customWidth="1"/>
    <col min="13" max="13" width="12" style="158" customWidth="1"/>
    <col min="14" max="14" width="12.5703125" style="158" customWidth="1"/>
    <col min="15" max="15" width="11" style="158" customWidth="1"/>
    <col min="16" max="16" width="10.85546875" style="158" customWidth="1"/>
    <col min="17" max="18" width="10.7109375" style="158" customWidth="1"/>
    <col min="19" max="19" width="9.140625" style="158"/>
    <col min="20" max="20" width="12.85546875" style="158" customWidth="1"/>
    <col min="21" max="21" width="23.42578125" style="158" customWidth="1"/>
    <col min="22" max="23" width="9.140625" style="158"/>
    <col min="24" max="24" width="10.5703125" style="158" bestFit="1" customWidth="1"/>
    <col min="25" max="25" width="11.28515625" style="158" customWidth="1"/>
    <col min="26" max="256" width="9.140625" style="158"/>
    <col min="257" max="257" width="89.140625" style="158" customWidth="1"/>
    <col min="258" max="258" width="13.85546875" style="158" customWidth="1"/>
    <col min="259" max="259" width="11.7109375" style="158" customWidth="1"/>
    <col min="260" max="260" width="12.28515625" style="158" customWidth="1"/>
    <col min="261" max="262" width="10.28515625" style="158" customWidth="1"/>
    <col min="263" max="263" width="11" style="158" customWidth="1"/>
    <col min="264" max="264" width="9.42578125" style="158" customWidth="1"/>
    <col min="265" max="265" width="10.42578125" style="158" customWidth="1"/>
    <col min="266" max="266" width="12.28515625" style="158" customWidth="1"/>
    <col min="267" max="267" width="9.5703125" style="158" customWidth="1"/>
    <col min="268" max="268" width="10.7109375" style="158" customWidth="1"/>
    <col min="269" max="269" width="12" style="158" customWidth="1"/>
    <col min="270" max="270" width="12.5703125" style="158" customWidth="1"/>
    <col min="271" max="271" width="11" style="158" customWidth="1"/>
    <col min="272" max="272" width="10.85546875" style="158" customWidth="1"/>
    <col min="273" max="274" width="10.7109375" style="158" customWidth="1"/>
    <col min="275" max="275" width="9.140625" style="158"/>
    <col min="276" max="276" width="12.85546875" style="158" customWidth="1"/>
    <col min="277" max="277" width="23.42578125" style="158" customWidth="1"/>
    <col min="278" max="279" width="9.140625" style="158"/>
    <col min="280" max="280" width="10.5703125" style="158" bestFit="1" customWidth="1"/>
    <col min="281" max="281" width="11.28515625" style="158" customWidth="1"/>
    <col min="282" max="512" width="9.140625" style="158"/>
    <col min="513" max="513" width="89.140625" style="158" customWidth="1"/>
    <col min="514" max="514" width="13.85546875" style="158" customWidth="1"/>
    <col min="515" max="515" width="11.7109375" style="158" customWidth="1"/>
    <col min="516" max="516" width="12.28515625" style="158" customWidth="1"/>
    <col min="517" max="518" width="10.28515625" style="158" customWidth="1"/>
    <col min="519" max="519" width="11" style="158" customWidth="1"/>
    <col min="520" max="520" width="9.42578125" style="158" customWidth="1"/>
    <col min="521" max="521" width="10.42578125" style="158" customWidth="1"/>
    <col min="522" max="522" width="12.28515625" style="158" customWidth="1"/>
    <col min="523" max="523" width="9.5703125" style="158" customWidth="1"/>
    <col min="524" max="524" width="10.7109375" style="158" customWidth="1"/>
    <col min="525" max="525" width="12" style="158" customWidth="1"/>
    <col min="526" max="526" width="12.5703125" style="158" customWidth="1"/>
    <col min="527" max="527" width="11" style="158" customWidth="1"/>
    <col min="528" max="528" width="10.85546875" style="158" customWidth="1"/>
    <col min="529" max="530" width="10.7109375" style="158" customWidth="1"/>
    <col min="531" max="531" width="9.140625" style="158"/>
    <col min="532" max="532" width="12.85546875" style="158" customWidth="1"/>
    <col min="533" max="533" width="23.42578125" style="158" customWidth="1"/>
    <col min="534" max="535" width="9.140625" style="158"/>
    <col min="536" max="536" width="10.5703125" style="158" bestFit="1" customWidth="1"/>
    <col min="537" max="537" width="11.28515625" style="158" customWidth="1"/>
    <col min="538" max="768" width="9.140625" style="158"/>
    <col min="769" max="769" width="89.140625" style="158" customWidth="1"/>
    <col min="770" max="770" width="13.85546875" style="158" customWidth="1"/>
    <col min="771" max="771" width="11.7109375" style="158" customWidth="1"/>
    <col min="772" max="772" width="12.28515625" style="158" customWidth="1"/>
    <col min="773" max="774" width="10.28515625" style="158" customWidth="1"/>
    <col min="775" max="775" width="11" style="158" customWidth="1"/>
    <col min="776" max="776" width="9.42578125" style="158" customWidth="1"/>
    <col min="777" max="777" width="10.42578125" style="158" customWidth="1"/>
    <col min="778" max="778" width="12.28515625" style="158" customWidth="1"/>
    <col min="779" max="779" width="9.5703125" style="158" customWidth="1"/>
    <col min="780" max="780" width="10.7109375" style="158" customWidth="1"/>
    <col min="781" max="781" width="12" style="158" customWidth="1"/>
    <col min="782" max="782" width="12.5703125" style="158" customWidth="1"/>
    <col min="783" max="783" width="11" style="158" customWidth="1"/>
    <col min="784" max="784" width="10.85546875" style="158" customWidth="1"/>
    <col min="785" max="786" width="10.7109375" style="158" customWidth="1"/>
    <col min="787" max="787" width="9.140625" style="158"/>
    <col min="788" max="788" width="12.85546875" style="158" customWidth="1"/>
    <col min="789" max="789" width="23.42578125" style="158" customWidth="1"/>
    <col min="790" max="791" width="9.140625" style="158"/>
    <col min="792" max="792" width="10.5703125" style="158" bestFit="1" customWidth="1"/>
    <col min="793" max="793" width="11.28515625" style="158" customWidth="1"/>
    <col min="794" max="1024" width="9.140625" style="158"/>
    <col min="1025" max="1025" width="89.140625" style="158" customWidth="1"/>
    <col min="1026" max="1026" width="13.85546875" style="158" customWidth="1"/>
    <col min="1027" max="1027" width="11.7109375" style="158" customWidth="1"/>
    <col min="1028" max="1028" width="12.28515625" style="158" customWidth="1"/>
    <col min="1029" max="1030" width="10.28515625" style="158" customWidth="1"/>
    <col min="1031" max="1031" width="11" style="158" customWidth="1"/>
    <col min="1032" max="1032" width="9.42578125" style="158" customWidth="1"/>
    <col min="1033" max="1033" width="10.42578125" style="158" customWidth="1"/>
    <col min="1034" max="1034" width="12.28515625" style="158" customWidth="1"/>
    <col min="1035" max="1035" width="9.5703125" style="158" customWidth="1"/>
    <col min="1036" max="1036" width="10.7109375" style="158" customWidth="1"/>
    <col min="1037" max="1037" width="12" style="158" customWidth="1"/>
    <col min="1038" max="1038" width="12.5703125" style="158" customWidth="1"/>
    <col min="1039" max="1039" width="11" style="158" customWidth="1"/>
    <col min="1040" max="1040" width="10.85546875" style="158" customWidth="1"/>
    <col min="1041" max="1042" width="10.7109375" style="158" customWidth="1"/>
    <col min="1043" max="1043" width="9.140625" style="158"/>
    <col min="1044" max="1044" width="12.85546875" style="158" customWidth="1"/>
    <col min="1045" max="1045" width="23.42578125" style="158" customWidth="1"/>
    <col min="1046" max="1047" width="9.140625" style="158"/>
    <col min="1048" max="1048" width="10.5703125" style="158" bestFit="1" customWidth="1"/>
    <col min="1049" max="1049" width="11.28515625" style="158" customWidth="1"/>
    <col min="1050" max="1280" width="9.140625" style="158"/>
    <col min="1281" max="1281" width="89.140625" style="158" customWidth="1"/>
    <col min="1282" max="1282" width="13.85546875" style="158" customWidth="1"/>
    <col min="1283" max="1283" width="11.7109375" style="158" customWidth="1"/>
    <col min="1284" max="1284" width="12.28515625" style="158" customWidth="1"/>
    <col min="1285" max="1286" width="10.28515625" style="158" customWidth="1"/>
    <col min="1287" max="1287" width="11" style="158" customWidth="1"/>
    <col min="1288" max="1288" width="9.42578125" style="158" customWidth="1"/>
    <col min="1289" max="1289" width="10.42578125" style="158" customWidth="1"/>
    <col min="1290" max="1290" width="12.28515625" style="158" customWidth="1"/>
    <col min="1291" max="1291" width="9.5703125" style="158" customWidth="1"/>
    <col min="1292" max="1292" width="10.7109375" style="158" customWidth="1"/>
    <col min="1293" max="1293" width="12" style="158" customWidth="1"/>
    <col min="1294" max="1294" width="12.5703125" style="158" customWidth="1"/>
    <col min="1295" max="1295" width="11" style="158" customWidth="1"/>
    <col min="1296" max="1296" width="10.85546875" style="158" customWidth="1"/>
    <col min="1297" max="1298" width="10.7109375" style="158" customWidth="1"/>
    <col min="1299" max="1299" width="9.140625" style="158"/>
    <col min="1300" max="1300" width="12.85546875" style="158" customWidth="1"/>
    <col min="1301" max="1301" width="23.42578125" style="158" customWidth="1"/>
    <col min="1302" max="1303" width="9.140625" style="158"/>
    <col min="1304" max="1304" width="10.5703125" style="158" bestFit="1" customWidth="1"/>
    <col min="1305" max="1305" width="11.28515625" style="158" customWidth="1"/>
    <col min="1306" max="1536" width="9.140625" style="158"/>
    <col min="1537" max="1537" width="89.140625" style="158" customWidth="1"/>
    <col min="1538" max="1538" width="13.85546875" style="158" customWidth="1"/>
    <col min="1539" max="1539" width="11.7109375" style="158" customWidth="1"/>
    <col min="1540" max="1540" width="12.28515625" style="158" customWidth="1"/>
    <col min="1541" max="1542" width="10.28515625" style="158" customWidth="1"/>
    <col min="1543" max="1543" width="11" style="158" customWidth="1"/>
    <col min="1544" max="1544" width="9.42578125" style="158" customWidth="1"/>
    <col min="1545" max="1545" width="10.42578125" style="158" customWidth="1"/>
    <col min="1546" max="1546" width="12.28515625" style="158" customWidth="1"/>
    <col min="1547" max="1547" width="9.5703125" style="158" customWidth="1"/>
    <col min="1548" max="1548" width="10.7109375" style="158" customWidth="1"/>
    <col min="1549" max="1549" width="12" style="158" customWidth="1"/>
    <col min="1550" max="1550" width="12.5703125" style="158" customWidth="1"/>
    <col min="1551" max="1551" width="11" style="158" customWidth="1"/>
    <col min="1552" max="1552" width="10.85546875" style="158" customWidth="1"/>
    <col min="1553" max="1554" width="10.7109375" style="158" customWidth="1"/>
    <col min="1555" max="1555" width="9.140625" style="158"/>
    <col min="1556" max="1556" width="12.85546875" style="158" customWidth="1"/>
    <col min="1557" max="1557" width="23.42578125" style="158" customWidth="1"/>
    <col min="1558" max="1559" width="9.140625" style="158"/>
    <col min="1560" max="1560" width="10.5703125" style="158" bestFit="1" customWidth="1"/>
    <col min="1561" max="1561" width="11.28515625" style="158" customWidth="1"/>
    <col min="1562" max="1792" width="9.140625" style="158"/>
    <col min="1793" max="1793" width="89.140625" style="158" customWidth="1"/>
    <col min="1794" max="1794" width="13.85546875" style="158" customWidth="1"/>
    <col min="1795" max="1795" width="11.7109375" style="158" customWidth="1"/>
    <col min="1796" max="1796" width="12.28515625" style="158" customWidth="1"/>
    <col min="1797" max="1798" width="10.28515625" style="158" customWidth="1"/>
    <col min="1799" max="1799" width="11" style="158" customWidth="1"/>
    <col min="1800" max="1800" width="9.42578125" style="158" customWidth="1"/>
    <col min="1801" max="1801" width="10.42578125" style="158" customWidth="1"/>
    <col min="1802" max="1802" width="12.28515625" style="158" customWidth="1"/>
    <col min="1803" max="1803" width="9.5703125" style="158" customWidth="1"/>
    <col min="1804" max="1804" width="10.7109375" style="158" customWidth="1"/>
    <col min="1805" max="1805" width="12" style="158" customWidth="1"/>
    <col min="1806" max="1806" width="12.5703125" style="158" customWidth="1"/>
    <col min="1807" max="1807" width="11" style="158" customWidth="1"/>
    <col min="1808" max="1808" width="10.85546875" style="158" customWidth="1"/>
    <col min="1809" max="1810" width="10.7109375" style="158" customWidth="1"/>
    <col min="1811" max="1811" width="9.140625" style="158"/>
    <col min="1812" max="1812" width="12.85546875" style="158" customWidth="1"/>
    <col min="1813" max="1813" width="23.42578125" style="158" customWidth="1"/>
    <col min="1814" max="1815" width="9.140625" style="158"/>
    <col min="1816" max="1816" width="10.5703125" style="158" bestFit="1" customWidth="1"/>
    <col min="1817" max="1817" width="11.28515625" style="158" customWidth="1"/>
    <col min="1818" max="2048" width="9.140625" style="158"/>
    <col min="2049" max="2049" width="89.140625" style="158" customWidth="1"/>
    <col min="2050" max="2050" width="13.85546875" style="158" customWidth="1"/>
    <col min="2051" max="2051" width="11.7109375" style="158" customWidth="1"/>
    <col min="2052" max="2052" width="12.28515625" style="158" customWidth="1"/>
    <col min="2053" max="2054" width="10.28515625" style="158" customWidth="1"/>
    <col min="2055" max="2055" width="11" style="158" customWidth="1"/>
    <col min="2056" max="2056" width="9.42578125" style="158" customWidth="1"/>
    <col min="2057" max="2057" width="10.42578125" style="158" customWidth="1"/>
    <col min="2058" max="2058" width="12.28515625" style="158" customWidth="1"/>
    <col min="2059" max="2059" width="9.5703125" style="158" customWidth="1"/>
    <col min="2060" max="2060" width="10.7109375" style="158" customWidth="1"/>
    <col min="2061" max="2061" width="12" style="158" customWidth="1"/>
    <col min="2062" max="2062" width="12.5703125" style="158" customWidth="1"/>
    <col min="2063" max="2063" width="11" style="158" customWidth="1"/>
    <col min="2064" max="2064" width="10.85546875" style="158" customWidth="1"/>
    <col min="2065" max="2066" width="10.7109375" style="158" customWidth="1"/>
    <col min="2067" max="2067" width="9.140625" style="158"/>
    <col min="2068" max="2068" width="12.85546875" style="158" customWidth="1"/>
    <col min="2069" max="2069" width="23.42578125" style="158" customWidth="1"/>
    <col min="2070" max="2071" width="9.140625" style="158"/>
    <col min="2072" max="2072" width="10.5703125" style="158" bestFit="1" customWidth="1"/>
    <col min="2073" max="2073" width="11.28515625" style="158" customWidth="1"/>
    <col min="2074" max="2304" width="9.140625" style="158"/>
    <col min="2305" max="2305" width="89.140625" style="158" customWidth="1"/>
    <col min="2306" max="2306" width="13.85546875" style="158" customWidth="1"/>
    <col min="2307" max="2307" width="11.7109375" style="158" customWidth="1"/>
    <col min="2308" max="2308" width="12.28515625" style="158" customWidth="1"/>
    <col min="2309" max="2310" width="10.28515625" style="158" customWidth="1"/>
    <col min="2311" max="2311" width="11" style="158" customWidth="1"/>
    <col min="2312" max="2312" width="9.42578125" style="158" customWidth="1"/>
    <col min="2313" max="2313" width="10.42578125" style="158" customWidth="1"/>
    <col min="2314" max="2314" width="12.28515625" style="158" customWidth="1"/>
    <col min="2315" max="2315" width="9.5703125" style="158" customWidth="1"/>
    <col min="2316" max="2316" width="10.7109375" style="158" customWidth="1"/>
    <col min="2317" max="2317" width="12" style="158" customWidth="1"/>
    <col min="2318" max="2318" width="12.5703125" style="158" customWidth="1"/>
    <col min="2319" max="2319" width="11" style="158" customWidth="1"/>
    <col min="2320" max="2320" width="10.85546875" style="158" customWidth="1"/>
    <col min="2321" max="2322" width="10.7109375" style="158" customWidth="1"/>
    <col min="2323" max="2323" width="9.140625" style="158"/>
    <col min="2324" max="2324" width="12.85546875" style="158" customWidth="1"/>
    <col min="2325" max="2325" width="23.42578125" style="158" customWidth="1"/>
    <col min="2326" max="2327" width="9.140625" style="158"/>
    <col min="2328" max="2328" width="10.5703125" style="158" bestFit="1" customWidth="1"/>
    <col min="2329" max="2329" width="11.28515625" style="158" customWidth="1"/>
    <col min="2330" max="2560" width="9.140625" style="158"/>
    <col min="2561" max="2561" width="89.140625" style="158" customWidth="1"/>
    <col min="2562" max="2562" width="13.85546875" style="158" customWidth="1"/>
    <col min="2563" max="2563" width="11.7109375" style="158" customWidth="1"/>
    <col min="2564" max="2564" width="12.28515625" style="158" customWidth="1"/>
    <col min="2565" max="2566" width="10.28515625" style="158" customWidth="1"/>
    <col min="2567" max="2567" width="11" style="158" customWidth="1"/>
    <col min="2568" max="2568" width="9.42578125" style="158" customWidth="1"/>
    <col min="2569" max="2569" width="10.42578125" style="158" customWidth="1"/>
    <col min="2570" max="2570" width="12.28515625" style="158" customWidth="1"/>
    <col min="2571" max="2571" width="9.5703125" style="158" customWidth="1"/>
    <col min="2572" max="2572" width="10.7109375" style="158" customWidth="1"/>
    <col min="2573" max="2573" width="12" style="158" customWidth="1"/>
    <col min="2574" max="2574" width="12.5703125" style="158" customWidth="1"/>
    <col min="2575" max="2575" width="11" style="158" customWidth="1"/>
    <col min="2576" max="2576" width="10.85546875" style="158" customWidth="1"/>
    <col min="2577" max="2578" width="10.7109375" style="158" customWidth="1"/>
    <col min="2579" max="2579" width="9.140625" style="158"/>
    <col min="2580" max="2580" width="12.85546875" style="158" customWidth="1"/>
    <col min="2581" max="2581" width="23.42578125" style="158" customWidth="1"/>
    <col min="2582" max="2583" width="9.140625" style="158"/>
    <col min="2584" max="2584" width="10.5703125" style="158" bestFit="1" customWidth="1"/>
    <col min="2585" max="2585" width="11.28515625" style="158" customWidth="1"/>
    <col min="2586" max="2816" width="9.140625" style="158"/>
    <col min="2817" max="2817" width="89.140625" style="158" customWidth="1"/>
    <col min="2818" max="2818" width="13.85546875" style="158" customWidth="1"/>
    <col min="2819" max="2819" width="11.7109375" style="158" customWidth="1"/>
    <col min="2820" max="2820" width="12.28515625" style="158" customWidth="1"/>
    <col min="2821" max="2822" width="10.28515625" style="158" customWidth="1"/>
    <col min="2823" max="2823" width="11" style="158" customWidth="1"/>
    <col min="2824" max="2824" width="9.42578125" style="158" customWidth="1"/>
    <col min="2825" max="2825" width="10.42578125" style="158" customWidth="1"/>
    <col min="2826" max="2826" width="12.28515625" style="158" customWidth="1"/>
    <col min="2827" max="2827" width="9.5703125" style="158" customWidth="1"/>
    <col min="2828" max="2828" width="10.7109375" style="158" customWidth="1"/>
    <col min="2829" max="2829" width="12" style="158" customWidth="1"/>
    <col min="2830" max="2830" width="12.5703125" style="158" customWidth="1"/>
    <col min="2831" max="2831" width="11" style="158" customWidth="1"/>
    <col min="2832" max="2832" width="10.85546875" style="158" customWidth="1"/>
    <col min="2833" max="2834" width="10.7109375" style="158" customWidth="1"/>
    <col min="2835" max="2835" width="9.140625" style="158"/>
    <col min="2836" max="2836" width="12.85546875" style="158" customWidth="1"/>
    <col min="2837" max="2837" width="23.42578125" style="158" customWidth="1"/>
    <col min="2838" max="2839" width="9.140625" style="158"/>
    <col min="2840" max="2840" width="10.5703125" style="158" bestFit="1" customWidth="1"/>
    <col min="2841" max="2841" width="11.28515625" style="158" customWidth="1"/>
    <col min="2842" max="3072" width="9.140625" style="158"/>
    <col min="3073" max="3073" width="89.140625" style="158" customWidth="1"/>
    <col min="3074" max="3074" width="13.85546875" style="158" customWidth="1"/>
    <col min="3075" max="3075" width="11.7109375" style="158" customWidth="1"/>
    <col min="3076" max="3076" width="12.28515625" style="158" customWidth="1"/>
    <col min="3077" max="3078" width="10.28515625" style="158" customWidth="1"/>
    <col min="3079" max="3079" width="11" style="158" customWidth="1"/>
    <col min="3080" max="3080" width="9.42578125" style="158" customWidth="1"/>
    <col min="3081" max="3081" width="10.42578125" style="158" customWidth="1"/>
    <col min="3082" max="3082" width="12.28515625" style="158" customWidth="1"/>
    <col min="3083" max="3083" width="9.5703125" style="158" customWidth="1"/>
    <col min="3084" max="3084" width="10.7109375" style="158" customWidth="1"/>
    <col min="3085" max="3085" width="12" style="158" customWidth="1"/>
    <col min="3086" max="3086" width="12.5703125" style="158" customWidth="1"/>
    <col min="3087" max="3087" width="11" style="158" customWidth="1"/>
    <col min="3088" max="3088" width="10.85546875" style="158" customWidth="1"/>
    <col min="3089" max="3090" width="10.7109375" style="158" customWidth="1"/>
    <col min="3091" max="3091" width="9.140625" style="158"/>
    <col min="3092" max="3092" width="12.85546875" style="158" customWidth="1"/>
    <col min="3093" max="3093" width="23.42578125" style="158" customWidth="1"/>
    <col min="3094" max="3095" width="9.140625" style="158"/>
    <col min="3096" max="3096" width="10.5703125" style="158" bestFit="1" customWidth="1"/>
    <col min="3097" max="3097" width="11.28515625" style="158" customWidth="1"/>
    <col min="3098" max="3328" width="9.140625" style="158"/>
    <col min="3329" max="3329" width="89.140625" style="158" customWidth="1"/>
    <col min="3330" max="3330" width="13.85546875" style="158" customWidth="1"/>
    <col min="3331" max="3331" width="11.7109375" style="158" customWidth="1"/>
    <col min="3332" max="3332" width="12.28515625" style="158" customWidth="1"/>
    <col min="3333" max="3334" width="10.28515625" style="158" customWidth="1"/>
    <col min="3335" max="3335" width="11" style="158" customWidth="1"/>
    <col min="3336" max="3336" width="9.42578125" style="158" customWidth="1"/>
    <col min="3337" max="3337" width="10.42578125" style="158" customWidth="1"/>
    <col min="3338" max="3338" width="12.28515625" style="158" customWidth="1"/>
    <col min="3339" max="3339" width="9.5703125" style="158" customWidth="1"/>
    <col min="3340" max="3340" width="10.7109375" style="158" customWidth="1"/>
    <col min="3341" max="3341" width="12" style="158" customWidth="1"/>
    <col min="3342" max="3342" width="12.5703125" style="158" customWidth="1"/>
    <col min="3343" max="3343" width="11" style="158" customWidth="1"/>
    <col min="3344" max="3344" width="10.85546875" style="158" customWidth="1"/>
    <col min="3345" max="3346" width="10.7109375" style="158" customWidth="1"/>
    <col min="3347" max="3347" width="9.140625" style="158"/>
    <col min="3348" max="3348" width="12.85546875" style="158" customWidth="1"/>
    <col min="3349" max="3349" width="23.42578125" style="158" customWidth="1"/>
    <col min="3350" max="3351" width="9.140625" style="158"/>
    <col min="3352" max="3352" width="10.5703125" style="158" bestFit="1" customWidth="1"/>
    <col min="3353" max="3353" width="11.28515625" style="158" customWidth="1"/>
    <col min="3354" max="3584" width="9.140625" style="158"/>
    <col min="3585" max="3585" width="89.140625" style="158" customWidth="1"/>
    <col min="3586" max="3586" width="13.85546875" style="158" customWidth="1"/>
    <col min="3587" max="3587" width="11.7109375" style="158" customWidth="1"/>
    <col min="3588" max="3588" width="12.28515625" style="158" customWidth="1"/>
    <col min="3589" max="3590" width="10.28515625" style="158" customWidth="1"/>
    <col min="3591" max="3591" width="11" style="158" customWidth="1"/>
    <col min="3592" max="3592" width="9.42578125" style="158" customWidth="1"/>
    <col min="3593" max="3593" width="10.42578125" style="158" customWidth="1"/>
    <col min="3594" max="3594" width="12.28515625" style="158" customWidth="1"/>
    <col min="3595" max="3595" width="9.5703125" style="158" customWidth="1"/>
    <col min="3596" max="3596" width="10.7109375" style="158" customWidth="1"/>
    <col min="3597" max="3597" width="12" style="158" customWidth="1"/>
    <col min="3598" max="3598" width="12.5703125" style="158" customWidth="1"/>
    <col min="3599" max="3599" width="11" style="158" customWidth="1"/>
    <col min="3600" max="3600" width="10.85546875" style="158" customWidth="1"/>
    <col min="3601" max="3602" width="10.7109375" style="158" customWidth="1"/>
    <col min="3603" max="3603" width="9.140625" style="158"/>
    <col min="3604" max="3604" width="12.85546875" style="158" customWidth="1"/>
    <col min="3605" max="3605" width="23.42578125" style="158" customWidth="1"/>
    <col min="3606" max="3607" width="9.140625" style="158"/>
    <col min="3608" max="3608" width="10.5703125" style="158" bestFit="1" customWidth="1"/>
    <col min="3609" max="3609" width="11.28515625" style="158" customWidth="1"/>
    <col min="3610" max="3840" width="9.140625" style="158"/>
    <col min="3841" max="3841" width="89.140625" style="158" customWidth="1"/>
    <col min="3842" max="3842" width="13.85546875" style="158" customWidth="1"/>
    <col min="3843" max="3843" width="11.7109375" style="158" customWidth="1"/>
    <col min="3844" max="3844" width="12.28515625" style="158" customWidth="1"/>
    <col min="3845" max="3846" width="10.28515625" style="158" customWidth="1"/>
    <col min="3847" max="3847" width="11" style="158" customWidth="1"/>
    <col min="3848" max="3848" width="9.42578125" style="158" customWidth="1"/>
    <col min="3849" max="3849" width="10.42578125" style="158" customWidth="1"/>
    <col min="3850" max="3850" width="12.28515625" style="158" customWidth="1"/>
    <col min="3851" max="3851" width="9.5703125" style="158" customWidth="1"/>
    <col min="3852" max="3852" width="10.7109375" style="158" customWidth="1"/>
    <col min="3853" max="3853" width="12" style="158" customWidth="1"/>
    <col min="3854" max="3854" width="12.5703125" style="158" customWidth="1"/>
    <col min="3855" max="3855" width="11" style="158" customWidth="1"/>
    <col min="3856" max="3856" width="10.85546875" style="158" customWidth="1"/>
    <col min="3857" max="3858" width="10.7109375" style="158" customWidth="1"/>
    <col min="3859" max="3859" width="9.140625" style="158"/>
    <col min="3860" max="3860" width="12.85546875" style="158" customWidth="1"/>
    <col min="3861" max="3861" width="23.42578125" style="158" customWidth="1"/>
    <col min="3862" max="3863" width="9.140625" style="158"/>
    <col min="3864" max="3864" width="10.5703125" style="158" bestFit="1" customWidth="1"/>
    <col min="3865" max="3865" width="11.28515625" style="158" customWidth="1"/>
    <col min="3866" max="4096" width="9.140625" style="158"/>
    <col min="4097" max="4097" width="89.140625" style="158" customWidth="1"/>
    <col min="4098" max="4098" width="13.85546875" style="158" customWidth="1"/>
    <col min="4099" max="4099" width="11.7109375" style="158" customWidth="1"/>
    <col min="4100" max="4100" width="12.28515625" style="158" customWidth="1"/>
    <col min="4101" max="4102" width="10.28515625" style="158" customWidth="1"/>
    <col min="4103" max="4103" width="11" style="158" customWidth="1"/>
    <col min="4104" max="4104" width="9.42578125" style="158" customWidth="1"/>
    <col min="4105" max="4105" width="10.42578125" style="158" customWidth="1"/>
    <col min="4106" max="4106" width="12.28515625" style="158" customWidth="1"/>
    <col min="4107" max="4107" width="9.5703125" style="158" customWidth="1"/>
    <col min="4108" max="4108" width="10.7109375" style="158" customWidth="1"/>
    <col min="4109" max="4109" width="12" style="158" customWidth="1"/>
    <col min="4110" max="4110" width="12.5703125" style="158" customWidth="1"/>
    <col min="4111" max="4111" width="11" style="158" customWidth="1"/>
    <col min="4112" max="4112" width="10.85546875" style="158" customWidth="1"/>
    <col min="4113" max="4114" width="10.7109375" style="158" customWidth="1"/>
    <col min="4115" max="4115" width="9.140625" style="158"/>
    <col min="4116" max="4116" width="12.85546875" style="158" customWidth="1"/>
    <col min="4117" max="4117" width="23.42578125" style="158" customWidth="1"/>
    <col min="4118" max="4119" width="9.140625" style="158"/>
    <col min="4120" max="4120" width="10.5703125" style="158" bestFit="1" customWidth="1"/>
    <col min="4121" max="4121" width="11.28515625" style="158" customWidth="1"/>
    <col min="4122" max="4352" width="9.140625" style="158"/>
    <col min="4353" max="4353" width="89.140625" style="158" customWidth="1"/>
    <col min="4354" max="4354" width="13.85546875" style="158" customWidth="1"/>
    <col min="4355" max="4355" width="11.7109375" style="158" customWidth="1"/>
    <col min="4356" max="4356" width="12.28515625" style="158" customWidth="1"/>
    <col min="4357" max="4358" width="10.28515625" style="158" customWidth="1"/>
    <col min="4359" max="4359" width="11" style="158" customWidth="1"/>
    <col min="4360" max="4360" width="9.42578125" style="158" customWidth="1"/>
    <col min="4361" max="4361" width="10.42578125" style="158" customWidth="1"/>
    <col min="4362" max="4362" width="12.28515625" style="158" customWidth="1"/>
    <col min="4363" max="4363" width="9.5703125" style="158" customWidth="1"/>
    <col min="4364" max="4364" width="10.7109375" style="158" customWidth="1"/>
    <col min="4365" max="4365" width="12" style="158" customWidth="1"/>
    <col min="4366" max="4366" width="12.5703125" style="158" customWidth="1"/>
    <col min="4367" max="4367" width="11" style="158" customWidth="1"/>
    <col min="4368" max="4368" width="10.85546875" style="158" customWidth="1"/>
    <col min="4369" max="4370" width="10.7109375" style="158" customWidth="1"/>
    <col min="4371" max="4371" width="9.140625" style="158"/>
    <col min="4372" max="4372" width="12.85546875" style="158" customWidth="1"/>
    <col min="4373" max="4373" width="23.42578125" style="158" customWidth="1"/>
    <col min="4374" max="4375" width="9.140625" style="158"/>
    <col min="4376" max="4376" width="10.5703125" style="158" bestFit="1" customWidth="1"/>
    <col min="4377" max="4377" width="11.28515625" style="158" customWidth="1"/>
    <col min="4378" max="4608" width="9.140625" style="158"/>
    <col min="4609" max="4609" width="89.140625" style="158" customWidth="1"/>
    <col min="4610" max="4610" width="13.85546875" style="158" customWidth="1"/>
    <col min="4611" max="4611" width="11.7109375" style="158" customWidth="1"/>
    <col min="4612" max="4612" width="12.28515625" style="158" customWidth="1"/>
    <col min="4613" max="4614" width="10.28515625" style="158" customWidth="1"/>
    <col min="4615" max="4615" width="11" style="158" customWidth="1"/>
    <col min="4616" max="4616" width="9.42578125" style="158" customWidth="1"/>
    <col min="4617" max="4617" width="10.42578125" style="158" customWidth="1"/>
    <col min="4618" max="4618" width="12.28515625" style="158" customWidth="1"/>
    <col min="4619" max="4619" width="9.5703125" style="158" customWidth="1"/>
    <col min="4620" max="4620" width="10.7109375" style="158" customWidth="1"/>
    <col min="4621" max="4621" width="12" style="158" customWidth="1"/>
    <col min="4622" max="4622" width="12.5703125" style="158" customWidth="1"/>
    <col min="4623" max="4623" width="11" style="158" customWidth="1"/>
    <col min="4624" max="4624" width="10.85546875" style="158" customWidth="1"/>
    <col min="4625" max="4626" width="10.7109375" style="158" customWidth="1"/>
    <col min="4627" max="4627" width="9.140625" style="158"/>
    <col min="4628" max="4628" width="12.85546875" style="158" customWidth="1"/>
    <col min="4629" max="4629" width="23.42578125" style="158" customWidth="1"/>
    <col min="4630" max="4631" width="9.140625" style="158"/>
    <col min="4632" max="4632" width="10.5703125" style="158" bestFit="1" customWidth="1"/>
    <col min="4633" max="4633" width="11.28515625" style="158" customWidth="1"/>
    <col min="4634" max="4864" width="9.140625" style="158"/>
    <col min="4865" max="4865" width="89.140625" style="158" customWidth="1"/>
    <col min="4866" max="4866" width="13.85546875" style="158" customWidth="1"/>
    <col min="4867" max="4867" width="11.7109375" style="158" customWidth="1"/>
    <col min="4868" max="4868" width="12.28515625" style="158" customWidth="1"/>
    <col min="4869" max="4870" width="10.28515625" style="158" customWidth="1"/>
    <col min="4871" max="4871" width="11" style="158" customWidth="1"/>
    <col min="4872" max="4872" width="9.42578125" style="158" customWidth="1"/>
    <col min="4873" max="4873" width="10.42578125" style="158" customWidth="1"/>
    <col min="4874" max="4874" width="12.28515625" style="158" customWidth="1"/>
    <col min="4875" max="4875" width="9.5703125" style="158" customWidth="1"/>
    <col min="4876" max="4876" width="10.7109375" style="158" customWidth="1"/>
    <col min="4877" max="4877" width="12" style="158" customWidth="1"/>
    <col min="4878" max="4878" width="12.5703125" style="158" customWidth="1"/>
    <col min="4879" max="4879" width="11" style="158" customWidth="1"/>
    <col min="4880" max="4880" width="10.85546875" style="158" customWidth="1"/>
    <col min="4881" max="4882" width="10.7109375" style="158" customWidth="1"/>
    <col min="4883" max="4883" width="9.140625" style="158"/>
    <col min="4884" max="4884" width="12.85546875" style="158" customWidth="1"/>
    <col min="4885" max="4885" width="23.42578125" style="158" customWidth="1"/>
    <col min="4886" max="4887" width="9.140625" style="158"/>
    <col min="4888" max="4888" width="10.5703125" style="158" bestFit="1" customWidth="1"/>
    <col min="4889" max="4889" width="11.28515625" style="158" customWidth="1"/>
    <col min="4890" max="5120" width="9.140625" style="158"/>
    <col min="5121" max="5121" width="89.140625" style="158" customWidth="1"/>
    <col min="5122" max="5122" width="13.85546875" style="158" customWidth="1"/>
    <col min="5123" max="5123" width="11.7109375" style="158" customWidth="1"/>
    <col min="5124" max="5124" width="12.28515625" style="158" customWidth="1"/>
    <col min="5125" max="5126" width="10.28515625" style="158" customWidth="1"/>
    <col min="5127" max="5127" width="11" style="158" customWidth="1"/>
    <col min="5128" max="5128" width="9.42578125" style="158" customWidth="1"/>
    <col min="5129" max="5129" width="10.42578125" style="158" customWidth="1"/>
    <col min="5130" max="5130" width="12.28515625" style="158" customWidth="1"/>
    <col min="5131" max="5131" width="9.5703125" style="158" customWidth="1"/>
    <col min="5132" max="5132" width="10.7109375" style="158" customWidth="1"/>
    <col min="5133" max="5133" width="12" style="158" customWidth="1"/>
    <col min="5134" max="5134" width="12.5703125" style="158" customWidth="1"/>
    <col min="5135" max="5135" width="11" style="158" customWidth="1"/>
    <col min="5136" max="5136" width="10.85546875" style="158" customWidth="1"/>
    <col min="5137" max="5138" width="10.7109375" style="158" customWidth="1"/>
    <col min="5139" max="5139" width="9.140625" style="158"/>
    <col min="5140" max="5140" width="12.85546875" style="158" customWidth="1"/>
    <col min="5141" max="5141" width="23.42578125" style="158" customWidth="1"/>
    <col min="5142" max="5143" width="9.140625" style="158"/>
    <col min="5144" max="5144" width="10.5703125" style="158" bestFit="1" customWidth="1"/>
    <col min="5145" max="5145" width="11.28515625" style="158" customWidth="1"/>
    <col min="5146" max="5376" width="9.140625" style="158"/>
    <col min="5377" max="5377" width="89.140625" style="158" customWidth="1"/>
    <col min="5378" max="5378" width="13.85546875" style="158" customWidth="1"/>
    <col min="5379" max="5379" width="11.7109375" style="158" customWidth="1"/>
    <col min="5380" max="5380" width="12.28515625" style="158" customWidth="1"/>
    <col min="5381" max="5382" width="10.28515625" style="158" customWidth="1"/>
    <col min="5383" max="5383" width="11" style="158" customWidth="1"/>
    <col min="5384" max="5384" width="9.42578125" style="158" customWidth="1"/>
    <col min="5385" max="5385" width="10.42578125" style="158" customWidth="1"/>
    <col min="5386" max="5386" width="12.28515625" style="158" customWidth="1"/>
    <col min="5387" max="5387" width="9.5703125" style="158" customWidth="1"/>
    <col min="5388" max="5388" width="10.7109375" style="158" customWidth="1"/>
    <col min="5389" max="5389" width="12" style="158" customWidth="1"/>
    <col min="5390" max="5390" width="12.5703125" style="158" customWidth="1"/>
    <col min="5391" max="5391" width="11" style="158" customWidth="1"/>
    <col min="5392" max="5392" width="10.85546875" style="158" customWidth="1"/>
    <col min="5393" max="5394" width="10.7109375" style="158" customWidth="1"/>
    <col min="5395" max="5395" width="9.140625" style="158"/>
    <col min="5396" max="5396" width="12.85546875" style="158" customWidth="1"/>
    <col min="5397" max="5397" width="23.42578125" style="158" customWidth="1"/>
    <col min="5398" max="5399" width="9.140625" style="158"/>
    <col min="5400" max="5400" width="10.5703125" style="158" bestFit="1" customWidth="1"/>
    <col min="5401" max="5401" width="11.28515625" style="158" customWidth="1"/>
    <col min="5402" max="5632" width="9.140625" style="158"/>
    <col min="5633" max="5633" width="89.140625" style="158" customWidth="1"/>
    <col min="5634" max="5634" width="13.85546875" style="158" customWidth="1"/>
    <col min="5635" max="5635" width="11.7109375" style="158" customWidth="1"/>
    <col min="5636" max="5636" width="12.28515625" style="158" customWidth="1"/>
    <col min="5637" max="5638" width="10.28515625" style="158" customWidth="1"/>
    <col min="5639" max="5639" width="11" style="158" customWidth="1"/>
    <col min="5640" max="5640" width="9.42578125" style="158" customWidth="1"/>
    <col min="5641" max="5641" width="10.42578125" style="158" customWidth="1"/>
    <col min="5642" max="5642" width="12.28515625" style="158" customWidth="1"/>
    <col min="5643" max="5643" width="9.5703125" style="158" customWidth="1"/>
    <col min="5644" max="5644" width="10.7109375" style="158" customWidth="1"/>
    <col min="5645" max="5645" width="12" style="158" customWidth="1"/>
    <col min="5646" max="5646" width="12.5703125" style="158" customWidth="1"/>
    <col min="5647" max="5647" width="11" style="158" customWidth="1"/>
    <col min="5648" max="5648" width="10.85546875" style="158" customWidth="1"/>
    <col min="5649" max="5650" width="10.7109375" style="158" customWidth="1"/>
    <col min="5651" max="5651" width="9.140625" style="158"/>
    <col min="5652" max="5652" width="12.85546875" style="158" customWidth="1"/>
    <col min="5653" max="5653" width="23.42578125" style="158" customWidth="1"/>
    <col min="5654" max="5655" width="9.140625" style="158"/>
    <col min="5656" max="5656" width="10.5703125" style="158" bestFit="1" customWidth="1"/>
    <col min="5657" max="5657" width="11.28515625" style="158" customWidth="1"/>
    <col min="5658" max="5888" width="9.140625" style="158"/>
    <col min="5889" max="5889" width="89.140625" style="158" customWidth="1"/>
    <col min="5890" max="5890" width="13.85546875" style="158" customWidth="1"/>
    <col min="5891" max="5891" width="11.7109375" style="158" customWidth="1"/>
    <col min="5892" max="5892" width="12.28515625" style="158" customWidth="1"/>
    <col min="5893" max="5894" width="10.28515625" style="158" customWidth="1"/>
    <col min="5895" max="5895" width="11" style="158" customWidth="1"/>
    <col min="5896" max="5896" width="9.42578125" style="158" customWidth="1"/>
    <col min="5897" max="5897" width="10.42578125" style="158" customWidth="1"/>
    <col min="5898" max="5898" width="12.28515625" style="158" customWidth="1"/>
    <col min="5899" max="5899" width="9.5703125" style="158" customWidth="1"/>
    <col min="5900" max="5900" width="10.7109375" style="158" customWidth="1"/>
    <col min="5901" max="5901" width="12" style="158" customWidth="1"/>
    <col min="5902" max="5902" width="12.5703125" style="158" customWidth="1"/>
    <col min="5903" max="5903" width="11" style="158" customWidth="1"/>
    <col min="5904" max="5904" width="10.85546875" style="158" customWidth="1"/>
    <col min="5905" max="5906" width="10.7109375" style="158" customWidth="1"/>
    <col min="5907" max="5907" width="9.140625" style="158"/>
    <col min="5908" max="5908" width="12.85546875" style="158" customWidth="1"/>
    <col min="5909" max="5909" width="23.42578125" style="158" customWidth="1"/>
    <col min="5910" max="5911" width="9.140625" style="158"/>
    <col min="5912" max="5912" width="10.5703125" style="158" bestFit="1" customWidth="1"/>
    <col min="5913" max="5913" width="11.28515625" style="158" customWidth="1"/>
    <col min="5914" max="6144" width="9.140625" style="158"/>
    <col min="6145" max="6145" width="89.140625" style="158" customWidth="1"/>
    <col min="6146" max="6146" width="13.85546875" style="158" customWidth="1"/>
    <col min="6147" max="6147" width="11.7109375" style="158" customWidth="1"/>
    <col min="6148" max="6148" width="12.28515625" style="158" customWidth="1"/>
    <col min="6149" max="6150" width="10.28515625" style="158" customWidth="1"/>
    <col min="6151" max="6151" width="11" style="158" customWidth="1"/>
    <col min="6152" max="6152" width="9.42578125" style="158" customWidth="1"/>
    <col min="6153" max="6153" width="10.42578125" style="158" customWidth="1"/>
    <col min="6154" max="6154" width="12.28515625" style="158" customWidth="1"/>
    <col min="6155" max="6155" width="9.5703125" style="158" customWidth="1"/>
    <col min="6156" max="6156" width="10.7109375" style="158" customWidth="1"/>
    <col min="6157" max="6157" width="12" style="158" customWidth="1"/>
    <col min="6158" max="6158" width="12.5703125" style="158" customWidth="1"/>
    <col min="6159" max="6159" width="11" style="158" customWidth="1"/>
    <col min="6160" max="6160" width="10.85546875" style="158" customWidth="1"/>
    <col min="6161" max="6162" width="10.7109375" style="158" customWidth="1"/>
    <col min="6163" max="6163" width="9.140625" style="158"/>
    <col min="6164" max="6164" width="12.85546875" style="158" customWidth="1"/>
    <col min="6165" max="6165" width="23.42578125" style="158" customWidth="1"/>
    <col min="6166" max="6167" width="9.140625" style="158"/>
    <col min="6168" max="6168" width="10.5703125" style="158" bestFit="1" customWidth="1"/>
    <col min="6169" max="6169" width="11.28515625" style="158" customWidth="1"/>
    <col min="6170" max="6400" width="9.140625" style="158"/>
    <col min="6401" max="6401" width="89.140625" style="158" customWidth="1"/>
    <col min="6402" max="6402" width="13.85546875" style="158" customWidth="1"/>
    <col min="6403" max="6403" width="11.7109375" style="158" customWidth="1"/>
    <col min="6404" max="6404" width="12.28515625" style="158" customWidth="1"/>
    <col min="6405" max="6406" width="10.28515625" style="158" customWidth="1"/>
    <col min="6407" max="6407" width="11" style="158" customWidth="1"/>
    <col min="6408" max="6408" width="9.42578125" style="158" customWidth="1"/>
    <col min="6409" max="6409" width="10.42578125" style="158" customWidth="1"/>
    <col min="6410" max="6410" width="12.28515625" style="158" customWidth="1"/>
    <col min="6411" max="6411" width="9.5703125" style="158" customWidth="1"/>
    <col min="6412" max="6412" width="10.7109375" style="158" customWidth="1"/>
    <col min="6413" max="6413" width="12" style="158" customWidth="1"/>
    <col min="6414" max="6414" width="12.5703125" style="158" customWidth="1"/>
    <col min="6415" max="6415" width="11" style="158" customWidth="1"/>
    <col min="6416" max="6416" width="10.85546875" style="158" customWidth="1"/>
    <col min="6417" max="6418" width="10.7109375" style="158" customWidth="1"/>
    <col min="6419" max="6419" width="9.140625" style="158"/>
    <col min="6420" max="6420" width="12.85546875" style="158" customWidth="1"/>
    <col min="6421" max="6421" width="23.42578125" style="158" customWidth="1"/>
    <col min="6422" max="6423" width="9.140625" style="158"/>
    <col min="6424" max="6424" width="10.5703125" style="158" bestFit="1" customWidth="1"/>
    <col min="6425" max="6425" width="11.28515625" style="158" customWidth="1"/>
    <col min="6426" max="6656" width="9.140625" style="158"/>
    <col min="6657" max="6657" width="89.140625" style="158" customWidth="1"/>
    <col min="6658" max="6658" width="13.85546875" style="158" customWidth="1"/>
    <col min="6659" max="6659" width="11.7109375" style="158" customWidth="1"/>
    <col min="6660" max="6660" width="12.28515625" style="158" customWidth="1"/>
    <col min="6661" max="6662" width="10.28515625" style="158" customWidth="1"/>
    <col min="6663" max="6663" width="11" style="158" customWidth="1"/>
    <col min="6664" max="6664" width="9.42578125" style="158" customWidth="1"/>
    <col min="6665" max="6665" width="10.42578125" style="158" customWidth="1"/>
    <col min="6666" max="6666" width="12.28515625" style="158" customWidth="1"/>
    <col min="6667" max="6667" width="9.5703125" style="158" customWidth="1"/>
    <col min="6668" max="6668" width="10.7109375" style="158" customWidth="1"/>
    <col min="6669" max="6669" width="12" style="158" customWidth="1"/>
    <col min="6670" max="6670" width="12.5703125" style="158" customWidth="1"/>
    <col min="6671" max="6671" width="11" style="158" customWidth="1"/>
    <col min="6672" max="6672" width="10.85546875" style="158" customWidth="1"/>
    <col min="6673" max="6674" width="10.7109375" style="158" customWidth="1"/>
    <col min="6675" max="6675" width="9.140625" style="158"/>
    <col min="6676" max="6676" width="12.85546875" style="158" customWidth="1"/>
    <col min="6677" max="6677" width="23.42578125" style="158" customWidth="1"/>
    <col min="6678" max="6679" width="9.140625" style="158"/>
    <col min="6680" max="6680" width="10.5703125" style="158" bestFit="1" customWidth="1"/>
    <col min="6681" max="6681" width="11.28515625" style="158" customWidth="1"/>
    <col min="6682" max="6912" width="9.140625" style="158"/>
    <col min="6913" max="6913" width="89.140625" style="158" customWidth="1"/>
    <col min="6914" max="6914" width="13.85546875" style="158" customWidth="1"/>
    <col min="6915" max="6915" width="11.7109375" style="158" customWidth="1"/>
    <col min="6916" max="6916" width="12.28515625" style="158" customWidth="1"/>
    <col min="6917" max="6918" width="10.28515625" style="158" customWidth="1"/>
    <col min="6919" max="6919" width="11" style="158" customWidth="1"/>
    <col min="6920" max="6920" width="9.42578125" style="158" customWidth="1"/>
    <col min="6921" max="6921" width="10.42578125" style="158" customWidth="1"/>
    <col min="6922" max="6922" width="12.28515625" style="158" customWidth="1"/>
    <col min="6923" max="6923" width="9.5703125" style="158" customWidth="1"/>
    <col min="6924" max="6924" width="10.7109375" style="158" customWidth="1"/>
    <col min="6925" max="6925" width="12" style="158" customWidth="1"/>
    <col min="6926" max="6926" width="12.5703125" style="158" customWidth="1"/>
    <col min="6927" max="6927" width="11" style="158" customWidth="1"/>
    <col min="6928" max="6928" width="10.85546875" style="158" customWidth="1"/>
    <col min="6929" max="6930" width="10.7109375" style="158" customWidth="1"/>
    <col min="6931" max="6931" width="9.140625" style="158"/>
    <col min="6932" max="6932" width="12.85546875" style="158" customWidth="1"/>
    <col min="6933" max="6933" width="23.42578125" style="158" customWidth="1"/>
    <col min="6934" max="6935" width="9.140625" style="158"/>
    <col min="6936" max="6936" width="10.5703125" style="158" bestFit="1" customWidth="1"/>
    <col min="6937" max="6937" width="11.28515625" style="158" customWidth="1"/>
    <col min="6938" max="7168" width="9.140625" style="158"/>
    <col min="7169" max="7169" width="89.140625" style="158" customWidth="1"/>
    <col min="7170" max="7170" width="13.85546875" style="158" customWidth="1"/>
    <col min="7171" max="7171" width="11.7109375" style="158" customWidth="1"/>
    <col min="7172" max="7172" width="12.28515625" style="158" customWidth="1"/>
    <col min="7173" max="7174" width="10.28515625" style="158" customWidth="1"/>
    <col min="7175" max="7175" width="11" style="158" customWidth="1"/>
    <col min="7176" max="7176" width="9.42578125" style="158" customWidth="1"/>
    <col min="7177" max="7177" width="10.42578125" style="158" customWidth="1"/>
    <col min="7178" max="7178" width="12.28515625" style="158" customWidth="1"/>
    <col min="7179" max="7179" width="9.5703125" style="158" customWidth="1"/>
    <col min="7180" max="7180" width="10.7109375" style="158" customWidth="1"/>
    <col min="7181" max="7181" width="12" style="158" customWidth="1"/>
    <col min="7182" max="7182" width="12.5703125" style="158" customWidth="1"/>
    <col min="7183" max="7183" width="11" style="158" customWidth="1"/>
    <col min="7184" max="7184" width="10.85546875" style="158" customWidth="1"/>
    <col min="7185" max="7186" width="10.7109375" style="158" customWidth="1"/>
    <col min="7187" max="7187" width="9.140625" style="158"/>
    <col min="7188" max="7188" width="12.85546875" style="158" customWidth="1"/>
    <col min="7189" max="7189" width="23.42578125" style="158" customWidth="1"/>
    <col min="7190" max="7191" width="9.140625" style="158"/>
    <col min="7192" max="7192" width="10.5703125" style="158" bestFit="1" customWidth="1"/>
    <col min="7193" max="7193" width="11.28515625" style="158" customWidth="1"/>
    <col min="7194" max="7424" width="9.140625" style="158"/>
    <col min="7425" max="7425" width="89.140625" style="158" customWidth="1"/>
    <col min="7426" max="7426" width="13.85546875" style="158" customWidth="1"/>
    <col min="7427" max="7427" width="11.7109375" style="158" customWidth="1"/>
    <col min="7428" max="7428" width="12.28515625" style="158" customWidth="1"/>
    <col min="7429" max="7430" width="10.28515625" style="158" customWidth="1"/>
    <col min="7431" max="7431" width="11" style="158" customWidth="1"/>
    <col min="7432" max="7432" width="9.42578125" style="158" customWidth="1"/>
    <col min="7433" max="7433" width="10.42578125" style="158" customWidth="1"/>
    <col min="7434" max="7434" width="12.28515625" style="158" customWidth="1"/>
    <col min="7435" max="7435" width="9.5703125" style="158" customWidth="1"/>
    <col min="7436" max="7436" width="10.7109375" style="158" customWidth="1"/>
    <col min="7437" max="7437" width="12" style="158" customWidth="1"/>
    <col min="7438" max="7438" width="12.5703125" style="158" customWidth="1"/>
    <col min="7439" max="7439" width="11" style="158" customWidth="1"/>
    <col min="7440" max="7440" width="10.85546875" style="158" customWidth="1"/>
    <col min="7441" max="7442" width="10.7109375" style="158" customWidth="1"/>
    <col min="7443" max="7443" width="9.140625" style="158"/>
    <col min="7444" max="7444" width="12.85546875" style="158" customWidth="1"/>
    <col min="7445" max="7445" width="23.42578125" style="158" customWidth="1"/>
    <col min="7446" max="7447" width="9.140625" style="158"/>
    <col min="7448" max="7448" width="10.5703125" style="158" bestFit="1" customWidth="1"/>
    <col min="7449" max="7449" width="11.28515625" style="158" customWidth="1"/>
    <col min="7450" max="7680" width="9.140625" style="158"/>
    <col min="7681" max="7681" width="89.140625" style="158" customWidth="1"/>
    <col min="7682" max="7682" width="13.85546875" style="158" customWidth="1"/>
    <col min="7683" max="7683" width="11.7109375" style="158" customWidth="1"/>
    <col min="7684" max="7684" width="12.28515625" style="158" customWidth="1"/>
    <col min="7685" max="7686" width="10.28515625" style="158" customWidth="1"/>
    <col min="7687" max="7687" width="11" style="158" customWidth="1"/>
    <col min="7688" max="7688" width="9.42578125" style="158" customWidth="1"/>
    <col min="7689" max="7689" width="10.42578125" style="158" customWidth="1"/>
    <col min="7690" max="7690" width="12.28515625" style="158" customWidth="1"/>
    <col min="7691" max="7691" width="9.5703125" style="158" customWidth="1"/>
    <col min="7692" max="7692" width="10.7109375" style="158" customWidth="1"/>
    <col min="7693" max="7693" width="12" style="158" customWidth="1"/>
    <col min="7694" max="7694" width="12.5703125" style="158" customWidth="1"/>
    <col min="7695" max="7695" width="11" style="158" customWidth="1"/>
    <col min="7696" max="7696" width="10.85546875" style="158" customWidth="1"/>
    <col min="7697" max="7698" width="10.7109375" style="158" customWidth="1"/>
    <col min="7699" max="7699" width="9.140625" style="158"/>
    <col min="7700" max="7700" width="12.85546875" style="158" customWidth="1"/>
    <col min="7701" max="7701" width="23.42578125" style="158" customWidth="1"/>
    <col min="7702" max="7703" width="9.140625" style="158"/>
    <col min="7704" max="7704" width="10.5703125" style="158" bestFit="1" customWidth="1"/>
    <col min="7705" max="7705" width="11.28515625" style="158" customWidth="1"/>
    <col min="7706" max="7936" width="9.140625" style="158"/>
    <col min="7937" max="7937" width="89.140625" style="158" customWidth="1"/>
    <col min="7938" max="7938" width="13.85546875" style="158" customWidth="1"/>
    <col min="7939" max="7939" width="11.7109375" style="158" customWidth="1"/>
    <col min="7940" max="7940" width="12.28515625" style="158" customWidth="1"/>
    <col min="7941" max="7942" width="10.28515625" style="158" customWidth="1"/>
    <col min="7943" max="7943" width="11" style="158" customWidth="1"/>
    <col min="7944" max="7944" width="9.42578125" style="158" customWidth="1"/>
    <col min="7945" max="7945" width="10.42578125" style="158" customWidth="1"/>
    <col min="7946" max="7946" width="12.28515625" style="158" customWidth="1"/>
    <col min="7947" max="7947" width="9.5703125" style="158" customWidth="1"/>
    <col min="7948" max="7948" width="10.7109375" style="158" customWidth="1"/>
    <col min="7949" max="7949" width="12" style="158" customWidth="1"/>
    <col min="7950" max="7950" width="12.5703125" style="158" customWidth="1"/>
    <col min="7951" max="7951" width="11" style="158" customWidth="1"/>
    <col min="7952" max="7952" width="10.85546875" style="158" customWidth="1"/>
    <col min="7953" max="7954" width="10.7109375" style="158" customWidth="1"/>
    <col min="7955" max="7955" width="9.140625" style="158"/>
    <col min="7956" max="7956" width="12.85546875" style="158" customWidth="1"/>
    <col min="7957" max="7957" width="23.42578125" style="158" customWidth="1"/>
    <col min="7958" max="7959" width="9.140625" style="158"/>
    <col min="7960" max="7960" width="10.5703125" style="158" bestFit="1" customWidth="1"/>
    <col min="7961" max="7961" width="11.28515625" style="158" customWidth="1"/>
    <col min="7962" max="8192" width="9.140625" style="158"/>
    <col min="8193" max="8193" width="89.140625" style="158" customWidth="1"/>
    <col min="8194" max="8194" width="13.85546875" style="158" customWidth="1"/>
    <col min="8195" max="8195" width="11.7109375" style="158" customWidth="1"/>
    <col min="8196" max="8196" width="12.28515625" style="158" customWidth="1"/>
    <col min="8197" max="8198" width="10.28515625" style="158" customWidth="1"/>
    <col min="8199" max="8199" width="11" style="158" customWidth="1"/>
    <col min="8200" max="8200" width="9.42578125" style="158" customWidth="1"/>
    <col min="8201" max="8201" width="10.42578125" style="158" customWidth="1"/>
    <col min="8202" max="8202" width="12.28515625" style="158" customWidth="1"/>
    <col min="8203" max="8203" width="9.5703125" style="158" customWidth="1"/>
    <col min="8204" max="8204" width="10.7109375" style="158" customWidth="1"/>
    <col min="8205" max="8205" width="12" style="158" customWidth="1"/>
    <col min="8206" max="8206" width="12.5703125" style="158" customWidth="1"/>
    <col min="8207" max="8207" width="11" style="158" customWidth="1"/>
    <col min="8208" max="8208" width="10.85546875" style="158" customWidth="1"/>
    <col min="8209" max="8210" width="10.7109375" style="158" customWidth="1"/>
    <col min="8211" max="8211" width="9.140625" style="158"/>
    <col min="8212" max="8212" width="12.85546875" style="158" customWidth="1"/>
    <col min="8213" max="8213" width="23.42578125" style="158" customWidth="1"/>
    <col min="8214" max="8215" width="9.140625" style="158"/>
    <col min="8216" max="8216" width="10.5703125" style="158" bestFit="1" customWidth="1"/>
    <col min="8217" max="8217" width="11.28515625" style="158" customWidth="1"/>
    <col min="8218" max="8448" width="9.140625" style="158"/>
    <col min="8449" max="8449" width="89.140625" style="158" customWidth="1"/>
    <col min="8450" max="8450" width="13.85546875" style="158" customWidth="1"/>
    <col min="8451" max="8451" width="11.7109375" style="158" customWidth="1"/>
    <col min="8452" max="8452" width="12.28515625" style="158" customWidth="1"/>
    <col min="8453" max="8454" width="10.28515625" style="158" customWidth="1"/>
    <col min="8455" max="8455" width="11" style="158" customWidth="1"/>
    <col min="8456" max="8456" width="9.42578125" style="158" customWidth="1"/>
    <col min="8457" max="8457" width="10.42578125" style="158" customWidth="1"/>
    <col min="8458" max="8458" width="12.28515625" style="158" customWidth="1"/>
    <col min="8459" max="8459" width="9.5703125" style="158" customWidth="1"/>
    <col min="8460" max="8460" width="10.7109375" style="158" customWidth="1"/>
    <col min="8461" max="8461" width="12" style="158" customWidth="1"/>
    <col min="8462" max="8462" width="12.5703125" style="158" customWidth="1"/>
    <col min="8463" max="8463" width="11" style="158" customWidth="1"/>
    <col min="8464" max="8464" width="10.85546875" style="158" customWidth="1"/>
    <col min="8465" max="8466" width="10.7109375" style="158" customWidth="1"/>
    <col min="8467" max="8467" width="9.140625" style="158"/>
    <col min="8468" max="8468" width="12.85546875" style="158" customWidth="1"/>
    <col min="8469" max="8469" width="23.42578125" style="158" customWidth="1"/>
    <col min="8470" max="8471" width="9.140625" style="158"/>
    <col min="8472" max="8472" width="10.5703125" style="158" bestFit="1" customWidth="1"/>
    <col min="8473" max="8473" width="11.28515625" style="158" customWidth="1"/>
    <col min="8474" max="8704" width="9.140625" style="158"/>
    <col min="8705" max="8705" width="89.140625" style="158" customWidth="1"/>
    <col min="8706" max="8706" width="13.85546875" style="158" customWidth="1"/>
    <col min="8707" max="8707" width="11.7109375" style="158" customWidth="1"/>
    <col min="8708" max="8708" width="12.28515625" style="158" customWidth="1"/>
    <col min="8709" max="8710" width="10.28515625" style="158" customWidth="1"/>
    <col min="8711" max="8711" width="11" style="158" customWidth="1"/>
    <col min="8712" max="8712" width="9.42578125" style="158" customWidth="1"/>
    <col min="8713" max="8713" width="10.42578125" style="158" customWidth="1"/>
    <col min="8714" max="8714" width="12.28515625" style="158" customWidth="1"/>
    <col min="8715" max="8715" width="9.5703125" style="158" customWidth="1"/>
    <col min="8716" max="8716" width="10.7109375" style="158" customWidth="1"/>
    <col min="8717" max="8717" width="12" style="158" customWidth="1"/>
    <col min="8718" max="8718" width="12.5703125" style="158" customWidth="1"/>
    <col min="8719" max="8719" width="11" style="158" customWidth="1"/>
    <col min="8720" max="8720" width="10.85546875" style="158" customWidth="1"/>
    <col min="8721" max="8722" width="10.7109375" style="158" customWidth="1"/>
    <col min="8723" max="8723" width="9.140625" style="158"/>
    <col min="8724" max="8724" width="12.85546875" style="158" customWidth="1"/>
    <col min="8725" max="8725" width="23.42578125" style="158" customWidth="1"/>
    <col min="8726" max="8727" width="9.140625" style="158"/>
    <col min="8728" max="8728" width="10.5703125" style="158" bestFit="1" customWidth="1"/>
    <col min="8729" max="8729" width="11.28515625" style="158" customWidth="1"/>
    <col min="8730" max="8960" width="9.140625" style="158"/>
    <col min="8961" max="8961" width="89.140625" style="158" customWidth="1"/>
    <col min="8962" max="8962" width="13.85546875" style="158" customWidth="1"/>
    <col min="8963" max="8963" width="11.7109375" style="158" customWidth="1"/>
    <col min="8964" max="8964" width="12.28515625" style="158" customWidth="1"/>
    <col min="8965" max="8966" width="10.28515625" style="158" customWidth="1"/>
    <col min="8967" max="8967" width="11" style="158" customWidth="1"/>
    <col min="8968" max="8968" width="9.42578125" style="158" customWidth="1"/>
    <col min="8969" max="8969" width="10.42578125" style="158" customWidth="1"/>
    <col min="8970" max="8970" width="12.28515625" style="158" customWidth="1"/>
    <col min="8971" max="8971" width="9.5703125" style="158" customWidth="1"/>
    <col min="8972" max="8972" width="10.7109375" style="158" customWidth="1"/>
    <col min="8973" max="8973" width="12" style="158" customWidth="1"/>
    <col min="8974" max="8974" width="12.5703125" style="158" customWidth="1"/>
    <col min="8975" max="8975" width="11" style="158" customWidth="1"/>
    <col min="8976" max="8976" width="10.85546875" style="158" customWidth="1"/>
    <col min="8977" max="8978" width="10.7109375" style="158" customWidth="1"/>
    <col min="8979" max="8979" width="9.140625" style="158"/>
    <col min="8980" max="8980" width="12.85546875" style="158" customWidth="1"/>
    <col min="8981" max="8981" width="23.42578125" style="158" customWidth="1"/>
    <col min="8982" max="8983" width="9.140625" style="158"/>
    <col min="8984" max="8984" width="10.5703125" style="158" bestFit="1" customWidth="1"/>
    <col min="8985" max="8985" width="11.28515625" style="158" customWidth="1"/>
    <col min="8986" max="9216" width="9.140625" style="158"/>
    <col min="9217" max="9217" width="89.140625" style="158" customWidth="1"/>
    <col min="9218" max="9218" width="13.85546875" style="158" customWidth="1"/>
    <col min="9219" max="9219" width="11.7109375" style="158" customWidth="1"/>
    <col min="9220" max="9220" width="12.28515625" style="158" customWidth="1"/>
    <col min="9221" max="9222" width="10.28515625" style="158" customWidth="1"/>
    <col min="9223" max="9223" width="11" style="158" customWidth="1"/>
    <col min="9224" max="9224" width="9.42578125" style="158" customWidth="1"/>
    <col min="9225" max="9225" width="10.42578125" style="158" customWidth="1"/>
    <col min="9226" max="9226" width="12.28515625" style="158" customWidth="1"/>
    <col min="9227" max="9227" width="9.5703125" style="158" customWidth="1"/>
    <col min="9228" max="9228" width="10.7109375" style="158" customWidth="1"/>
    <col min="9229" max="9229" width="12" style="158" customWidth="1"/>
    <col min="9230" max="9230" width="12.5703125" style="158" customWidth="1"/>
    <col min="9231" max="9231" width="11" style="158" customWidth="1"/>
    <col min="9232" max="9232" width="10.85546875" style="158" customWidth="1"/>
    <col min="9233" max="9234" width="10.7109375" style="158" customWidth="1"/>
    <col min="9235" max="9235" width="9.140625" style="158"/>
    <col min="9236" max="9236" width="12.85546875" style="158" customWidth="1"/>
    <col min="9237" max="9237" width="23.42578125" style="158" customWidth="1"/>
    <col min="9238" max="9239" width="9.140625" style="158"/>
    <col min="9240" max="9240" width="10.5703125" style="158" bestFit="1" customWidth="1"/>
    <col min="9241" max="9241" width="11.28515625" style="158" customWidth="1"/>
    <col min="9242" max="9472" width="9.140625" style="158"/>
    <col min="9473" max="9473" width="89.140625" style="158" customWidth="1"/>
    <col min="9474" max="9474" width="13.85546875" style="158" customWidth="1"/>
    <col min="9475" max="9475" width="11.7109375" style="158" customWidth="1"/>
    <col min="9476" max="9476" width="12.28515625" style="158" customWidth="1"/>
    <col min="9477" max="9478" width="10.28515625" style="158" customWidth="1"/>
    <col min="9479" max="9479" width="11" style="158" customWidth="1"/>
    <col min="9480" max="9480" width="9.42578125" style="158" customWidth="1"/>
    <col min="9481" max="9481" width="10.42578125" style="158" customWidth="1"/>
    <col min="9482" max="9482" width="12.28515625" style="158" customWidth="1"/>
    <col min="9483" max="9483" width="9.5703125" style="158" customWidth="1"/>
    <col min="9484" max="9484" width="10.7109375" style="158" customWidth="1"/>
    <col min="9485" max="9485" width="12" style="158" customWidth="1"/>
    <col min="9486" max="9486" width="12.5703125" style="158" customWidth="1"/>
    <col min="9487" max="9487" width="11" style="158" customWidth="1"/>
    <col min="9488" max="9488" width="10.85546875" style="158" customWidth="1"/>
    <col min="9489" max="9490" width="10.7109375" style="158" customWidth="1"/>
    <col min="9491" max="9491" width="9.140625" style="158"/>
    <col min="9492" max="9492" width="12.85546875" style="158" customWidth="1"/>
    <col min="9493" max="9493" width="23.42578125" style="158" customWidth="1"/>
    <col min="9494" max="9495" width="9.140625" style="158"/>
    <col min="9496" max="9496" width="10.5703125" style="158" bestFit="1" customWidth="1"/>
    <col min="9497" max="9497" width="11.28515625" style="158" customWidth="1"/>
    <col min="9498" max="9728" width="9.140625" style="158"/>
    <col min="9729" max="9729" width="89.140625" style="158" customWidth="1"/>
    <col min="9730" max="9730" width="13.85546875" style="158" customWidth="1"/>
    <col min="9731" max="9731" width="11.7109375" style="158" customWidth="1"/>
    <col min="9732" max="9732" width="12.28515625" style="158" customWidth="1"/>
    <col min="9733" max="9734" width="10.28515625" style="158" customWidth="1"/>
    <col min="9735" max="9735" width="11" style="158" customWidth="1"/>
    <col min="9736" max="9736" width="9.42578125" style="158" customWidth="1"/>
    <col min="9737" max="9737" width="10.42578125" style="158" customWidth="1"/>
    <col min="9738" max="9738" width="12.28515625" style="158" customWidth="1"/>
    <col min="9739" max="9739" width="9.5703125" style="158" customWidth="1"/>
    <col min="9740" max="9740" width="10.7109375" style="158" customWidth="1"/>
    <col min="9741" max="9741" width="12" style="158" customWidth="1"/>
    <col min="9742" max="9742" width="12.5703125" style="158" customWidth="1"/>
    <col min="9743" max="9743" width="11" style="158" customWidth="1"/>
    <col min="9744" max="9744" width="10.85546875" style="158" customWidth="1"/>
    <col min="9745" max="9746" width="10.7109375" style="158" customWidth="1"/>
    <col min="9747" max="9747" width="9.140625" style="158"/>
    <col min="9748" max="9748" width="12.85546875" style="158" customWidth="1"/>
    <col min="9749" max="9749" width="23.42578125" style="158" customWidth="1"/>
    <col min="9750" max="9751" width="9.140625" style="158"/>
    <col min="9752" max="9752" width="10.5703125" style="158" bestFit="1" customWidth="1"/>
    <col min="9753" max="9753" width="11.28515625" style="158" customWidth="1"/>
    <col min="9754" max="9984" width="9.140625" style="158"/>
    <col min="9985" max="9985" width="89.140625" style="158" customWidth="1"/>
    <col min="9986" max="9986" width="13.85546875" style="158" customWidth="1"/>
    <col min="9987" max="9987" width="11.7109375" style="158" customWidth="1"/>
    <col min="9988" max="9988" width="12.28515625" style="158" customWidth="1"/>
    <col min="9989" max="9990" width="10.28515625" style="158" customWidth="1"/>
    <col min="9991" max="9991" width="11" style="158" customWidth="1"/>
    <col min="9992" max="9992" width="9.42578125" style="158" customWidth="1"/>
    <col min="9993" max="9993" width="10.42578125" style="158" customWidth="1"/>
    <col min="9994" max="9994" width="12.28515625" style="158" customWidth="1"/>
    <col min="9995" max="9995" width="9.5703125" style="158" customWidth="1"/>
    <col min="9996" max="9996" width="10.7109375" style="158" customWidth="1"/>
    <col min="9997" max="9997" width="12" style="158" customWidth="1"/>
    <col min="9998" max="9998" width="12.5703125" style="158" customWidth="1"/>
    <col min="9999" max="9999" width="11" style="158" customWidth="1"/>
    <col min="10000" max="10000" width="10.85546875" style="158" customWidth="1"/>
    <col min="10001" max="10002" width="10.7109375" style="158" customWidth="1"/>
    <col min="10003" max="10003" width="9.140625" style="158"/>
    <col min="10004" max="10004" width="12.85546875" style="158" customWidth="1"/>
    <col min="10005" max="10005" width="23.42578125" style="158" customWidth="1"/>
    <col min="10006" max="10007" width="9.140625" style="158"/>
    <col min="10008" max="10008" width="10.5703125" style="158" bestFit="1" customWidth="1"/>
    <col min="10009" max="10009" width="11.28515625" style="158" customWidth="1"/>
    <col min="10010" max="10240" width="9.140625" style="158"/>
    <col min="10241" max="10241" width="89.140625" style="158" customWidth="1"/>
    <col min="10242" max="10242" width="13.85546875" style="158" customWidth="1"/>
    <col min="10243" max="10243" width="11.7109375" style="158" customWidth="1"/>
    <col min="10244" max="10244" width="12.28515625" style="158" customWidth="1"/>
    <col min="10245" max="10246" width="10.28515625" style="158" customWidth="1"/>
    <col min="10247" max="10247" width="11" style="158" customWidth="1"/>
    <col min="10248" max="10248" width="9.42578125" style="158" customWidth="1"/>
    <col min="10249" max="10249" width="10.42578125" style="158" customWidth="1"/>
    <col min="10250" max="10250" width="12.28515625" style="158" customWidth="1"/>
    <col min="10251" max="10251" width="9.5703125" style="158" customWidth="1"/>
    <col min="10252" max="10252" width="10.7109375" style="158" customWidth="1"/>
    <col min="10253" max="10253" width="12" style="158" customWidth="1"/>
    <col min="10254" max="10254" width="12.5703125" style="158" customWidth="1"/>
    <col min="10255" max="10255" width="11" style="158" customWidth="1"/>
    <col min="10256" max="10256" width="10.85546875" style="158" customWidth="1"/>
    <col min="10257" max="10258" width="10.7109375" style="158" customWidth="1"/>
    <col min="10259" max="10259" width="9.140625" style="158"/>
    <col min="10260" max="10260" width="12.85546875" style="158" customWidth="1"/>
    <col min="10261" max="10261" width="23.42578125" style="158" customWidth="1"/>
    <col min="10262" max="10263" width="9.140625" style="158"/>
    <col min="10264" max="10264" width="10.5703125" style="158" bestFit="1" customWidth="1"/>
    <col min="10265" max="10265" width="11.28515625" style="158" customWidth="1"/>
    <col min="10266" max="10496" width="9.140625" style="158"/>
    <col min="10497" max="10497" width="89.140625" style="158" customWidth="1"/>
    <col min="10498" max="10498" width="13.85546875" style="158" customWidth="1"/>
    <col min="10499" max="10499" width="11.7109375" style="158" customWidth="1"/>
    <col min="10500" max="10500" width="12.28515625" style="158" customWidth="1"/>
    <col min="10501" max="10502" width="10.28515625" style="158" customWidth="1"/>
    <col min="10503" max="10503" width="11" style="158" customWidth="1"/>
    <col min="10504" max="10504" width="9.42578125" style="158" customWidth="1"/>
    <col min="10505" max="10505" width="10.42578125" style="158" customWidth="1"/>
    <col min="10506" max="10506" width="12.28515625" style="158" customWidth="1"/>
    <col min="10507" max="10507" width="9.5703125" style="158" customWidth="1"/>
    <col min="10508" max="10508" width="10.7109375" style="158" customWidth="1"/>
    <col min="10509" max="10509" width="12" style="158" customWidth="1"/>
    <col min="10510" max="10510" width="12.5703125" style="158" customWidth="1"/>
    <col min="10511" max="10511" width="11" style="158" customWidth="1"/>
    <col min="10512" max="10512" width="10.85546875" style="158" customWidth="1"/>
    <col min="10513" max="10514" width="10.7109375" style="158" customWidth="1"/>
    <col min="10515" max="10515" width="9.140625" style="158"/>
    <col min="10516" max="10516" width="12.85546875" style="158" customWidth="1"/>
    <col min="10517" max="10517" width="23.42578125" style="158" customWidth="1"/>
    <col min="10518" max="10519" width="9.140625" style="158"/>
    <col min="10520" max="10520" width="10.5703125" style="158" bestFit="1" customWidth="1"/>
    <col min="10521" max="10521" width="11.28515625" style="158" customWidth="1"/>
    <col min="10522" max="10752" width="9.140625" style="158"/>
    <col min="10753" max="10753" width="89.140625" style="158" customWidth="1"/>
    <col min="10754" max="10754" width="13.85546875" style="158" customWidth="1"/>
    <col min="10755" max="10755" width="11.7109375" style="158" customWidth="1"/>
    <col min="10756" max="10756" width="12.28515625" style="158" customWidth="1"/>
    <col min="10757" max="10758" width="10.28515625" style="158" customWidth="1"/>
    <col min="10759" max="10759" width="11" style="158" customWidth="1"/>
    <col min="10760" max="10760" width="9.42578125" style="158" customWidth="1"/>
    <col min="10761" max="10761" width="10.42578125" style="158" customWidth="1"/>
    <col min="10762" max="10762" width="12.28515625" style="158" customWidth="1"/>
    <col min="10763" max="10763" width="9.5703125" style="158" customWidth="1"/>
    <col min="10764" max="10764" width="10.7109375" style="158" customWidth="1"/>
    <col min="10765" max="10765" width="12" style="158" customWidth="1"/>
    <col min="10766" max="10766" width="12.5703125" style="158" customWidth="1"/>
    <col min="10767" max="10767" width="11" style="158" customWidth="1"/>
    <col min="10768" max="10768" width="10.85546875" style="158" customWidth="1"/>
    <col min="10769" max="10770" width="10.7109375" style="158" customWidth="1"/>
    <col min="10771" max="10771" width="9.140625" style="158"/>
    <col min="10772" max="10772" width="12.85546875" style="158" customWidth="1"/>
    <col min="10773" max="10773" width="23.42578125" style="158" customWidth="1"/>
    <col min="10774" max="10775" width="9.140625" style="158"/>
    <col min="10776" max="10776" width="10.5703125" style="158" bestFit="1" customWidth="1"/>
    <col min="10777" max="10777" width="11.28515625" style="158" customWidth="1"/>
    <col min="10778" max="11008" width="9.140625" style="158"/>
    <col min="11009" max="11009" width="89.140625" style="158" customWidth="1"/>
    <col min="11010" max="11010" width="13.85546875" style="158" customWidth="1"/>
    <col min="11011" max="11011" width="11.7109375" style="158" customWidth="1"/>
    <col min="11012" max="11012" width="12.28515625" style="158" customWidth="1"/>
    <col min="11013" max="11014" width="10.28515625" style="158" customWidth="1"/>
    <col min="11015" max="11015" width="11" style="158" customWidth="1"/>
    <col min="11016" max="11016" width="9.42578125" style="158" customWidth="1"/>
    <col min="11017" max="11017" width="10.42578125" style="158" customWidth="1"/>
    <col min="11018" max="11018" width="12.28515625" style="158" customWidth="1"/>
    <col min="11019" max="11019" width="9.5703125" style="158" customWidth="1"/>
    <col min="11020" max="11020" width="10.7109375" style="158" customWidth="1"/>
    <col min="11021" max="11021" width="12" style="158" customWidth="1"/>
    <col min="11022" max="11022" width="12.5703125" style="158" customWidth="1"/>
    <col min="11023" max="11023" width="11" style="158" customWidth="1"/>
    <col min="11024" max="11024" width="10.85546875" style="158" customWidth="1"/>
    <col min="11025" max="11026" width="10.7109375" style="158" customWidth="1"/>
    <col min="11027" max="11027" width="9.140625" style="158"/>
    <col min="11028" max="11028" width="12.85546875" style="158" customWidth="1"/>
    <col min="11029" max="11029" width="23.42578125" style="158" customWidth="1"/>
    <col min="11030" max="11031" width="9.140625" style="158"/>
    <col min="11032" max="11032" width="10.5703125" style="158" bestFit="1" customWidth="1"/>
    <col min="11033" max="11033" width="11.28515625" style="158" customWidth="1"/>
    <col min="11034" max="11264" width="9.140625" style="158"/>
    <col min="11265" max="11265" width="89.140625" style="158" customWidth="1"/>
    <col min="11266" max="11266" width="13.85546875" style="158" customWidth="1"/>
    <col min="11267" max="11267" width="11.7109375" style="158" customWidth="1"/>
    <col min="11268" max="11268" width="12.28515625" style="158" customWidth="1"/>
    <col min="11269" max="11270" width="10.28515625" style="158" customWidth="1"/>
    <col min="11271" max="11271" width="11" style="158" customWidth="1"/>
    <col min="11272" max="11272" width="9.42578125" style="158" customWidth="1"/>
    <col min="11273" max="11273" width="10.42578125" style="158" customWidth="1"/>
    <col min="11274" max="11274" width="12.28515625" style="158" customWidth="1"/>
    <col min="11275" max="11275" width="9.5703125" style="158" customWidth="1"/>
    <col min="11276" max="11276" width="10.7109375" style="158" customWidth="1"/>
    <col min="11277" max="11277" width="12" style="158" customWidth="1"/>
    <col min="11278" max="11278" width="12.5703125" style="158" customWidth="1"/>
    <col min="11279" max="11279" width="11" style="158" customWidth="1"/>
    <col min="11280" max="11280" width="10.85546875" style="158" customWidth="1"/>
    <col min="11281" max="11282" width="10.7109375" style="158" customWidth="1"/>
    <col min="11283" max="11283" width="9.140625" style="158"/>
    <col min="11284" max="11284" width="12.85546875" style="158" customWidth="1"/>
    <col min="11285" max="11285" width="23.42578125" style="158" customWidth="1"/>
    <col min="11286" max="11287" width="9.140625" style="158"/>
    <col min="11288" max="11288" width="10.5703125" style="158" bestFit="1" customWidth="1"/>
    <col min="11289" max="11289" width="11.28515625" style="158" customWidth="1"/>
    <col min="11290" max="11520" width="9.140625" style="158"/>
    <col min="11521" max="11521" width="89.140625" style="158" customWidth="1"/>
    <col min="11522" max="11522" width="13.85546875" style="158" customWidth="1"/>
    <col min="11523" max="11523" width="11.7109375" style="158" customWidth="1"/>
    <col min="11524" max="11524" width="12.28515625" style="158" customWidth="1"/>
    <col min="11525" max="11526" width="10.28515625" style="158" customWidth="1"/>
    <col min="11527" max="11527" width="11" style="158" customWidth="1"/>
    <col min="11528" max="11528" width="9.42578125" style="158" customWidth="1"/>
    <col min="11529" max="11529" width="10.42578125" style="158" customWidth="1"/>
    <col min="11530" max="11530" width="12.28515625" style="158" customWidth="1"/>
    <col min="11531" max="11531" width="9.5703125" style="158" customWidth="1"/>
    <col min="11532" max="11532" width="10.7109375" style="158" customWidth="1"/>
    <col min="11533" max="11533" width="12" style="158" customWidth="1"/>
    <col min="11534" max="11534" width="12.5703125" style="158" customWidth="1"/>
    <col min="11535" max="11535" width="11" style="158" customWidth="1"/>
    <col min="11536" max="11536" width="10.85546875" style="158" customWidth="1"/>
    <col min="11537" max="11538" width="10.7109375" style="158" customWidth="1"/>
    <col min="11539" max="11539" width="9.140625" style="158"/>
    <col min="11540" max="11540" width="12.85546875" style="158" customWidth="1"/>
    <col min="11541" max="11541" width="23.42578125" style="158" customWidth="1"/>
    <col min="11542" max="11543" width="9.140625" style="158"/>
    <col min="11544" max="11544" width="10.5703125" style="158" bestFit="1" customWidth="1"/>
    <col min="11545" max="11545" width="11.28515625" style="158" customWidth="1"/>
    <col min="11546" max="11776" width="9.140625" style="158"/>
    <col min="11777" max="11777" width="89.140625" style="158" customWidth="1"/>
    <col min="11778" max="11778" width="13.85546875" style="158" customWidth="1"/>
    <col min="11779" max="11779" width="11.7109375" style="158" customWidth="1"/>
    <col min="11780" max="11780" width="12.28515625" style="158" customWidth="1"/>
    <col min="11781" max="11782" width="10.28515625" style="158" customWidth="1"/>
    <col min="11783" max="11783" width="11" style="158" customWidth="1"/>
    <col min="11784" max="11784" width="9.42578125" style="158" customWidth="1"/>
    <col min="11785" max="11785" width="10.42578125" style="158" customWidth="1"/>
    <col min="11786" max="11786" width="12.28515625" style="158" customWidth="1"/>
    <col min="11787" max="11787" width="9.5703125" style="158" customWidth="1"/>
    <col min="11788" max="11788" width="10.7109375" style="158" customWidth="1"/>
    <col min="11789" max="11789" width="12" style="158" customWidth="1"/>
    <col min="11790" max="11790" width="12.5703125" style="158" customWidth="1"/>
    <col min="11791" max="11791" width="11" style="158" customWidth="1"/>
    <col min="11792" max="11792" width="10.85546875" style="158" customWidth="1"/>
    <col min="11793" max="11794" width="10.7109375" style="158" customWidth="1"/>
    <col min="11795" max="11795" width="9.140625" style="158"/>
    <col min="11796" max="11796" width="12.85546875" style="158" customWidth="1"/>
    <col min="11797" max="11797" width="23.42578125" style="158" customWidth="1"/>
    <col min="11798" max="11799" width="9.140625" style="158"/>
    <col min="11800" max="11800" width="10.5703125" style="158" bestFit="1" customWidth="1"/>
    <col min="11801" max="11801" width="11.28515625" style="158" customWidth="1"/>
    <col min="11802" max="12032" width="9.140625" style="158"/>
    <col min="12033" max="12033" width="89.140625" style="158" customWidth="1"/>
    <col min="12034" max="12034" width="13.85546875" style="158" customWidth="1"/>
    <col min="12035" max="12035" width="11.7109375" style="158" customWidth="1"/>
    <col min="12036" max="12036" width="12.28515625" style="158" customWidth="1"/>
    <col min="12037" max="12038" width="10.28515625" style="158" customWidth="1"/>
    <col min="12039" max="12039" width="11" style="158" customWidth="1"/>
    <col min="12040" max="12040" width="9.42578125" style="158" customWidth="1"/>
    <col min="12041" max="12041" width="10.42578125" style="158" customWidth="1"/>
    <col min="12042" max="12042" width="12.28515625" style="158" customWidth="1"/>
    <col min="12043" max="12043" width="9.5703125" style="158" customWidth="1"/>
    <col min="12044" max="12044" width="10.7109375" style="158" customWidth="1"/>
    <col min="12045" max="12045" width="12" style="158" customWidth="1"/>
    <col min="12046" max="12046" width="12.5703125" style="158" customWidth="1"/>
    <col min="12047" max="12047" width="11" style="158" customWidth="1"/>
    <col min="12048" max="12048" width="10.85546875" style="158" customWidth="1"/>
    <col min="12049" max="12050" width="10.7109375" style="158" customWidth="1"/>
    <col min="12051" max="12051" width="9.140625" style="158"/>
    <col min="12052" max="12052" width="12.85546875" style="158" customWidth="1"/>
    <col min="12053" max="12053" width="23.42578125" style="158" customWidth="1"/>
    <col min="12054" max="12055" width="9.140625" style="158"/>
    <col min="12056" max="12056" width="10.5703125" style="158" bestFit="1" customWidth="1"/>
    <col min="12057" max="12057" width="11.28515625" style="158" customWidth="1"/>
    <col min="12058" max="12288" width="9.140625" style="158"/>
    <col min="12289" max="12289" width="89.140625" style="158" customWidth="1"/>
    <col min="12290" max="12290" width="13.85546875" style="158" customWidth="1"/>
    <col min="12291" max="12291" width="11.7109375" style="158" customWidth="1"/>
    <col min="12292" max="12292" width="12.28515625" style="158" customWidth="1"/>
    <col min="12293" max="12294" width="10.28515625" style="158" customWidth="1"/>
    <col min="12295" max="12295" width="11" style="158" customWidth="1"/>
    <col min="12296" max="12296" width="9.42578125" style="158" customWidth="1"/>
    <col min="12297" max="12297" width="10.42578125" style="158" customWidth="1"/>
    <col min="12298" max="12298" width="12.28515625" style="158" customWidth="1"/>
    <col min="12299" max="12299" width="9.5703125" style="158" customWidth="1"/>
    <col min="12300" max="12300" width="10.7109375" style="158" customWidth="1"/>
    <col min="12301" max="12301" width="12" style="158" customWidth="1"/>
    <col min="12302" max="12302" width="12.5703125" style="158" customWidth="1"/>
    <col min="12303" max="12303" width="11" style="158" customWidth="1"/>
    <col min="12304" max="12304" width="10.85546875" style="158" customWidth="1"/>
    <col min="12305" max="12306" width="10.7109375" style="158" customWidth="1"/>
    <col min="12307" max="12307" width="9.140625" style="158"/>
    <col min="12308" max="12308" width="12.85546875" style="158" customWidth="1"/>
    <col min="12309" max="12309" width="23.42578125" style="158" customWidth="1"/>
    <col min="12310" max="12311" width="9.140625" style="158"/>
    <col min="12312" max="12312" width="10.5703125" style="158" bestFit="1" customWidth="1"/>
    <col min="12313" max="12313" width="11.28515625" style="158" customWidth="1"/>
    <col min="12314" max="12544" width="9.140625" style="158"/>
    <col min="12545" max="12545" width="89.140625" style="158" customWidth="1"/>
    <col min="12546" max="12546" width="13.85546875" style="158" customWidth="1"/>
    <col min="12547" max="12547" width="11.7109375" style="158" customWidth="1"/>
    <col min="12548" max="12548" width="12.28515625" style="158" customWidth="1"/>
    <col min="12549" max="12550" width="10.28515625" style="158" customWidth="1"/>
    <col min="12551" max="12551" width="11" style="158" customWidth="1"/>
    <col min="12552" max="12552" width="9.42578125" style="158" customWidth="1"/>
    <col min="12553" max="12553" width="10.42578125" style="158" customWidth="1"/>
    <col min="12554" max="12554" width="12.28515625" style="158" customWidth="1"/>
    <col min="12555" max="12555" width="9.5703125" style="158" customWidth="1"/>
    <col min="12556" max="12556" width="10.7109375" style="158" customWidth="1"/>
    <col min="12557" max="12557" width="12" style="158" customWidth="1"/>
    <col min="12558" max="12558" width="12.5703125" style="158" customWidth="1"/>
    <col min="12559" max="12559" width="11" style="158" customWidth="1"/>
    <col min="12560" max="12560" width="10.85546875" style="158" customWidth="1"/>
    <col min="12561" max="12562" width="10.7109375" style="158" customWidth="1"/>
    <col min="12563" max="12563" width="9.140625" style="158"/>
    <col min="12564" max="12564" width="12.85546875" style="158" customWidth="1"/>
    <col min="12565" max="12565" width="23.42578125" style="158" customWidth="1"/>
    <col min="12566" max="12567" width="9.140625" style="158"/>
    <col min="12568" max="12568" width="10.5703125" style="158" bestFit="1" customWidth="1"/>
    <col min="12569" max="12569" width="11.28515625" style="158" customWidth="1"/>
    <col min="12570" max="12800" width="9.140625" style="158"/>
    <col min="12801" max="12801" width="89.140625" style="158" customWidth="1"/>
    <col min="12802" max="12802" width="13.85546875" style="158" customWidth="1"/>
    <col min="12803" max="12803" width="11.7109375" style="158" customWidth="1"/>
    <col min="12804" max="12804" width="12.28515625" style="158" customWidth="1"/>
    <col min="12805" max="12806" width="10.28515625" style="158" customWidth="1"/>
    <col min="12807" max="12807" width="11" style="158" customWidth="1"/>
    <col min="12808" max="12808" width="9.42578125" style="158" customWidth="1"/>
    <col min="12809" max="12809" width="10.42578125" style="158" customWidth="1"/>
    <col min="12810" max="12810" width="12.28515625" style="158" customWidth="1"/>
    <col min="12811" max="12811" width="9.5703125" style="158" customWidth="1"/>
    <col min="12812" max="12812" width="10.7109375" style="158" customWidth="1"/>
    <col min="12813" max="12813" width="12" style="158" customWidth="1"/>
    <col min="12814" max="12814" width="12.5703125" style="158" customWidth="1"/>
    <col min="12815" max="12815" width="11" style="158" customWidth="1"/>
    <col min="12816" max="12816" width="10.85546875" style="158" customWidth="1"/>
    <col min="12817" max="12818" width="10.7109375" style="158" customWidth="1"/>
    <col min="12819" max="12819" width="9.140625" style="158"/>
    <col min="12820" max="12820" width="12.85546875" style="158" customWidth="1"/>
    <col min="12821" max="12821" width="23.42578125" style="158" customWidth="1"/>
    <col min="12822" max="12823" width="9.140625" style="158"/>
    <col min="12824" max="12824" width="10.5703125" style="158" bestFit="1" customWidth="1"/>
    <col min="12825" max="12825" width="11.28515625" style="158" customWidth="1"/>
    <col min="12826" max="13056" width="9.140625" style="158"/>
    <col min="13057" max="13057" width="89.140625" style="158" customWidth="1"/>
    <col min="13058" max="13058" width="13.85546875" style="158" customWidth="1"/>
    <col min="13059" max="13059" width="11.7109375" style="158" customWidth="1"/>
    <col min="13060" max="13060" width="12.28515625" style="158" customWidth="1"/>
    <col min="13061" max="13062" width="10.28515625" style="158" customWidth="1"/>
    <col min="13063" max="13063" width="11" style="158" customWidth="1"/>
    <col min="13064" max="13064" width="9.42578125" style="158" customWidth="1"/>
    <col min="13065" max="13065" width="10.42578125" style="158" customWidth="1"/>
    <col min="13066" max="13066" width="12.28515625" style="158" customWidth="1"/>
    <col min="13067" max="13067" width="9.5703125" style="158" customWidth="1"/>
    <col min="13068" max="13068" width="10.7109375" style="158" customWidth="1"/>
    <col min="13069" max="13069" width="12" style="158" customWidth="1"/>
    <col min="13070" max="13070" width="12.5703125" style="158" customWidth="1"/>
    <col min="13071" max="13071" width="11" style="158" customWidth="1"/>
    <col min="13072" max="13072" width="10.85546875" style="158" customWidth="1"/>
    <col min="13073" max="13074" width="10.7109375" style="158" customWidth="1"/>
    <col min="13075" max="13075" width="9.140625" style="158"/>
    <col min="13076" max="13076" width="12.85546875" style="158" customWidth="1"/>
    <col min="13077" max="13077" width="23.42578125" style="158" customWidth="1"/>
    <col min="13078" max="13079" width="9.140625" style="158"/>
    <col min="13080" max="13080" width="10.5703125" style="158" bestFit="1" customWidth="1"/>
    <col min="13081" max="13081" width="11.28515625" style="158" customWidth="1"/>
    <col min="13082" max="13312" width="9.140625" style="158"/>
    <col min="13313" max="13313" width="89.140625" style="158" customWidth="1"/>
    <col min="13314" max="13314" width="13.85546875" style="158" customWidth="1"/>
    <col min="13315" max="13315" width="11.7109375" style="158" customWidth="1"/>
    <col min="13316" max="13316" width="12.28515625" style="158" customWidth="1"/>
    <col min="13317" max="13318" width="10.28515625" style="158" customWidth="1"/>
    <col min="13319" max="13319" width="11" style="158" customWidth="1"/>
    <col min="13320" max="13320" width="9.42578125" style="158" customWidth="1"/>
    <col min="13321" max="13321" width="10.42578125" style="158" customWidth="1"/>
    <col min="13322" max="13322" width="12.28515625" style="158" customWidth="1"/>
    <col min="13323" max="13323" width="9.5703125" style="158" customWidth="1"/>
    <col min="13324" max="13324" width="10.7109375" style="158" customWidth="1"/>
    <col min="13325" max="13325" width="12" style="158" customWidth="1"/>
    <col min="13326" max="13326" width="12.5703125" style="158" customWidth="1"/>
    <col min="13327" max="13327" width="11" style="158" customWidth="1"/>
    <col min="13328" max="13328" width="10.85546875" style="158" customWidth="1"/>
    <col min="13329" max="13330" width="10.7109375" style="158" customWidth="1"/>
    <col min="13331" max="13331" width="9.140625" style="158"/>
    <col min="13332" max="13332" width="12.85546875" style="158" customWidth="1"/>
    <col min="13333" max="13333" width="23.42578125" style="158" customWidth="1"/>
    <col min="13334" max="13335" width="9.140625" style="158"/>
    <col min="13336" max="13336" width="10.5703125" style="158" bestFit="1" customWidth="1"/>
    <col min="13337" max="13337" width="11.28515625" style="158" customWidth="1"/>
    <col min="13338" max="13568" width="9.140625" style="158"/>
    <col min="13569" max="13569" width="89.140625" style="158" customWidth="1"/>
    <col min="13570" max="13570" width="13.85546875" style="158" customWidth="1"/>
    <col min="13571" max="13571" width="11.7109375" style="158" customWidth="1"/>
    <col min="13572" max="13572" width="12.28515625" style="158" customWidth="1"/>
    <col min="13573" max="13574" width="10.28515625" style="158" customWidth="1"/>
    <col min="13575" max="13575" width="11" style="158" customWidth="1"/>
    <col min="13576" max="13576" width="9.42578125" style="158" customWidth="1"/>
    <col min="13577" max="13577" width="10.42578125" style="158" customWidth="1"/>
    <col min="13578" max="13578" width="12.28515625" style="158" customWidth="1"/>
    <col min="13579" max="13579" width="9.5703125" style="158" customWidth="1"/>
    <col min="13580" max="13580" width="10.7109375" style="158" customWidth="1"/>
    <col min="13581" max="13581" width="12" style="158" customWidth="1"/>
    <col min="13582" max="13582" width="12.5703125" style="158" customWidth="1"/>
    <col min="13583" max="13583" width="11" style="158" customWidth="1"/>
    <col min="13584" max="13584" width="10.85546875" style="158" customWidth="1"/>
    <col min="13585" max="13586" width="10.7109375" style="158" customWidth="1"/>
    <col min="13587" max="13587" width="9.140625" style="158"/>
    <col min="13588" max="13588" width="12.85546875" style="158" customWidth="1"/>
    <col min="13589" max="13589" width="23.42578125" style="158" customWidth="1"/>
    <col min="13590" max="13591" width="9.140625" style="158"/>
    <col min="13592" max="13592" width="10.5703125" style="158" bestFit="1" customWidth="1"/>
    <col min="13593" max="13593" width="11.28515625" style="158" customWidth="1"/>
    <col min="13594" max="13824" width="9.140625" style="158"/>
    <col min="13825" max="13825" width="89.140625" style="158" customWidth="1"/>
    <col min="13826" max="13826" width="13.85546875" style="158" customWidth="1"/>
    <col min="13827" max="13827" width="11.7109375" style="158" customWidth="1"/>
    <col min="13828" max="13828" width="12.28515625" style="158" customWidth="1"/>
    <col min="13829" max="13830" width="10.28515625" style="158" customWidth="1"/>
    <col min="13831" max="13831" width="11" style="158" customWidth="1"/>
    <col min="13832" max="13832" width="9.42578125" style="158" customWidth="1"/>
    <col min="13833" max="13833" width="10.42578125" style="158" customWidth="1"/>
    <col min="13834" max="13834" width="12.28515625" style="158" customWidth="1"/>
    <col min="13835" max="13835" width="9.5703125" style="158" customWidth="1"/>
    <col min="13836" max="13836" width="10.7109375" style="158" customWidth="1"/>
    <col min="13837" max="13837" width="12" style="158" customWidth="1"/>
    <col min="13838" max="13838" width="12.5703125" style="158" customWidth="1"/>
    <col min="13839" max="13839" width="11" style="158" customWidth="1"/>
    <col min="13840" max="13840" width="10.85546875" style="158" customWidth="1"/>
    <col min="13841" max="13842" width="10.7109375" style="158" customWidth="1"/>
    <col min="13843" max="13843" width="9.140625" style="158"/>
    <col min="13844" max="13844" width="12.85546875" style="158" customWidth="1"/>
    <col min="13845" max="13845" width="23.42578125" style="158" customWidth="1"/>
    <col min="13846" max="13847" width="9.140625" style="158"/>
    <col min="13848" max="13848" width="10.5703125" style="158" bestFit="1" customWidth="1"/>
    <col min="13849" max="13849" width="11.28515625" style="158" customWidth="1"/>
    <col min="13850" max="14080" width="9.140625" style="158"/>
    <col min="14081" max="14081" width="89.140625" style="158" customWidth="1"/>
    <col min="14082" max="14082" width="13.85546875" style="158" customWidth="1"/>
    <col min="14083" max="14083" width="11.7109375" style="158" customWidth="1"/>
    <col min="14084" max="14084" width="12.28515625" style="158" customWidth="1"/>
    <col min="14085" max="14086" width="10.28515625" style="158" customWidth="1"/>
    <col min="14087" max="14087" width="11" style="158" customWidth="1"/>
    <col min="14088" max="14088" width="9.42578125" style="158" customWidth="1"/>
    <col min="14089" max="14089" width="10.42578125" style="158" customWidth="1"/>
    <col min="14090" max="14090" width="12.28515625" style="158" customWidth="1"/>
    <col min="14091" max="14091" width="9.5703125" style="158" customWidth="1"/>
    <col min="14092" max="14092" width="10.7109375" style="158" customWidth="1"/>
    <col min="14093" max="14093" width="12" style="158" customWidth="1"/>
    <col min="14094" max="14094" width="12.5703125" style="158" customWidth="1"/>
    <col min="14095" max="14095" width="11" style="158" customWidth="1"/>
    <col min="14096" max="14096" width="10.85546875" style="158" customWidth="1"/>
    <col min="14097" max="14098" width="10.7109375" style="158" customWidth="1"/>
    <col min="14099" max="14099" width="9.140625" style="158"/>
    <col min="14100" max="14100" width="12.85546875" style="158" customWidth="1"/>
    <col min="14101" max="14101" width="23.42578125" style="158" customWidth="1"/>
    <col min="14102" max="14103" width="9.140625" style="158"/>
    <col min="14104" max="14104" width="10.5703125" style="158" bestFit="1" customWidth="1"/>
    <col min="14105" max="14105" width="11.28515625" style="158" customWidth="1"/>
    <col min="14106" max="14336" width="9.140625" style="158"/>
    <col min="14337" max="14337" width="89.140625" style="158" customWidth="1"/>
    <col min="14338" max="14338" width="13.85546875" style="158" customWidth="1"/>
    <col min="14339" max="14339" width="11.7109375" style="158" customWidth="1"/>
    <col min="14340" max="14340" width="12.28515625" style="158" customWidth="1"/>
    <col min="14341" max="14342" width="10.28515625" style="158" customWidth="1"/>
    <col min="14343" max="14343" width="11" style="158" customWidth="1"/>
    <col min="14344" max="14344" width="9.42578125" style="158" customWidth="1"/>
    <col min="14345" max="14345" width="10.42578125" style="158" customWidth="1"/>
    <col min="14346" max="14346" width="12.28515625" style="158" customWidth="1"/>
    <col min="14347" max="14347" width="9.5703125" style="158" customWidth="1"/>
    <col min="14348" max="14348" width="10.7109375" style="158" customWidth="1"/>
    <col min="14349" max="14349" width="12" style="158" customWidth="1"/>
    <col min="14350" max="14350" width="12.5703125" style="158" customWidth="1"/>
    <col min="14351" max="14351" width="11" style="158" customWidth="1"/>
    <col min="14352" max="14352" width="10.85546875" style="158" customWidth="1"/>
    <col min="14353" max="14354" width="10.7109375" style="158" customWidth="1"/>
    <col min="14355" max="14355" width="9.140625" style="158"/>
    <col min="14356" max="14356" width="12.85546875" style="158" customWidth="1"/>
    <col min="14357" max="14357" width="23.42578125" style="158" customWidth="1"/>
    <col min="14358" max="14359" width="9.140625" style="158"/>
    <col min="14360" max="14360" width="10.5703125" style="158" bestFit="1" customWidth="1"/>
    <col min="14361" max="14361" width="11.28515625" style="158" customWidth="1"/>
    <col min="14362" max="14592" width="9.140625" style="158"/>
    <col min="14593" max="14593" width="89.140625" style="158" customWidth="1"/>
    <col min="14594" max="14594" width="13.85546875" style="158" customWidth="1"/>
    <col min="14595" max="14595" width="11.7109375" style="158" customWidth="1"/>
    <col min="14596" max="14596" width="12.28515625" style="158" customWidth="1"/>
    <col min="14597" max="14598" width="10.28515625" style="158" customWidth="1"/>
    <col min="14599" max="14599" width="11" style="158" customWidth="1"/>
    <col min="14600" max="14600" width="9.42578125" style="158" customWidth="1"/>
    <col min="14601" max="14601" width="10.42578125" style="158" customWidth="1"/>
    <col min="14602" max="14602" width="12.28515625" style="158" customWidth="1"/>
    <col min="14603" max="14603" width="9.5703125" style="158" customWidth="1"/>
    <col min="14604" max="14604" width="10.7109375" style="158" customWidth="1"/>
    <col min="14605" max="14605" width="12" style="158" customWidth="1"/>
    <col min="14606" max="14606" width="12.5703125" style="158" customWidth="1"/>
    <col min="14607" max="14607" width="11" style="158" customWidth="1"/>
    <col min="14608" max="14608" width="10.85546875" style="158" customWidth="1"/>
    <col min="14609" max="14610" width="10.7109375" style="158" customWidth="1"/>
    <col min="14611" max="14611" width="9.140625" style="158"/>
    <col min="14612" max="14612" width="12.85546875" style="158" customWidth="1"/>
    <col min="14613" max="14613" width="23.42578125" style="158" customWidth="1"/>
    <col min="14614" max="14615" width="9.140625" style="158"/>
    <col min="14616" max="14616" width="10.5703125" style="158" bestFit="1" customWidth="1"/>
    <col min="14617" max="14617" width="11.28515625" style="158" customWidth="1"/>
    <col min="14618" max="14848" width="9.140625" style="158"/>
    <col min="14849" max="14849" width="89.140625" style="158" customWidth="1"/>
    <col min="14850" max="14850" width="13.85546875" style="158" customWidth="1"/>
    <col min="14851" max="14851" width="11.7109375" style="158" customWidth="1"/>
    <col min="14852" max="14852" width="12.28515625" style="158" customWidth="1"/>
    <col min="14853" max="14854" width="10.28515625" style="158" customWidth="1"/>
    <col min="14855" max="14855" width="11" style="158" customWidth="1"/>
    <col min="14856" max="14856" width="9.42578125" style="158" customWidth="1"/>
    <col min="14857" max="14857" width="10.42578125" style="158" customWidth="1"/>
    <col min="14858" max="14858" width="12.28515625" style="158" customWidth="1"/>
    <col min="14859" max="14859" width="9.5703125" style="158" customWidth="1"/>
    <col min="14860" max="14860" width="10.7109375" style="158" customWidth="1"/>
    <col min="14861" max="14861" width="12" style="158" customWidth="1"/>
    <col min="14862" max="14862" width="12.5703125" style="158" customWidth="1"/>
    <col min="14863" max="14863" width="11" style="158" customWidth="1"/>
    <col min="14864" max="14864" width="10.85546875" style="158" customWidth="1"/>
    <col min="14865" max="14866" width="10.7109375" style="158" customWidth="1"/>
    <col min="14867" max="14867" width="9.140625" style="158"/>
    <col min="14868" max="14868" width="12.85546875" style="158" customWidth="1"/>
    <col min="14869" max="14869" width="23.42578125" style="158" customWidth="1"/>
    <col min="14870" max="14871" width="9.140625" style="158"/>
    <col min="14872" max="14872" width="10.5703125" style="158" bestFit="1" customWidth="1"/>
    <col min="14873" max="14873" width="11.28515625" style="158" customWidth="1"/>
    <col min="14874" max="15104" width="9.140625" style="158"/>
    <col min="15105" max="15105" width="89.140625" style="158" customWidth="1"/>
    <col min="15106" max="15106" width="13.85546875" style="158" customWidth="1"/>
    <col min="15107" max="15107" width="11.7109375" style="158" customWidth="1"/>
    <col min="15108" max="15108" width="12.28515625" style="158" customWidth="1"/>
    <col min="15109" max="15110" width="10.28515625" style="158" customWidth="1"/>
    <col min="15111" max="15111" width="11" style="158" customWidth="1"/>
    <col min="15112" max="15112" width="9.42578125" style="158" customWidth="1"/>
    <col min="15113" max="15113" width="10.42578125" style="158" customWidth="1"/>
    <col min="15114" max="15114" width="12.28515625" style="158" customWidth="1"/>
    <col min="15115" max="15115" width="9.5703125" style="158" customWidth="1"/>
    <col min="15116" max="15116" width="10.7109375" style="158" customWidth="1"/>
    <col min="15117" max="15117" width="12" style="158" customWidth="1"/>
    <col min="15118" max="15118" width="12.5703125" style="158" customWidth="1"/>
    <col min="15119" max="15119" width="11" style="158" customWidth="1"/>
    <col min="15120" max="15120" width="10.85546875" style="158" customWidth="1"/>
    <col min="15121" max="15122" width="10.7109375" style="158" customWidth="1"/>
    <col min="15123" max="15123" width="9.140625" style="158"/>
    <col min="15124" max="15124" width="12.85546875" style="158" customWidth="1"/>
    <col min="15125" max="15125" width="23.42578125" style="158" customWidth="1"/>
    <col min="15126" max="15127" width="9.140625" style="158"/>
    <col min="15128" max="15128" width="10.5703125" style="158" bestFit="1" customWidth="1"/>
    <col min="15129" max="15129" width="11.28515625" style="158" customWidth="1"/>
    <col min="15130" max="15360" width="9.140625" style="158"/>
    <col min="15361" max="15361" width="89.140625" style="158" customWidth="1"/>
    <col min="15362" max="15362" width="13.85546875" style="158" customWidth="1"/>
    <col min="15363" max="15363" width="11.7109375" style="158" customWidth="1"/>
    <col min="15364" max="15364" width="12.28515625" style="158" customWidth="1"/>
    <col min="15365" max="15366" width="10.28515625" style="158" customWidth="1"/>
    <col min="15367" max="15367" width="11" style="158" customWidth="1"/>
    <col min="15368" max="15368" width="9.42578125" style="158" customWidth="1"/>
    <col min="15369" max="15369" width="10.42578125" style="158" customWidth="1"/>
    <col min="15370" max="15370" width="12.28515625" style="158" customWidth="1"/>
    <col min="15371" max="15371" width="9.5703125" style="158" customWidth="1"/>
    <col min="15372" max="15372" width="10.7109375" style="158" customWidth="1"/>
    <col min="15373" max="15373" width="12" style="158" customWidth="1"/>
    <col min="15374" max="15374" width="12.5703125" style="158" customWidth="1"/>
    <col min="15375" max="15375" width="11" style="158" customWidth="1"/>
    <col min="15376" max="15376" width="10.85546875" style="158" customWidth="1"/>
    <col min="15377" max="15378" width="10.7109375" style="158" customWidth="1"/>
    <col min="15379" max="15379" width="9.140625" style="158"/>
    <col min="15380" max="15380" width="12.85546875" style="158" customWidth="1"/>
    <col min="15381" max="15381" width="23.42578125" style="158" customWidth="1"/>
    <col min="15382" max="15383" width="9.140625" style="158"/>
    <col min="15384" max="15384" width="10.5703125" style="158" bestFit="1" customWidth="1"/>
    <col min="15385" max="15385" width="11.28515625" style="158" customWidth="1"/>
    <col min="15386" max="15616" width="9.140625" style="158"/>
    <col min="15617" max="15617" width="89.140625" style="158" customWidth="1"/>
    <col min="15618" max="15618" width="13.85546875" style="158" customWidth="1"/>
    <col min="15619" max="15619" width="11.7109375" style="158" customWidth="1"/>
    <col min="15620" max="15620" width="12.28515625" style="158" customWidth="1"/>
    <col min="15621" max="15622" width="10.28515625" style="158" customWidth="1"/>
    <col min="15623" max="15623" width="11" style="158" customWidth="1"/>
    <col min="15624" max="15624" width="9.42578125" style="158" customWidth="1"/>
    <col min="15625" max="15625" width="10.42578125" style="158" customWidth="1"/>
    <col min="15626" max="15626" width="12.28515625" style="158" customWidth="1"/>
    <col min="15627" max="15627" width="9.5703125" style="158" customWidth="1"/>
    <col min="15628" max="15628" width="10.7109375" style="158" customWidth="1"/>
    <col min="15629" max="15629" width="12" style="158" customWidth="1"/>
    <col min="15630" max="15630" width="12.5703125" style="158" customWidth="1"/>
    <col min="15631" max="15631" width="11" style="158" customWidth="1"/>
    <col min="15632" max="15632" width="10.85546875" style="158" customWidth="1"/>
    <col min="15633" max="15634" width="10.7109375" style="158" customWidth="1"/>
    <col min="15635" max="15635" width="9.140625" style="158"/>
    <col min="15636" max="15636" width="12.85546875" style="158" customWidth="1"/>
    <col min="15637" max="15637" width="23.42578125" style="158" customWidth="1"/>
    <col min="15638" max="15639" width="9.140625" style="158"/>
    <col min="15640" max="15640" width="10.5703125" style="158" bestFit="1" customWidth="1"/>
    <col min="15641" max="15641" width="11.28515625" style="158" customWidth="1"/>
    <col min="15642" max="15872" width="9.140625" style="158"/>
    <col min="15873" max="15873" width="89.140625" style="158" customWidth="1"/>
    <col min="15874" max="15874" width="13.85546875" style="158" customWidth="1"/>
    <col min="15875" max="15875" width="11.7109375" style="158" customWidth="1"/>
    <col min="15876" max="15876" width="12.28515625" style="158" customWidth="1"/>
    <col min="15877" max="15878" width="10.28515625" style="158" customWidth="1"/>
    <col min="15879" max="15879" width="11" style="158" customWidth="1"/>
    <col min="15880" max="15880" width="9.42578125" style="158" customWidth="1"/>
    <col min="15881" max="15881" width="10.42578125" style="158" customWidth="1"/>
    <col min="15882" max="15882" width="12.28515625" style="158" customWidth="1"/>
    <col min="15883" max="15883" width="9.5703125" style="158" customWidth="1"/>
    <col min="15884" max="15884" width="10.7109375" style="158" customWidth="1"/>
    <col min="15885" max="15885" width="12" style="158" customWidth="1"/>
    <col min="15886" max="15886" width="12.5703125" style="158" customWidth="1"/>
    <col min="15887" max="15887" width="11" style="158" customWidth="1"/>
    <col min="15888" max="15888" width="10.85546875" style="158" customWidth="1"/>
    <col min="15889" max="15890" width="10.7109375" style="158" customWidth="1"/>
    <col min="15891" max="15891" width="9.140625" style="158"/>
    <col min="15892" max="15892" width="12.85546875" style="158" customWidth="1"/>
    <col min="15893" max="15893" width="23.42578125" style="158" customWidth="1"/>
    <col min="15894" max="15895" width="9.140625" style="158"/>
    <col min="15896" max="15896" width="10.5703125" style="158" bestFit="1" customWidth="1"/>
    <col min="15897" max="15897" width="11.28515625" style="158" customWidth="1"/>
    <col min="15898" max="16128" width="9.140625" style="158"/>
    <col min="16129" max="16129" width="89.140625" style="158" customWidth="1"/>
    <col min="16130" max="16130" width="13.85546875" style="158" customWidth="1"/>
    <col min="16131" max="16131" width="11.7109375" style="158" customWidth="1"/>
    <col min="16132" max="16132" width="12.28515625" style="158" customWidth="1"/>
    <col min="16133" max="16134" width="10.28515625" style="158" customWidth="1"/>
    <col min="16135" max="16135" width="11" style="158" customWidth="1"/>
    <col min="16136" max="16136" width="9.42578125" style="158" customWidth="1"/>
    <col min="16137" max="16137" width="10.42578125" style="158" customWidth="1"/>
    <col min="16138" max="16138" width="12.28515625" style="158" customWidth="1"/>
    <col min="16139" max="16139" width="9.5703125" style="158" customWidth="1"/>
    <col min="16140" max="16140" width="10.7109375" style="158" customWidth="1"/>
    <col min="16141" max="16141" width="12" style="158" customWidth="1"/>
    <col min="16142" max="16142" width="12.5703125" style="158" customWidth="1"/>
    <col min="16143" max="16143" width="11" style="158" customWidth="1"/>
    <col min="16144" max="16144" width="10.85546875" style="158" customWidth="1"/>
    <col min="16145" max="16146" width="10.7109375" style="158" customWidth="1"/>
    <col min="16147" max="16147" width="9.140625" style="158"/>
    <col min="16148" max="16148" width="12.85546875" style="158" customWidth="1"/>
    <col min="16149" max="16149" width="23.42578125" style="158" customWidth="1"/>
    <col min="16150" max="16151" width="9.140625" style="158"/>
    <col min="16152" max="16152" width="10.5703125" style="158" bestFit="1" customWidth="1"/>
    <col min="16153" max="16153" width="11.28515625" style="158" customWidth="1"/>
    <col min="16154" max="16384" width="9.140625" style="158"/>
  </cols>
  <sheetData>
    <row r="1" spans="1:20" ht="8.25" customHeight="1">
      <c r="A1" s="1022"/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57"/>
      <c r="R1" s="157"/>
      <c r="S1" s="157"/>
      <c r="T1" s="157"/>
    </row>
    <row r="2" spans="1:20" ht="47.25" customHeight="1">
      <c r="A2" s="159" t="s">
        <v>68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20" ht="26.25" customHeight="1">
      <c r="A3" s="1023" t="s">
        <v>113</v>
      </c>
      <c r="B3" s="1023"/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  <c r="P3" s="1023"/>
      <c r="Q3" s="874"/>
      <c r="R3" s="874"/>
    </row>
    <row r="4" spans="1:20" ht="21" customHeight="1" thickBot="1">
      <c r="A4" s="161"/>
    </row>
    <row r="5" spans="1:20" ht="33" customHeight="1">
      <c r="A5" s="948" t="s">
        <v>7</v>
      </c>
      <c r="B5" s="951" t="s">
        <v>0</v>
      </c>
      <c r="C5" s="959"/>
      <c r="D5" s="970"/>
      <c r="E5" s="951" t="s">
        <v>1</v>
      </c>
      <c r="F5" s="959"/>
      <c r="G5" s="970"/>
      <c r="H5" s="951" t="s">
        <v>2</v>
      </c>
      <c r="I5" s="959"/>
      <c r="J5" s="970"/>
      <c r="K5" s="951" t="s">
        <v>3</v>
      </c>
      <c r="L5" s="959"/>
      <c r="M5" s="970"/>
      <c r="N5" s="963" t="s">
        <v>29</v>
      </c>
      <c r="O5" s="964"/>
      <c r="P5" s="965"/>
      <c r="Q5" s="19"/>
      <c r="R5" s="19"/>
    </row>
    <row r="6" spans="1:20" ht="45" customHeight="1" thickBot="1">
      <c r="A6" s="949"/>
      <c r="B6" s="971"/>
      <c r="C6" s="972"/>
      <c r="D6" s="973"/>
      <c r="E6" s="971"/>
      <c r="F6" s="972"/>
      <c r="G6" s="973"/>
      <c r="H6" s="971"/>
      <c r="I6" s="972"/>
      <c r="J6" s="973"/>
      <c r="K6" s="971"/>
      <c r="L6" s="972"/>
      <c r="M6" s="973"/>
      <c r="N6" s="966"/>
      <c r="O6" s="967"/>
      <c r="P6" s="968"/>
      <c r="Q6" s="19"/>
      <c r="R6" s="19"/>
    </row>
    <row r="7" spans="1:20" ht="99.75" customHeight="1" thickBot="1">
      <c r="A7" s="969"/>
      <c r="B7" s="62" t="s">
        <v>21</v>
      </c>
      <c r="C7" s="63" t="s">
        <v>22</v>
      </c>
      <c r="D7" s="64" t="s">
        <v>4</v>
      </c>
      <c r="E7" s="62" t="s">
        <v>21</v>
      </c>
      <c r="F7" s="63" t="s">
        <v>22</v>
      </c>
      <c r="G7" s="64" t="s">
        <v>4</v>
      </c>
      <c r="H7" s="62" t="s">
        <v>21</v>
      </c>
      <c r="I7" s="63" t="s">
        <v>22</v>
      </c>
      <c r="J7" s="64" t="s">
        <v>4</v>
      </c>
      <c r="K7" s="62" t="s">
        <v>21</v>
      </c>
      <c r="L7" s="63" t="s">
        <v>22</v>
      </c>
      <c r="M7" s="64" t="s">
        <v>4</v>
      </c>
      <c r="N7" s="62" t="s">
        <v>21</v>
      </c>
      <c r="O7" s="63" t="s">
        <v>22</v>
      </c>
      <c r="P7" s="65" t="s">
        <v>4</v>
      </c>
      <c r="Q7" s="19"/>
      <c r="R7" s="19"/>
    </row>
    <row r="8" spans="1:20" ht="27" customHeight="1">
      <c r="A8" s="37" t="s">
        <v>18</v>
      </c>
      <c r="B8" s="40"/>
      <c r="C8" s="38"/>
      <c r="D8" s="41"/>
      <c r="E8" s="40"/>
      <c r="F8" s="38"/>
      <c r="G8" s="41"/>
      <c r="H8" s="40"/>
      <c r="I8" s="38"/>
      <c r="J8" s="41"/>
      <c r="K8" s="39"/>
      <c r="L8" s="38"/>
      <c r="M8" s="42"/>
      <c r="N8" s="28"/>
      <c r="O8" s="14"/>
      <c r="P8" s="29"/>
      <c r="Q8" s="19"/>
      <c r="R8" s="19"/>
    </row>
    <row r="9" spans="1:20" ht="27" customHeight="1">
      <c r="A9" s="252" t="s">
        <v>35</v>
      </c>
      <c r="B9" s="77">
        <v>0</v>
      </c>
      <c r="C9" s="78">
        <v>0</v>
      </c>
      <c r="D9" s="79">
        <v>0</v>
      </c>
      <c r="E9" s="77">
        <v>13</v>
      </c>
      <c r="F9" s="78">
        <v>0</v>
      </c>
      <c r="G9" s="80">
        <v>13</v>
      </c>
      <c r="H9" s="81">
        <v>16</v>
      </c>
      <c r="I9" s="78">
        <v>0</v>
      </c>
      <c r="J9" s="79">
        <v>16</v>
      </c>
      <c r="K9" s="77">
        <v>19</v>
      </c>
      <c r="L9" s="78">
        <f>L23+L16</f>
        <v>0</v>
      </c>
      <c r="M9" s="80">
        <v>19</v>
      </c>
      <c r="N9" s="81">
        <v>48</v>
      </c>
      <c r="O9" s="78">
        <v>0</v>
      </c>
      <c r="P9" s="80">
        <v>48</v>
      </c>
      <c r="Q9" s="19"/>
      <c r="R9" s="19"/>
    </row>
    <row r="10" spans="1:20" ht="27" customHeight="1">
      <c r="A10" s="252" t="s">
        <v>36</v>
      </c>
      <c r="B10" s="77">
        <v>38</v>
      </c>
      <c r="C10" s="78">
        <v>4</v>
      </c>
      <c r="D10" s="79">
        <v>42</v>
      </c>
      <c r="E10" s="77">
        <v>35</v>
      </c>
      <c r="F10" s="78">
        <v>0</v>
      </c>
      <c r="G10" s="80">
        <v>35</v>
      </c>
      <c r="H10" s="81">
        <v>23</v>
      </c>
      <c r="I10" s="78">
        <v>0</v>
      </c>
      <c r="J10" s="79">
        <v>23</v>
      </c>
      <c r="K10" s="77">
        <v>33</v>
      </c>
      <c r="L10" s="78">
        <v>0</v>
      </c>
      <c r="M10" s="80">
        <v>33</v>
      </c>
      <c r="N10" s="81">
        <v>129</v>
      </c>
      <c r="O10" s="113">
        <v>4</v>
      </c>
      <c r="P10" s="80">
        <v>133</v>
      </c>
      <c r="Q10" s="19"/>
      <c r="R10" s="19"/>
    </row>
    <row r="11" spans="1:20" ht="27" customHeight="1">
      <c r="A11" s="252" t="s">
        <v>37</v>
      </c>
      <c r="B11" s="77">
        <v>0</v>
      </c>
      <c r="C11" s="78">
        <v>0</v>
      </c>
      <c r="D11" s="79">
        <v>0</v>
      </c>
      <c r="E11" s="77">
        <v>1</v>
      </c>
      <c r="F11" s="78">
        <v>0</v>
      </c>
      <c r="G11" s="80">
        <v>1</v>
      </c>
      <c r="H11" s="81">
        <v>0</v>
      </c>
      <c r="I11" s="78">
        <v>0</v>
      </c>
      <c r="J11" s="79">
        <v>0</v>
      </c>
      <c r="K11" s="77">
        <f>K25+K18</f>
        <v>0</v>
      </c>
      <c r="L11" s="78">
        <f>L25+L18</f>
        <v>0</v>
      </c>
      <c r="M11" s="80">
        <f>M25+M18</f>
        <v>0</v>
      </c>
      <c r="N11" s="81">
        <v>1</v>
      </c>
      <c r="O11" s="83">
        <v>0</v>
      </c>
      <c r="P11" s="80">
        <v>1</v>
      </c>
      <c r="Q11" s="19"/>
      <c r="R11" s="19"/>
    </row>
    <row r="12" spans="1:20" ht="37.5" customHeight="1" thickBot="1">
      <c r="A12" s="252" t="s">
        <v>69</v>
      </c>
      <c r="B12" s="82">
        <v>21</v>
      </c>
      <c r="C12" s="83">
        <v>8</v>
      </c>
      <c r="D12" s="84">
        <v>29</v>
      </c>
      <c r="E12" s="82">
        <v>17</v>
      </c>
      <c r="F12" s="83">
        <v>0</v>
      </c>
      <c r="G12" s="85">
        <v>17</v>
      </c>
      <c r="H12" s="86">
        <v>11</v>
      </c>
      <c r="I12" s="83">
        <v>0</v>
      </c>
      <c r="J12" s="84">
        <v>11</v>
      </c>
      <c r="K12" s="82">
        <v>0</v>
      </c>
      <c r="L12" s="83">
        <v>0</v>
      </c>
      <c r="M12" s="85">
        <v>0</v>
      </c>
      <c r="N12" s="86">
        <v>49</v>
      </c>
      <c r="O12" s="83">
        <v>8</v>
      </c>
      <c r="P12" s="85">
        <v>57</v>
      </c>
      <c r="Q12" s="19"/>
      <c r="R12" s="19"/>
    </row>
    <row r="13" spans="1:20" ht="27" customHeight="1" thickBot="1">
      <c r="A13" s="222" t="s">
        <v>10</v>
      </c>
      <c r="B13" s="87">
        <v>59</v>
      </c>
      <c r="C13" s="88">
        <v>12</v>
      </c>
      <c r="D13" s="89">
        <v>71</v>
      </c>
      <c r="E13" s="87">
        <v>66</v>
      </c>
      <c r="F13" s="88">
        <f t="shared" ref="F13:K13" si="0">SUM(F9:F12)</f>
        <v>0</v>
      </c>
      <c r="G13" s="90">
        <v>66</v>
      </c>
      <c r="H13" s="91">
        <f t="shared" si="0"/>
        <v>50</v>
      </c>
      <c r="I13" s="88">
        <f t="shared" si="0"/>
        <v>0</v>
      </c>
      <c r="J13" s="89">
        <v>50</v>
      </c>
      <c r="K13" s="87">
        <f t="shared" si="0"/>
        <v>52</v>
      </c>
      <c r="L13" s="88">
        <v>0</v>
      </c>
      <c r="M13" s="90">
        <v>52</v>
      </c>
      <c r="N13" s="91">
        <f>SUM(N9:N12)</f>
        <v>227</v>
      </c>
      <c r="O13" s="88">
        <f>SUM(O9:O12)</f>
        <v>12</v>
      </c>
      <c r="P13" s="90">
        <v>239</v>
      </c>
      <c r="Q13" s="19"/>
      <c r="R13" s="19"/>
    </row>
    <row r="14" spans="1:20" ht="31.5" customHeight="1" thickBot="1">
      <c r="A14" s="222" t="s">
        <v>19</v>
      </c>
      <c r="B14" s="280"/>
      <c r="C14" s="281"/>
      <c r="D14" s="282"/>
      <c r="E14" s="280"/>
      <c r="F14" s="281"/>
      <c r="G14" s="283"/>
      <c r="H14" s="281"/>
      <c r="I14" s="281"/>
      <c r="J14" s="284"/>
      <c r="K14" s="281"/>
      <c r="L14" s="281"/>
      <c r="M14" s="282"/>
      <c r="N14" s="285"/>
      <c r="O14" s="281"/>
      <c r="P14" s="286"/>
      <c r="Q14" s="19"/>
      <c r="R14" s="19"/>
    </row>
    <row r="15" spans="1:20" ht="24.95" customHeight="1">
      <c r="A15" s="223" t="s">
        <v>9</v>
      </c>
      <c r="B15" s="8"/>
      <c r="C15" s="3"/>
      <c r="D15" s="9"/>
      <c r="E15" s="8"/>
      <c r="F15" s="3"/>
      <c r="G15" s="4"/>
      <c r="H15" s="10"/>
      <c r="I15" s="3" t="s">
        <v>5</v>
      </c>
      <c r="J15" s="9"/>
      <c r="K15" s="8"/>
      <c r="L15" s="3"/>
      <c r="M15" s="4"/>
      <c r="N15" s="287"/>
      <c r="O15" s="15"/>
      <c r="P15" s="288"/>
      <c r="Q15" s="16"/>
      <c r="R15" s="16"/>
    </row>
    <row r="16" spans="1:20" ht="24.95" customHeight="1">
      <c r="A16" s="252" t="s">
        <v>35</v>
      </c>
      <c r="B16" s="77">
        <v>0</v>
      </c>
      <c r="C16" s="78">
        <v>0</v>
      </c>
      <c r="D16" s="79">
        <v>0</v>
      </c>
      <c r="E16" s="77">
        <v>13</v>
      </c>
      <c r="F16" s="78">
        <v>0</v>
      </c>
      <c r="G16" s="80">
        <v>13</v>
      </c>
      <c r="H16" s="81">
        <v>16</v>
      </c>
      <c r="I16" s="78">
        <v>0</v>
      </c>
      <c r="J16" s="79">
        <v>16</v>
      </c>
      <c r="K16" s="77">
        <v>19</v>
      </c>
      <c r="L16" s="78">
        <f>L30+L23</f>
        <v>0</v>
      </c>
      <c r="M16" s="80">
        <v>19</v>
      </c>
      <c r="N16" s="499">
        <v>48</v>
      </c>
      <c r="O16" s="500">
        <f>C16+F16+I16+L16</f>
        <v>0</v>
      </c>
      <c r="P16" s="501">
        <v>48</v>
      </c>
      <c r="Q16" s="162"/>
      <c r="R16" s="162"/>
    </row>
    <row r="17" spans="1:18" ht="24.95" customHeight="1">
      <c r="A17" s="252" t="s">
        <v>36</v>
      </c>
      <c r="B17" s="77">
        <v>38</v>
      </c>
      <c r="C17" s="78">
        <v>4</v>
      </c>
      <c r="D17" s="79">
        <v>42</v>
      </c>
      <c r="E17" s="77">
        <v>35</v>
      </c>
      <c r="F17" s="78">
        <v>0</v>
      </c>
      <c r="G17" s="80">
        <v>35</v>
      </c>
      <c r="H17" s="81">
        <v>23</v>
      </c>
      <c r="I17" s="78">
        <v>0</v>
      </c>
      <c r="J17" s="79">
        <v>23</v>
      </c>
      <c r="K17" s="77">
        <v>35</v>
      </c>
      <c r="L17" s="78">
        <v>0</v>
      </c>
      <c r="M17" s="80">
        <v>35</v>
      </c>
      <c r="N17" s="502">
        <v>129</v>
      </c>
      <c r="O17" s="500">
        <v>4</v>
      </c>
      <c r="P17" s="501">
        <v>133</v>
      </c>
      <c r="Q17" s="162"/>
      <c r="R17" s="162"/>
    </row>
    <row r="18" spans="1:18" ht="24.95" customHeight="1">
      <c r="A18" s="252" t="s">
        <v>37</v>
      </c>
      <c r="B18" s="77">
        <v>0</v>
      </c>
      <c r="C18" s="78">
        <v>0</v>
      </c>
      <c r="D18" s="79">
        <v>0</v>
      </c>
      <c r="E18" s="77">
        <v>1</v>
      </c>
      <c r="F18" s="78">
        <v>0</v>
      </c>
      <c r="G18" s="80">
        <v>1</v>
      </c>
      <c r="H18" s="81">
        <v>0</v>
      </c>
      <c r="I18" s="78">
        <v>0</v>
      </c>
      <c r="J18" s="79">
        <v>0</v>
      </c>
      <c r="K18" s="77">
        <f>K32+K25</f>
        <v>0</v>
      </c>
      <c r="L18" s="78">
        <f>L32+L25</f>
        <v>0</v>
      </c>
      <c r="M18" s="80">
        <f>M32+M25</f>
        <v>0</v>
      </c>
      <c r="N18" s="499">
        <v>1</v>
      </c>
      <c r="O18" s="500">
        <v>0</v>
      </c>
      <c r="P18" s="501">
        <v>1</v>
      </c>
      <c r="Q18" s="162"/>
      <c r="R18" s="162"/>
    </row>
    <row r="19" spans="1:18" ht="24.95" customHeight="1">
      <c r="A19" s="252" t="s">
        <v>69</v>
      </c>
      <c r="B19" s="82">
        <v>21</v>
      </c>
      <c r="C19" s="83">
        <v>8</v>
      </c>
      <c r="D19" s="84">
        <v>29</v>
      </c>
      <c r="E19" s="82">
        <v>17</v>
      </c>
      <c r="F19" s="83">
        <v>0</v>
      </c>
      <c r="G19" s="85">
        <v>17</v>
      </c>
      <c r="H19" s="86">
        <v>11</v>
      </c>
      <c r="I19" s="83">
        <v>0</v>
      </c>
      <c r="J19" s="84">
        <v>11</v>
      </c>
      <c r="K19" s="82">
        <v>0</v>
      </c>
      <c r="L19" s="83">
        <v>0</v>
      </c>
      <c r="M19" s="85">
        <v>0</v>
      </c>
      <c r="N19" s="499">
        <v>49</v>
      </c>
      <c r="O19" s="500">
        <v>8</v>
      </c>
      <c r="P19" s="501">
        <v>57</v>
      </c>
      <c r="Q19" s="162"/>
      <c r="R19" s="162"/>
    </row>
    <row r="20" spans="1:18" ht="34.5" customHeight="1" thickBot="1">
      <c r="A20" s="11"/>
      <c r="B20" s="503"/>
      <c r="C20" s="504"/>
      <c r="D20" s="505"/>
      <c r="E20" s="503">
        <v>0</v>
      </c>
      <c r="F20" s="504">
        <v>0</v>
      </c>
      <c r="G20" s="506">
        <f>SUM(E20:F20)</f>
        <v>0</v>
      </c>
      <c r="H20" s="507">
        <v>0</v>
      </c>
      <c r="I20" s="504">
        <v>0</v>
      </c>
      <c r="J20" s="505">
        <f>SUM(H20:I20)</f>
        <v>0</v>
      </c>
      <c r="K20" s="503">
        <v>0</v>
      </c>
      <c r="L20" s="504">
        <v>0</v>
      </c>
      <c r="M20" s="506">
        <f>SUM(K20:L20)</f>
        <v>0</v>
      </c>
      <c r="N20" s="499">
        <f>B20+E20+H20+K20</f>
        <v>0</v>
      </c>
      <c r="O20" s="500">
        <f>C20+F20+I20+L20</f>
        <v>0</v>
      </c>
      <c r="P20" s="501">
        <f>SUM(N20:O20)</f>
        <v>0</v>
      </c>
      <c r="Q20" s="20"/>
      <c r="R20" s="20"/>
    </row>
    <row r="21" spans="1:18" ht="24.95" customHeight="1" thickBot="1">
      <c r="A21" s="24" t="s">
        <v>6</v>
      </c>
      <c r="B21" s="508">
        <v>59</v>
      </c>
      <c r="C21" s="508">
        <v>12</v>
      </c>
      <c r="D21" s="508">
        <v>71</v>
      </c>
      <c r="E21" s="508">
        <v>66</v>
      </c>
      <c r="F21" s="508">
        <f t="shared" ref="F21:I21" si="1">SUM(F16:F20)</f>
        <v>0</v>
      </c>
      <c r="G21" s="508">
        <v>66</v>
      </c>
      <c r="H21" s="508">
        <v>50</v>
      </c>
      <c r="I21" s="508">
        <f t="shared" si="1"/>
        <v>0</v>
      </c>
      <c r="J21" s="509">
        <v>50</v>
      </c>
      <c r="K21" s="508">
        <v>52</v>
      </c>
      <c r="L21" s="508">
        <v>0</v>
      </c>
      <c r="M21" s="510">
        <v>52</v>
      </c>
      <c r="N21" s="508">
        <v>227</v>
      </c>
      <c r="O21" s="508">
        <v>12</v>
      </c>
      <c r="P21" s="510">
        <v>239</v>
      </c>
      <c r="Q21" s="20"/>
      <c r="R21" s="20"/>
    </row>
    <row r="22" spans="1:18" ht="24.95" customHeight="1">
      <c r="A22" s="25" t="s">
        <v>20</v>
      </c>
      <c r="B22" s="511"/>
      <c r="C22" s="512"/>
      <c r="D22" s="16"/>
      <c r="E22" s="511"/>
      <c r="F22" s="512"/>
      <c r="G22" s="490"/>
      <c r="H22" s="512"/>
      <c r="I22" s="512"/>
      <c r="J22" s="16"/>
      <c r="K22" s="511"/>
      <c r="L22" s="512"/>
      <c r="M22" s="513"/>
      <c r="N22" s="511"/>
      <c r="O22" s="512"/>
      <c r="P22" s="513"/>
      <c r="Q22" s="162"/>
      <c r="R22" s="162"/>
    </row>
    <row r="23" spans="1:18" ht="24.95" customHeight="1">
      <c r="A23" s="252" t="s">
        <v>35</v>
      </c>
      <c r="B23" s="514">
        <v>0</v>
      </c>
      <c r="C23" s="515">
        <v>0</v>
      </c>
      <c r="D23" s="516">
        <v>0</v>
      </c>
      <c r="E23" s="514">
        <v>0</v>
      </c>
      <c r="F23" s="515">
        <v>0</v>
      </c>
      <c r="G23" s="517">
        <v>0</v>
      </c>
      <c r="H23" s="518">
        <v>0</v>
      </c>
      <c r="I23" s="515">
        <v>0</v>
      </c>
      <c r="J23" s="516">
        <v>0</v>
      </c>
      <c r="K23" s="514">
        <v>0</v>
      </c>
      <c r="L23" s="515">
        <v>0</v>
      </c>
      <c r="M23" s="517">
        <f>SUM(K23:L23)</f>
        <v>0</v>
      </c>
      <c r="N23" s="499">
        <f t="shared" ref="N23:O27" si="2">B23+E23+H23+K23</f>
        <v>0</v>
      </c>
      <c r="O23" s="500">
        <f t="shared" si="2"/>
        <v>0</v>
      </c>
      <c r="P23" s="501">
        <f>SUM(N23:O23)</f>
        <v>0</v>
      </c>
      <c r="Q23" s="162"/>
      <c r="R23" s="162"/>
    </row>
    <row r="24" spans="1:18" ht="32.25" customHeight="1">
      <c r="A24" s="252" t="s">
        <v>36</v>
      </c>
      <c r="B24" s="514">
        <v>0</v>
      </c>
      <c r="C24" s="518">
        <v>0</v>
      </c>
      <c r="D24" s="516">
        <v>0</v>
      </c>
      <c r="E24" s="514">
        <v>0</v>
      </c>
      <c r="F24" s="515">
        <v>0</v>
      </c>
      <c r="G24" s="517">
        <v>0</v>
      </c>
      <c r="H24" s="518">
        <v>0</v>
      </c>
      <c r="I24" s="515">
        <v>0</v>
      </c>
      <c r="J24" s="516">
        <f>SUM(H24:I24)</f>
        <v>0</v>
      </c>
      <c r="K24" s="514">
        <v>0</v>
      </c>
      <c r="L24" s="515">
        <v>0</v>
      </c>
      <c r="M24" s="517">
        <f>SUM(K24:L24)</f>
        <v>0</v>
      </c>
      <c r="N24" s="499">
        <f t="shared" si="2"/>
        <v>0</v>
      </c>
      <c r="O24" s="500">
        <f t="shared" si="2"/>
        <v>0</v>
      </c>
      <c r="P24" s="501">
        <f>SUM(N24:O24)</f>
        <v>0</v>
      </c>
      <c r="Q24" s="162"/>
      <c r="R24" s="162"/>
    </row>
    <row r="25" spans="1:18" ht="48" customHeight="1">
      <c r="A25" s="252" t="s">
        <v>37</v>
      </c>
      <c r="B25" s="514">
        <v>0</v>
      </c>
      <c r="C25" s="518">
        <v>0</v>
      </c>
      <c r="D25" s="516">
        <v>0</v>
      </c>
      <c r="E25" s="514">
        <v>0</v>
      </c>
      <c r="F25" s="515">
        <v>0</v>
      </c>
      <c r="G25" s="517">
        <f>SUM(E25:F25)</f>
        <v>0</v>
      </c>
      <c r="H25" s="518">
        <v>0</v>
      </c>
      <c r="I25" s="515">
        <v>0</v>
      </c>
      <c r="J25" s="516">
        <f>SUM(H25:I25)</f>
        <v>0</v>
      </c>
      <c r="K25" s="514">
        <v>0</v>
      </c>
      <c r="L25" s="515">
        <v>0</v>
      </c>
      <c r="M25" s="517">
        <f>SUM(K25:L25)</f>
        <v>0</v>
      </c>
      <c r="N25" s="499">
        <f t="shared" si="2"/>
        <v>0</v>
      </c>
      <c r="O25" s="500">
        <f t="shared" si="2"/>
        <v>0</v>
      </c>
      <c r="P25" s="501">
        <f>SUM(N25:O25)</f>
        <v>0</v>
      </c>
      <c r="Q25" s="20"/>
      <c r="R25" s="20"/>
    </row>
    <row r="26" spans="1:18" ht="24.95" customHeight="1">
      <c r="A26" s="252" t="s">
        <v>69</v>
      </c>
      <c r="B26" s="514">
        <v>0</v>
      </c>
      <c r="C26" s="518">
        <v>0</v>
      </c>
      <c r="D26" s="516">
        <v>0</v>
      </c>
      <c r="E26" s="514">
        <v>0</v>
      </c>
      <c r="F26" s="515">
        <v>0</v>
      </c>
      <c r="G26" s="517">
        <f>SUM(E26:F26)</f>
        <v>0</v>
      </c>
      <c r="H26" s="518">
        <v>0</v>
      </c>
      <c r="I26" s="515">
        <v>0</v>
      </c>
      <c r="J26" s="516">
        <f>SUM(H26:I26)</f>
        <v>0</v>
      </c>
      <c r="K26" s="514">
        <v>0</v>
      </c>
      <c r="L26" s="515">
        <v>0</v>
      </c>
      <c r="M26" s="517">
        <f>SUM(K26:L26)</f>
        <v>0</v>
      </c>
      <c r="N26" s="499">
        <f t="shared" si="2"/>
        <v>0</v>
      </c>
      <c r="O26" s="500">
        <f t="shared" si="2"/>
        <v>0</v>
      </c>
      <c r="P26" s="501">
        <f>SUM(N26:O26)</f>
        <v>0</v>
      </c>
      <c r="Q26" s="21"/>
      <c r="R26" s="21"/>
    </row>
    <row r="27" spans="1:18" ht="30" customHeight="1" thickBot="1">
      <c r="A27" s="11"/>
      <c r="B27" s="519">
        <v>0</v>
      </c>
      <c r="C27" s="507">
        <v>0</v>
      </c>
      <c r="D27" s="505">
        <v>0</v>
      </c>
      <c r="E27" s="503">
        <v>0</v>
      </c>
      <c r="F27" s="504">
        <v>0</v>
      </c>
      <c r="G27" s="506">
        <f>SUM(E27:F27)</f>
        <v>0</v>
      </c>
      <c r="H27" s="507">
        <v>0</v>
      </c>
      <c r="I27" s="504">
        <v>0</v>
      </c>
      <c r="J27" s="505">
        <f>SUM(H27:I27)</f>
        <v>0</v>
      </c>
      <c r="K27" s="503">
        <v>0</v>
      </c>
      <c r="L27" s="504">
        <v>0</v>
      </c>
      <c r="M27" s="506">
        <f>SUM(K27:L27)</f>
        <v>0</v>
      </c>
      <c r="N27" s="499">
        <f t="shared" si="2"/>
        <v>0</v>
      </c>
      <c r="O27" s="500">
        <f t="shared" si="2"/>
        <v>0</v>
      </c>
      <c r="P27" s="501">
        <f>SUM(N27:O27)</f>
        <v>0</v>
      </c>
      <c r="Q27" s="20"/>
      <c r="R27" s="20"/>
    </row>
    <row r="28" spans="1:18" ht="26.25" thickBot="1">
      <c r="A28" s="1" t="s">
        <v>11</v>
      </c>
      <c r="B28" s="509">
        <v>0</v>
      </c>
      <c r="C28" s="509">
        <v>0</v>
      </c>
      <c r="D28" s="510">
        <v>0</v>
      </c>
      <c r="E28" s="509">
        <f t="shared" ref="E28:N28" si="3">SUM(E23:E27)</f>
        <v>0</v>
      </c>
      <c r="F28" s="509">
        <v>0</v>
      </c>
      <c r="G28" s="510">
        <v>0</v>
      </c>
      <c r="H28" s="509">
        <f t="shared" si="3"/>
        <v>0</v>
      </c>
      <c r="I28" s="509">
        <f t="shared" si="3"/>
        <v>0</v>
      </c>
      <c r="J28" s="510">
        <f t="shared" si="3"/>
        <v>0</v>
      </c>
      <c r="K28" s="520">
        <f t="shared" si="3"/>
        <v>0</v>
      </c>
      <c r="L28" s="509">
        <f t="shared" si="3"/>
        <v>0</v>
      </c>
      <c r="M28" s="509">
        <f t="shared" si="3"/>
        <v>0</v>
      </c>
      <c r="N28" s="509">
        <f t="shared" si="3"/>
        <v>0</v>
      </c>
      <c r="O28" s="509">
        <v>0</v>
      </c>
      <c r="P28" s="510">
        <v>0</v>
      </c>
      <c r="Q28" s="162"/>
      <c r="R28" s="162"/>
    </row>
    <row r="29" spans="1:18" ht="36.75" customHeight="1" thickBot="1">
      <c r="A29" s="253" t="s">
        <v>8</v>
      </c>
      <c r="B29" s="521">
        <v>59</v>
      </c>
      <c r="C29" s="521">
        <v>12</v>
      </c>
      <c r="D29" s="522">
        <v>71</v>
      </c>
      <c r="E29" s="521">
        <f t="shared" ref="E29:J29" si="4">E21</f>
        <v>66</v>
      </c>
      <c r="F29" s="521">
        <f t="shared" si="4"/>
        <v>0</v>
      </c>
      <c r="G29" s="522">
        <v>66</v>
      </c>
      <c r="H29" s="521">
        <f t="shared" si="4"/>
        <v>50</v>
      </c>
      <c r="I29" s="521">
        <f t="shared" si="4"/>
        <v>0</v>
      </c>
      <c r="J29" s="522">
        <f t="shared" si="4"/>
        <v>50</v>
      </c>
      <c r="K29" s="523">
        <v>52</v>
      </c>
      <c r="L29" s="521">
        <v>0</v>
      </c>
      <c r="M29" s="524">
        <v>52</v>
      </c>
      <c r="N29" s="521">
        <v>227</v>
      </c>
      <c r="O29" s="521">
        <v>12</v>
      </c>
      <c r="P29" s="522">
        <v>239</v>
      </c>
      <c r="Q29" s="163"/>
      <c r="R29" s="163"/>
    </row>
    <row r="30" spans="1:18" ht="28.5" customHeight="1" thickBot="1">
      <c r="A30" s="253" t="s">
        <v>12</v>
      </c>
      <c r="B30" s="521">
        <v>0</v>
      </c>
      <c r="C30" s="521">
        <v>0</v>
      </c>
      <c r="D30" s="522">
        <v>0</v>
      </c>
      <c r="E30" s="521">
        <f t="shared" ref="E30:P30" si="5">E28</f>
        <v>0</v>
      </c>
      <c r="F30" s="521">
        <f t="shared" si="5"/>
        <v>0</v>
      </c>
      <c r="G30" s="522">
        <f t="shared" si="5"/>
        <v>0</v>
      </c>
      <c r="H30" s="521">
        <f t="shared" si="5"/>
        <v>0</v>
      </c>
      <c r="I30" s="521">
        <f t="shared" si="5"/>
        <v>0</v>
      </c>
      <c r="J30" s="522">
        <f t="shared" si="5"/>
        <v>0</v>
      </c>
      <c r="K30" s="523">
        <f t="shared" si="5"/>
        <v>0</v>
      </c>
      <c r="L30" s="521">
        <f t="shared" si="5"/>
        <v>0</v>
      </c>
      <c r="M30" s="524">
        <f t="shared" si="5"/>
        <v>0</v>
      </c>
      <c r="N30" s="521">
        <f t="shared" si="5"/>
        <v>0</v>
      </c>
      <c r="O30" s="521">
        <f t="shared" si="5"/>
        <v>0</v>
      </c>
      <c r="P30" s="522">
        <f t="shared" si="5"/>
        <v>0</v>
      </c>
      <c r="Q30" s="164"/>
      <c r="R30" s="164"/>
    </row>
    <row r="31" spans="1:18" ht="33" customHeight="1" thickBot="1">
      <c r="A31" s="400" t="s">
        <v>13</v>
      </c>
      <c r="B31" s="655">
        <v>59</v>
      </c>
      <c r="C31" s="655">
        <v>12</v>
      </c>
      <c r="D31" s="656">
        <v>71</v>
      </c>
      <c r="E31" s="655">
        <f t="shared" ref="E31:N31" si="6">SUM(E29:E30)</f>
        <v>66</v>
      </c>
      <c r="F31" s="655">
        <f t="shared" si="6"/>
        <v>0</v>
      </c>
      <c r="G31" s="656">
        <v>66</v>
      </c>
      <c r="H31" s="655">
        <f t="shared" si="6"/>
        <v>50</v>
      </c>
      <c r="I31" s="655">
        <f t="shared" si="6"/>
        <v>0</v>
      </c>
      <c r="J31" s="656">
        <f t="shared" si="6"/>
        <v>50</v>
      </c>
      <c r="K31" s="657">
        <f t="shared" si="6"/>
        <v>52</v>
      </c>
      <c r="L31" s="655">
        <f>SUM(L29:L30)</f>
        <v>0</v>
      </c>
      <c r="M31" s="692">
        <v>52</v>
      </c>
      <c r="N31" s="655">
        <f t="shared" si="6"/>
        <v>227</v>
      </c>
      <c r="O31" s="655">
        <v>12</v>
      </c>
      <c r="P31" s="656">
        <v>239</v>
      </c>
      <c r="Q31" s="164"/>
      <c r="R31" s="164"/>
    </row>
    <row r="32" spans="1:18" ht="71.25" customHeight="1">
      <c r="A32" s="162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</row>
    <row r="33" spans="1:18" ht="30.75" customHeight="1">
      <c r="A33" s="162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</row>
    <row r="34" spans="1:18" ht="25.5" customHeight="1">
      <c r="A34" s="1020" t="s">
        <v>114</v>
      </c>
      <c r="B34" s="1020"/>
      <c r="C34" s="1020"/>
      <c r="D34" s="1020"/>
      <c r="E34" s="1020"/>
      <c r="F34" s="1020"/>
      <c r="G34" s="1020"/>
      <c r="H34" s="1020"/>
      <c r="I34" s="1020"/>
      <c r="J34" s="1020"/>
      <c r="K34" s="1020"/>
      <c r="L34" s="1020"/>
      <c r="M34" s="1020"/>
      <c r="N34" s="1020"/>
      <c r="O34" s="1020"/>
      <c r="P34" s="1020"/>
      <c r="Q34" s="1020"/>
      <c r="R34" s="1020"/>
    </row>
    <row r="35" spans="1:18" ht="45" customHeight="1">
      <c r="A35" s="162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</row>
    <row r="36" spans="1:18" ht="25.5" customHeight="1">
      <c r="A36" s="1021"/>
      <c r="B36" s="1021"/>
      <c r="C36" s="1021"/>
      <c r="D36" s="1021"/>
      <c r="E36" s="1021"/>
      <c r="F36" s="1021"/>
      <c r="G36" s="1021"/>
      <c r="H36" s="1021"/>
      <c r="I36" s="1021"/>
      <c r="J36" s="1021"/>
      <c r="K36" s="1021"/>
      <c r="L36" s="1021"/>
      <c r="M36" s="1021"/>
      <c r="N36" s="1021"/>
      <c r="O36" s="1021"/>
      <c r="P36" s="1021"/>
    </row>
    <row r="37" spans="1:18">
      <c r="A37" s="166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</row>
    <row r="38" spans="1:18">
      <c r="A38" s="166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</sheetData>
  <mergeCells count="10">
    <mergeCell ref="A34:R34"/>
    <mergeCell ref="A36:P3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P35"/>
  <sheetViews>
    <sheetView topLeftCell="A7" zoomScale="50" zoomScaleNormal="50" workbookViewId="0">
      <selection activeCell="T22" sqref="T22"/>
    </sheetView>
  </sheetViews>
  <sheetFormatPr defaultRowHeight="25.5"/>
  <cols>
    <col min="1" max="1" width="89" style="5" customWidth="1"/>
    <col min="2" max="2" width="14.140625" style="5" customWidth="1"/>
    <col min="3" max="3" width="12.85546875" style="5" customWidth="1"/>
    <col min="4" max="4" width="12.28515625" style="5" customWidth="1"/>
    <col min="5" max="5" width="14.5703125" style="5" customWidth="1"/>
    <col min="6" max="6" width="12.42578125" style="5" customWidth="1"/>
    <col min="7" max="7" width="11" style="5" customWidth="1"/>
    <col min="8" max="8" width="14.28515625" style="5" customWidth="1"/>
    <col min="9" max="9" width="13.28515625" style="5" customWidth="1"/>
    <col min="10" max="10" width="12.28515625" style="5" customWidth="1"/>
    <col min="11" max="11" width="14.140625" style="5" customWidth="1"/>
    <col min="12" max="12" width="11.5703125" style="5" customWidth="1"/>
    <col min="13" max="13" width="12" style="5" customWidth="1"/>
    <col min="14" max="14" width="13.7109375" style="5" customWidth="1"/>
    <col min="15" max="15" width="13.85546875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16384" width="9.140625" style="5"/>
  </cols>
  <sheetData>
    <row r="1" spans="1:42" ht="45.75" customHeight="1">
      <c r="A1" s="946"/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18"/>
      <c r="R1" s="18"/>
      <c r="S1" s="18"/>
      <c r="T1" s="18"/>
    </row>
    <row r="2" spans="1:42" ht="47.25" customHeight="1">
      <c r="A2" s="1024" t="s">
        <v>97</v>
      </c>
      <c r="B2" s="1025"/>
      <c r="C2" s="1025"/>
      <c r="D2" s="1025"/>
      <c r="E2" s="1025"/>
      <c r="F2" s="1025"/>
      <c r="G2" s="1025"/>
      <c r="H2" s="1025"/>
      <c r="I2" s="1025"/>
      <c r="J2" s="1025"/>
      <c r="K2" s="1025"/>
      <c r="L2" s="1025"/>
      <c r="M2" s="1025"/>
      <c r="N2" s="1025"/>
      <c r="O2" s="1025"/>
      <c r="P2" s="1025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</row>
    <row r="3" spans="1:42" ht="18.75" customHeight="1">
      <c r="A3" s="946" t="s">
        <v>112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872"/>
      <c r="R3" s="872"/>
    </row>
    <row r="4" spans="1:42" ht="33" customHeight="1" thickBot="1">
      <c r="A4" s="6"/>
    </row>
    <row r="5" spans="1:42" ht="33" customHeight="1">
      <c r="A5" s="948" t="s">
        <v>7</v>
      </c>
      <c r="B5" s="951" t="s">
        <v>0</v>
      </c>
      <c r="C5" s="959"/>
      <c r="D5" s="970"/>
      <c r="E5" s="959" t="s">
        <v>1</v>
      </c>
      <c r="F5" s="959"/>
      <c r="G5" s="970"/>
      <c r="H5" s="951" t="s">
        <v>2</v>
      </c>
      <c r="I5" s="959"/>
      <c r="J5" s="970"/>
      <c r="K5" s="951" t="s">
        <v>3</v>
      </c>
      <c r="L5" s="959"/>
      <c r="M5" s="970"/>
      <c r="N5" s="963" t="s">
        <v>29</v>
      </c>
      <c r="O5" s="964"/>
      <c r="P5" s="965"/>
      <c r="Q5" s="19"/>
      <c r="R5" s="19"/>
    </row>
    <row r="6" spans="1:42" ht="45" customHeight="1" thickBot="1">
      <c r="A6" s="949"/>
      <c r="B6" s="971"/>
      <c r="C6" s="972"/>
      <c r="D6" s="973"/>
      <c r="E6" s="1014"/>
      <c r="F6" s="1014"/>
      <c r="G6" s="1015"/>
      <c r="H6" s="1013"/>
      <c r="I6" s="1014"/>
      <c r="J6" s="1015"/>
      <c r="K6" s="971"/>
      <c r="L6" s="972"/>
      <c r="M6" s="973"/>
      <c r="N6" s="966"/>
      <c r="O6" s="967"/>
      <c r="P6" s="968"/>
      <c r="Q6" s="19"/>
      <c r="R6" s="19"/>
    </row>
    <row r="7" spans="1:42" ht="99.75" customHeight="1" thickBot="1">
      <c r="A7" s="950"/>
      <c r="B7" s="62" t="s">
        <v>21</v>
      </c>
      <c r="C7" s="63" t="s">
        <v>22</v>
      </c>
      <c r="D7" s="64" t="s">
        <v>4</v>
      </c>
      <c r="E7" s="62" t="s">
        <v>21</v>
      </c>
      <c r="F7" s="63" t="s">
        <v>22</v>
      </c>
      <c r="G7" s="64" t="s">
        <v>4</v>
      </c>
      <c r="H7" s="62" t="s">
        <v>21</v>
      </c>
      <c r="I7" s="63" t="s">
        <v>22</v>
      </c>
      <c r="J7" s="64" t="s">
        <v>4</v>
      </c>
      <c r="K7" s="62" t="s">
        <v>21</v>
      </c>
      <c r="L7" s="63" t="s">
        <v>22</v>
      </c>
      <c r="M7" s="64" t="s">
        <v>4</v>
      </c>
      <c r="N7" s="62" t="s">
        <v>21</v>
      </c>
      <c r="O7" s="63" t="s">
        <v>22</v>
      </c>
      <c r="P7" s="65" t="s">
        <v>4</v>
      </c>
      <c r="Q7" s="19"/>
      <c r="R7" s="19"/>
    </row>
    <row r="8" spans="1:42" ht="27" customHeight="1">
      <c r="A8" s="37" t="s">
        <v>18</v>
      </c>
      <c r="B8" s="40"/>
      <c r="C8" s="38"/>
      <c r="D8" s="41"/>
      <c r="E8" s="40"/>
      <c r="F8" s="38"/>
      <c r="G8" s="41"/>
      <c r="H8" s="40"/>
      <c r="I8" s="38"/>
      <c r="J8" s="41"/>
      <c r="K8" s="39"/>
      <c r="L8" s="38"/>
      <c r="M8" s="42"/>
      <c r="N8" s="43"/>
      <c r="O8" s="119"/>
      <c r="P8" s="120"/>
      <c r="Q8" s="19"/>
      <c r="R8" s="19"/>
    </row>
    <row r="9" spans="1:42" ht="27" customHeight="1">
      <c r="A9" s="252" t="s">
        <v>35</v>
      </c>
      <c r="B9" s="53">
        <v>0</v>
      </c>
      <c r="C9" s="53">
        <v>0</v>
      </c>
      <c r="D9" s="53">
        <f>C9+B9</f>
        <v>0</v>
      </c>
      <c r="E9" s="130">
        <v>0</v>
      </c>
      <c r="F9" s="53">
        <v>0</v>
      </c>
      <c r="G9" s="54">
        <f>SUM(E9:F9)</f>
        <v>0</v>
      </c>
      <c r="H9" s="68">
        <v>0</v>
      </c>
      <c r="I9" s="53">
        <v>0</v>
      </c>
      <c r="J9" s="54">
        <f>H9+I9</f>
        <v>0</v>
      </c>
      <c r="K9" s="68">
        <v>0</v>
      </c>
      <c r="L9" s="53">
        <v>6</v>
      </c>
      <c r="M9" s="54">
        <f>SUM(K9:L9)</f>
        <v>6</v>
      </c>
      <c r="N9" s="125">
        <f t="shared" ref="N9:O11" si="0">B9+E9+H9+K9</f>
        <v>0</v>
      </c>
      <c r="O9" s="50">
        <f t="shared" si="0"/>
        <v>6</v>
      </c>
      <c r="P9" s="129">
        <f>SUM(N9:O9)</f>
        <v>6</v>
      </c>
      <c r="Q9" s="19"/>
      <c r="R9" s="19"/>
    </row>
    <row r="10" spans="1:42" ht="27" customHeight="1">
      <c r="A10" s="252" t="s">
        <v>36</v>
      </c>
      <c r="B10" s="53">
        <v>15</v>
      </c>
      <c r="C10" s="53">
        <v>9</v>
      </c>
      <c r="D10" s="53">
        <f>C10+B10</f>
        <v>24</v>
      </c>
      <c r="E10" s="130">
        <v>10</v>
      </c>
      <c r="F10" s="53">
        <v>17</v>
      </c>
      <c r="G10" s="54">
        <f>SUM(E10:F10)</f>
        <v>27</v>
      </c>
      <c r="H10" s="68">
        <v>13</v>
      </c>
      <c r="I10" s="53">
        <v>12</v>
      </c>
      <c r="J10" s="54">
        <f>H10+I10</f>
        <v>25</v>
      </c>
      <c r="K10" s="68">
        <v>0</v>
      </c>
      <c r="L10" s="53">
        <v>29</v>
      </c>
      <c r="M10" s="54">
        <f>SUM(K10:L10)</f>
        <v>29</v>
      </c>
      <c r="N10" s="125">
        <f t="shared" si="0"/>
        <v>38</v>
      </c>
      <c r="O10" s="50">
        <f t="shared" si="0"/>
        <v>67</v>
      </c>
      <c r="P10" s="129">
        <f>SUM(N10:O10)</f>
        <v>105</v>
      </c>
      <c r="Q10" s="19"/>
      <c r="R10" s="19"/>
    </row>
    <row r="11" spans="1:42" ht="27" customHeight="1" thickBot="1">
      <c r="A11" s="252" t="s">
        <v>37</v>
      </c>
      <c r="B11" s="68">
        <v>0</v>
      </c>
      <c r="C11" s="68">
        <v>15</v>
      </c>
      <c r="D11" s="68">
        <f>C11+B11</f>
        <v>15</v>
      </c>
      <c r="E11" s="68">
        <v>0</v>
      </c>
      <c r="F11" s="53">
        <v>10</v>
      </c>
      <c r="G11" s="54">
        <f>SUM(E11:F11)</f>
        <v>10</v>
      </c>
      <c r="H11" s="68">
        <v>0</v>
      </c>
      <c r="I11" s="53">
        <v>12</v>
      </c>
      <c r="J11" s="54">
        <f>H11+I11</f>
        <v>12</v>
      </c>
      <c r="K11" s="68">
        <v>0</v>
      </c>
      <c r="L11" s="53">
        <v>0</v>
      </c>
      <c r="M11" s="54">
        <v>0</v>
      </c>
      <c r="N11" s="125">
        <f t="shared" si="0"/>
        <v>0</v>
      </c>
      <c r="O11" s="50">
        <f t="shared" si="0"/>
        <v>37</v>
      </c>
      <c r="P11" s="129">
        <f>SUM(N11:O11)</f>
        <v>37</v>
      </c>
      <c r="Q11" s="19"/>
      <c r="R11" s="19"/>
    </row>
    <row r="12" spans="1:42" ht="37.5" customHeight="1" thickBot="1">
      <c r="A12" s="7" t="s">
        <v>10</v>
      </c>
      <c r="B12" s="33">
        <f>SUM(B9:B11)</f>
        <v>15</v>
      </c>
      <c r="C12" s="33">
        <f>SUM(C9:C11)</f>
        <v>24</v>
      </c>
      <c r="D12" s="33">
        <f>SUM(D9:D11)</f>
        <v>39</v>
      </c>
      <c r="E12" s="33">
        <f t="shared" ref="E12:M12" si="1">E9+E10+E11</f>
        <v>10</v>
      </c>
      <c r="F12" s="33">
        <f t="shared" si="1"/>
        <v>27</v>
      </c>
      <c r="G12" s="33">
        <f t="shared" si="1"/>
        <v>37</v>
      </c>
      <c r="H12" s="33">
        <f t="shared" si="1"/>
        <v>13</v>
      </c>
      <c r="I12" s="33">
        <f t="shared" si="1"/>
        <v>24</v>
      </c>
      <c r="J12" s="33">
        <f t="shared" si="1"/>
        <v>37</v>
      </c>
      <c r="K12" s="33">
        <f t="shared" si="1"/>
        <v>0</v>
      </c>
      <c r="L12" s="33">
        <f t="shared" si="1"/>
        <v>35</v>
      </c>
      <c r="M12" s="33">
        <f t="shared" si="1"/>
        <v>35</v>
      </c>
      <c r="N12" s="33">
        <f>SUM(N9:N11)</f>
        <v>38</v>
      </c>
      <c r="O12" s="33">
        <f>SUM(O9:O11)</f>
        <v>110</v>
      </c>
      <c r="P12" s="36">
        <f>SUM(P9:P11)</f>
        <v>148</v>
      </c>
      <c r="Q12" s="19"/>
      <c r="R12" s="19"/>
    </row>
    <row r="13" spans="1:42" ht="27" customHeight="1" thickBot="1">
      <c r="A13" s="7" t="s">
        <v>19</v>
      </c>
      <c r="B13" s="411"/>
      <c r="C13" s="69"/>
      <c r="D13" s="412"/>
      <c r="E13" s="70"/>
      <c r="F13" s="70"/>
      <c r="G13" s="71"/>
      <c r="H13" s="70"/>
      <c r="I13" s="70"/>
      <c r="J13" s="74"/>
      <c r="K13" s="234"/>
      <c r="L13" s="70"/>
      <c r="M13" s="71"/>
      <c r="N13" s="138"/>
      <c r="O13" s="69"/>
      <c r="P13" s="71"/>
      <c r="Q13" s="19"/>
      <c r="R13" s="19"/>
    </row>
    <row r="14" spans="1:42" ht="31.5" customHeight="1">
      <c r="A14" s="26" t="s">
        <v>9</v>
      </c>
      <c r="B14" s="8"/>
      <c r="C14" s="3"/>
      <c r="D14" s="4"/>
      <c r="E14" s="10"/>
      <c r="F14" s="3"/>
      <c r="G14" s="4"/>
      <c r="H14" s="10"/>
      <c r="I14" s="3" t="s">
        <v>5</v>
      </c>
      <c r="J14" s="9"/>
      <c r="K14" s="8"/>
      <c r="L14" s="3"/>
      <c r="M14" s="4"/>
      <c r="N14" s="134"/>
      <c r="O14" s="123"/>
      <c r="P14" s="146"/>
      <c r="Q14" s="16"/>
      <c r="R14" s="16"/>
    </row>
    <row r="15" spans="1:42" ht="24.95" customHeight="1">
      <c r="A15" s="252" t="s">
        <v>35</v>
      </c>
      <c r="B15" s="68">
        <v>0</v>
      </c>
      <c r="C15" s="53">
        <v>0</v>
      </c>
      <c r="D15" s="130">
        <f>C15+B15</f>
        <v>0</v>
      </c>
      <c r="E15" s="68">
        <v>0</v>
      </c>
      <c r="F15" s="53">
        <v>0</v>
      </c>
      <c r="G15" s="54">
        <f>SUM(E15:F15)</f>
        <v>0</v>
      </c>
      <c r="H15" s="68">
        <v>0</v>
      </c>
      <c r="I15" s="53">
        <v>0</v>
      </c>
      <c r="J15" s="54">
        <f>I15+H15</f>
        <v>0</v>
      </c>
      <c r="K15" s="68">
        <v>0</v>
      </c>
      <c r="L15" s="53">
        <v>6</v>
      </c>
      <c r="M15" s="54">
        <v>6</v>
      </c>
      <c r="N15" s="49">
        <f t="shared" ref="N15:O20" si="2">B15+E15+H15+K15</f>
        <v>0</v>
      </c>
      <c r="O15" s="50">
        <f t="shared" si="2"/>
        <v>6</v>
      </c>
      <c r="P15" s="44">
        <f>N15+O15</f>
        <v>6</v>
      </c>
      <c r="Q15" s="873"/>
      <c r="R15" s="873"/>
    </row>
    <row r="16" spans="1:42" ht="24.95" customHeight="1">
      <c r="A16" s="252" t="s">
        <v>36</v>
      </c>
      <c r="B16" s="68">
        <v>14</v>
      </c>
      <c r="C16" s="53">
        <v>9</v>
      </c>
      <c r="D16" s="130">
        <f>C16+B16</f>
        <v>23</v>
      </c>
      <c r="E16" s="68">
        <v>10</v>
      </c>
      <c r="F16" s="53">
        <v>17</v>
      </c>
      <c r="G16" s="54">
        <f>SUM(E16:F16)</f>
        <v>27</v>
      </c>
      <c r="H16" s="68">
        <v>13</v>
      </c>
      <c r="I16" s="53">
        <v>12</v>
      </c>
      <c r="J16" s="54">
        <f>I16+H16</f>
        <v>25</v>
      </c>
      <c r="K16" s="68">
        <v>0</v>
      </c>
      <c r="L16" s="53">
        <v>29</v>
      </c>
      <c r="M16" s="54">
        <f>SUM(K16:L16)</f>
        <v>29</v>
      </c>
      <c r="N16" s="49">
        <f t="shared" si="2"/>
        <v>37</v>
      </c>
      <c r="O16" s="50">
        <f t="shared" si="2"/>
        <v>67</v>
      </c>
      <c r="P16" s="44">
        <f>SUM(N16:O16)</f>
        <v>104</v>
      </c>
      <c r="Q16" s="873"/>
      <c r="R16" s="873"/>
    </row>
    <row r="17" spans="1:18" ht="24.95" customHeight="1">
      <c r="A17" s="252" t="s">
        <v>37</v>
      </c>
      <c r="B17" s="68">
        <v>0</v>
      </c>
      <c r="C17" s="53">
        <v>15</v>
      </c>
      <c r="D17" s="130">
        <f>C17+B17</f>
        <v>15</v>
      </c>
      <c r="E17" s="68">
        <v>0</v>
      </c>
      <c r="F17" s="53">
        <v>10</v>
      </c>
      <c r="G17" s="54">
        <f>SUM(E17:F17)</f>
        <v>10</v>
      </c>
      <c r="H17" s="68">
        <v>0</v>
      </c>
      <c r="I17" s="53">
        <v>12</v>
      </c>
      <c r="J17" s="54">
        <f>I17+H17</f>
        <v>12</v>
      </c>
      <c r="K17" s="68">
        <v>0</v>
      </c>
      <c r="L17" s="53">
        <v>0</v>
      </c>
      <c r="M17" s="54">
        <v>0</v>
      </c>
      <c r="N17" s="49">
        <f t="shared" si="2"/>
        <v>0</v>
      </c>
      <c r="O17" s="50">
        <f t="shared" si="2"/>
        <v>37</v>
      </c>
      <c r="P17" s="44">
        <f>SUM(N17:O17)</f>
        <v>37</v>
      </c>
      <c r="Q17" s="873"/>
      <c r="R17" s="873"/>
    </row>
    <row r="18" spans="1:18" ht="24.95" customHeight="1">
      <c r="A18" s="11"/>
      <c r="B18" s="68"/>
      <c r="C18" s="53"/>
      <c r="D18" s="54"/>
      <c r="E18" s="68"/>
      <c r="F18" s="53"/>
      <c r="G18" s="54"/>
      <c r="H18" s="68"/>
      <c r="I18" s="53"/>
      <c r="J18" s="54"/>
      <c r="K18" s="68"/>
      <c r="L18" s="53"/>
      <c r="M18" s="54"/>
      <c r="N18" s="49">
        <f>B18+E18+H18+K18</f>
        <v>0</v>
      </c>
      <c r="O18" s="50">
        <f t="shared" si="2"/>
        <v>0</v>
      </c>
      <c r="P18" s="44">
        <f>SUM(N18:O18)</f>
        <v>0</v>
      </c>
      <c r="Q18" s="873"/>
      <c r="R18" s="873"/>
    </row>
    <row r="19" spans="1:18" ht="24.95" customHeight="1">
      <c r="A19" s="11"/>
      <c r="B19" s="124">
        <v>0</v>
      </c>
      <c r="C19" s="53">
        <v>0</v>
      </c>
      <c r="D19" s="48">
        <f>SUM(B19:C19)</f>
        <v>0</v>
      </c>
      <c r="E19" s="54">
        <v>0</v>
      </c>
      <c r="F19" s="53">
        <v>0</v>
      </c>
      <c r="G19" s="47">
        <f>SUM(E19:F19)</f>
        <v>0</v>
      </c>
      <c r="H19" s="124">
        <v>0</v>
      </c>
      <c r="I19" s="53">
        <v>0</v>
      </c>
      <c r="J19" s="47">
        <f>SUM(H19:I19)</f>
        <v>0</v>
      </c>
      <c r="K19" s="124">
        <v>0</v>
      </c>
      <c r="L19" s="53">
        <v>0</v>
      </c>
      <c r="M19" s="48">
        <f>SUM(K19:L19)</f>
        <v>0</v>
      </c>
      <c r="N19" s="49">
        <f t="shared" si="2"/>
        <v>0</v>
      </c>
      <c r="O19" s="50">
        <f t="shared" si="2"/>
        <v>0</v>
      </c>
      <c r="P19" s="44">
        <f>SUM(N19:O19)</f>
        <v>0</v>
      </c>
      <c r="Q19" s="873"/>
      <c r="R19" s="873"/>
    </row>
    <row r="20" spans="1:18" ht="34.5" customHeight="1" thickBot="1">
      <c r="A20" s="11"/>
      <c r="B20" s="124">
        <v>0</v>
      </c>
      <c r="C20" s="53">
        <v>0</v>
      </c>
      <c r="D20" s="48">
        <f>SUM(B20:C20)</f>
        <v>0</v>
      </c>
      <c r="E20" s="54">
        <v>0</v>
      </c>
      <c r="F20" s="53">
        <v>0</v>
      </c>
      <c r="G20" s="47">
        <f>SUM(E20:F20)</f>
        <v>0</v>
      </c>
      <c r="H20" s="124">
        <v>0</v>
      </c>
      <c r="I20" s="53">
        <v>0</v>
      </c>
      <c r="J20" s="47">
        <f>SUM(H20:I20)</f>
        <v>0</v>
      </c>
      <c r="K20" s="124">
        <v>0</v>
      </c>
      <c r="L20" s="53">
        <v>0</v>
      </c>
      <c r="M20" s="48">
        <f>SUM(K20:L20)</f>
        <v>0</v>
      </c>
      <c r="N20" s="49">
        <f t="shared" si="2"/>
        <v>0</v>
      </c>
      <c r="O20" s="50">
        <f t="shared" si="2"/>
        <v>0</v>
      </c>
      <c r="P20" s="44">
        <f>SUM(N20:O20)</f>
        <v>0</v>
      </c>
      <c r="Q20" s="873"/>
      <c r="R20" s="873"/>
    </row>
    <row r="21" spans="1:18" ht="24.95" customHeight="1" thickBot="1">
      <c r="A21" s="24" t="s">
        <v>6</v>
      </c>
      <c r="B21" s="128">
        <f t="shared" ref="B21:P21" si="3">SUM(B15:B20)</f>
        <v>14</v>
      </c>
      <c r="C21" s="128">
        <f>SUM(C15:C20)</f>
        <v>24</v>
      </c>
      <c r="D21" s="73">
        <f t="shared" si="3"/>
        <v>38</v>
      </c>
      <c r="E21" s="135">
        <f t="shared" si="3"/>
        <v>10</v>
      </c>
      <c r="F21" s="128">
        <f t="shared" si="3"/>
        <v>27</v>
      </c>
      <c r="G21" s="73">
        <f t="shared" si="3"/>
        <v>37</v>
      </c>
      <c r="H21" s="121">
        <f t="shared" si="3"/>
        <v>13</v>
      </c>
      <c r="I21" s="121">
        <f t="shared" si="3"/>
        <v>24</v>
      </c>
      <c r="J21" s="136">
        <f t="shared" si="3"/>
        <v>37</v>
      </c>
      <c r="K21" s="121">
        <f>SUM(K15:K20)</f>
        <v>0</v>
      </c>
      <c r="L21" s="121">
        <f>SUM(L15:L20)</f>
        <v>35</v>
      </c>
      <c r="M21" s="122">
        <f>SUM(M15:M20)</f>
        <v>35</v>
      </c>
      <c r="N21" s="121">
        <f t="shared" si="3"/>
        <v>37</v>
      </c>
      <c r="O21" s="121">
        <f t="shared" si="3"/>
        <v>110</v>
      </c>
      <c r="P21" s="122">
        <f t="shared" si="3"/>
        <v>147</v>
      </c>
      <c r="Q21" s="20"/>
      <c r="R21" s="20"/>
    </row>
    <row r="22" spans="1:18" ht="24.95" customHeight="1">
      <c r="A22" s="25" t="s">
        <v>20</v>
      </c>
      <c r="B22" s="488"/>
      <c r="C22" s="489"/>
      <c r="D22" s="490"/>
      <c r="E22" s="491"/>
      <c r="F22" s="489"/>
      <c r="G22" s="492"/>
      <c r="H22" s="493"/>
      <c r="I22" s="494"/>
      <c r="J22" s="495"/>
      <c r="K22" s="493"/>
      <c r="L22" s="494"/>
      <c r="M22" s="495"/>
      <c r="N22" s="496"/>
      <c r="O22" s="497"/>
      <c r="P22" s="498"/>
      <c r="Q22" s="873"/>
      <c r="R22" s="873"/>
    </row>
    <row r="23" spans="1:18" ht="24.95" customHeight="1">
      <c r="A23" s="252" t="s">
        <v>35</v>
      </c>
      <c r="B23" s="124">
        <v>0</v>
      </c>
      <c r="C23" s="53">
        <v>0</v>
      </c>
      <c r="D23" s="48">
        <f>SUM(B23:C23)</f>
        <v>0</v>
      </c>
      <c r="E23" s="54">
        <v>0</v>
      </c>
      <c r="F23" s="53">
        <v>0</v>
      </c>
      <c r="G23" s="47">
        <f>SUM(E23:F23)</f>
        <v>0</v>
      </c>
      <c r="H23" s="124">
        <v>0</v>
      </c>
      <c r="I23" s="53">
        <v>0</v>
      </c>
      <c r="J23" s="47">
        <f>SUM(H23:I23)</f>
        <v>0</v>
      </c>
      <c r="K23" s="124">
        <v>0</v>
      </c>
      <c r="L23" s="53">
        <v>0</v>
      </c>
      <c r="M23" s="47">
        <f>SUM(K23:L23)</f>
        <v>0</v>
      </c>
      <c r="N23" s="49">
        <f t="shared" ref="N23:O25" si="4">B23+E23+H23+K23</f>
        <v>0</v>
      </c>
      <c r="O23" s="50">
        <f t="shared" si="4"/>
        <v>0</v>
      </c>
      <c r="P23" s="44">
        <f>SUM(N23:O23)</f>
        <v>0</v>
      </c>
      <c r="Q23" s="20"/>
      <c r="R23" s="20"/>
    </row>
    <row r="24" spans="1:18" ht="32.25" customHeight="1">
      <c r="A24" s="252" t="s">
        <v>36</v>
      </c>
      <c r="B24" s="124">
        <v>1</v>
      </c>
      <c r="C24" s="53">
        <v>0</v>
      </c>
      <c r="D24" s="48">
        <f>SUM(B24:C24)</f>
        <v>1</v>
      </c>
      <c r="E24" s="54">
        <v>0</v>
      </c>
      <c r="F24" s="53">
        <v>0</v>
      </c>
      <c r="G24" s="47">
        <f>SUM(E24:F24)</f>
        <v>0</v>
      </c>
      <c r="H24" s="124">
        <v>0</v>
      </c>
      <c r="I24" s="53">
        <v>0</v>
      </c>
      <c r="J24" s="47">
        <f>SUM(H24:I24)</f>
        <v>0</v>
      </c>
      <c r="K24" s="124">
        <v>0</v>
      </c>
      <c r="L24" s="53">
        <v>0</v>
      </c>
      <c r="M24" s="47">
        <f>SUM(K24:L24)</f>
        <v>0</v>
      </c>
      <c r="N24" s="49">
        <f t="shared" si="4"/>
        <v>1</v>
      </c>
      <c r="O24" s="50">
        <f t="shared" si="4"/>
        <v>0</v>
      </c>
      <c r="P24" s="44">
        <f>SUM(N24:O24)</f>
        <v>1</v>
      </c>
      <c r="Q24" s="21"/>
      <c r="R24" s="21"/>
    </row>
    <row r="25" spans="1:18" ht="48" customHeight="1" thickBot="1">
      <c r="A25" s="252" t="s">
        <v>37</v>
      </c>
      <c r="B25" s="124">
        <v>0</v>
      </c>
      <c r="C25" s="53">
        <v>0</v>
      </c>
      <c r="D25" s="48">
        <f>SUM(B25:C25)</f>
        <v>0</v>
      </c>
      <c r="E25" s="54">
        <v>0</v>
      </c>
      <c r="F25" s="53">
        <v>0</v>
      </c>
      <c r="G25" s="47">
        <f>SUM(E25:F25)</f>
        <v>0</v>
      </c>
      <c r="H25" s="124">
        <v>0</v>
      </c>
      <c r="I25" s="53">
        <v>0</v>
      </c>
      <c r="J25" s="47">
        <f>SUM(H25:I25)</f>
        <v>0</v>
      </c>
      <c r="K25" s="124">
        <v>0</v>
      </c>
      <c r="L25" s="53">
        <v>0</v>
      </c>
      <c r="M25" s="47">
        <f>SUM(K25:L25)</f>
        <v>0</v>
      </c>
      <c r="N25" s="49">
        <f t="shared" si="4"/>
        <v>0</v>
      </c>
      <c r="O25" s="50">
        <f t="shared" si="4"/>
        <v>0</v>
      </c>
      <c r="P25" s="44">
        <f>SUM(N25:O25)</f>
        <v>0</v>
      </c>
      <c r="Q25" s="20"/>
      <c r="R25" s="20"/>
    </row>
    <row r="26" spans="1:18" ht="24.95" customHeight="1" thickBot="1">
      <c r="A26" s="1" t="s">
        <v>11</v>
      </c>
      <c r="B26" s="72">
        <f t="shared" ref="B26:P26" si="5">SUM(B23:B25)</f>
        <v>1</v>
      </c>
      <c r="C26" s="72">
        <f t="shared" si="5"/>
        <v>0</v>
      </c>
      <c r="D26" s="73">
        <f t="shared" si="5"/>
        <v>1</v>
      </c>
      <c r="E26" s="75">
        <f t="shared" si="5"/>
        <v>0</v>
      </c>
      <c r="F26" s="72">
        <f t="shared" si="5"/>
        <v>0</v>
      </c>
      <c r="G26" s="73">
        <f t="shared" si="5"/>
        <v>0</v>
      </c>
      <c r="H26" s="75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3">
        <f t="shared" si="5"/>
        <v>0</v>
      </c>
      <c r="N26" s="72">
        <f t="shared" si="5"/>
        <v>1</v>
      </c>
      <c r="O26" s="72">
        <f t="shared" si="5"/>
        <v>0</v>
      </c>
      <c r="P26" s="73">
        <f t="shared" si="5"/>
        <v>1</v>
      </c>
      <c r="Q26" s="873"/>
      <c r="R26" s="873"/>
    </row>
    <row r="27" spans="1:18" ht="30" customHeight="1" thickBot="1">
      <c r="A27" s="22" t="s">
        <v>8</v>
      </c>
      <c r="B27" s="33">
        <f t="shared" ref="B27:J27" si="6">B21</f>
        <v>14</v>
      </c>
      <c r="C27" s="33">
        <f t="shared" si="6"/>
        <v>24</v>
      </c>
      <c r="D27" s="36">
        <f t="shared" si="6"/>
        <v>38</v>
      </c>
      <c r="E27" s="45">
        <f t="shared" si="6"/>
        <v>10</v>
      </c>
      <c r="F27" s="33">
        <f t="shared" si="6"/>
        <v>27</v>
      </c>
      <c r="G27" s="33">
        <f t="shared" si="6"/>
        <v>37</v>
      </c>
      <c r="H27" s="33">
        <f t="shared" si="6"/>
        <v>13</v>
      </c>
      <c r="I27" s="33">
        <f t="shared" si="6"/>
        <v>24</v>
      </c>
      <c r="J27" s="33">
        <f t="shared" si="6"/>
        <v>37</v>
      </c>
      <c r="K27" s="121">
        <v>0</v>
      </c>
      <c r="L27" s="121">
        <v>35</v>
      </c>
      <c r="M27" s="122">
        <v>35</v>
      </c>
      <c r="N27" s="33">
        <f>B27+E27+H27+K27</f>
        <v>37</v>
      </c>
      <c r="O27" s="33">
        <v>110</v>
      </c>
      <c r="P27" s="36">
        <f>N27+O27</f>
        <v>147</v>
      </c>
      <c r="Q27" s="23"/>
      <c r="R27" s="23"/>
    </row>
    <row r="28" spans="1:18" ht="26.25" thickBot="1">
      <c r="A28" s="22" t="s">
        <v>12</v>
      </c>
      <c r="B28" s="33">
        <f t="shared" ref="B28:P28" si="7">B26</f>
        <v>1</v>
      </c>
      <c r="C28" s="33">
        <f t="shared" si="7"/>
        <v>0</v>
      </c>
      <c r="D28" s="36">
        <f t="shared" si="7"/>
        <v>1</v>
      </c>
      <c r="E28" s="45">
        <f t="shared" si="7"/>
        <v>0</v>
      </c>
      <c r="F28" s="33">
        <f t="shared" si="7"/>
        <v>0</v>
      </c>
      <c r="G28" s="33">
        <f t="shared" si="7"/>
        <v>0</v>
      </c>
      <c r="H28" s="33">
        <f t="shared" si="7"/>
        <v>0</v>
      </c>
      <c r="I28" s="33">
        <f t="shared" si="7"/>
        <v>0</v>
      </c>
      <c r="J28" s="33">
        <f t="shared" si="7"/>
        <v>0</v>
      </c>
      <c r="K28" s="33">
        <f t="shared" si="7"/>
        <v>0</v>
      </c>
      <c r="L28" s="33">
        <f t="shared" si="7"/>
        <v>0</v>
      </c>
      <c r="M28" s="33">
        <f t="shared" si="7"/>
        <v>0</v>
      </c>
      <c r="N28" s="33">
        <f t="shared" si="7"/>
        <v>1</v>
      </c>
      <c r="O28" s="33">
        <f t="shared" si="7"/>
        <v>0</v>
      </c>
      <c r="P28" s="36">
        <f t="shared" si="7"/>
        <v>1</v>
      </c>
      <c r="Q28" s="13"/>
      <c r="R28" s="13"/>
    </row>
    <row r="29" spans="1:18" ht="26.25" thickBot="1">
      <c r="A29" s="2" t="s">
        <v>13</v>
      </c>
      <c r="B29" s="35">
        <f t="shared" ref="B29:P29" si="8">SUM(B27:B28)</f>
        <v>15</v>
      </c>
      <c r="C29" s="35">
        <f t="shared" si="8"/>
        <v>24</v>
      </c>
      <c r="D29" s="413">
        <f t="shared" si="8"/>
        <v>39</v>
      </c>
      <c r="E29" s="46">
        <f t="shared" si="8"/>
        <v>10</v>
      </c>
      <c r="F29" s="35">
        <f t="shared" si="8"/>
        <v>27</v>
      </c>
      <c r="G29" s="35">
        <f t="shared" si="8"/>
        <v>37</v>
      </c>
      <c r="H29" s="35">
        <f t="shared" si="8"/>
        <v>13</v>
      </c>
      <c r="I29" s="35">
        <f t="shared" si="8"/>
        <v>24</v>
      </c>
      <c r="J29" s="35">
        <f t="shared" si="8"/>
        <v>37</v>
      </c>
      <c r="K29" s="35">
        <f>SUM(K27:K28)</f>
        <v>0</v>
      </c>
      <c r="L29" s="35">
        <v>35</v>
      </c>
      <c r="M29" s="35">
        <v>35</v>
      </c>
      <c r="N29" s="35">
        <f t="shared" si="8"/>
        <v>38</v>
      </c>
      <c r="O29" s="35">
        <v>110</v>
      </c>
      <c r="P29" s="413">
        <f t="shared" si="8"/>
        <v>148</v>
      </c>
      <c r="Q29" s="13"/>
      <c r="R29" s="13"/>
    </row>
    <row r="30" spans="1:18" ht="12" customHeight="1">
      <c r="A30" s="87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25.5" hidden="1" customHeight="1">
      <c r="A31" s="87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7"/>
    </row>
    <row r="32" spans="1:18" ht="71.25" customHeight="1">
      <c r="A32" s="1019"/>
      <c r="B32" s="1019"/>
      <c r="C32" s="1019"/>
      <c r="D32" s="1019"/>
      <c r="E32" s="1019"/>
      <c r="F32" s="1019"/>
      <c r="G32" s="1019"/>
      <c r="H32" s="1019"/>
      <c r="I32" s="1019"/>
      <c r="J32" s="1019"/>
      <c r="K32" s="1019"/>
      <c r="L32" s="1019"/>
      <c r="M32" s="1019"/>
      <c r="N32" s="1019"/>
      <c r="O32" s="1019"/>
      <c r="P32" s="1019"/>
      <c r="Q32" s="1019"/>
      <c r="R32" s="1019"/>
    </row>
    <row r="33" spans="1:16" ht="30.75" customHeight="1">
      <c r="A33" s="1026"/>
      <c r="B33" s="1026"/>
      <c r="C33" s="1026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</row>
    <row r="34" spans="1:16">
      <c r="A34" s="13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45" customHeight="1">
      <c r="A35" s="13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</sheetData>
  <mergeCells count="11">
    <mergeCell ref="A1:P1"/>
    <mergeCell ref="A2:P2"/>
    <mergeCell ref="A32:R32"/>
    <mergeCell ref="A33:P33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MrPyreha</cp:lastModifiedBy>
  <cp:lastPrinted>2020-03-03T07:58:30Z</cp:lastPrinted>
  <dcterms:created xsi:type="dcterms:W3CDTF">2004-12-10T12:36:05Z</dcterms:created>
  <dcterms:modified xsi:type="dcterms:W3CDTF">2020-05-12T20:15:48Z</dcterms:modified>
</cp:coreProperties>
</file>