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5" yWindow="-60" windowWidth="18915" windowHeight="7470" tabRatio="851" firstSheet="5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24519"/>
</workbook>
</file>

<file path=xl/calcChain.xml><?xml version="1.0" encoding="utf-8"?>
<calcChain xmlns="http://schemas.openxmlformats.org/spreadsheetml/2006/main">
  <c r="B52" i="36"/>
  <c r="O51"/>
  <c r="K51"/>
  <c r="C51"/>
  <c r="Q50"/>
  <c r="Q52" s="1"/>
  <c r="O50"/>
  <c r="O52" s="1"/>
  <c r="N50"/>
  <c r="N52" s="1"/>
  <c r="M50"/>
  <c r="M52" s="1"/>
  <c r="L50"/>
  <c r="L52" s="1"/>
  <c r="K50"/>
  <c r="K52" s="1"/>
  <c r="I50"/>
  <c r="I52" s="1"/>
  <c r="H50"/>
  <c r="H52" s="1"/>
  <c r="F50"/>
  <c r="F52" s="1"/>
  <c r="E50"/>
  <c r="E52" s="1"/>
  <c r="C50"/>
  <c r="C52" s="1"/>
  <c r="R49"/>
  <c r="S49" s="1"/>
  <c r="Q49"/>
  <c r="P49"/>
  <c r="M49"/>
  <c r="J49"/>
  <c r="G49"/>
  <c r="D49"/>
  <c r="R48"/>
  <c r="S48" s="1"/>
  <c r="Q48"/>
  <c r="P48"/>
  <c r="M48"/>
  <c r="J48"/>
  <c r="G48"/>
  <c r="D48"/>
  <c r="R47"/>
  <c r="S47" s="1"/>
  <c r="Q47"/>
  <c r="P47"/>
  <c r="M47"/>
  <c r="J47"/>
  <c r="G47"/>
  <c r="D47"/>
  <c r="R46"/>
  <c r="S46" s="1"/>
  <c r="Q46"/>
  <c r="P46"/>
  <c r="M46"/>
  <c r="J46"/>
  <c r="G46"/>
  <c r="D46"/>
  <c r="R45"/>
  <c r="S45" s="1"/>
  <c r="Q45"/>
  <c r="P45"/>
  <c r="M45"/>
  <c r="J45"/>
  <c r="G45"/>
  <c r="D45"/>
  <c r="R44"/>
  <c r="S44" s="1"/>
  <c r="Q44"/>
  <c r="P44"/>
  <c r="M44"/>
  <c r="J44"/>
  <c r="G44"/>
  <c r="D44"/>
  <c r="R43"/>
  <c r="S43" s="1"/>
  <c r="Q43"/>
  <c r="P43"/>
  <c r="M43"/>
  <c r="J43"/>
  <c r="G43"/>
  <c r="D43"/>
  <c r="R42"/>
  <c r="S42" s="1"/>
  <c r="Q42"/>
  <c r="P42"/>
  <c r="M42"/>
  <c r="J42"/>
  <c r="G42"/>
  <c r="D42"/>
  <c r="R41"/>
  <c r="S41" s="1"/>
  <c r="Q41"/>
  <c r="P41"/>
  <c r="M41"/>
  <c r="J41"/>
  <c r="G41"/>
  <c r="D41"/>
  <c r="R40"/>
  <c r="S40" s="1"/>
  <c r="Q40"/>
  <c r="P40"/>
  <c r="M40"/>
  <c r="J40"/>
  <c r="G40"/>
  <c r="D40"/>
  <c r="R39"/>
  <c r="S39" s="1"/>
  <c r="Q39"/>
  <c r="P39"/>
  <c r="M39"/>
  <c r="J39"/>
  <c r="G39"/>
  <c r="D39"/>
  <c r="R38"/>
  <c r="R50" s="1"/>
  <c r="R52" s="1"/>
  <c r="Q38"/>
  <c r="P38"/>
  <c r="P50" s="1"/>
  <c r="P52" s="1"/>
  <c r="M38"/>
  <c r="J38"/>
  <c r="J50" s="1"/>
  <c r="J52" s="1"/>
  <c r="G38"/>
  <c r="G50" s="1"/>
  <c r="G52" s="1"/>
  <c r="D38"/>
  <c r="D50" s="1"/>
  <c r="D52" s="1"/>
  <c r="O36"/>
  <c r="N36"/>
  <c r="N51" s="1"/>
  <c r="N53" s="1"/>
  <c r="L36"/>
  <c r="L51" s="1"/>
  <c r="L53" s="1"/>
  <c r="K36"/>
  <c r="I36"/>
  <c r="I51" s="1"/>
  <c r="I53" s="1"/>
  <c r="H36"/>
  <c r="H51" s="1"/>
  <c r="H53" s="1"/>
  <c r="F36"/>
  <c r="F51" s="1"/>
  <c r="F53" s="1"/>
  <c r="E36"/>
  <c r="E51" s="1"/>
  <c r="E53" s="1"/>
  <c r="C36"/>
  <c r="B36"/>
  <c r="B51" s="1"/>
  <c r="B53" s="1"/>
  <c r="S35"/>
  <c r="R35"/>
  <c r="Q35"/>
  <c r="P35"/>
  <c r="M35"/>
  <c r="J35"/>
  <c r="G35"/>
  <c r="D35"/>
  <c r="S34"/>
  <c r="R34"/>
  <c r="Q34"/>
  <c r="P34"/>
  <c r="M34"/>
  <c r="J34"/>
  <c r="G34"/>
  <c r="D34"/>
  <c r="S33"/>
  <c r="R33"/>
  <c r="Q33"/>
  <c r="P33"/>
  <c r="M33"/>
  <c r="J33"/>
  <c r="G33"/>
  <c r="D33"/>
  <c r="S32"/>
  <c r="R32"/>
  <c r="Q32"/>
  <c r="P32"/>
  <c r="M32"/>
  <c r="J32"/>
  <c r="G32"/>
  <c r="D32"/>
  <c r="S31"/>
  <c r="R31"/>
  <c r="Q31"/>
  <c r="P31"/>
  <c r="M31"/>
  <c r="J31"/>
  <c r="G31"/>
  <c r="D31"/>
  <c r="S30"/>
  <c r="R30"/>
  <c r="Q30"/>
  <c r="P30"/>
  <c r="M30"/>
  <c r="J30"/>
  <c r="G30"/>
  <c r="D30"/>
  <c r="S29"/>
  <c r="R29"/>
  <c r="Q29"/>
  <c r="P29"/>
  <c r="M29"/>
  <c r="J29"/>
  <c r="G29"/>
  <c r="D29"/>
  <c r="S28"/>
  <c r="R28"/>
  <c r="Q28"/>
  <c r="P28"/>
  <c r="M28"/>
  <c r="J28"/>
  <c r="G28"/>
  <c r="D28"/>
  <c r="S27"/>
  <c r="R27"/>
  <c r="Q27"/>
  <c r="P27"/>
  <c r="M27"/>
  <c r="J27"/>
  <c r="G27"/>
  <c r="D27"/>
  <c r="D36" s="1"/>
  <c r="D51" s="1"/>
  <c r="D53" s="1"/>
  <c r="S26"/>
  <c r="R26"/>
  <c r="Q26"/>
  <c r="P26"/>
  <c r="M26"/>
  <c r="M36" s="1"/>
  <c r="M51" s="1"/>
  <c r="M53" s="1"/>
  <c r="J26"/>
  <c r="G26"/>
  <c r="R25"/>
  <c r="S25" s="1"/>
  <c r="Q25"/>
  <c r="P25"/>
  <c r="M25"/>
  <c r="J25"/>
  <c r="G25"/>
  <c r="R24"/>
  <c r="S24" s="1"/>
  <c r="S36" s="1"/>
  <c r="S51" s="1"/>
  <c r="Q24"/>
  <c r="Q36" s="1"/>
  <c r="Q51" s="1"/>
  <c r="Q53" s="1"/>
  <c r="P24"/>
  <c r="P36" s="1"/>
  <c r="P51" s="1"/>
  <c r="P53" s="1"/>
  <c r="M24"/>
  <c r="J24"/>
  <c r="J36" s="1"/>
  <c r="J51" s="1"/>
  <c r="J53" s="1"/>
  <c r="G24"/>
  <c r="G36" s="1"/>
  <c r="G51" s="1"/>
  <c r="G53" s="1"/>
  <c r="O21"/>
  <c r="N21"/>
  <c r="L21"/>
  <c r="K21"/>
  <c r="I21"/>
  <c r="H21"/>
  <c r="F21"/>
  <c r="E21"/>
  <c r="D21"/>
  <c r="C21"/>
  <c r="B21"/>
  <c r="R20"/>
  <c r="S20" s="1"/>
  <c r="Q20"/>
  <c r="P20"/>
  <c r="M20"/>
  <c r="J20"/>
  <c r="G20"/>
  <c r="D20"/>
  <c r="R19"/>
  <c r="S19" s="1"/>
  <c r="Q19"/>
  <c r="P19"/>
  <c r="M19"/>
  <c r="J19"/>
  <c r="G19"/>
  <c r="D19"/>
  <c r="R18"/>
  <c r="S18" s="1"/>
  <c r="Q18"/>
  <c r="P18"/>
  <c r="M18"/>
  <c r="J18"/>
  <c r="G18"/>
  <c r="D18"/>
  <c r="R17"/>
  <c r="S17" s="1"/>
  <c r="Q17"/>
  <c r="P17"/>
  <c r="M17"/>
  <c r="J17"/>
  <c r="G17"/>
  <c r="D17"/>
  <c r="R16"/>
  <c r="S16" s="1"/>
  <c r="Q16"/>
  <c r="P16"/>
  <c r="M16"/>
  <c r="J16"/>
  <c r="G16"/>
  <c r="D16"/>
  <c r="R15"/>
  <c r="S15" s="1"/>
  <c r="Q15"/>
  <c r="P15"/>
  <c r="M15"/>
  <c r="J15"/>
  <c r="G15"/>
  <c r="D15"/>
  <c r="R14"/>
  <c r="S14" s="1"/>
  <c r="Q14"/>
  <c r="P14"/>
  <c r="M14"/>
  <c r="J14"/>
  <c r="G14"/>
  <c r="D14"/>
  <c r="R13"/>
  <c r="S13" s="1"/>
  <c r="Q13"/>
  <c r="P13"/>
  <c r="M13"/>
  <c r="J13"/>
  <c r="G13"/>
  <c r="D13"/>
  <c r="R12"/>
  <c r="S12" s="1"/>
  <c r="Q12"/>
  <c r="P12"/>
  <c r="M12"/>
  <c r="J12"/>
  <c r="G12"/>
  <c r="D12"/>
  <c r="R11"/>
  <c r="S11" s="1"/>
  <c r="Q11"/>
  <c r="P11"/>
  <c r="M11"/>
  <c r="M21" s="1"/>
  <c r="J11"/>
  <c r="G11"/>
  <c r="R10"/>
  <c r="Q10"/>
  <c r="S10" s="1"/>
  <c r="P10"/>
  <c r="M10"/>
  <c r="J10"/>
  <c r="G10"/>
  <c r="R9"/>
  <c r="R21" s="1"/>
  <c r="Q9"/>
  <c r="S9" s="1"/>
  <c r="P9"/>
  <c r="P21" s="1"/>
  <c r="M9"/>
  <c r="J9"/>
  <c r="J21" s="1"/>
  <c r="G9"/>
  <c r="G21" s="1"/>
  <c r="I55" i="20"/>
  <c r="E55"/>
  <c r="L54"/>
  <c r="L56" s="1"/>
  <c r="H54"/>
  <c r="L53"/>
  <c r="L55" s="1"/>
  <c r="K53"/>
  <c r="K55" s="1"/>
  <c r="I53"/>
  <c r="H53"/>
  <c r="H55" s="1"/>
  <c r="F53"/>
  <c r="F55" s="1"/>
  <c r="E53"/>
  <c r="C53"/>
  <c r="O53" s="1"/>
  <c r="B53"/>
  <c r="N53" s="1"/>
  <c r="N55" s="1"/>
  <c r="O52"/>
  <c r="P52" s="1"/>
  <c r="N52"/>
  <c r="M52"/>
  <c r="J52"/>
  <c r="G52"/>
  <c r="D52"/>
  <c r="O51"/>
  <c r="P51" s="1"/>
  <c r="N51"/>
  <c r="M51"/>
  <c r="J51"/>
  <c r="G51"/>
  <c r="D51"/>
  <c r="P50"/>
  <c r="O50"/>
  <c r="N50"/>
  <c r="M50"/>
  <c r="J50"/>
  <c r="G50"/>
  <c r="D50"/>
  <c r="O49"/>
  <c r="P49" s="1"/>
  <c r="N49"/>
  <c r="M49"/>
  <c r="J49"/>
  <c r="G49"/>
  <c r="D49"/>
  <c r="O48"/>
  <c r="P48" s="1"/>
  <c r="N48"/>
  <c r="M48"/>
  <c r="J48"/>
  <c r="G48"/>
  <c r="D48"/>
  <c r="O47"/>
  <c r="P47" s="1"/>
  <c r="N47"/>
  <c r="M47"/>
  <c r="J47"/>
  <c r="G47"/>
  <c r="D47"/>
  <c r="P46"/>
  <c r="O46"/>
  <c r="N46"/>
  <c r="M46"/>
  <c r="J46"/>
  <c r="G46"/>
  <c r="D46"/>
  <c r="O45"/>
  <c r="P45" s="1"/>
  <c r="N45"/>
  <c r="M45"/>
  <c r="J45"/>
  <c r="G45"/>
  <c r="D45"/>
  <c r="O44"/>
  <c r="P44" s="1"/>
  <c r="N44"/>
  <c r="M44"/>
  <c r="J44"/>
  <c r="G44"/>
  <c r="D44"/>
  <c r="O43"/>
  <c r="P43" s="1"/>
  <c r="N43"/>
  <c r="M43"/>
  <c r="J43"/>
  <c r="G43"/>
  <c r="D43"/>
  <c r="P42"/>
  <c r="O42"/>
  <c r="N42"/>
  <c r="M42"/>
  <c r="J42"/>
  <c r="G42"/>
  <c r="D42"/>
  <c r="O41"/>
  <c r="P41" s="1"/>
  <c r="N41"/>
  <c r="M41"/>
  <c r="J41"/>
  <c r="G41"/>
  <c r="G53" s="1"/>
  <c r="G55" s="1"/>
  <c r="D41"/>
  <c r="O40"/>
  <c r="P40" s="1"/>
  <c r="N40"/>
  <c r="M40"/>
  <c r="M53" s="1"/>
  <c r="M55" s="1"/>
  <c r="J40"/>
  <c r="J53" s="1"/>
  <c r="J55" s="1"/>
  <c r="G40"/>
  <c r="D40"/>
  <c r="D53" s="1"/>
  <c r="D55" s="1"/>
  <c r="L38"/>
  <c r="K38"/>
  <c r="K54" s="1"/>
  <c r="K56" s="1"/>
  <c r="I38"/>
  <c r="I54" s="1"/>
  <c r="I56" s="1"/>
  <c r="H38"/>
  <c r="F38"/>
  <c r="F54" s="1"/>
  <c r="F56" s="1"/>
  <c r="E38"/>
  <c r="E54" s="1"/>
  <c r="E56" s="1"/>
  <c r="C38"/>
  <c r="C54" s="1"/>
  <c r="B38"/>
  <c r="B54" s="1"/>
  <c r="O37"/>
  <c r="N37"/>
  <c r="M37"/>
  <c r="J37"/>
  <c r="P37" s="1"/>
  <c r="G37"/>
  <c r="D37"/>
  <c r="O36"/>
  <c r="N36"/>
  <c r="M36"/>
  <c r="J36"/>
  <c r="G36"/>
  <c r="P36" s="1"/>
  <c r="D36"/>
  <c r="O35"/>
  <c r="N35"/>
  <c r="M35"/>
  <c r="J35"/>
  <c r="G35"/>
  <c r="D35"/>
  <c r="P35" s="1"/>
  <c r="O34"/>
  <c r="N34"/>
  <c r="M34"/>
  <c r="J34"/>
  <c r="G34"/>
  <c r="D34"/>
  <c r="P34" s="1"/>
  <c r="O33"/>
  <c r="N33"/>
  <c r="M33"/>
  <c r="J33"/>
  <c r="P33" s="1"/>
  <c r="G33"/>
  <c r="D33"/>
  <c r="O32"/>
  <c r="N32"/>
  <c r="M32"/>
  <c r="J32"/>
  <c r="G32"/>
  <c r="P32" s="1"/>
  <c r="D32"/>
  <c r="O31"/>
  <c r="N31"/>
  <c r="M31"/>
  <c r="J31"/>
  <c r="G31"/>
  <c r="D31"/>
  <c r="P31" s="1"/>
  <c r="O30"/>
  <c r="N30"/>
  <c r="M30"/>
  <c r="J30"/>
  <c r="G30"/>
  <c r="D30"/>
  <c r="P30" s="1"/>
  <c r="O29"/>
  <c r="N29"/>
  <c r="M29"/>
  <c r="J29"/>
  <c r="P29" s="1"/>
  <c r="G29"/>
  <c r="D29"/>
  <c r="O28"/>
  <c r="N28"/>
  <c r="M28"/>
  <c r="J28"/>
  <c r="G28"/>
  <c r="P28" s="1"/>
  <c r="D28"/>
  <c r="O27"/>
  <c r="N27"/>
  <c r="M27"/>
  <c r="J27"/>
  <c r="G27"/>
  <c r="D27"/>
  <c r="P27" s="1"/>
  <c r="O26"/>
  <c r="N26"/>
  <c r="M26"/>
  <c r="M38" s="1"/>
  <c r="M54" s="1"/>
  <c r="M56" s="1"/>
  <c r="J26"/>
  <c r="G26"/>
  <c r="D26"/>
  <c r="P26" s="1"/>
  <c r="O25"/>
  <c r="O38" s="1"/>
  <c r="O54" s="1"/>
  <c r="N25"/>
  <c r="N38" s="1"/>
  <c r="N54" s="1"/>
  <c r="N56" s="1"/>
  <c r="M25"/>
  <c r="J25"/>
  <c r="P25" s="1"/>
  <c r="G25"/>
  <c r="G38" s="1"/>
  <c r="G54" s="1"/>
  <c r="G56" s="1"/>
  <c r="D25"/>
  <c r="D38" s="1"/>
  <c r="D54" s="1"/>
  <c r="D56" s="1"/>
  <c r="L22"/>
  <c r="K22"/>
  <c r="I22"/>
  <c r="H22"/>
  <c r="F22"/>
  <c r="E22"/>
  <c r="C22"/>
  <c r="B22"/>
  <c r="O21"/>
  <c r="N21"/>
  <c r="M21"/>
  <c r="J21"/>
  <c r="G21"/>
  <c r="D21"/>
  <c r="P21" s="1"/>
  <c r="O20"/>
  <c r="N20"/>
  <c r="M20"/>
  <c r="J20"/>
  <c r="G20"/>
  <c r="D20"/>
  <c r="P20" s="1"/>
  <c r="O19"/>
  <c r="N19"/>
  <c r="M19"/>
  <c r="J19"/>
  <c r="P19" s="1"/>
  <c r="G19"/>
  <c r="D19"/>
  <c r="O18"/>
  <c r="N18"/>
  <c r="M18"/>
  <c r="J18"/>
  <c r="G18"/>
  <c r="P18" s="1"/>
  <c r="D18"/>
  <c r="O17"/>
  <c r="N17"/>
  <c r="M17"/>
  <c r="J17"/>
  <c r="G17"/>
  <c r="D17"/>
  <c r="P17" s="1"/>
  <c r="O16"/>
  <c r="N16"/>
  <c r="M16"/>
  <c r="J16"/>
  <c r="G16"/>
  <c r="D16"/>
  <c r="P16" s="1"/>
  <c r="O15"/>
  <c r="N15"/>
  <c r="M15"/>
  <c r="J15"/>
  <c r="P15" s="1"/>
  <c r="G15"/>
  <c r="D15"/>
  <c r="O14"/>
  <c r="N14"/>
  <c r="M14"/>
  <c r="J14"/>
  <c r="G14"/>
  <c r="P14" s="1"/>
  <c r="D14"/>
  <c r="O13"/>
  <c r="N13"/>
  <c r="M13"/>
  <c r="J13"/>
  <c r="G13"/>
  <c r="D13"/>
  <c r="P13" s="1"/>
  <c r="O12"/>
  <c r="N12"/>
  <c r="M12"/>
  <c r="J12"/>
  <c r="G12"/>
  <c r="D12"/>
  <c r="P12" s="1"/>
  <c r="O11"/>
  <c r="N11"/>
  <c r="M11"/>
  <c r="J11"/>
  <c r="P11" s="1"/>
  <c r="G11"/>
  <c r="D11"/>
  <c r="O10"/>
  <c r="O22" s="1"/>
  <c r="N10"/>
  <c r="M10"/>
  <c r="J10"/>
  <c r="G10"/>
  <c r="G22" s="1"/>
  <c r="D10"/>
  <c r="O9"/>
  <c r="N9"/>
  <c r="N22" s="1"/>
  <c r="M9"/>
  <c r="M22" s="1"/>
  <c r="J9"/>
  <c r="J22" s="1"/>
  <c r="G9"/>
  <c r="D9"/>
  <c r="D22" s="1"/>
  <c r="N23" i="35"/>
  <c r="N25" s="1"/>
  <c r="M23"/>
  <c r="M25" s="1"/>
  <c r="L23"/>
  <c r="L25" s="1"/>
  <c r="K23"/>
  <c r="K25" s="1"/>
  <c r="J23"/>
  <c r="J25" s="1"/>
  <c r="I23"/>
  <c r="I25" s="1"/>
  <c r="H23"/>
  <c r="H25" s="1"/>
  <c r="G23"/>
  <c r="G25" s="1"/>
  <c r="F23"/>
  <c r="F25" s="1"/>
  <c r="E23"/>
  <c r="E25" s="1"/>
  <c r="D23"/>
  <c r="D25" s="1"/>
  <c r="C23"/>
  <c r="C25" s="1"/>
  <c r="N20"/>
  <c r="N24" s="1"/>
  <c r="M20"/>
  <c r="M24" s="1"/>
  <c r="L20"/>
  <c r="L24" s="1"/>
  <c r="K20"/>
  <c r="K24" s="1"/>
  <c r="J20"/>
  <c r="J24" s="1"/>
  <c r="I20"/>
  <c r="I24" s="1"/>
  <c r="H20"/>
  <c r="H24" s="1"/>
  <c r="G20"/>
  <c r="G24" s="1"/>
  <c r="F20"/>
  <c r="F24" s="1"/>
  <c r="E20"/>
  <c r="E24" s="1"/>
  <c r="D20"/>
  <c r="D24" s="1"/>
  <c r="C20"/>
  <c r="C24" s="1"/>
  <c r="N13"/>
  <c r="M13"/>
  <c r="L13"/>
  <c r="K13"/>
  <c r="J13"/>
  <c r="I13"/>
  <c r="H13"/>
  <c r="G13"/>
  <c r="F13"/>
  <c r="E13"/>
  <c r="D13"/>
  <c r="C13"/>
  <c r="N8"/>
  <c r="M8"/>
  <c r="L8"/>
  <c r="K8"/>
  <c r="J8"/>
  <c r="I8"/>
  <c r="H8"/>
  <c r="G8"/>
  <c r="F8"/>
  <c r="E8"/>
  <c r="D8"/>
  <c r="C8"/>
  <c r="B1"/>
  <c r="E40" i="9"/>
  <c r="O53" i="36" l="1"/>
  <c r="S53"/>
  <c r="K53"/>
  <c r="S21"/>
  <c r="C53"/>
  <c r="Q21"/>
  <c r="R36"/>
  <c r="R51" s="1"/>
  <c r="R53" s="1"/>
  <c r="S38"/>
  <c r="S50" s="1"/>
  <c r="S52" s="1"/>
  <c r="P38" i="20"/>
  <c r="P54" s="1"/>
  <c r="P53"/>
  <c r="P55" s="1"/>
  <c r="O55"/>
  <c r="O56" s="1"/>
  <c r="H56"/>
  <c r="P9"/>
  <c r="P22" s="1"/>
  <c r="C55"/>
  <c r="C56" s="1"/>
  <c r="P10"/>
  <c r="J38"/>
  <c r="J54" s="1"/>
  <c r="J56" s="1"/>
  <c r="B55"/>
  <c r="B56" s="1"/>
  <c r="F26" i="35"/>
  <c r="J26"/>
  <c r="E26"/>
  <c r="M26"/>
  <c r="C26"/>
  <c r="G26"/>
  <c r="K26"/>
  <c r="N26"/>
  <c r="I26"/>
  <c r="D26"/>
  <c r="H26"/>
  <c r="L26"/>
  <c r="P21" i="15"/>
  <c r="O21"/>
  <c r="L21"/>
  <c r="K21"/>
  <c r="H21"/>
  <c r="G21"/>
  <c r="D21"/>
  <c r="C21"/>
  <c r="O20"/>
  <c r="O22" s="1"/>
  <c r="N20"/>
  <c r="N22" s="1"/>
  <c r="K20"/>
  <c r="K22" s="1"/>
  <c r="J20"/>
  <c r="J22" s="1"/>
  <c r="G20"/>
  <c r="G22" s="1"/>
  <c r="F20"/>
  <c r="F22" s="1"/>
  <c r="C20"/>
  <c r="C22" s="1"/>
  <c r="B20"/>
  <c r="B22" s="1"/>
  <c r="P19"/>
  <c r="O19"/>
  <c r="N19"/>
  <c r="N21" s="1"/>
  <c r="M19"/>
  <c r="M21" s="1"/>
  <c r="L19"/>
  <c r="K19"/>
  <c r="J19"/>
  <c r="J21" s="1"/>
  <c r="I19"/>
  <c r="I21" s="1"/>
  <c r="H19"/>
  <c r="G19"/>
  <c r="F19"/>
  <c r="F21" s="1"/>
  <c r="E19"/>
  <c r="E21" s="1"/>
  <c r="D19"/>
  <c r="C19"/>
  <c r="B19"/>
  <c r="B21" s="1"/>
  <c r="P16"/>
  <c r="P20" s="1"/>
  <c r="P22" s="1"/>
  <c r="O16"/>
  <c r="N16"/>
  <c r="M16"/>
  <c r="M20" s="1"/>
  <c r="L16"/>
  <c r="L20" s="1"/>
  <c r="L22" s="1"/>
  <c r="K16"/>
  <c r="J16"/>
  <c r="I16"/>
  <c r="I20" s="1"/>
  <c r="H16"/>
  <c r="H20" s="1"/>
  <c r="H22" s="1"/>
  <c r="G16"/>
  <c r="F16"/>
  <c r="E16"/>
  <c r="E20" s="1"/>
  <c r="D16"/>
  <c r="D20" s="1"/>
  <c r="D22" s="1"/>
  <c r="C16"/>
  <c r="B16"/>
  <c r="P11"/>
  <c r="O11"/>
  <c r="N11"/>
  <c r="M11"/>
  <c r="L11"/>
  <c r="K11"/>
  <c r="J11"/>
  <c r="I11"/>
  <c r="H11"/>
  <c r="G11"/>
  <c r="F11"/>
  <c r="E11"/>
  <c r="D11"/>
  <c r="C11"/>
  <c r="B11"/>
  <c r="P8"/>
  <c r="O8"/>
  <c r="N8"/>
  <c r="M8"/>
  <c r="L8"/>
  <c r="K8"/>
  <c r="J8"/>
  <c r="I8"/>
  <c r="H8"/>
  <c r="G8"/>
  <c r="F8"/>
  <c r="E8"/>
  <c r="D8"/>
  <c r="C8"/>
  <c r="B8"/>
  <c r="A1"/>
  <c r="P56" i="20" l="1"/>
  <c r="E22" i="15"/>
  <c r="M22"/>
  <c r="I22"/>
  <c r="D13" i="24" l="1"/>
  <c r="D14"/>
  <c r="D16"/>
  <c r="D17"/>
  <c r="C20"/>
  <c r="E20"/>
  <c r="F20"/>
  <c r="H20"/>
  <c r="I20"/>
  <c r="K20"/>
  <c r="L20"/>
  <c r="M20"/>
  <c r="B18"/>
  <c r="D18" s="1"/>
  <c r="E17" i="9" l="1"/>
  <c r="F17"/>
  <c r="G17"/>
  <c r="I17"/>
  <c r="K17"/>
  <c r="M17" s="1"/>
  <c r="L17"/>
  <c r="B29"/>
  <c r="C29"/>
  <c r="C40" s="1"/>
  <c r="C17" l="1"/>
  <c r="R21" i="34"/>
  <c r="B16" i="30" l="1"/>
  <c r="C16"/>
  <c r="D16"/>
  <c r="E16"/>
  <c r="E21" s="1"/>
  <c r="E23" s="1"/>
  <c r="F16"/>
  <c r="G16"/>
  <c r="H16"/>
  <c r="H21" s="1"/>
  <c r="H23" s="1"/>
  <c r="I16"/>
  <c r="J16"/>
  <c r="K16"/>
  <c r="L16"/>
  <c r="L21" s="1"/>
  <c r="M16"/>
  <c r="N16"/>
  <c r="O16"/>
  <c r="P16"/>
  <c r="M22" i="29"/>
  <c r="I22"/>
  <c r="E22"/>
  <c r="L21"/>
  <c r="H21"/>
  <c r="O20"/>
  <c r="O22" s="1"/>
  <c r="M20"/>
  <c r="L20"/>
  <c r="L22" s="1"/>
  <c r="K20"/>
  <c r="K22" s="1"/>
  <c r="I20"/>
  <c r="H20"/>
  <c r="H22" s="1"/>
  <c r="G20"/>
  <c r="G22" s="1"/>
  <c r="F20"/>
  <c r="F22" s="1"/>
  <c r="E20"/>
  <c r="C20"/>
  <c r="C22" s="1"/>
  <c r="B20"/>
  <c r="B22" s="1"/>
  <c r="O19"/>
  <c r="N19"/>
  <c r="N20" s="1"/>
  <c r="N22" s="1"/>
  <c r="J19"/>
  <c r="J20" s="1"/>
  <c r="J22" s="1"/>
  <c r="G19"/>
  <c r="D19"/>
  <c r="P19" s="1"/>
  <c r="P20" s="1"/>
  <c r="P22" s="1"/>
  <c r="P18"/>
  <c r="O18"/>
  <c r="N18"/>
  <c r="M18"/>
  <c r="J18"/>
  <c r="J9" s="1"/>
  <c r="J11" s="1"/>
  <c r="G18"/>
  <c r="D18"/>
  <c r="O16"/>
  <c r="O21" s="1"/>
  <c r="L16"/>
  <c r="K16"/>
  <c r="K21" s="1"/>
  <c r="K23" s="1"/>
  <c r="I16"/>
  <c r="I21" s="1"/>
  <c r="I23" s="1"/>
  <c r="H16"/>
  <c r="G16"/>
  <c r="G21" s="1"/>
  <c r="G23" s="1"/>
  <c r="F16"/>
  <c r="F21" s="1"/>
  <c r="F23" s="1"/>
  <c r="E16"/>
  <c r="E21" s="1"/>
  <c r="E23" s="1"/>
  <c r="C16"/>
  <c r="C21" s="1"/>
  <c r="B16"/>
  <c r="B21" s="1"/>
  <c r="B23" s="1"/>
  <c r="O15"/>
  <c r="N15"/>
  <c r="M15"/>
  <c r="J15"/>
  <c r="G15"/>
  <c r="D15"/>
  <c r="P15" s="1"/>
  <c r="O14"/>
  <c r="N14"/>
  <c r="N16" s="1"/>
  <c r="N21" s="1"/>
  <c r="N23" s="1"/>
  <c r="M14"/>
  <c r="M16" s="1"/>
  <c r="M21" s="1"/>
  <c r="M23" s="1"/>
  <c r="J14"/>
  <c r="J16" s="1"/>
  <c r="J21" s="1"/>
  <c r="D14"/>
  <c r="L11"/>
  <c r="K11"/>
  <c r="G11"/>
  <c r="M10"/>
  <c r="L10"/>
  <c r="K10"/>
  <c r="J10"/>
  <c r="I10"/>
  <c r="H10"/>
  <c r="G10"/>
  <c r="F10"/>
  <c r="F11" s="1"/>
  <c r="E10"/>
  <c r="E11" s="1"/>
  <c r="C10"/>
  <c r="O10" s="1"/>
  <c r="B10"/>
  <c r="N10" s="1"/>
  <c r="M9"/>
  <c r="M11" s="1"/>
  <c r="L9"/>
  <c r="K9"/>
  <c r="I9"/>
  <c r="I11" s="1"/>
  <c r="H9"/>
  <c r="H11" s="1"/>
  <c r="G9"/>
  <c r="D9"/>
  <c r="C9"/>
  <c r="O9" s="1"/>
  <c r="O11" s="1"/>
  <c r="B9"/>
  <c r="N9" s="1"/>
  <c r="K22" i="30"/>
  <c r="H22"/>
  <c r="C22"/>
  <c r="L20"/>
  <c r="L22" s="1"/>
  <c r="K20"/>
  <c r="I20"/>
  <c r="I22" s="1"/>
  <c r="H20"/>
  <c r="F20"/>
  <c r="F22" s="1"/>
  <c r="E20"/>
  <c r="E22" s="1"/>
  <c r="C20"/>
  <c r="B20"/>
  <c r="B22" s="1"/>
  <c r="O19"/>
  <c r="N19"/>
  <c r="N20" s="1"/>
  <c r="N22" s="1"/>
  <c r="M19"/>
  <c r="M20" s="1"/>
  <c r="M22" s="1"/>
  <c r="J19"/>
  <c r="J10" s="1"/>
  <c r="G19"/>
  <c r="D19"/>
  <c r="O18"/>
  <c r="O20" s="1"/>
  <c r="O22" s="1"/>
  <c r="N18"/>
  <c r="M18"/>
  <c r="J18"/>
  <c r="J9" s="1"/>
  <c r="G18"/>
  <c r="G20" s="1"/>
  <c r="G22" s="1"/>
  <c r="D18"/>
  <c r="D20" s="1"/>
  <c r="D22" s="1"/>
  <c r="K21"/>
  <c r="K23" s="1"/>
  <c r="J21"/>
  <c r="I21"/>
  <c r="I23" s="1"/>
  <c r="F21"/>
  <c r="C21"/>
  <c r="C23" s="1"/>
  <c r="B21"/>
  <c r="B23" s="1"/>
  <c r="O15"/>
  <c r="N15"/>
  <c r="G15"/>
  <c r="G10" s="1"/>
  <c r="D15"/>
  <c r="P15" s="1"/>
  <c r="O14"/>
  <c r="O21" s="1"/>
  <c r="N14"/>
  <c r="N21" s="1"/>
  <c r="N23" s="1"/>
  <c r="M14"/>
  <c r="M21" s="1"/>
  <c r="J14"/>
  <c r="G14"/>
  <c r="G21" s="1"/>
  <c r="D14"/>
  <c r="D21" s="1"/>
  <c r="M11"/>
  <c r="I11"/>
  <c r="E11"/>
  <c r="K10"/>
  <c r="I10"/>
  <c r="H10"/>
  <c r="F10"/>
  <c r="F11" s="1"/>
  <c r="E10"/>
  <c r="D10"/>
  <c r="C10"/>
  <c r="O10" s="1"/>
  <c r="B10"/>
  <c r="M9"/>
  <c r="L9"/>
  <c r="L11" s="1"/>
  <c r="K9"/>
  <c r="K11" s="1"/>
  <c r="I9"/>
  <c r="H9"/>
  <c r="H11" s="1"/>
  <c r="G9"/>
  <c r="F9"/>
  <c r="E9"/>
  <c r="C9"/>
  <c r="C11" s="1"/>
  <c r="B9"/>
  <c r="N9" s="1"/>
  <c r="L23" l="1"/>
  <c r="M23"/>
  <c r="C23" i="29"/>
  <c r="O23"/>
  <c r="H23"/>
  <c r="N11"/>
  <c r="J23"/>
  <c r="L23"/>
  <c r="C11"/>
  <c r="P9"/>
  <c r="B11"/>
  <c r="P14"/>
  <c r="P16" s="1"/>
  <c r="P21" s="1"/>
  <c r="P23" s="1"/>
  <c r="D16"/>
  <c r="D21" s="1"/>
  <c r="D20"/>
  <c r="D22" s="1"/>
  <c r="D10"/>
  <c r="P10" s="1"/>
  <c r="D23" i="30"/>
  <c r="J23"/>
  <c r="N11"/>
  <c r="G11"/>
  <c r="P10"/>
  <c r="G23"/>
  <c r="O23"/>
  <c r="F23"/>
  <c r="J11"/>
  <c r="D9"/>
  <c r="B11"/>
  <c r="P18"/>
  <c r="P20" s="1"/>
  <c r="P22" s="1"/>
  <c r="J20"/>
  <c r="J22" s="1"/>
  <c r="O9"/>
  <c r="O11" s="1"/>
  <c r="P19"/>
  <c r="P14"/>
  <c r="P21" s="1"/>
  <c r="P23" s="1"/>
  <c r="P11" i="29" l="1"/>
  <c r="D23"/>
  <c r="D11"/>
  <c r="D11" i="30"/>
  <c r="P9"/>
  <c r="P11" s="1"/>
  <c r="B12" i="39" l="1"/>
  <c r="C12"/>
  <c r="D12"/>
  <c r="E12"/>
  <c r="F12"/>
  <c r="G12"/>
  <c r="H12"/>
  <c r="I12"/>
  <c r="J12"/>
  <c r="K12"/>
  <c r="L12"/>
  <c r="M12"/>
  <c r="O12"/>
  <c r="B18"/>
  <c r="C18"/>
  <c r="D18"/>
  <c r="D22" s="1"/>
  <c r="E18"/>
  <c r="F18"/>
  <c r="G18"/>
  <c r="H18"/>
  <c r="H22" s="1"/>
  <c r="I18"/>
  <c r="J18"/>
  <c r="K18"/>
  <c r="L18"/>
  <c r="L22" s="1"/>
  <c r="M18"/>
  <c r="O18"/>
  <c r="B22"/>
  <c r="C22"/>
  <c r="E22"/>
  <c r="F22"/>
  <c r="G22"/>
  <c r="I22"/>
  <c r="J22"/>
  <c r="K22"/>
  <c r="M22"/>
  <c r="N22"/>
  <c r="O22"/>
  <c r="P22"/>
  <c r="B8" i="9" l="1"/>
  <c r="E8"/>
  <c r="F8"/>
  <c r="O8" s="1"/>
  <c r="H8"/>
  <c r="N8" s="1"/>
  <c r="I8"/>
  <c r="J8"/>
  <c r="K8"/>
  <c r="L8"/>
  <c r="B9"/>
  <c r="C9"/>
  <c r="E9"/>
  <c r="N9" s="1"/>
  <c r="F9"/>
  <c r="G9"/>
  <c r="H9"/>
  <c r="I9"/>
  <c r="O9" s="1"/>
  <c r="K9"/>
  <c r="L9"/>
  <c r="M9"/>
  <c r="B10"/>
  <c r="C10"/>
  <c r="D10"/>
  <c r="E10"/>
  <c r="F10"/>
  <c r="O10" s="1"/>
  <c r="H10"/>
  <c r="I10"/>
  <c r="J10"/>
  <c r="K10"/>
  <c r="L10"/>
  <c r="N10"/>
  <c r="B11"/>
  <c r="C11"/>
  <c r="E11"/>
  <c r="N11" s="1"/>
  <c r="F11"/>
  <c r="G11"/>
  <c r="H11"/>
  <c r="I11"/>
  <c r="K11"/>
  <c r="L11"/>
  <c r="M11"/>
  <c r="O11"/>
  <c r="B12"/>
  <c r="C12"/>
  <c r="D12"/>
  <c r="E12"/>
  <c r="F12"/>
  <c r="O12" s="1"/>
  <c r="H12"/>
  <c r="N12" s="1"/>
  <c r="I12"/>
  <c r="J12"/>
  <c r="K12"/>
  <c r="L12"/>
  <c r="B13"/>
  <c r="C13"/>
  <c r="E13"/>
  <c r="N13" s="1"/>
  <c r="F13"/>
  <c r="G13"/>
  <c r="H13"/>
  <c r="I13"/>
  <c r="O13" s="1"/>
  <c r="K13"/>
  <c r="L13"/>
  <c r="M13"/>
  <c r="B14"/>
  <c r="C14"/>
  <c r="D14"/>
  <c r="E14"/>
  <c r="F14"/>
  <c r="O14" s="1"/>
  <c r="H14"/>
  <c r="I14"/>
  <c r="J14"/>
  <c r="K14"/>
  <c r="L14"/>
  <c r="N14"/>
  <c r="N15"/>
  <c r="F15"/>
  <c r="H15"/>
  <c r="I15"/>
  <c r="K15"/>
  <c r="L15"/>
  <c r="M15"/>
  <c r="O15"/>
  <c r="F16"/>
  <c r="H16"/>
  <c r="D29"/>
  <c r="D40" s="1"/>
  <c r="G20"/>
  <c r="G8" s="1"/>
  <c r="P8" s="1"/>
  <c r="J20"/>
  <c r="M20"/>
  <c r="M8" s="1"/>
  <c r="N20"/>
  <c r="O20"/>
  <c r="O29" s="1"/>
  <c r="O17" s="1"/>
  <c r="D21"/>
  <c r="D9" s="1"/>
  <c r="G21"/>
  <c r="J21"/>
  <c r="J9" s="1"/>
  <c r="M21"/>
  <c r="N21"/>
  <c r="O21"/>
  <c r="P21"/>
  <c r="D22"/>
  <c r="G22"/>
  <c r="P22" s="1"/>
  <c r="J22"/>
  <c r="M22"/>
  <c r="M10" s="1"/>
  <c r="N22"/>
  <c r="O22"/>
  <c r="D23"/>
  <c r="P23" s="1"/>
  <c r="G23"/>
  <c r="J23"/>
  <c r="J11" s="1"/>
  <c r="M23"/>
  <c r="N23"/>
  <c r="O23"/>
  <c r="D24"/>
  <c r="G24"/>
  <c r="G12" s="1"/>
  <c r="P12" s="1"/>
  <c r="J24"/>
  <c r="M24"/>
  <c r="M12" s="1"/>
  <c r="N24"/>
  <c r="O24"/>
  <c r="D25"/>
  <c r="D13" s="1"/>
  <c r="G25"/>
  <c r="J25"/>
  <c r="J13" s="1"/>
  <c r="M25"/>
  <c r="N25"/>
  <c r="O25"/>
  <c r="P25"/>
  <c r="D26"/>
  <c r="G26"/>
  <c r="P26" s="1"/>
  <c r="J26"/>
  <c r="M26"/>
  <c r="M14" s="1"/>
  <c r="N26"/>
  <c r="O26"/>
  <c r="D27"/>
  <c r="J27"/>
  <c r="J15" s="1"/>
  <c r="M27"/>
  <c r="N27"/>
  <c r="O27"/>
  <c r="D28"/>
  <c r="G28"/>
  <c r="J28"/>
  <c r="M28"/>
  <c r="N28"/>
  <c r="O28"/>
  <c r="E29"/>
  <c r="F29"/>
  <c r="H29"/>
  <c r="H17" s="1"/>
  <c r="J17" s="1"/>
  <c r="I29"/>
  <c r="K29"/>
  <c r="L29"/>
  <c r="D31"/>
  <c r="G31"/>
  <c r="P31" s="1"/>
  <c r="J31"/>
  <c r="M31"/>
  <c r="N31"/>
  <c r="O31"/>
  <c r="D32"/>
  <c r="P32" s="1"/>
  <c r="G32"/>
  <c r="J32"/>
  <c r="J39" s="1"/>
  <c r="M32"/>
  <c r="N32"/>
  <c r="O32"/>
  <c r="D33"/>
  <c r="P33" s="1"/>
  <c r="G33"/>
  <c r="G39" s="1"/>
  <c r="G41" s="1"/>
  <c r="J33"/>
  <c r="M33"/>
  <c r="N33"/>
  <c r="O33"/>
  <c r="O39" s="1"/>
  <c r="O41" s="1"/>
  <c r="D34"/>
  <c r="G34"/>
  <c r="J34"/>
  <c r="M34"/>
  <c r="N34"/>
  <c r="O34"/>
  <c r="P34"/>
  <c r="D35"/>
  <c r="G35"/>
  <c r="P35" s="1"/>
  <c r="J35"/>
  <c r="M35"/>
  <c r="N35"/>
  <c r="O35"/>
  <c r="D36"/>
  <c r="P36" s="1"/>
  <c r="G36"/>
  <c r="J36"/>
  <c r="M36"/>
  <c r="N36"/>
  <c r="O36"/>
  <c r="D37"/>
  <c r="P37" s="1"/>
  <c r="G37"/>
  <c r="J37"/>
  <c r="M37"/>
  <c r="N37"/>
  <c r="O37"/>
  <c r="P38"/>
  <c r="G38"/>
  <c r="J38"/>
  <c r="M38"/>
  <c r="N38"/>
  <c r="O38"/>
  <c r="B39"/>
  <c r="B17" s="1"/>
  <c r="D17" s="1"/>
  <c r="C39"/>
  <c r="C16" s="1"/>
  <c r="E39"/>
  <c r="E41" s="1"/>
  <c r="F39"/>
  <c r="H39"/>
  <c r="I39"/>
  <c r="I16" s="1"/>
  <c r="K39"/>
  <c r="L39"/>
  <c r="L16" s="1"/>
  <c r="M39"/>
  <c r="B40"/>
  <c r="F40"/>
  <c r="F42" s="1"/>
  <c r="I40"/>
  <c r="K40"/>
  <c r="C41"/>
  <c r="F41"/>
  <c r="H41"/>
  <c r="K41"/>
  <c r="K42" s="1"/>
  <c r="L41"/>
  <c r="M41"/>
  <c r="N39" l="1"/>
  <c r="N41" s="1"/>
  <c r="B41"/>
  <c r="B42" s="1"/>
  <c r="E42"/>
  <c r="N29"/>
  <c r="C42"/>
  <c r="P11"/>
  <c r="O40"/>
  <c r="O16"/>
  <c r="P15"/>
  <c r="J41"/>
  <c r="J16"/>
  <c r="P9"/>
  <c r="G16"/>
  <c r="N40"/>
  <c r="P13"/>
  <c r="M16"/>
  <c r="I41"/>
  <c r="I42" s="1"/>
  <c r="L40"/>
  <c r="L42" s="1"/>
  <c r="H40"/>
  <c r="H42" s="1"/>
  <c r="J29"/>
  <c r="J40" s="1"/>
  <c r="P27"/>
  <c r="M29"/>
  <c r="M40" s="1"/>
  <c r="M42" s="1"/>
  <c r="P28"/>
  <c r="P24"/>
  <c r="P20"/>
  <c r="E16"/>
  <c r="N16" s="1"/>
  <c r="G14"/>
  <c r="P14" s="1"/>
  <c r="D11"/>
  <c r="G10"/>
  <c r="P10" s="1"/>
  <c r="D39"/>
  <c r="G29"/>
  <c r="G40" s="1"/>
  <c r="G42" s="1"/>
  <c r="B15" i="11"/>
  <c r="N15" s="1"/>
  <c r="C15"/>
  <c r="D15"/>
  <c r="P15" s="1"/>
  <c r="N9"/>
  <c r="O9"/>
  <c r="P9"/>
  <c r="O10"/>
  <c r="N13"/>
  <c r="O13"/>
  <c r="P13"/>
  <c r="N14"/>
  <c r="O14"/>
  <c r="P14"/>
  <c r="O15"/>
  <c r="N17"/>
  <c r="O17"/>
  <c r="P17"/>
  <c r="N18"/>
  <c r="O18"/>
  <c r="P18"/>
  <c r="N19"/>
  <c r="O19"/>
  <c r="P19"/>
  <c r="N21"/>
  <c r="O21"/>
  <c r="P21"/>
  <c r="O8"/>
  <c r="P8"/>
  <c r="N8"/>
  <c r="N17" i="9" l="1"/>
  <c r="P17" s="1"/>
  <c r="N42"/>
  <c r="O42"/>
  <c r="D41"/>
  <c r="D42" s="1"/>
  <c r="P39"/>
  <c r="P41" s="1"/>
  <c r="P29"/>
  <c r="P40" s="1"/>
  <c r="J42"/>
  <c r="P16"/>
  <c r="P42" l="1"/>
  <c r="O14" i="25"/>
  <c r="P14"/>
  <c r="P13"/>
  <c r="O13"/>
  <c r="O9"/>
  <c r="P9"/>
  <c r="P8"/>
  <c r="O8"/>
  <c r="G8" i="24"/>
  <c r="G10" s="1"/>
  <c r="J8"/>
  <c r="M8"/>
  <c r="J9"/>
  <c r="M9"/>
  <c r="E10"/>
  <c r="F10"/>
  <c r="H10"/>
  <c r="I10"/>
  <c r="K10"/>
  <c r="L10"/>
  <c r="G13"/>
  <c r="G15" s="1"/>
  <c r="G19" s="1"/>
  <c r="G21" s="1"/>
  <c r="J13"/>
  <c r="M13"/>
  <c r="J14"/>
  <c r="M14"/>
  <c r="E15"/>
  <c r="E19" s="1"/>
  <c r="E21" s="1"/>
  <c r="F15"/>
  <c r="H15"/>
  <c r="H19" s="1"/>
  <c r="H21" s="1"/>
  <c r="I15"/>
  <c r="K15"/>
  <c r="K19" s="1"/>
  <c r="K21" s="1"/>
  <c r="L15"/>
  <c r="G16"/>
  <c r="J16"/>
  <c r="M16"/>
  <c r="G17"/>
  <c r="J17"/>
  <c r="M17"/>
  <c r="G18"/>
  <c r="G20" s="1"/>
  <c r="J18"/>
  <c r="J20" s="1"/>
  <c r="F19"/>
  <c r="F21" s="1"/>
  <c r="I19"/>
  <c r="I21" s="1"/>
  <c r="L19"/>
  <c r="L21" s="1"/>
  <c r="J10" l="1"/>
  <c r="M15"/>
  <c r="M19" s="1"/>
  <c r="M21" s="1"/>
  <c r="M10"/>
  <c r="J15"/>
  <c r="J19" s="1"/>
  <c r="J21" s="1"/>
  <c r="H20" i="26"/>
  <c r="B20"/>
  <c r="B22" s="1"/>
  <c r="O19"/>
  <c r="O21" s="1"/>
  <c r="M19"/>
  <c r="M21" s="1"/>
  <c r="L19"/>
  <c r="L21" s="1"/>
  <c r="K19"/>
  <c r="K21" s="1"/>
  <c r="I19"/>
  <c r="I21" s="1"/>
  <c r="H19"/>
  <c r="H21" s="1"/>
  <c r="G19"/>
  <c r="G21" s="1"/>
  <c r="F19"/>
  <c r="F21" s="1"/>
  <c r="E19"/>
  <c r="E21" s="1"/>
  <c r="C19"/>
  <c r="C21" s="1"/>
  <c r="B19"/>
  <c r="B21" s="1"/>
  <c r="O18"/>
  <c r="N18"/>
  <c r="N19" s="1"/>
  <c r="N21" s="1"/>
  <c r="M18"/>
  <c r="J18"/>
  <c r="J19" s="1"/>
  <c r="J21" s="1"/>
  <c r="G18"/>
  <c r="D18"/>
  <c r="D19" s="1"/>
  <c r="D21" s="1"/>
  <c r="L16"/>
  <c r="L20" s="1"/>
  <c r="L22" s="1"/>
  <c r="K16"/>
  <c r="K20" s="1"/>
  <c r="K22" s="1"/>
  <c r="I16"/>
  <c r="I20" s="1"/>
  <c r="H16"/>
  <c r="G16"/>
  <c r="G20" s="1"/>
  <c r="G22" s="1"/>
  <c r="F20"/>
  <c r="E16"/>
  <c r="E20" s="1"/>
  <c r="C16"/>
  <c r="C20" s="1"/>
  <c r="C22" s="1"/>
  <c r="B16"/>
  <c r="O15"/>
  <c r="O16" s="1"/>
  <c r="O20" s="1"/>
  <c r="N15"/>
  <c r="N16" s="1"/>
  <c r="N20" s="1"/>
  <c r="M15"/>
  <c r="M11" s="1"/>
  <c r="M12" s="1"/>
  <c r="J15"/>
  <c r="J16" s="1"/>
  <c r="J20" s="1"/>
  <c r="J22" s="1"/>
  <c r="G15"/>
  <c r="D15"/>
  <c r="D16" s="1"/>
  <c r="D20" s="1"/>
  <c r="K12"/>
  <c r="I12"/>
  <c r="E12"/>
  <c r="C12"/>
  <c r="L11"/>
  <c r="L12" s="1"/>
  <c r="K11"/>
  <c r="I11"/>
  <c r="H11"/>
  <c r="H12" s="1"/>
  <c r="G11"/>
  <c r="G12" s="1"/>
  <c r="F11"/>
  <c r="F12" s="1"/>
  <c r="E11"/>
  <c r="D11"/>
  <c r="D12" s="1"/>
  <c r="C11"/>
  <c r="B11"/>
  <c r="B12" s="1"/>
  <c r="I20" i="27"/>
  <c r="I22" s="1"/>
  <c r="H20"/>
  <c r="H22" s="1"/>
  <c r="E20"/>
  <c r="I19"/>
  <c r="I21" s="1"/>
  <c r="H19"/>
  <c r="H21" s="1"/>
  <c r="F19"/>
  <c r="F21" s="1"/>
  <c r="E19"/>
  <c r="E21" s="1"/>
  <c r="C19"/>
  <c r="C21" s="1"/>
  <c r="B19"/>
  <c r="B21" s="1"/>
  <c r="L18"/>
  <c r="L19" s="1"/>
  <c r="L21" s="1"/>
  <c r="K18"/>
  <c r="K19" s="1"/>
  <c r="K21" s="1"/>
  <c r="J18"/>
  <c r="J19" s="1"/>
  <c r="J21" s="1"/>
  <c r="G18"/>
  <c r="G19" s="1"/>
  <c r="G21" s="1"/>
  <c r="D18"/>
  <c r="D19" s="1"/>
  <c r="D21" s="1"/>
  <c r="I16"/>
  <c r="H16"/>
  <c r="F16"/>
  <c r="F20" s="1"/>
  <c r="F22" s="1"/>
  <c r="E16"/>
  <c r="C16"/>
  <c r="C20" s="1"/>
  <c r="C22" s="1"/>
  <c r="B16"/>
  <c r="B20" s="1"/>
  <c r="B22" s="1"/>
  <c r="L15"/>
  <c r="L16" s="1"/>
  <c r="L20" s="1"/>
  <c r="L22" s="1"/>
  <c r="K15"/>
  <c r="K16" s="1"/>
  <c r="K20" s="1"/>
  <c r="K22" s="1"/>
  <c r="J15"/>
  <c r="J16" s="1"/>
  <c r="J20" s="1"/>
  <c r="J22" s="1"/>
  <c r="G15"/>
  <c r="G16" s="1"/>
  <c r="G20" s="1"/>
  <c r="G22" s="1"/>
  <c r="D15"/>
  <c r="M15" s="1"/>
  <c r="M16" s="1"/>
  <c r="M20" s="1"/>
  <c r="I11"/>
  <c r="L11" s="1"/>
  <c r="L12" s="1"/>
  <c r="H11"/>
  <c r="H12" s="1"/>
  <c r="F12"/>
  <c r="E11"/>
  <c r="E12" s="1"/>
  <c r="D11"/>
  <c r="D12" s="1"/>
  <c r="C11"/>
  <c r="C12" s="1"/>
  <c r="B11"/>
  <c r="K11" s="1"/>
  <c r="K12" s="1"/>
  <c r="M16" i="26" l="1"/>
  <c r="M20" s="1"/>
  <c r="M22" s="1"/>
  <c r="P15"/>
  <c r="P16" s="1"/>
  <c r="P20" s="1"/>
  <c r="J11"/>
  <c r="J12" s="1"/>
  <c r="O11"/>
  <c r="O12" s="1"/>
  <c r="N22"/>
  <c r="F22"/>
  <c r="D22"/>
  <c r="E22"/>
  <c r="I22"/>
  <c r="O22"/>
  <c r="H22"/>
  <c r="N11"/>
  <c r="P18"/>
  <c r="P19" s="1"/>
  <c r="P21" s="1"/>
  <c r="M22" i="27"/>
  <c r="E22"/>
  <c r="I12"/>
  <c r="J11"/>
  <c r="J12" s="1"/>
  <c r="B12"/>
  <c r="D16"/>
  <c r="D20" s="1"/>
  <c r="D22" s="1"/>
  <c r="M18"/>
  <c r="M19" s="1"/>
  <c r="M21" s="1"/>
  <c r="G11"/>
  <c r="P22" i="26" l="1"/>
  <c r="N12"/>
  <c r="P11"/>
  <c r="P12" s="1"/>
  <c r="G12" i="27"/>
  <c r="M11"/>
  <c r="M12" s="1"/>
  <c r="E10" i="11" l="1"/>
  <c r="F10"/>
  <c r="G10"/>
  <c r="H10"/>
  <c r="I10"/>
  <c r="J10"/>
  <c r="E20"/>
  <c r="F20"/>
  <c r="G20"/>
  <c r="H20"/>
  <c r="H22" s="1"/>
  <c r="I20"/>
  <c r="J20"/>
  <c r="E21"/>
  <c r="E22" s="1"/>
  <c r="F21"/>
  <c r="F22" s="1"/>
  <c r="G21"/>
  <c r="H21"/>
  <c r="I21"/>
  <c r="J21"/>
  <c r="G22"/>
  <c r="I22"/>
  <c r="J22"/>
  <c r="C22" l="1"/>
  <c r="O22" s="1"/>
  <c r="K22"/>
  <c r="L22"/>
  <c r="M22"/>
  <c r="C21"/>
  <c r="D21"/>
  <c r="K21"/>
  <c r="L21"/>
  <c r="M21"/>
  <c r="B21"/>
  <c r="C20"/>
  <c r="O20" s="1"/>
  <c r="D20"/>
  <c r="K20"/>
  <c r="L20"/>
  <c r="M20"/>
  <c r="B20"/>
  <c r="B10"/>
  <c r="N10" s="1"/>
  <c r="C10"/>
  <c r="D10"/>
  <c r="P10" s="1"/>
  <c r="K10"/>
  <c r="L10"/>
  <c r="M10"/>
  <c r="D22" l="1"/>
  <c r="P22" s="1"/>
  <c r="P20"/>
  <c r="B22"/>
  <c r="N22" s="1"/>
  <c r="N20"/>
  <c r="N9" i="24" l="1"/>
  <c r="O9"/>
  <c r="N13"/>
  <c r="O13"/>
  <c r="N14"/>
  <c r="O14"/>
  <c r="N16"/>
  <c r="O16"/>
  <c r="N17"/>
  <c r="O17"/>
  <c r="N18"/>
  <c r="N20" s="1"/>
  <c r="O18"/>
  <c r="O20" s="1"/>
  <c r="O8"/>
  <c r="N8"/>
  <c r="B20"/>
  <c r="D20" s="1"/>
  <c r="P17"/>
  <c r="C15"/>
  <c r="C19" s="1"/>
  <c r="B15"/>
  <c r="C10"/>
  <c r="B10"/>
  <c r="D8"/>
  <c r="P9"/>
  <c r="P14"/>
  <c r="P8"/>
  <c r="P16"/>
  <c r="P18"/>
  <c r="P20" s="1"/>
  <c r="P24" i="34"/>
  <c r="N24"/>
  <c r="M24"/>
  <c r="L24"/>
  <c r="K24"/>
  <c r="J24"/>
  <c r="I24"/>
  <c r="H24"/>
  <c r="G24"/>
  <c r="F24"/>
  <c r="E24"/>
  <c r="D24"/>
  <c r="C24"/>
  <c r="B24"/>
  <c r="S23"/>
  <c r="R23"/>
  <c r="Q23"/>
  <c r="S22"/>
  <c r="R22"/>
  <c r="Q22"/>
  <c r="S21"/>
  <c r="Q21"/>
  <c r="S20"/>
  <c r="R20"/>
  <c r="Q20"/>
  <c r="S19"/>
  <c r="R19"/>
  <c r="Q19"/>
  <c r="M14"/>
  <c r="L14"/>
  <c r="K14"/>
  <c r="J14"/>
  <c r="I14"/>
  <c r="H14"/>
  <c r="G14"/>
  <c r="F14"/>
  <c r="E14"/>
  <c r="D14"/>
  <c r="C14"/>
  <c r="B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Q26" i="25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L24"/>
  <c r="L27" s="1"/>
  <c r="C24"/>
  <c r="C27" s="1"/>
  <c r="M15"/>
  <c r="L15"/>
  <c r="J15"/>
  <c r="J24" s="1"/>
  <c r="J27" s="1"/>
  <c r="I15"/>
  <c r="I24" s="1"/>
  <c r="I27" s="1"/>
  <c r="G15"/>
  <c r="G24" s="1"/>
  <c r="G27" s="1"/>
  <c r="F15"/>
  <c r="F24" s="1"/>
  <c r="F27" s="1"/>
  <c r="D15"/>
  <c r="D24" s="1"/>
  <c r="D27" s="1"/>
  <c r="C15"/>
  <c r="N14"/>
  <c r="K14"/>
  <c r="H14"/>
  <c r="K13"/>
  <c r="H13"/>
  <c r="H15" s="1"/>
  <c r="H24" s="1"/>
  <c r="H27" s="1"/>
  <c r="E13"/>
  <c r="Q13" s="1"/>
  <c r="M10"/>
  <c r="L10"/>
  <c r="J10"/>
  <c r="I10"/>
  <c r="G10"/>
  <c r="F10"/>
  <c r="D10"/>
  <c r="C10"/>
  <c r="N9"/>
  <c r="H9"/>
  <c r="E9"/>
  <c r="E10" s="1"/>
  <c r="K8"/>
  <c r="K10" s="1"/>
  <c r="H8"/>
  <c r="H10" s="1"/>
  <c r="E8"/>
  <c r="Q8" s="1"/>
  <c r="M15" i="11"/>
  <c r="L15"/>
  <c r="K15"/>
  <c r="M32" i="13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G28"/>
  <c r="D28"/>
  <c r="M27"/>
  <c r="L27"/>
  <c r="K27"/>
  <c r="J27"/>
  <c r="G27"/>
  <c r="D27"/>
  <c r="M26"/>
  <c r="L26"/>
  <c r="K26"/>
  <c r="J26"/>
  <c r="G26"/>
  <c r="D26"/>
  <c r="M25"/>
  <c r="L25"/>
  <c r="K25"/>
  <c r="J25"/>
  <c r="G25"/>
  <c r="D25"/>
  <c r="M24"/>
  <c r="L24"/>
  <c r="K24"/>
  <c r="J24"/>
  <c r="G24"/>
  <c r="D24"/>
  <c r="M22"/>
  <c r="L22"/>
  <c r="K22"/>
  <c r="J22"/>
  <c r="I22"/>
  <c r="H22"/>
  <c r="G22"/>
  <c r="F22"/>
  <c r="E22"/>
  <c r="D22"/>
  <c r="C22"/>
  <c r="B22"/>
  <c r="M21"/>
  <c r="L21"/>
  <c r="K21"/>
  <c r="J21"/>
  <c r="F21"/>
  <c r="C21"/>
  <c r="M20"/>
  <c r="L20"/>
  <c r="K20"/>
  <c r="J20"/>
  <c r="G20"/>
  <c r="F20"/>
  <c r="E20"/>
  <c r="M19"/>
  <c r="L19"/>
  <c r="K19"/>
  <c r="J19"/>
  <c r="F19"/>
  <c r="C19"/>
  <c r="M18"/>
  <c r="L18"/>
  <c r="K18"/>
  <c r="J18"/>
  <c r="F18"/>
  <c r="C18"/>
  <c r="M17"/>
  <c r="L17"/>
  <c r="K17"/>
  <c r="J17"/>
  <c r="F17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F13"/>
  <c r="C13"/>
  <c r="M12"/>
  <c r="L12"/>
  <c r="K12"/>
  <c r="J12"/>
  <c r="I12"/>
  <c r="H12"/>
  <c r="G12"/>
  <c r="F12"/>
  <c r="E12"/>
  <c r="M11"/>
  <c r="L11"/>
  <c r="K11"/>
  <c r="J11"/>
  <c r="I11"/>
  <c r="H11"/>
  <c r="F11"/>
  <c r="C11"/>
  <c r="M10"/>
  <c r="L10"/>
  <c r="K10"/>
  <c r="J10"/>
  <c r="I10"/>
  <c r="H10"/>
  <c r="F10"/>
  <c r="C10"/>
  <c r="M9"/>
  <c r="L9"/>
  <c r="K9"/>
  <c r="J9"/>
  <c r="I9"/>
  <c r="H9"/>
  <c r="F9"/>
  <c r="K15" i="25" l="1"/>
  <c r="K24" s="1"/>
  <c r="K27" s="1"/>
  <c r="O10"/>
  <c r="P10"/>
  <c r="E15"/>
  <c r="E24" s="1"/>
  <c r="E27" s="1"/>
  <c r="O15"/>
  <c r="O24" s="1"/>
  <c r="O27" s="1"/>
  <c r="O19" i="24"/>
  <c r="O21" s="1"/>
  <c r="C21"/>
  <c r="N10"/>
  <c r="D10"/>
  <c r="N15"/>
  <c r="D15"/>
  <c r="P15" s="1"/>
  <c r="N15" i="25"/>
  <c r="Q14"/>
  <c r="M24"/>
  <c r="M27" s="1"/>
  <c r="P15"/>
  <c r="N10"/>
  <c r="Q10" s="1"/>
  <c r="Q9"/>
  <c r="B19" i="24"/>
  <c r="B21" s="1"/>
  <c r="R24" i="34"/>
  <c r="S24"/>
  <c r="O24"/>
  <c r="Q24"/>
  <c r="N14"/>
  <c r="P14"/>
  <c r="O14"/>
  <c r="O15" i="24"/>
  <c r="P13"/>
  <c r="P10"/>
  <c r="O10"/>
  <c r="N19" l="1"/>
  <c r="N21" s="1"/>
  <c r="D19"/>
  <c r="N24" i="25"/>
  <c r="N27" s="1"/>
  <c r="Q15"/>
  <c r="Q24" s="1"/>
  <c r="Q27" s="1"/>
  <c r="P24"/>
  <c r="P27" s="1"/>
  <c r="C26" i="34"/>
  <c r="D26"/>
  <c r="B26"/>
  <c r="P19" i="24" l="1"/>
  <c r="P21" s="1"/>
  <c r="D21"/>
</calcChain>
</file>

<file path=xl/sharedStrings.xml><?xml version="1.0" encoding="utf-8"?>
<sst xmlns="http://schemas.openxmlformats.org/spreadsheetml/2006/main" count="740" uniqueCount="127">
  <si>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</si>
  <si>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</si>
  <si>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</si>
  <si>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</si>
  <si>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</si>
  <si>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</si>
  <si>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</si>
  <si>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</si>
  <si>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</si>
  <si>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</si>
  <si>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</si>
  <si>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</si>
  <si>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</si>
  <si>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</si>
  <si>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</si>
  <si>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</si>
  <si>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</si>
  <si>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</si>
  <si>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</si>
  <si>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</si>
  <si>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</si>
  <si>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</si>
  <si>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</si>
  <si>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</si>
  <si>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</si>
  <si>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</si>
  <si>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</si>
  <si>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</si>
  <si>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</si>
  <si>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</si>
  <si>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</si>
  <si>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</si>
  <si>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</si>
  <si>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</si>
  <si>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</si>
  <si>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</si>
  <si>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</si>
  <si>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</si>
  <si>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</si>
  <si>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</si>
  <si>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</si>
  <si>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</si>
  <si>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</si>
  <si>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</si>
  <si>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</si>
  <si>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</si>
  <si>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</si>
  <si>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</si>
  <si>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</si>
  <si>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</si>
  <si>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</si>
  <si>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</si>
  <si>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</si>
  <si>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</si>
  <si>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</si>
  <si>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</si>
  <si>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</si>
  <si>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</si>
  <si>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</si>
  <si>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</si>
  <si>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</si>
  <si>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</si>
  <si>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</si>
  <si>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</si>
  <si>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</si>
  <si>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</si>
  <si>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</si>
  <si>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</si>
  <si>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</si>
  <si>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</si>
  <si>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</si>
  <si>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</si>
  <si>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</si>
  <si>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</si>
  <si>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</si>
  <si>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</si>
  <si>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</si>
  <si>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</si>
  <si>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</si>
  <si>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</si>
  <si>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</si>
  <si>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</si>
  <si>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</si>
  <si>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</si>
  <si>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</si>
  <si>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</si>
  <si>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</si>
  <si>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</si>
  <si>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</si>
  <si>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</si>
  <si>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</si>
  <si>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</si>
  <si>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</si>
  <si>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</si>
  <si>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</si>
  <si>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</si>
  <si>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</si>
  <si>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</si>
  <si>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</si>
  <si>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</si>
  <si>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</si>
  <si>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</si>
  <si>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</si>
  <si>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</si>
  <si>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</si>
  <si>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</si>
  <si>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</si>
  <si>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</si>
  <si>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</si>
  <si>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</si>
  <si>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</si>
  <si>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Директор института экономики и управления   ____________________ В.Е. Реутов</t>
  </si>
  <si>
    <t>04.06.01. Химические науки</t>
  </si>
  <si>
    <t>41.06.01.Политические науки и регионоведение</t>
  </si>
  <si>
    <t>Контингент очной формы обучения на 01.04.2020 г. (Аспиранты)</t>
  </si>
  <si>
    <t>Контингент очной формы обучения на 01.05.2020 г.(Аспирантура)</t>
  </si>
  <si>
    <t>Контингент Аспирантуры   ОФО  по состоянию на 01.05.2020  г.</t>
  </si>
  <si>
    <t>Контингент Аспирантуры   ЗФО  по состоянию на 01.05.2020 г.</t>
  </si>
  <si>
    <t>Контингент заочной формы обучения на 01.05.2020 г. (Аспиранты)</t>
  </si>
  <si>
    <t>Аспирантура контингент очной формы обучения на 01.05.2020</t>
  </si>
  <si>
    <t>Контингент очной формы обучения на 01.05.2020 г. (Аспиранты)</t>
  </si>
  <si>
    <t xml:space="preserve"> Контингент очной формы обучения на 01.05.2020 г. (Аспирант) </t>
  </si>
  <si>
    <t xml:space="preserve">Контингент заочной формы обучения на 01.05.2020 г. (Аспирант) </t>
  </si>
  <si>
    <t>Контингент очной формы обучения 2-4 годов обучения на 01.05.2020 г.</t>
  </si>
  <si>
    <t>Контингент заочная форма обучения  01.05.2020 г.</t>
  </si>
  <si>
    <t xml:space="preserve"> Контингент очной формы обучения на 01.05.2020г.(Аспирант)</t>
  </si>
  <si>
    <t>Контингент заочной формы обучения на 01.05.2020 г.(Аспирант)</t>
  </si>
</sst>
</file>

<file path=xl/styles.xml><?xml version="1.0" encoding="utf-8"?>
<styleSheet xmlns="http://schemas.openxmlformats.org/spreadsheetml/2006/main">
  <fonts count="8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8"/>
      <name val="Calibri"/>
      <family val="2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i/>
      <sz val="2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36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8" fillId="4" borderId="7" xfId="25" applyFont="1" applyFill="1" applyBorder="1" applyAlignment="1">
      <alignment horizontal="center" vertical="center" wrapText="1"/>
    </xf>
    <xf numFmtId="0" fontId="49" fillId="4" borderId="43" xfId="25" applyFont="1" applyFill="1" applyBorder="1" applyAlignment="1">
      <alignment horizontal="center" vertical="center" wrapText="1"/>
    </xf>
    <xf numFmtId="0" fontId="50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8" fillId="4" borderId="37" xfId="25" applyFont="1" applyFill="1" applyBorder="1" applyAlignment="1">
      <alignment horizontal="center" vertical="center" wrapText="1"/>
    </xf>
    <xf numFmtId="0" fontId="50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8" fillId="2" borderId="0" xfId="0" applyFont="1" applyFill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15" fillId="2" borderId="68" xfId="7" applyFont="1" applyFill="1" applyBorder="1" applyAlignment="1">
      <alignment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4" fillId="2" borderId="65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74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8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left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 wrapText="1"/>
    </xf>
    <xf numFmtId="0" fontId="1" fillId="4" borderId="113" xfId="4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58" xfId="7" quotePrefix="1" applyFont="1" applyFill="1" applyBorder="1" applyAlignment="1">
      <alignment horizontal="center" vertical="center" wrapText="1"/>
    </xf>
    <xf numFmtId="0" fontId="1" fillId="4" borderId="59" xfId="7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/>
    </xf>
    <xf numFmtId="0" fontId="1" fillId="4" borderId="111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8" xfId="4" quotePrefix="1" applyFont="1" applyFill="1" applyBorder="1" applyAlignment="1">
      <alignment horizontal="center" vertical="center" wrapText="1"/>
    </xf>
    <xf numFmtId="0" fontId="1" fillId="4" borderId="92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9" xfId="7" quotePrefix="1" applyFont="1" applyFill="1" applyBorder="1" applyAlignment="1">
      <alignment horizontal="center" vertical="center" wrapText="1"/>
    </xf>
    <xf numFmtId="0" fontId="1" fillId="4" borderId="113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5" fillId="0" borderId="44" xfId="4" quotePrefix="1" applyFont="1" applyFill="1" applyBorder="1" applyAlignment="1" applyProtection="1">
      <alignment horizontal="center" vertical="center" wrapText="1"/>
      <protection locked="0"/>
    </xf>
    <xf numFmtId="0" fontId="6" fillId="0" borderId="44" xfId="4" quotePrefix="1" applyFont="1" applyFill="1" applyBorder="1" applyAlignment="1" applyProtection="1">
      <alignment horizontal="center" vertical="center" wrapText="1"/>
      <protection locked="0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9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5" fillId="3" borderId="117" xfId="10" quotePrefix="1" applyFont="1" applyFill="1" applyBorder="1" applyAlignment="1">
      <alignment vertical="center" wrapText="1"/>
    </xf>
    <xf numFmtId="0" fontId="14" fillId="3" borderId="117" xfId="10" applyFont="1" applyFill="1" applyBorder="1" applyAlignment="1">
      <alignment vertical="center" wrapText="1"/>
    </xf>
    <xf numFmtId="0" fontId="15" fillId="3" borderId="117" xfId="10" applyFont="1" applyFill="1" applyBorder="1" applyAlignment="1">
      <alignment vertical="center" wrapText="1"/>
    </xf>
    <xf numFmtId="0" fontId="13" fillId="2" borderId="119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30" xfId="7" quotePrefix="1" applyFont="1" applyFill="1" applyBorder="1" applyAlignment="1">
      <alignment horizontal="center" vertical="center" wrapText="1"/>
    </xf>
    <xf numFmtId="0" fontId="13" fillId="3" borderId="123" xfId="7" quotePrefix="1" applyFont="1" applyFill="1" applyBorder="1" applyAlignment="1">
      <alignment horizontal="center" vertical="center" wrapText="1"/>
    </xf>
    <xf numFmtId="0" fontId="14" fillId="3" borderId="131" xfId="10" quotePrefix="1" applyFont="1" applyFill="1" applyBorder="1" applyAlignment="1">
      <alignment horizontal="center" vertical="center" wrapText="1"/>
    </xf>
    <xf numFmtId="0" fontId="15" fillId="2" borderId="119" xfId="10" applyFont="1" applyFill="1" applyBorder="1" applyAlignment="1">
      <alignment vertical="center" wrapText="1"/>
    </xf>
    <xf numFmtId="0" fontId="13" fillId="2" borderId="133" xfId="10" applyFont="1" applyFill="1" applyBorder="1" applyAlignment="1">
      <alignment vertical="center" wrapText="1"/>
    </xf>
    <xf numFmtId="0" fontId="13" fillId="2" borderId="119" xfId="10" applyFont="1" applyFill="1" applyBorder="1" applyAlignment="1">
      <alignment vertical="center" wrapText="1"/>
    </xf>
    <xf numFmtId="0" fontId="13" fillId="2" borderId="134" xfId="10" applyFont="1" applyFill="1" applyBorder="1" applyAlignment="1">
      <alignment vertical="center" wrapText="1"/>
    </xf>
    <xf numFmtId="0" fontId="15" fillId="2" borderId="133" xfId="10" applyFont="1" applyFill="1" applyBorder="1" applyAlignment="1">
      <alignment vertical="center" wrapText="1"/>
    </xf>
    <xf numFmtId="0" fontId="13" fillId="2" borderId="122" xfId="7" applyFont="1" applyFill="1" applyBorder="1" applyAlignment="1">
      <alignment horizontal="center" vertical="center" wrapText="1"/>
    </xf>
    <xf numFmtId="0" fontId="13" fillId="2" borderId="133" xfId="7" applyFont="1" applyFill="1" applyBorder="1" applyAlignment="1">
      <alignment horizontal="center" vertical="center" wrapText="1"/>
    </xf>
    <xf numFmtId="0" fontId="13" fillId="2" borderId="133" xfId="10" applyFont="1" applyFill="1" applyBorder="1" applyAlignment="1">
      <alignment horizontal="center" vertical="center" wrapText="1"/>
    </xf>
    <xf numFmtId="0" fontId="13" fillId="2" borderId="119" xfId="10" applyFont="1" applyFill="1" applyBorder="1" applyAlignment="1">
      <alignment horizontal="center" vertical="center" wrapText="1"/>
    </xf>
    <xf numFmtId="0" fontId="13" fillId="2" borderId="134" xfId="10" applyFont="1" applyFill="1" applyBorder="1" applyAlignment="1">
      <alignment horizontal="center" vertical="center" wrapText="1"/>
    </xf>
    <xf numFmtId="0" fontId="21" fillId="2" borderId="133" xfId="0" applyFont="1" applyFill="1" applyBorder="1" applyAlignment="1">
      <alignment horizontal="left" vertical="center" wrapText="1"/>
    </xf>
    <xf numFmtId="0" fontId="16" fillId="2" borderId="125" xfId="0" applyFont="1" applyFill="1" applyBorder="1" applyAlignment="1">
      <alignment horizontal="left" vertical="center" wrapText="1"/>
    </xf>
    <xf numFmtId="0" fontId="16" fillId="2" borderId="125" xfId="0" applyFont="1" applyFill="1" applyBorder="1" applyAlignment="1">
      <alignment horizontal="center" vertical="center" wrapText="1"/>
    </xf>
    <xf numFmtId="0" fontId="16" fillId="3" borderId="140" xfId="0" applyFont="1" applyFill="1" applyBorder="1" applyAlignment="1">
      <alignment horizontal="center" vertical="center" wrapText="1"/>
    </xf>
    <xf numFmtId="0" fontId="13" fillId="3" borderId="140" xfId="7" quotePrefix="1" applyFont="1" applyFill="1" applyBorder="1" applyAlignment="1">
      <alignment horizontal="center" vertical="center" wrapText="1"/>
    </xf>
    <xf numFmtId="0" fontId="40" fillId="0" borderId="138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39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43" fillId="3" borderId="28" xfId="7" quotePrefix="1" applyFont="1" applyFill="1" applyBorder="1" applyAlignment="1" applyProtection="1">
      <alignment vertical="center" wrapText="1"/>
      <protection locked="0"/>
    </xf>
    <xf numFmtId="0" fontId="43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3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84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81" xfId="10" quotePrefix="1" applyFont="1" applyFill="1" applyBorder="1" applyAlignment="1" applyProtection="1">
      <alignment horizontal="center" vertical="center" wrapText="1"/>
      <protection locked="0"/>
    </xf>
    <xf numFmtId="0" fontId="32" fillId="3" borderId="58" xfId="10" quotePrefix="1" applyFont="1" applyFill="1" applyBorder="1" applyAlignment="1" applyProtection="1">
      <alignment horizontal="center" vertical="center" wrapText="1"/>
      <protection locked="0"/>
    </xf>
    <xf numFmtId="0" fontId="32" fillId="3" borderId="82" xfId="10" quotePrefix="1" applyFont="1" applyFill="1" applyBorder="1" applyAlignment="1" applyProtection="1">
      <alignment horizontal="center" vertical="center" wrapText="1"/>
      <protection locked="0"/>
    </xf>
    <xf numFmtId="0" fontId="32" fillId="3" borderId="85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43" fillId="3" borderId="17" xfId="7" quotePrefix="1" applyFont="1" applyFill="1" applyBorder="1" applyAlignment="1" applyProtection="1">
      <alignment vertical="center" wrapText="1"/>
      <protection locked="0"/>
    </xf>
    <xf numFmtId="0" fontId="43" fillId="3" borderId="18" xfId="7" quotePrefix="1" applyFont="1" applyFill="1" applyBorder="1" applyAlignment="1" applyProtection="1">
      <alignment vertical="center" wrapText="1"/>
      <protection locked="0"/>
    </xf>
    <xf numFmtId="0" fontId="43" fillId="3" borderId="19" xfId="7" quotePrefix="1" applyFont="1" applyFill="1" applyBorder="1" applyAlignment="1" applyProtection="1">
      <alignment vertical="center" wrapText="1"/>
      <protection locked="0"/>
    </xf>
    <xf numFmtId="0" fontId="43" fillId="3" borderId="38" xfId="7" quotePrefix="1" applyFont="1" applyFill="1" applyBorder="1" applyAlignment="1" applyProtection="1">
      <alignment vertical="center" wrapText="1"/>
      <protection locked="0"/>
    </xf>
    <xf numFmtId="0" fontId="43" fillId="3" borderId="110" xfId="7" quotePrefix="1" applyFont="1" applyFill="1" applyBorder="1" applyAlignment="1" applyProtection="1">
      <alignment vertical="center" wrapText="1"/>
      <protection locked="0"/>
    </xf>
    <xf numFmtId="0" fontId="24" fillId="3" borderId="45" xfId="10" quotePrefix="1" applyFont="1" applyFill="1" applyBorder="1" applyAlignment="1" applyProtection="1">
      <alignment horizontal="center" vertical="center" wrapText="1"/>
      <protection locked="0"/>
    </xf>
    <xf numFmtId="0" fontId="24" fillId="3" borderId="86" xfId="10" quotePrefix="1" applyFont="1" applyFill="1" applyBorder="1" applyAlignment="1" applyProtection="1">
      <alignment horizontal="center" vertical="center" wrapText="1"/>
      <protection locked="0"/>
    </xf>
    <xf numFmtId="0" fontId="24" fillId="3" borderId="111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107" xfId="23" applyFont="1" applyBorder="1" applyAlignment="1" applyProtection="1">
      <alignment horizontal="center" vertical="center" wrapText="1"/>
      <protection locked="0"/>
    </xf>
    <xf numFmtId="0" fontId="42" fillId="0" borderId="108" xfId="23" applyFont="1" applyBorder="1" applyAlignment="1" applyProtection="1">
      <alignment horizontal="center" wrapText="1"/>
      <protection locked="0"/>
    </xf>
    <xf numFmtId="0" fontId="42" fillId="0" borderId="114" xfId="23" applyFont="1" applyBorder="1" applyAlignment="1" applyProtection="1">
      <alignment horizontal="center" vertical="center"/>
      <protection locked="0"/>
    </xf>
    <xf numFmtId="0" fontId="42" fillId="0" borderId="115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18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135" xfId="10" quotePrefix="1" applyFont="1" applyFill="1" applyBorder="1" applyAlignment="1" applyProtection="1">
      <alignment vertical="center" wrapText="1"/>
      <protection locked="0"/>
    </xf>
    <xf numFmtId="0" fontId="13" fillId="3" borderId="110" xfId="10" quotePrefix="1" applyFont="1" applyFill="1" applyBorder="1" applyAlignment="1" applyProtection="1">
      <alignment vertical="center" wrapText="1"/>
      <protection locked="0"/>
    </xf>
    <xf numFmtId="0" fontId="52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3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3" fillId="3" borderId="37" xfId="0" applyFont="1" applyFill="1" applyBorder="1" applyAlignment="1" applyProtection="1">
      <alignment horizontal="left" vertical="center" wrapText="1"/>
      <protection locked="0"/>
    </xf>
    <xf numFmtId="0" fontId="54" fillId="3" borderId="36" xfId="0" applyFont="1" applyFill="1" applyBorder="1" applyAlignment="1" applyProtection="1">
      <alignment horizontal="left" vertical="center" wrapText="1"/>
      <protection locked="0"/>
    </xf>
    <xf numFmtId="0" fontId="52" fillId="3" borderId="90" xfId="0" applyFont="1" applyFill="1" applyBorder="1" applyAlignment="1" applyProtection="1">
      <alignment vertical="top" wrapText="1"/>
      <protection locked="0"/>
    </xf>
    <xf numFmtId="0" fontId="53" fillId="3" borderId="45" xfId="0" applyFont="1" applyFill="1" applyBorder="1" applyAlignment="1" applyProtection="1">
      <alignment horizontal="left" vertical="center" wrapText="1"/>
      <protection locked="0"/>
    </xf>
    <xf numFmtId="0" fontId="55" fillId="3" borderId="9" xfId="10" applyFont="1" applyFill="1" applyBorder="1" applyAlignment="1" applyProtection="1">
      <alignment vertical="center" wrapText="1"/>
      <protection locked="0"/>
    </xf>
    <xf numFmtId="0" fontId="52" fillId="3" borderId="91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53" xfId="4" quotePrefix="1" applyFont="1" applyFill="1" applyBorder="1" applyAlignment="1">
      <alignment horizontal="center" vertical="center" wrapText="1"/>
    </xf>
    <xf numFmtId="0" fontId="13" fillId="3" borderId="126" xfId="10" quotePrefix="1" applyFont="1" applyFill="1" applyBorder="1" applyAlignment="1">
      <alignment vertical="center" wrapText="1"/>
    </xf>
    <xf numFmtId="0" fontId="13" fillId="3" borderId="127" xfId="10" quotePrefix="1" applyFont="1" applyFill="1" applyBorder="1" applyAlignment="1">
      <alignment vertical="center" wrapText="1"/>
    </xf>
    <xf numFmtId="0" fontId="14" fillId="3" borderId="128" xfId="10" quotePrefix="1" applyFont="1" applyFill="1" applyBorder="1" applyAlignment="1">
      <alignment vertical="center" wrapText="1"/>
    </xf>
    <xf numFmtId="0" fontId="14" fillId="3" borderId="129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154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154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154" xfId="0" applyFont="1" applyFill="1" applyBorder="1" applyAlignment="1">
      <alignment horizontal="center" vertical="center" wrapText="1"/>
    </xf>
    <xf numFmtId="0" fontId="16" fillId="3" borderId="155" xfId="0" applyFont="1" applyFill="1" applyBorder="1" applyAlignment="1">
      <alignment horizontal="center" vertical="center" wrapText="1"/>
    </xf>
    <xf numFmtId="14" fontId="31" fillId="3" borderId="165" xfId="8" applyNumberFormat="1" applyFont="1" applyFill="1" applyBorder="1" applyAlignment="1">
      <alignment vertical="center" wrapText="1"/>
    </xf>
    <xf numFmtId="0" fontId="14" fillId="3" borderId="167" xfId="10" quotePrefix="1" applyFont="1" applyFill="1" applyBorder="1" applyAlignment="1">
      <alignment horizontal="center" vertical="center" wrapText="1"/>
    </xf>
    <xf numFmtId="0" fontId="14" fillId="5" borderId="126" xfId="10" quotePrefix="1" applyFont="1" applyFill="1" applyBorder="1" applyAlignment="1">
      <alignment horizontal="center" vertical="center" wrapText="1"/>
    </xf>
    <xf numFmtId="0" fontId="14" fillId="5" borderId="168" xfId="10" quotePrefix="1" applyFont="1" applyFill="1" applyBorder="1" applyAlignment="1">
      <alignment horizontal="center" vertical="center" wrapText="1"/>
    </xf>
    <xf numFmtId="0" fontId="14" fillId="3" borderId="128" xfId="10" quotePrefix="1" applyFont="1" applyFill="1" applyBorder="1" applyAlignment="1">
      <alignment horizontal="center" vertical="center" wrapText="1"/>
    </xf>
    <xf numFmtId="0" fontId="14" fillId="5" borderId="127" xfId="10" quotePrefix="1" applyFont="1" applyFill="1" applyBorder="1" applyAlignment="1">
      <alignment horizontal="center" vertical="center" wrapText="1"/>
    </xf>
    <xf numFmtId="0" fontId="13" fillId="3" borderId="153" xfId="10" quotePrefix="1" applyFont="1" applyFill="1" applyBorder="1" applyAlignment="1">
      <alignment horizontal="center" vertical="center" wrapText="1"/>
    </xf>
    <xf numFmtId="0" fontId="16" fillId="3" borderId="169" xfId="0" applyFont="1" applyFill="1" applyBorder="1" applyAlignment="1">
      <alignment horizontal="center" vertical="center" wrapText="1"/>
    </xf>
    <xf numFmtId="0" fontId="13" fillId="3" borderId="130" xfId="10" quotePrefix="1" applyFont="1" applyFill="1" applyBorder="1" applyAlignment="1">
      <alignment horizontal="center" vertical="center" wrapText="1"/>
    </xf>
    <xf numFmtId="0" fontId="13" fillId="3" borderId="123" xfId="10" quotePrefix="1" applyFont="1" applyFill="1" applyBorder="1" applyAlignment="1">
      <alignment horizontal="center" vertical="center" wrapText="1"/>
    </xf>
    <xf numFmtId="0" fontId="18" fillId="4" borderId="0" xfId="0" applyFont="1" applyFill="1" applyProtection="1">
      <protection locked="0"/>
    </xf>
    <xf numFmtId="0" fontId="13" fillId="3" borderId="177" xfId="10" quotePrefix="1" applyFont="1" applyFill="1" applyBorder="1" applyAlignment="1" applyProtection="1">
      <alignment vertical="center" wrapText="1"/>
      <protection locked="0"/>
    </xf>
    <xf numFmtId="0" fontId="32" fillId="3" borderId="159" xfId="10" quotePrefix="1" applyFont="1" applyFill="1" applyBorder="1" applyAlignment="1" applyProtection="1">
      <alignment horizontal="center" vertical="center" wrapText="1"/>
      <protection locked="0"/>
    </xf>
    <xf numFmtId="0" fontId="32" fillId="3" borderId="139" xfId="7" quotePrefix="1" applyFont="1" applyFill="1" applyBorder="1" applyAlignment="1" applyProtection="1">
      <alignment horizontal="center" vertical="center" wrapText="1"/>
      <protection locked="0"/>
    </xf>
    <xf numFmtId="0" fontId="32" fillId="3" borderId="139" xfId="7" quotePrefix="1" applyFont="1" applyFill="1" applyBorder="1" applyAlignment="1" applyProtection="1">
      <alignment vertical="center" wrapText="1"/>
      <protection locked="0"/>
    </xf>
    <xf numFmtId="0" fontId="32" fillId="3" borderId="178" xfId="10" quotePrefix="1" applyFont="1" applyFill="1" applyBorder="1" applyAlignment="1" applyProtection="1">
      <alignment horizontal="center" vertical="center" wrapText="1"/>
      <protection locked="0"/>
    </xf>
    <xf numFmtId="0" fontId="32" fillId="3" borderId="179" xfId="10" quotePrefix="1" applyFont="1" applyFill="1" applyBorder="1" applyAlignment="1" applyProtection="1">
      <alignment horizontal="center" vertical="center" wrapText="1"/>
      <protection locked="0"/>
    </xf>
    <xf numFmtId="0" fontId="43" fillId="3" borderId="177" xfId="7" quotePrefix="1" applyFont="1" applyFill="1" applyBorder="1" applyAlignment="1" applyProtection="1">
      <alignment vertical="center" wrapText="1"/>
      <protection locked="0"/>
    </xf>
    <xf numFmtId="0" fontId="24" fillId="3" borderId="144" xfId="10" quotePrefix="1" applyFont="1" applyFill="1" applyBorder="1" applyAlignment="1" applyProtection="1">
      <alignment horizontal="center" vertical="center" wrapText="1"/>
      <protection locked="0"/>
    </xf>
    <xf numFmtId="0" fontId="1" fillId="3" borderId="150" xfId="7" quotePrefix="1" applyFont="1" applyFill="1" applyBorder="1" applyAlignment="1" applyProtection="1">
      <alignment horizontal="center" vertical="center" wrapText="1"/>
      <protection locked="0"/>
    </xf>
    <xf numFmtId="0" fontId="13" fillId="3" borderId="170" xfId="10" quotePrefix="1" applyFont="1" applyFill="1" applyBorder="1" applyAlignment="1" applyProtection="1">
      <alignment vertical="center" wrapText="1"/>
      <protection locked="0"/>
    </xf>
    <xf numFmtId="0" fontId="32" fillId="3" borderId="141" xfId="10" quotePrefix="1" applyFont="1" applyFill="1" applyBorder="1" applyAlignment="1" applyProtection="1">
      <alignment horizontal="center" vertical="center" wrapText="1"/>
      <protection locked="0"/>
    </xf>
    <xf numFmtId="0" fontId="32" fillId="3" borderId="170" xfId="7" quotePrefix="1" applyFont="1" applyFill="1" applyBorder="1" applyAlignment="1" applyProtection="1">
      <alignment horizontal="center" vertical="center" wrapText="1"/>
      <protection locked="0"/>
    </xf>
    <xf numFmtId="0" fontId="43" fillId="3" borderId="170" xfId="7" quotePrefix="1" applyFont="1" applyFill="1" applyBorder="1" applyAlignment="1" applyProtection="1">
      <alignment vertical="center" wrapText="1"/>
      <protection locked="0"/>
    </xf>
    <xf numFmtId="0" fontId="32" fillId="3" borderId="172" xfId="10" quotePrefix="1" applyFont="1" applyFill="1" applyBorder="1" applyAlignment="1" applyProtection="1">
      <alignment horizontal="center" vertical="center" wrapText="1"/>
      <protection locked="0"/>
    </xf>
    <xf numFmtId="0" fontId="32" fillId="3" borderId="143" xfId="10" quotePrefix="1" applyFont="1" applyFill="1" applyBorder="1" applyAlignment="1" applyProtection="1">
      <alignment horizontal="center" vertical="center" wrapText="1"/>
      <protection locked="0"/>
    </xf>
    <xf numFmtId="0" fontId="43" fillId="3" borderId="154" xfId="7" quotePrefix="1" applyFont="1" applyFill="1" applyBorder="1" applyAlignment="1" applyProtection="1">
      <alignment vertical="center" wrapText="1"/>
      <protection locked="0"/>
    </xf>
    <xf numFmtId="0" fontId="1" fillId="3" borderId="171" xfId="7" quotePrefix="1" applyFont="1" applyFill="1" applyBorder="1" applyAlignment="1" applyProtection="1">
      <alignment horizontal="center" vertical="center" wrapText="1"/>
      <protection locked="0"/>
    </xf>
    <xf numFmtId="0" fontId="13" fillId="4" borderId="181" xfId="10" applyFont="1" applyFill="1" applyBorder="1" applyAlignment="1">
      <alignment vertical="center" wrapText="1"/>
    </xf>
    <xf numFmtId="0" fontId="57" fillId="0" borderId="0" xfId="0" applyFont="1" applyFill="1"/>
    <xf numFmtId="0" fontId="18" fillId="4" borderId="209" xfId="8" applyFont="1" applyFill="1" applyBorder="1" applyAlignment="1" applyProtection="1">
      <alignment vertical="center" wrapText="1"/>
      <protection locked="0"/>
    </xf>
    <xf numFmtId="0" fontId="18" fillId="4" borderId="210" xfId="10" quotePrefix="1" applyFont="1" applyFill="1" applyBorder="1" applyAlignment="1" applyProtection="1">
      <alignment horizontal="center" vertical="center" wrapText="1"/>
      <protection locked="0"/>
    </xf>
    <xf numFmtId="0" fontId="24" fillId="4" borderId="192" xfId="4" quotePrefix="1" applyFont="1" applyFill="1" applyBorder="1" applyAlignment="1" applyProtection="1">
      <alignment horizontal="center" vertical="center" wrapText="1"/>
      <protection locked="0"/>
    </xf>
    <xf numFmtId="0" fontId="13" fillId="4" borderId="211" xfId="7" quotePrefix="1" applyFont="1" applyFill="1" applyBorder="1" applyAlignment="1" applyProtection="1">
      <alignment horizontal="center" vertical="center" wrapText="1"/>
      <protection locked="0"/>
    </xf>
    <xf numFmtId="0" fontId="13" fillId="4" borderId="192" xfId="7" quotePrefix="1" applyFont="1" applyFill="1" applyBorder="1" applyAlignment="1" applyProtection="1">
      <alignment horizontal="center" vertical="center" wrapText="1"/>
      <protection locked="0"/>
    </xf>
    <xf numFmtId="0" fontId="24" fillId="4" borderId="211" xfId="0" applyFont="1" applyFill="1" applyBorder="1" applyAlignment="1" applyProtection="1">
      <alignment horizontal="center" vertical="center"/>
      <protection locked="0"/>
    </xf>
    <xf numFmtId="0" fontId="14" fillId="4" borderId="192" xfId="7" quotePrefix="1" applyFont="1" applyFill="1" applyBorder="1" applyAlignment="1" applyProtection="1">
      <alignment horizontal="center" vertical="center" wrapText="1"/>
      <protection locked="0"/>
    </xf>
    <xf numFmtId="0" fontId="14" fillId="4" borderId="194" xfId="7" quotePrefix="1" applyFont="1" applyFill="1" applyBorder="1" applyAlignment="1" applyProtection="1">
      <alignment horizontal="center" vertical="center" wrapText="1"/>
      <protection locked="0"/>
    </xf>
    <xf numFmtId="0" fontId="24" fillId="4" borderId="212" xfId="0" applyFont="1" applyFill="1" applyBorder="1" applyAlignment="1" applyProtection="1">
      <alignment horizontal="center" vertical="center"/>
      <protection locked="0"/>
    </xf>
    <xf numFmtId="0" fontId="18" fillId="4" borderId="136" xfId="10" quotePrefix="1" applyFont="1" applyFill="1" applyBorder="1" applyAlignment="1" applyProtection="1">
      <alignment horizontal="center" vertical="center" wrapText="1"/>
      <protection locked="0"/>
    </xf>
    <xf numFmtId="0" fontId="18" fillId="4" borderId="136" xfId="0" applyFont="1" applyFill="1" applyBorder="1" applyAlignment="1" applyProtection="1">
      <alignment horizontal="center" vertical="center" wrapText="1"/>
      <protection locked="0"/>
    </xf>
    <xf numFmtId="0" fontId="18" fillId="4" borderId="179" xfId="8" applyFont="1" applyFill="1" applyBorder="1" applyAlignment="1" applyProtection="1">
      <alignment vertical="center" wrapText="1"/>
      <protection locked="0"/>
    </xf>
    <xf numFmtId="0" fontId="24" fillId="4" borderId="211" xfId="0" applyFont="1" applyFill="1" applyBorder="1" applyAlignment="1" applyProtection="1">
      <alignment vertical="center"/>
      <protection locked="0"/>
    </xf>
    <xf numFmtId="0" fontId="15" fillId="4" borderId="144" xfId="10" quotePrefix="1" applyFont="1" applyFill="1" applyBorder="1" applyAlignment="1" applyProtection="1">
      <alignment vertical="center" wrapText="1"/>
      <protection locked="0"/>
    </xf>
    <xf numFmtId="0" fontId="13" fillId="4" borderId="136" xfId="10" quotePrefix="1" applyFont="1" applyFill="1" applyBorder="1" applyAlignment="1" applyProtection="1">
      <alignment horizontal="center" vertical="center" wrapText="1"/>
      <protection locked="0"/>
    </xf>
    <xf numFmtId="0" fontId="13" fillId="4" borderId="144" xfId="10" quotePrefix="1" applyFont="1" applyFill="1" applyBorder="1" applyAlignment="1" applyProtection="1">
      <alignment horizontal="center" vertical="center" wrapText="1"/>
      <protection locked="0"/>
    </xf>
    <xf numFmtId="0" fontId="13" fillId="4" borderId="213" xfId="10" quotePrefix="1" applyFont="1" applyFill="1" applyBorder="1" applyAlignment="1" applyProtection="1">
      <alignment horizontal="center" vertical="center" wrapText="1"/>
      <protection locked="0"/>
    </xf>
    <xf numFmtId="0" fontId="5" fillId="3" borderId="190" xfId="4" quotePrefix="1" applyFont="1" applyFill="1" applyBorder="1" applyAlignment="1">
      <alignment horizontal="center" vertical="center" wrapText="1"/>
    </xf>
    <xf numFmtId="0" fontId="6" fillId="3" borderId="190" xfId="4" quotePrefix="1" applyFont="1" applyFill="1" applyBorder="1" applyAlignment="1">
      <alignment horizontal="center" vertical="center" wrapText="1"/>
    </xf>
    <xf numFmtId="0" fontId="8" fillId="3" borderId="192" xfId="4" quotePrefix="1" applyFont="1" applyFill="1" applyBorder="1" applyAlignment="1">
      <alignment horizontal="center" vertical="center" wrapText="1"/>
    </xf>
    <xf numFmtId="0" fontId="13" fillId="3" borderId="181" xfId="10" quotePrefix="1" applyFont="1" applyFill="1" applyBorder="1" applyAlignment="1">
      <alignment vertical="center" wrapText="1"/>
    </xf>
    <xf numFmtId="0" fontId="14" fillId="3" borderId="172" xfId="10" quotePrefix="1" applyFont="1" applyFill="1" applyBorder="1" applyAlignment="1">
      <alignment vertical="center" wrapText="1"/>
    </xf>
    <xf numFmtId="0" fontId="14" fillId="3" borderId="173" xfId="10" quotePrefix="1" applyFont="1" applyFill="1" applyBorder="1" applyAlignment="1">
      <alignment vertical="center" wrapText="1"/>
    </xf>
    <xf numFmtId="0" fontId="14" fillId="3" borderId="174" xfId="10" quotePrefix="1" applyFont="1" applyFill="1" applyBorder="1" applyAlignment="1">
      <alignment vertical="center" wrapText="1"/>
    </xf>
    <xf numFmtId="0" fontId="18" fillId="3" borderId="172" xfId="0" applyFont="1" applyFill="1" applyBorder="1" applyAlignment="1">
      <alignment horizontal="left" vertical="center" wrapText="1"/>
    </xf>
    <xf numFmtId="0" fontId="18" fillId="3" borderId="173" xfId="0" applyFont="1" applyFill="1" applyBorder="1" applyAlignment="1">
      <alignment horizontal="left" vertical="center" wrapText="1"/>
    </xf>
    <xf numFmtId="0" fontId="18" fillId="3" borderId="174" xfId="0" applyFont="1" applyFill="1" applyBorder="1" applyAlignment="1">
      <alignment horizontal="left" vertical="center" wrapText="1"/>
    </xf>
    <xf numFmtId="0" fontId="14" fillId="4" borderId="218" xfId="10" quotePrefix="1" applyFont="1" applyFill="1" applyBorder="1" applyAlignment="1">
      <alignment horizontal="center" vertical="center" wrapText="1"/>
    </xf>
    <xf numFmtId="0" fontId="14" fillId="4" borderId="219" xfId="10" quotePrefix="1" applyFont="1" applyFill="1" applyBorder="1" applyAlignment="1">
      <alignment horizontal="center" vertical="center" wrapText="1"/>
    </xf>
    <xf numFmtId="0" fontId="14" fillId="4" borderId="220" xfId="10" quotePrefix="1" applyFont="1" applyFill="1" applyBorder="1" applyAlignment="1">
      <alignment horizontal="center" vertical="center" wrapText="1"/>
    </xf>
    <xf numFmtId="0" fontId="13" fillId="3" borderId="194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4" fillId="3" borderId="222" xfId="10" quotePrefix="1" applyFont="1" applyFill="1" applyBorder="1" applyAlignment="1">
      <alignment vertical="center" wrapText="1"/>
    </xf>
    <xf numFmtId="0" fontId="14" fillId="3" borderId="223" xfId="10" quotePrefix="1" applyFont="1" applyFill="1" applyBorder="1" applyAlignment="1">
      <alignment vertical="center" wrapText="1"/>
    </xf>
    <xf numFmtId="0" fontId="18" fillId="3" borderId="190" xfId="0" applyFont="1" applyFill="1" applyBorder="1" applyAlignment="1">
      <alignment horizontal="left" vertical="center" wrapText="1"/>
    </xf>
    <xf numFmtId="0" fontId="18" fillId="3" borderId="222" xfId="0" applyFont="1" applyFill="1" applyBorder="1" applyAlignment="1">
      <alignment horizontal="left" vertical="center" wrapText="1"/>
    </xf>
    <xf numFmtId="0" fontId="18" fillId="3" borderId="223" xfId="0" applyFont="1" applyFill="1" applyBorder="1" applyAlignment="1">
      <alignment horizontal="left" vertical="center" wrapText="1"/>
    </xf>
    <xf numFmtId="0" fontId="14" fillId="4" borderId="173" xfId="7" quotePrefix="1" applyFont="1" applyFill="1" applyBorder="1" applyAlignment="1">
      <alignment horizontal="center" vertical="center" wrapText="1"/>
    </xf>
    <xf numFmtId="0" fontId="14" fillId="4" borderId="174" xfId="7" quotePrefix="1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164" xfId="7" quotePrefix="1" applyFont="1" applyFill="1" applyBorder="1" applyAlignment="1">
      <alignment horizontal="center" vertical="center" wrapText="1"/>
    </xf>
    <xf numFmtId="0" fontId="14" fillId="4" borderId="82" xfId="7" quotePrefix="1" applyFont="1" applyFill="1" applyBorder="1" applyAlignment="1">
      <alignment horizontal="center" vertical="center" wrapText="1"/>
    </xf>
    <xf numFmtId="0" fontId="24" fillId="4" borderId="181" xfId="0" applyFont="1" applyFill="1" applyBorder="1" applyAlignment="1">
      <alignment horizontal="left" vertical="center" wrapText="1"/>
    </xf>
    <xf numFmtId="0" fontId="14" fillId="4" borderId="172" xfId="7" quotePrefix="1" applyFont="1" applyFill="1" applyBorder="1" applyAlignment="1">
      <alignment horizontal="center" vertical="center" wrapText="1"/>
    </xf>
    <xf numFmtId="0" fontId="14" fillId="4" borderId="178" xfId="7" quotePrefix="1" applyFont="1" applyFill="1" applyBorder="1" applyAlignment="1">
      <alignment horizontal="center" vertical="center" wrapText="1"/>
    </xf>
    <xf numFmtId="0" fontId="24" fillId="4" borderId="217" xfId="0" applyFont="1" applyFill="1" applyBorder="1" applyAlignment="1">
      <alignment horizontal="left" vertical="center" wrapText="1"/>
    </xf>
    <xf numFmtId="0" fontId="14" fillId="4" borderId="218" xfId="7" quotePrefix="1" applyFont="1" applyFill="1" applyBorder="1" applyAlignment="1">
      <alignment vertical="center" wrapText="1"/>
    </xf>
    <xf numFmtId="0" fontId="14" fillId="4" borderId="219" xfId="7" quotePrefix="1" applyFont="1" applyFill="1" applyBorder="1" applyAlignment="1">
      <alignment vertical="center" wrapText="1"/>
    </xf>
    <xf numFmtId="0" fontId="14" fillId="4" borderId="220" xfId="7" quotePrefix="1" applyFont="1" applyFill="1" applyBorder="1" applyAlignment="1">
      <alignment vertical="center" wrapText="1"/>
    </xf>
    <xf numFmtId="0" fontId="14" fillId="4" borderId="221" xfId="7" quotePrefix="1" applyFont="1" applyFill="1" applyBorder="1" applyAlignment="1">
      <alignment vertical="center" wrapText="1"/>
    </xf>
    <xf numFmtId="0" fontId="14" fillId="4" borderId="217" xfId="10" applyFont="1" applyFill="1" applyBorder="1" applyAlignment="1">
      <alignment vertical="center" wrapText="1"/>
    </xf>
    <xf numFmtId="0" fontId="14" fillId="4" borderId="218" xfId="7" quotePrefix="1" applyFont="1" applyFill="1" applyBorder="1" applyAlignment="1">
      <alignment horizontal="center" vertical="center" wrapText="1"/>
    </xf>
    <xf numFmtId="0" fontId="14" fillId="4" borderId="219" xfId="7" quotePrefix="1" applyFont="1" applyFill="1" applyBorder="1" applyAlignment="1">
      <alignment horizontal="center" vertical="center" wrapText="1"/>
    </xf>
    <xf numFmtId="0" fontId="14" fillId="4" borderId="220" xfId="7" quotePrefix="1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vertical="center" wrapText="1"/>
    </xf>
    <xf numFmtId="0" fontId="14" fillId="4" borderId="167" xfId="10" quotePrefix="1" applyFont="1" applyFill="1" applyBorder="1" applyAlignment="1">
      <alignment horizontal="center" vertical="center" wrapText="1"/>
    </xf>
    <xf numFmtId="0" fontId="14" fillId="4" borderId="164" xfId="10" quotePrefix="1" applyFont="1" applyFill="1" applyBorder="1" applyAlignment="1">
      <alignment horizontal="center" vertical="center" wrapText="1"/>
    </xf>
    <xf numFmtId="0" fontId="14" fillId="4" borderId="82" xfId="10" quotePrefix="1" applyFont="1" applyFill="1" applyBorder="1" applyAlignment="1">
      <alignment horizontal="center" vertical="center" wrapText="1"/>
    </xf>
    <xf numFmtId="0" fontId="14" fillId="4" borderId="179" xfId="10" quotePrefix="1" applyFont="1" applyFill="1" applyBorder="1" applyAlignment="1">
      <alignment horizontal="center" vertical="center" wrapText="1"/>
    </xf>
    <xf numFmtId="0" fontId="18" fillId="4" borderId="126" xfId="0" applyFont="1" applyFill="1" applyBorder="1" applyAlignment="1">
      <alignment horizontal="center" vertical="center" wrapText="1"/>
    </xf>
    <xf numFmtId="0" fontId="18" fillId="4" borderId="127" xfId="0" applyFont="1" applyFill="1" applyBorder="1" applyAlignment="1">
      <alignment horizontal="center" vertical="center" wrapText="1"/>
    </xf>
    <xf numFmtId="0" fontId="18" fillId="4" borderId="128" xfId="0" applyFont="1" applyFill="1" applyBorder="1" applyAlignment="1">
      <alignment horizontal="center" vertical="center" wrapText="1"/>
    </xf>
    <xf numFmtId="0" fontId="14" fillId="4" borderId="57" xfId="10" applyFont="1" applyFill="1" applyBorder="1" applyAlignment="1">
      <alignment vertical="center" wrapText="1"/>
    </xf>
    <xf numFmtId="0" fontId="18" fillId="4" borderId="167" xfId="0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13" fillId="4" borderId="144" xfId="10" quotePrefix="1" applyFont="1" applyFill="1" applyBorder="1" applyAlignment="1">
      <alignment vertical="center" wrapText="1"/>
    </xf>
    <xf numFmtId="0" fontId="14" fillId="4" borderId="149" xfId="10" quotePrefix="1" applyFont="1" applyFill="1" applyBorder="1" applyAlignment="1">
      <alignment horizontal="center" vertical="center" wrapText="1"/>
    </xf>
    <xf numFmtId="0" fontId="14" fillId="4" borderId="224" xfId="10" quotePrefix="1" applyFont="1" applyFill="1" applyBorder="1" applyAlignment="1">
      <alignment horizontal="center" vertical="center" wrapText="1"/>
    </xf>
    <xf numFmtId="0" fontId="14" fillId="4" borderId="225" xfId="10" quotePrefix="1" applyFont="1" applyFill="1" applyBorder="1" applyAlignment="1">
      <alignment horizontal="center" vertical="center" wrapText="1"/>
    </xf>
    <xf numFmtId="0" fontId="14" fillId="4" borderId="226" xfId="10" quotePrefix="1" applyFont="1" applyFill="1" applyBorder="1" applyAlignment="1">
      <alignment horizontal="center" vertical="center" wrapText="1"/>
    </xf>
    <xf numFmtId="0" fontId="18" fillId="4" borderId="226" xfId="0" applyFont="1" applyFill="1" applyBorder="1" applyAlignment="1">
      <alignment horizontal="center" vertical="center" wrapText="1"/>
    </xf>
    <xf numFmtId="0" fontId="18" fillId="4" borderId="224" xfId="0" applyFont="1" applyFill="1" applyBorder="1" applyAlignment="1">
      <alignment horizontal="center" vertical="center" wrapText="1"/>
    </xf>
    <xf numFmtId="0" fontId="18" fillId="4" borderId="225" xfId="0" applyFont="1" applyFill="1" applyBorder="1" applyAlignment="1">
      <alignment horizontal="center" vertical="center" wrapText="1"/>
    </xf>
    <xf numFmtId="0" fontId="14" fillId="4" borderId="126" xfId="7" quotePrefix="1" applyFont="1" applyFill="1" applyBorder="1" applyAlignment="1">
      <alignment horizontal="center" vertical="center" wrapText="1"/>
    </xf>
    <xf numFmtId="0" fontId="14" fillId="4" borderId="127" xfId="7" quotePrefix="1" applyFont="1" applyFill="1" applyBorder="1" applyAlignment="1">
      <alignment horizontal="center" vertical="center" wrapText="1"/>
    </xf>
    <xf numFmtId="0" fontId="14" fillId="4" borderId="128" xfId="7" quotePrefix="1" applyFont="1" applyFill="1" applyBorder="1" applyAlignment="1">
      <alignment horizontal="center" vertical="center" wrapText="1"/>
    </xf>
    <xf numFmtId="0" fontId="24" fillId="4" borderId="217" xfId="0" applyFont="1" applyFill="1" applyBorder="1" applyAlignment="1">
      <alignment horizontal="left" vertical="center"/>
    </xf>
    <xf numFmtId="0" fontId="14" fillId="4" borderId="194" xfId="10" applyFont="1" applyFill="1" applyBorder="1" applyAlignment="1">
      <alignment vertical="center" wrapText="1"/>
    </xf>
    <xf numFmtId="0" fontId="14" fillId="4" borderId="190" xfId="10" quotePrefix="1" applyFont="1" applyFill="1" applyBorder="1" applyAlignment="1">
      <alignment horizontal="center" vertical="center" wrapText="1"/>
    </xf>
    <xf numFmtId="0" fontId="14" fillId="4" borderId="222" xfId="10" quotePrefix="1" applyFont="1" applyFill="1" applyBorder="1" applyAlignment="1">
      <alignment horizontal="center" vertical="center" wrapText="1"/>
    </xf>
    <xf numFmtId="0" fontId="14" fillId="4" borderId="223" xfId="10" quotePrefix="1" applyFont="1" applyFill="1" applyBorder="1" applyAlignment="1">
      <alignment horizontal="center" vertical="center" wrapText="1"/>
    </xf>
    <xf numFmtId="0" fontId="14" fillId="4" borderId="222" xfId="7" quotePrefix="1" applyFont="1" applyFill="1" applyBorder="1" applyAlignment="1">
      <alignment horizontal="center" vertical="center" wrapText="1"/>
    </xf>
    <xf numFmtId="0" fontId="14" fillId="4" borderId="223" xfId="7" quotePrefix="1" applyFont="1" applyFill="1" applyBorder="1" applyAlignment="1">
      <alignment horizontal="center" vertical="center" wrapText="1"/>
    </xf>
    <xf numFmtId="0" fontId="14" fillId="4" borderId="227" xfId="10" quotePrefix="1" applyFont="1" applyFill="1" applyBorder="1" applyAlignment="1">
      <alignment horizontal="center" vertical="center" wrapText="1"/>
    </xf>
    <xf numFmtId="0" fontId="14" fillId="4" borderId="226" xfId="7" quotePrefix="1" applyFont="1" applyFill="1" applyBorder="1" applyAlignment="1">
      <alignment horizontal="center" vertical="center" wrapText="1"/>
    </xf>
    <xf numFmtId="0" fontId="14" fillId="4" borderId="224" xfId="7" quotePrefix="1" applyFont="1" applyFill="1" applyBorder="1" applyAlignment="1">
      <alignment horizontal="center" vertical="center" wrapText="1"/>
    </xf>
    <xf numFmtId="0" fontId="14" fillId="4" borderId="225" xfId="7" quotePrefix="1" applyFont="1" applyFill="1" applyBorder="1" applyAlignment="1">
      <alignment horizontal="center" vertical="center" wrapText="1"/>
    </xf>
    <xf numFmtId="0" fontId="24" fillId="4" borderId="150" xfId="0" applyFont="1" applyFill="1" applyBorder="1" applyAlignment="1">
      <alignment horizontal="left" vertical="center" wrapText="1"/>
    </xf>
    <xf numFmtId="0" fontId="14" fillId="4" borderId="171" xfId="7" quotePrefix="1" applyFont="1" applyFill="1" applyBorder="1" applyAlignment="1">
      <alignment horizontal="center" vertical="center" wrapText="1"/>
    </xf>
    <xf numFmtId="0" fontId="14" fillId="4" borderId="180" xfId="7" quotePrefix="1" applyFont="1" applyFill="1" applyBorder="1" applyAlignment="1">
      <alignment horizontal="center" vertical="center" wrapText="1"/>
    </xf>
    <xf numFmtId="0" fontId="14" fillId="4" borderId="228" xfId="7" quotePrefix="1" applyFont="1" applyFill="1" applyBorder="1" applyAlignment="1">
      <alignment horizontal="center" vertical="center" wrapText="1"/>
    </xf>
    <xf numFmtId="0" fontId="24" fillId="4" borderId="167" xfId="0" applyFont="1" applyFill="1" applyBorder="1" applyAlignment="1">
      <alignment horizontal="center" vertical="center"/>
    </xf>
    <xf numFmtId="0" fontId="24" fillId="4" borderId="164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18" fillId="4" borderId="218" xfId="0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 wrapText="1"/>
    </xf>
    <xf numFmtId="0" fontId="18" fillId="4" borderId="220" xfId="0" applyFont="1" applyFill="1" applyBorder="1" applyAlignment="1">
      <alignment horizontal="center"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174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left" vertical="center" wrapText="1"/>
    </xf>
    <xf numFmtId="0" fontId="14" fillId="4" borderId="175" xfId="7" quotePrefix="1" applyFont="1" applyFill="1" applyBorder="1" applyAlignment="1">
      <alignment horizontal="center" vertical="center" wrapText="1"/>
    </xf>
    <xf numFmtId="0" fontId="14" fillId="4" borderId="126" xfId="10" quotePrefix="1" applyFont="1" applyFill="1" applyBorder="1" applyAlignment="1">
      <alignment horizontal="center" vertical="center" wrapText="1"/>
    </xf>
    <xf numFmtId="0" fontId="5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32" fillId="0" borderId="232" xfId="0" applyFont="1" applyBorder="1" applyAlignment="1">
      <alignment horizontal="left" wrapText="1"/>
    </xf>
    <xf numFmtId="0" fontId="32" fillId="0" borderId="238" xfId="0" applyFont="1" applyBorder="1" applyAlignment="1">
      <alignment horizontal="left" wrapText="1"/>
    </xf>
    <xf numFmtId="0" fontId="13" fillId="2" borderId="244" xfId="7" applyFont="1" applyFill="1" applyBorder="1" applyAlignment="1">
      <alignment horizontal="center" vertical="center" wrapText="1"/>
    </xf>
    <xf numFmtId="0" fontId="13" fillId="3" borderId="263" xfId="10" quotePrefix="1" applyFont="1" applyFill="1" applyBorder="1" applyAlignment="1">
      <alignment vertical="center" wrapText="1"/>
    </xf>
    <xf numFmtId="0" fontId="13" fillId="3" borderId="264" xfId="10" quotePrefix="1" applyFont="1" applyFill="1" applyBorder="1" applyAlignment="1">
      <alignment vertical="center" wrapText="1"/>
    </xf>
    <xf numFmtId="0" fontId="14" fillId="3" borderId="265" xfId="10" quotePrefix="1" applyFont="1" applyFill="1" applyBorder="1" applyAlignment="1">
      <alignment vertical="center" wrapText="1"/>
    </xf>
    <xf numFmtId="0" fontId="14" fillId="3" borderId="266" xfId="10" applyFont="1" applyFill="1" applyBorder="1" applyAlignment="1">
      <alignment vertical="center" wrapText="1"/>
    </xf>
    <xf numFmtId="0" fontId="16" fillId="3" borderId="255" xfId="0" applyFont="1" applyFill="1" applyBorder="1" applyAlignment="1">
      <alignment horizontal="left" vertical="center" wrapText="1"/>
    </xf>
    <xf numFmtId="0" fontId="13" fillId="3" borderId="261" xfId="7" quotePrefix="1" applyFont="1" applyFill="1" applyBorder="1" applyAlignment="1">
      <alignment horizontal="center" vertical="center" wrapText="1"/>
    </xf>
    <xf numFmtId="0" fontId="13" fillId="3" borderId="268" xfId="7" quotePrefix="1" applyFont="1" applyFill="1" applyBorder="1" applyAlignment="1">
      <alignment horizontal="center" vertical="center" wrapText="1"/>
    </xf>
    <xf numFmtId="0" fontId="13" fillId="3" borderId="269" xfId="7" quotePrefix="1" applyFont="1" applyFill="1" applyBorder="1" applyAlignment="1">
      <alignment horizontal="center" vertical="center" wrapText="1"/>
    </xf>
    <xf numFmtId="0" fontId="13" fillId="3" borderId="270" xfId="7" quotePrefix="1" applyFont="1" applyFill="1" applyBorder="1" applyAlignment="1">
      <alignment horizontal="center" vertical="center" wrapText="1"/>
    </xf>
    <xf numFmtId="0" fontId="17" fillId="3" borderId="255" xfId="0" applyFont="1" applyFill="1" applyBorder="1" applyAlignment="1">
      <alignment horizontal="left" vertical="center" wrapText="1"/>
    </xf>
    <xf numFmtId="0" fontId="14" fillId="5" borderId="263" xfId="10" quotePrefix="1" applyFont="1" applyFill="1" applyBorder="1" applyAlignment="1">
      <alignment horizontal="center" vertical="center" wrapText="1"/>
    </xf>
    <xf numFmtId="0" fontId="15" fillId="3" borderId="252" xfId="10" quotePrefix="1" applyFont="1" applyFill="1" applyBorder="1" applyAlignment="1">
      <alignment vertical="center" wrapText="1"/>
    </xf>
    <xf numFmtId="0" fontId="13" fillId="3" borderId="261" xfId="10" quotePrefix="1" applyFont="1" applyFill="1" applyBorder="1" applyAlignment="1">
      <alignment horizontal="center" vertical="center" wrapText="1"/>
    </xf>
    <xf numFmtId="0" fontId="13" fillId="3" borderId="269" xfId="10" quotePrefix="1" applyFont="1" applyFill="1" applyBorder="1" applyAlignment="1">
      <alignment horizontal="center" vertical="center" wrapText="1"/>
    </xf>
    <xf numFmtId="0" fontId="13" fillId="3" borderId="254" xfId="10" quotePrefix="1" applyFont="1" applyFill="1" applyBorder="1" applyAlignment="1">
      <alignment horizontal="center" vertical="center" wrapText="1"/>
    </xf>
    <xf numFmtId="0" fontId="16" fillId="3" borderId="270" xfId="0" applyFont="1" applyFill="1" applyBorder="1" applyAlignment="1">
      <alignment horizontal="center" vertical="center" wrapText="1"/>
    </xf>
    <xf numFmtId="0" fontId="21" fillId="3" borderId="252" xfId="0" applyFont="1" applyFill="1" applyBorder="1" applyAlignment="1">
      <alignment horizontal="left" vertical="center" wrapText="1"/>
    </xf>
    <xf numFmtId="0" fontId="13" fillId="3" borderId="253" xfId="7" quotePrefix="1" applyFont="1" applyFill="1" applyBorder="1" applyAlignment="1">
      <alignment horizontal="center" vertical="center" wrapText="1"/>
    </xf>
    <xf numFmtId="0" fontId="16" fillId="3" borderId="252" xfId="0" applyFont="1" applyFill="1" applyBorder="1" applyAlignment="1">
      <alignment horizontal="left" vertical="center" wrapText="1"/>
    </xf>
    <xf numFmtId="0" fontId="64" fillId="0" borderId="275" xfId="23" applyFont="1" applyBorder="1" applyAlignment="1">
      <alignment horizontal="center" vertical="center" wrapText="1"/>
    </xf>
    <xf numFmtId="0" fontId="65" fillId="0" borderId="276" xfId="23" applyFont="1" applyBorder="1" applyAlignment="1">
      <alignment horizontal="center" wrapText="1"/>
    </xf>
    <xf numFmtId="0" fontId="66" fillId="0" borderId="277" xfId="23" applyFont="1" applyBorder="1" applyAlignment="1">
      <alignment horizontal="center" vertical="center"/>
    </xf>
    <xf numFmtId="0" fontId="64" fillId="0" borderId="145" xfId="23" applyFont="1" applyBorder="1" applyAlignment="1">
      <alignment horizontal="center" vertical="center" wrapText="1"/>
    </xf>
    <xf numFmtId="0" fontId="45" fillId="0" borderId="165" xfId="23" applyFont="1" applyBorder="1" applyAlignment="1">
      <alignment horizontal="center" vertical="center" wrapText="1"/>
    </xf>
    <xf numFmtId="0" fontId="42" fillId="0" borderId="217" xfId="0" applyFont="1" applyFill="1" applyBorder="1" applyAlignment="1">
      <alignment horizontal="center" vertical="center"/>
    </xf>
    <xf numFmtId="0" fontId="42" fillId="0" borderId="276" xfId="0" applyFont="1" applyBorder="1" applyAlignment="1">
      <alignment horizontal="center" vertical="center"/>
    </xf>
    <xf numFmtId="0" fontId="42" fillId="0" borderId="145" xfId="0" applyFont="1" applyFill="1" applyBorder="1" applyAlignment="1">
      <alignment horizontal="center" vertical="center"/>
    </xf>
    <xf numFmtId="0" fontId="42" fillId="0" borderId="157" xfId="0" applyFont="1" applyBorder="1" applyAlignment="1">
      <alignment horizontal="center" vertical="center"/>
    </xf>
    <xf numFmtId="0" fontId="40" fillId="0" borderId="275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 wrapText="1"/>
    </xf>
    <xf numFmtId="0" fontId="25" fillId="0" borderId="252" xfId="0" applyFont="1" applyFill="1" applyBorder="1" applyAlignment="1">
      <alignment horizontal="left" vertical="center"/>
    </xf>
    <xf numFmtId="49" fontId="25" fillId="0" borderId="256" xfId="0" applyNumberFormat="1" applyFont="1" applyFill="1" applyBorder="1" applyAlignment="1">
      <alignment horizontal="left"/>
    </xf>
    <xf numFmtId="0" fontId="67" fillId="0" borderId="278" xfId="0" applyFont="1" applyBorder="1" applyAlignment="1">
      <alignment horizontal="center" vertical="center"/>
    </xf>
    <xf numFmtId="0" fontId="67" fillId="0" borderId="279" xfId="0" applyFont="1" applyFill="1" applyBorder="1" applyAlignment="1">
      <alignment horizontal="center" vertical="center"/>
    </xf>
    <xf numFmtId="0" fontId="67" fillId="0" borderId="271" xfId="0" applyFont="1" applyBorder="1" applyAlignment="1">
      <alignment horizontal="center" vertical="center"/>
    </xf>
    <xf numFmtId="0" fontId="68" fillId="0" borderId="279" xfId="0" applyFont="1" applyFill="1" applyBorder="1" applyAlignment="1">
      <alignment horizontal="center" vertical="center" wrapText="1"/>
    </xf>
    <xf numFmtId="0" fontId="68" fillId="0" borderId="258" xfId="0" applyFont="1" applyFill="1" applyBorder="1" applyAlignment="1">
      <alignment horizontal="center" vertical="center"/>
    </xf>
    <xf numFmtId="0" fontId="67" fillId="0" borderId="101" xfId="0" applyFont="1" applyFill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7" fillId="0" borderId="147" xfId="0" applyFont="1" applyFill="1" applyBorder="1" applyAlignment="1">
      <alignment horizontal="center" vertical="center"/>
    </xf>
    <xf numFmtId="0" fontId="67" fillId="0" borderId="231" xfId="0" applyFont="1" applyBorder="1" applyAlignment="1">
      <alignment horizontal="center" vertical="center"/>
    </xf>
    <xf numFmtId="0" fontId="68" fillId="0" borderId="280" xfId="0" applyFont="1" applyFill="1" applyBorder="1" applyAlignment="1">
      <alignment horizontal="center" vertical="center" wrapText="1"/>
    </xf>
    <xf numFmtId="0" fontId="68" fillId="0" borderId="148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/>
    </xf>
    <xf numFmtId="0" fontId="25" fillId="0" borderId="131" xfId="0" applyFont="1" applyFill="1" applyBorder="1" applyAlignment="1">
      <alignment horizontal="center" vertical="center"/>
    </xf>
    <xf numFmtId="0" fontId="40" fillId="0" borderId="276" xfId="0" applyFont="1" applyFill="1" applyBorder="1" applyAlignment="1">
      <alignment horizontal="center" vertical="center"/>
    </xf>
    <xf numFmtId="0" fontId="40" fillId="0" borderId="145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 wrapText="1"/>
    </xf>
    <xf numFmtId="49" fontId="25" fillId="0" borderId="252" xfId="0" applyNumberFormat="1" applyFont="1" applyFill="1" applyBorder="1" applyAlignment="1">
      <alignment horizontal="left"/>
    </xf>
    <xf numFmtId="0" fontId="25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281" xfId="0" applyFont="1" applyFill="1" applyBorder="1" applyAlignment="1">
      <alignment horizontal="center" vertical="center"/>
    </xf>
    <xf numFmtId="0" fontId="25" fillId="0" borderId="281" xfId="0" applyFont="1" applyFill="1" applyBorder="1" applyAlignment="1">
      <alignment horizontal="center" vertical="center" wrapText="1"/>
    </xf>
    <xf numFmtId="0" fontId="25" fillId="0" borderId="254" xfId="0" applyFont="1" applyFill="1" applyBorder="1" applyAlignment="1">
      <alignment horizontal="center" vertical="center"/>
    </xf>
    <xf numFmtId="0" fontId="67" fillId="0" borderId="107" xfId="0" applyFont="1" applyFill="1" applyBorder="1" applyAlignment="1">
      <alignment horizontal="center" vertical="center"/>
    </xf>
    <xf numFmtId="0" fontId="67" fillId="0" borderId="108" xfId="0" applyFont="1" applyFill="1" applyBorder="1" applyAlignment="1">
      <alignment horizontal="center" vertical="center"/>
    </xf>
    <xf numFmtId="0" fontId="67" fillId="0" borderId="281" xfId="0" applyFont="1" applyFill="1" applyBorder="1" applyAlignment="1">
      <alignment horizontal="center" vertical="center"/>
    </xf>
    <xf numFmtId="0" fontId="68" fillId="0" borderId="281" xfId="0" applyFont="1" applyFill="1" applyBorder="1" applyAlignment="1">
      <alignment horizontal="center" vertical="center" wrapText="1"/>
    </xf>
    <xf numFmtId="0" fontId="40" fillId="0" borderId="163" xfId="0" applyFont="1" applyFill="1" applyBorder="1" applyAlignment="1">
      <alignment horizontal="center" vertical="center"/>
    </xf>
    <xf numFmtId="0" fontId="25" fillId="0" borderId="147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/>
    </xf>
    <xf numFmtId="0" fontId="69" fillId="0" borderId="146" xfId="0" applyFont="1" applyFill="1" applyBorder="1" applyAlignment="1">
      <alignment horizontal="center" vertical="center"/>
    </xf>
    <xf numFmtId="49" fontId="25" fillId="0" borderId="138" xfId="0" applyNumberFormat="1" applyFont="1" applyFill="1" applyBorder="1" applyAlignment="1">
      <alignment horizontal="left"/>
    </xf>
    <xf numFmtId="0" fontId="69" fillId="0" borderId="275" xfId="0" applyFont="1" applyFill="1" applyBorder="1" applyAlignment="1">
      <alignment horizontal="center" vertical="center"/>
    </xf>
    <xf numFmtId="0" fontId="69" fillId="0" borderId="276" xfId="0" applyFont="1" applyFill="1" applyBorder="1" applyAlignment="1">
      <alignment horizontal="center" vertical="center"/>
    </xf>
    <xf numFmtId="0" fontId="69" fillId="0" borderId="145" xfId="0" applyFont="1" applyFill="1" applyBorder="1" applyAlignment="1">
      <alignment horizontal="center" vertical="center"/>
    </xf>
    <xf numFmtId="0" fontId="66" fillId="0" borderId="282" xfId="23" applyFont="1" applyBorder="1" applyAlignment="1">
      <alignment horizontal="center" vertical="center"/>
    </xf>
    <xf numFmtId="0" fontId="64" fillId="0" borderId="218" xfId="23" applyFont="1" applyBorder="1" applyAlignment="1">
      <alignment horizontal="center" vertical="center" wrapText="1"/>
    </xf>
    <xf numFmtId="0" fontId="65" fillId="0" borderId="163" xfId="23" applyFont="1" applyBorder="1" applyAlignment="1">
      <alignment horizontal="center" wrapText="1"/>
    </xf>
    <xf numFmtId="0" fontId="66" fillId="0" borderId="220" xfId="23" applyFont="1" applyBorder="1" applyAlignment="1">
      <alignment horizontal="center" vertical="center"/>
    </xf>
    <xf numFmtId="0" fontId="41" fillId="0" borderId="218" xfId="0" applyFont="1" applyBorder="1" applyAlignment="1">
      <alignment horizontal="center" vertical="center" textRotation="90" wrapText="1"/>
    </xf>
    <xf numFmtId="0" fontId="41" fillId="0" borderId="163" xfId="0" applyFont="1" applyBorder="1" applyAlignment="1">
      <alignment horizontal="center" vertical="center"/>
    </xf>
    <xf numFmtId="0" fontId="41" fillId="0" borderId="220" xfId="0" applyFont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163" xfId="0" applyFont="1" applyBorder="1" applyAlignment="1">
      <alignment horizontal="center" vertical="center"/>
    </xf>
    <xf numFmtId="0" fontId="42" fillId="0" borderId="220" xfId="0" applyFont="1" applyBorder="1" applyAlignment="1">
      <alignment horizontal="center" vertical="center"/>
    </xf>
    <xf numFmtId="0" fontId="42" fillId="0" borderId="282" xfId="0" applyFont="1" applyBorder="1" applyAlignment="1">
      <alignment horizontal="center" vertical="center"/>
    </xf>
    <xf numFmtId="0" fontId="64" fillId="0" borderId="157" xfId="23" applyFont="1" applyBorder="1" applyAlignment="1">
      <alignment horizontal="center" vertical="center" wrapText="1"/>
    </xf>
    <xf numFmtId="0" fontId="42" fillId="0" borderId="157" xfId="0" applyFont="1" applyFill="1" applyBorder="1" applyAlignment="1">
      <alignment horizontal="center" vertical="center"/>
    </xf>
    <xf numFmtId="0" fontId="40" fillId="0" borderId="157" xfId="0" applyFont="1" applyFill="1" applyBorder="1" applyAlignment="1">
      <alignment horizontal="center" vertical="center"/>
    </xf>
    <xf numFmtId="0" fontId="67" fillId="0" borderId="264" xfId="0" applyFont="1" applyBorder="1" applyAlignment="1">
      <alignment horizontal="center" vertical="center"/>
    </xf>
    <xf numFmtId="0" fontId="67" fillId="0" borderId="256" xfId="0" applyFont="1" applyFill="1" applyBorder="1" applyAlignment="1">
      <alignment horizontal="center" vertical="center"/>
    </xf>
    <xf numFmtId="0" fontId="25" fillId="0" borderId="253" xfId="0" applyFont="1" applyFill="1" applyBorder="1" applyAlignment="1">
      <alignment horizontal="center" vertical="center"/>
    </xf>
    <xf numFmtId="0" fontId="13" fillId="3" borderId="263" xfId="10" quotePrefix="1" applyFont="1" applyFill="1" applyBorder="1" applyAlignment="1" applyProtection="1">
      <alignment vertical="center" wrapText="1"/>
      <protection locked="0"/>
    </xf>
    <xf numFmtId="0" fontId="13" fillId="3" borderId="264" xfId="10" quotePrefix="1" applyFont="1" applyFill="1" applyBorder="1" applyAlignment="1" applyProtection="1">
      <alignment vertical="center" wrapText="1"/>
      <protection locked="0"/>
    </xf>
    <xf numFmtId="0" fontId="13" fillId="3" borderId="265" xfId="10" quotePrefix="1" applyFont="1" applyFill="1" applyBorder="1" applyAlignment="1" applyProtection="1">
      <alignment vertical="center" wrapText="1"/>
      <protection locked="0"/>
    </xf>
    <xf numFmtId="0" fontId="32" fillId="3" borderId="218" xfId="7" applyFont="1" applyFill="1" applyBorder="1" applyAlignment="1" applyProtection="1">
      <alignment horizontal="center" vertical="center" wrapText="1"/>
      <protection locked="0"/>
    </xf>
    <xf numFmtId="0" fontId="32" fillId="3" borderId="163" xfId="7" applyFont="1" applyFill="1" applyBorder="1" applyAlignment="1" applyProtection="1">
      <alignment horizontal="center" vertical="center" wrapText="1"/>
      <protection locked="0"/>
    </xf>
    <xf numFmtId="0" fontId="32" fillId="3" borderId="220" xfId="7" applyFont="1" applyFill="1" applyBorder="1" applyAlignment="1" applyProtection="1">
      <alignment horizontal="center" vertical="center" wrapText="1"/>
      <protection locked="0"/>
    </xf>
    <xf numFmtId="0" fontId="32" fillId="3" borderId="160" xfId="7" applyFont="1" applyFill="1" applyBorder="1" applyAlignment="1" applyProtection="1">
      <alignment horizontal="center" vertical="center" wrapText="1"/>
      <protection locked="0"/>
    </xf>
    <xf numFmtId="0" fontId="32" fillId="3" borderId="161" xfId="7" applyFont="1" applyFill="1" applyBorder="1" applyAlignment="1" applyProtection="1">
      <alignment horizontal="center" vertical="center" wrapText="1"/>
      <protection locked="0"/>
    </xf>
    <xf numFmtId="0" fontId="32" fillId="3" borderId="162" xfId="7" applyFont="1" applyFill="1" applyBorder="1" applyAlignment="1" applyProtection="1">
      <alignment horizontal="center" vertical="center" wrapText="1"/>
      <protection locked="0"/>
    </xf>
    <xf numFmtId="0" fontId="32" fillId="3" borderId="126" xfId="7" applyFont="1" applyFill="1" applyBorder="1" applyAlignment="1" applyProtection="1">
      <alignment horizontal="center" vertical="center" wrapText="1"/>
      <protection locked="0"/>
    </xf>
    <xf numFmtId="0" fontId="32" fillId="3" borderId="127" xfId="7" applyFont="1" applyFill="1" applyBorder="1" applyAlignment="1" applyProtection="1">
      <alignment horizontal="center" vertical="center" wrapText="1"/>
      <protection locked="0"/>
    </xf>
    <xf numFmtId="0" fontId="32" fillId="3" borderId="128" xfId="7" applyFont="1" applyFill="1" applyBorder="1" applyAlignment="1" applyProtection="1">
      <alignment horizontal="center" vertical="center" wrapText="1"/>
      <protection locked="0"/>
    </xf>
    <xf numFmtId="0" fontId="32" fillId="3" borderId="261" xfId="7" applyFont="1" applyFill="1" applyBorder="1" applyAlignment="1" applyProtection="1">
      <alignment horizontal="center" vertical="center" wrapText="1"/>
      <protection locked="0"/>
    </xf>
    <xf numFmtId="0" fontId="32" fillId="3" borderId="268" xfId="7" applyFont="1" applyFill="1" applyBorder="1" applyAlignment="1" applyProtection="1">
      <alignment horizontal="center" vertical="center" wrapText="1"/>
      <protection locked="0"/>
    </xf>
    <xf numFmtId="0" fontId="32" fillId="3" borderId="273" xfId="7" applyFont="1" applyFill="1" applyBorder="1" applyAlignment="1" applyProtection="1">
      <alignment horizontal="center" vertical="center" wrapText="1"/>
      <protection locked="0"/>
    </xf>
    <xf numFmtId="0" fontId="32" fillId="3" borderId="270" xfId="7" applyFont="1" applyFill="1" applyBorder="1" applyAlignment="1" applyProtection="1">
      <alignment horizontal="center" vertical="center" wrapText="1"/>
      <protection locked="0"/>
    </xf>
    <xf numFmtId="0" fontId="32" fillId="3" borderId="169" xfId="7" applyFont="1" applyFill="1" applyBorder="1" applyAlignment="1" applyProtection="1">
      <alignment horizontal="center" vertical="center" wrapText="1"/>
      <protection locked="0"/>
    </xf>
    <xf numFmtId="0" fontId="32" fillId="3" borderId="140" xfId="7" applyFont="1" applyFill="1" applyBorder="1" applyAlignment="1" applyProtection="1">
      <alignment horizontal="center" vertical="center" wrapText="1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150" xfId="0" applyFont="1" applyFill="1" applyBorder="1" applyAlignment="1" applyProtection="1">
      <alignment horizontal="center" vertical="center"/>
      <protection locked="0"/>
    </xf>
    <xf numFmtId="0" fontId="58" fillId="3" borderId="171" xfId="0" applyFont="1" applyFill="1" applyBorder="1" applyAlignment="1" applyProtection="1">
      <alignment horizontal="center" vertical="center"/>
      <protection locked="0"/>
    </xf>
    <xf numFmtId="0" fontId="58" fillId="3" borderId="226" xfId="7" applyFont="1" applyFill="1" applyBorder="1" applyAlignment="1" applyProtection="1">
      <alignment horizontal="center" vertical="center" wrapText="1"/>
      <protection locked="0"/>
    </xf>
    <xf numFmtId="0" fontId="58" fillId="3" borderId="224" xfId="7" applyFont="1" applyFill="1" applyBorder="1" applyAlignment="1" applyProtection="1">
      <alignment horizontal="center" vertical="center" wrapText="1"/>
      <protection locked="0"/>
    </xf>
    <xf numFmtId="0" fontId="58" fillId="3" borderId="225" xfId="7" applyFont="1" applyFill="1" applyBorder="1" applyAlignment="1" applyProtection="1">
      <alignment horizontal="center" vertical="center" wrapText="1"/>
      <protection locked="0"/>
    </xf>
    <xf numFmtId="0" fontId="70" fillId="3" borderId="190" xfId="4" quotePrefix="1" applyFont="1" applyFill="1" applyBorder="1" applyAlignment="1">
      <alignment horizontal="center" vertical="center" wrapText="1"/>
    </xf>
    <xf numFmtId="0" fontId="70" fillId="3" borderId="192" xfId="4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86" xfId="0" applyFont="1" applyFill="1" applyBorder="1" applyAlignment="1">
      <alignment horizontal="center" vertical="center"/>
    </xf>
    <xf numFmtId="49" fontId="25" fillId="0" borderId="144" xfId="0" applyNumberFormat="1" applyFont="1" applyFill="1" applyBorder="1" applyAlignment="1">
      <alignment horizontal="left"/>
    </xf>
    <xf numFmtId="0" fontId="67" fillId="0" borderId="287" xfId="0" applyFont="1" applyFill="1" applyBorder="1" applyAlignment="1">
      <alignment horizontal="center" vertical="center"/>
    </xf>
    <xf numFmtId="0" fontId="25" fillId="0" borderId="287" xfId="0" applyFont="1" applyFill="1" applyBorder="1" applyAlignment="1">
      <alignment horizontal="center" vertical="center"/>
    </xf>
    <xf numFmtId="0" fontId="40" fillId="0" borderId="138" xfId="26" applyFont="1" applyBorder="1" applyAlignment="1">
      <alignment horizontal="left" vertical="distributed"/>
    </xf>
    <xf numFmtId="0" fontId="40" fillId="0" borderId="138" xfId="26" applyFont="1" applyBorder="1">
      <alignment horizontal="left" vertical="distributed"/>
    </xf>
    <xf numFmtId="49" fontId="25" fillId="0" borderId="159" xfId="0" applyNumberFormat="1" applyFont="1" applyFill="1" applyBorder="1" applyAlignment="1">
      <alignment horizontal="left"/>
    </xf>
    <xf numFmtId="0" fontId="25" fillId="0" borderId="138" xfId="23" applyFont="1" applyFill="1" applyBorder="1" applyAlignment="1">
      <alignment horizontal="left" vertical="center" wrapText="1"/>
    </xf>
    <xf numFmtId="0" fontId="46" fillId="0" borderId="252" xfId="23" applyFont="1" applyFill="1" applyBorder="1" applyAlignment="1">
      <alignment horizontal="left" vertical="center" wrapText="1"/>
    </xf>
    <xf numFmtId="0" fontId="67" fillId="0" borderId="271" xfId="0" applyFont="1" applyFill="1" applyBorder="1" applyAlignment="1">
      <alignment horizontal="center" vertical="center"/>
    </xf>
    <xf numFmtId="0" fontId="67" fillId="0" borderId="258" xfId="0" applyFont="1" applyBorder="1" applyAlignment="1">
      <alignment horizontal="center" vertical="center"/>
    </xf>
    <xf numFmtId="0" fontId="67" fillId="0" borderId="289" xfId="0" applyFont="1" applyBorder="1" applyAlignment="1">
      <alignment horizontal="center" vertical="center"/>
    </xf>
    <xf numFmtId="0" fontId="40" fillId="0" borderId="290" xfId="0" applyFont="1" applyFill="1" applyBorder="1" applyAlignment="1">
      <alignment horizontal="center" vertical="center"/>
    </xf>
    <xf numFmtId="0" fontId="67" fillId="0" borderId="115" xfId="0" applyFont="1" applyFill="1" applyBorder="1" applyAlignment="1">
      <alignment horizontal="center" vertical="center"/>
    </xf>
    <xf numFmtId="0" fontId="40" fillId="0" borderId="285" xfId="0" applyFont="1" applyFill="1" applyBorder="1" applyAlignment="1">
      <alignment horizontal="center" vertical="center"/>
    </xf>
    <xf numFmtId="0" fontId="40" fillId="0" borderId="156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288" xfId="0" applyFont="1" applyFill="1" applyBorder="1" applyAlignment="1">
      <alignment horizontal="center" vertical="center"/>
    </xf>
    <xf numFmtId="0" fontId="69" fillId="0" borderId="290" xfId="0" applyFont="1" applyFill="1" applyBorder="1" applyAlignment="1">
      <alignment horizontal="center" vertical="center"/>
    </xf>
    <xf numFmtId="0" fontId="69" fillId="0" borderId="285" xfId="0" applyFont="1" applyFill="1" applyBorder="1" applyAlignment="1">
      <alignment horizontal="center" vertical="center"/>
    </xf>
    <xf numFmtId="0" fontId="67" fillId="0" borderId="292" xfId="0" applyFont="1" applyBorder="1" applyAlignment="1">
      <alignment horizontal="center" vertical="center"/>
    </xf>
    <xf numFmtId="0" fontId="67" fillId="0" borderId="293" xfId="0" applyFont="1" applyBorder="1" applyAlignment="1">
      <alignment horizontal="center" vertical="center"/>
    </xf>
    <xf numFmtId="0" fontId="40" fillId="0" borderId="137" xfId="0" applyFont="1" applyFill="1" applyBorder="1" applyAlignment="1">
      <alignment horizontal="center" vertical="center"/>
    </xf>
    <xf numFmtId="0" fontId="67" fillId="0" borderId="253" xfId="0" applyFont="1" applyFill="1" applyBorder="1" applyAlignment="1">
      <alignment horizontal="center" vertical="center"/>
    </xf>
    <xf numFmtId="0" fontId="25" fillId="0" borderId="293" xfId="0" applyFont="1" applyFill="1" applyBorder="1" applyAlignment="1">
      <alignment horizontal="center" vertical="center"/>
    </xf>
    <xf numFmtId="0" fontId="69" fillId="0" borderId="294" xfId="0" applyFont="1" applyFill="1" applyBorder="1" applyAlignment="1">
      <alignment horizontal="center" vertical="center"/>
    </xf>
    <xf numFmtId="0" fontId="69" fillId="0" borderId="282" xfId="0" applyFont="1" applyFill="1" applyBorder="1" applyAlignment="1">
      <alignment horizontal="center" vertical="center"/>
    </xf>
    <xf numFmtId="0" fontId="67" fillId="0" borderId="288" xfId="0" applyFont="1" applyBorder="1" applyAlignment="1">
      <alignment horizontal="center" vertical="center"/>
    </xf>
    <xf numFmtId="0" fontId="40" fillId="0" borderId="131" xfId="0" applyFont="1" applyFill="1" applyBorder="1" applyAlignment="1">
      <alignment horizontal="center" vertical="center"/>
    </xf>
    <xf numFmtId="0" fontId="67" fillId="0" borderId="254" xfId="0" applyFont="1" applyFill="1" applyBorder="1" applyAlignment="1">
      <alignment horizontal="center" vertical="center"/>
    </xf>
    <xf numFmtId="0" fontId="68" fillId="0" borderId="253" xfId="0" applyFont="1" applyFill="1" applyBorder="1" applyAlignment="1">
      <alignment horizontal="center" vertical="center"/>
    </xf>
    <xf numFmtId="0" fontId="25" fillId="0" borderId="289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5" fillId="3" borderId="261" xfId="4" quotePrefix="1" applyFont="1" applyFill="1" applyBorder="1" applyAlignment="1">
      <alignment horizontal="center" vertical="center" wrapText="1"/>
    </xf>
    <xf numFmtId="0" fontId="6" fillId="3" borderId="261" xfId="4" quotePrefix="1" applyFont="1" applyFill="1" applyBorder="1" applyAlignment="1">
      <alignment horizontal="center" vertical="center" wrapText="1"/>
    </xf>
    <xf numFmtId="0" fontId="39" fillId="3" borderId="154" xfId="0" applyFont="1" applyFill="1" applyBorder="1" applyAlignment="1">
      <alignment horizontal="left" vertical="center" wrapText="1"/>
    </xf>
    <xf numFmtId="0" fontId="39" fillId="3" borderId="155" xfId="0" applyFont="1" applyFill="1" applyBorder="1" applyAlignment="1">
      <alignment horizontal="left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4" fillId="3" borderId="230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4" fillId="3" borderId="217" xfId="0" applyFont="1" applyFill="1" applyBorder="1" applyAlignment="1">
      <alignment horizontal="center" vertical="center" wrapText="1"/>
    </xf>
    <xf numFmtId="0" fontId="24" fillId="3" borderId="221" xfId="0" applyFont="1" applyFill="1" applyBorder="1" applyAlignment="1">
      <alignment horizontal="center" vertical="center" wrapText="1"/>
    </xf>
    <xf numFmtId="0" fontId="24" fillId="3" borderId="267" xfId="0" applyFont="1" applyFill="1" applyBorder="1" applyAlignment="1">
      <alignment horizontal="center" vertical="center" wrapText="1"/>
    </xf>
    <xf numFmtId="0" fontId="14" fillId="3" borderId="130" xfId="7" quotePrefix="1" applyFont="1" applyFill="1" applyBorder="1" applyAlignment="1">
      <alignment horizontal="center" vertical="center" wrapText="1"/>
    </xf>
    <xf numFmtId="0" fontId="14" fillId="5" borderId="271" xfId="10" quotePrefix="1" applyFont="1" applyFill="1" applyBorder="1" applyAlignment="1">
      <alignment horizontal="center" vertical="center" wrapText="1"/>
    </xf>
    <xf numFmtId="0" fontId="14" fillId="3" borderId="258" xfId="10" quotePrefix="1" applyFont="1" applyFill="1" applyBorder="1" applyAlignment="1">
      <alignment horizontal="center" vertical="center" wrapText="1"/>
    </xf>
    <xf numFmtId="0" fontId="14" fillId="5" borderId="298" xfId="10" quotePrefix="1" applyFont="1" applyFill="1" applyBorder="1" applyAlignment="1">
      <alignment horizontal="center" vertical="center" wrapText="1"/>
    </xf>
    <xf numFmtId="0" fontId="14" fillId="3" borderId="298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39" fillId="3" borderId="270" xfId="0" applyFont="1" applyFill="1" applyBorder="1" applyAlignment="1">
      <alignment horizontal="center" vertical="center" wrapText="1"/>
    </xf>
    <xf numFmtId="0" fontId="39" fillId="3" borderId="130" xfId="0" applyFont="1" applyFill="1" applyBorder="1" applyAlignment="1">
      <alignment horizontal="center" vertical="center" wrapText="1"/>
    </xf>
    <xf numFmtId="0" fontId="14" fillId="5" borderId="218" xfId="10" quotePrefix="1" applyFont="1" applyFill="1" applyBorder="1" applyAlignment="1">
      <alignment horizontal="center" vertical="center" wrapText="1"/>
    </xf>
    <xf numFmtId="0" fontId="14" fillId="5" borderId="230" xfId="10" quotePrefix="1" applyFont="1" applyFill="1" applyBorder="1" applyAlignment="1">
      <alignment horizontal="center" vertical="center" wrapText="1"/>
    </xf>
    <xf numFmtId="0" fontId="13" fillId="3" borderId="254" xfId="7" quotePrefix="1" applyFont="1" applyFill="1" applyBorder="1" applyAlignment="1">
      <alignment horizontal="center" vertical="center" wrapText="1"/>
    </xf>
    <xf numFmtId="0" fontId="24" fillId="3" borderId="261" xfId="0" applyFont="1" applyFill="1" applyBorder="1" applyAlignment="1">
      <alignment horizontal="center" vertical="center"/>
    </xf>
    <xf numFmtId="0" fontId="24" fillId="3" borderId="269" xfId="0" applyFont="1" applyFill="1" applyBorder="1" applyAlignment="1">
      <alignment horizontal="center" vertical="center"/>
    </xf>
    <xf numFmtId="0" fontId="24" fillId="3" borderId="253" xfId="0" applyFont="1" applyFill="1" applyBorder="1" applyAlignment="1">
      <alignment horizontal="center" vertical="center"/>
    </xf>
    <xf numFmtId="0" fontId="24" fillId="3" borderId="254" xfId="0" applyFont="1" applyFill="1" applyBorder="1" applyAlignment="1">
      <alignment horizontal="center" vertical="center"/>
    </xf>
    <xf numFmtId="0" fontId="39" fillId="3" borderId="140" xfId="0" applyFont="1" applyFill="1" applyBorder="1" applyAlignment="1">
      <alignment horizontal="left" vertical="center" wrapText="1"/>
    </xf>
    <xf numFmtId="0" fontId="24" fillId="3" borderId="220" xfId="0" applyFont="1" applyFill="1" applyBorder="1" applyAlignment="1">
      <alignment horizontal="center" vertical="center" wrapText="1"/>
    </xf>
    <xf numFmtId="0" fontId="24" fillId="3" borderId="274" xfId="0" applyFont="1" applyFill="1" applyBorder="1" applyAlignment="1">
      <alignment horizontal="center" vertical="center" wrapText="1"/>
    </xf>
    <xf numFmtId="0" fontId="13" fillId="3" borderId="295" xfId="7" quotePrefix="1" applyFont="1" applyFill="1" applyBorder="1" applyAlignment="1">
      <alignment horizontal="center" vertical="center" wrapText="1"/>
    </xf>
    <xf numFmtId="0" fontId="14" fillId="3" borderId="140" xfId="7" quotePrefix="1" applyFont="1" applyFill="1" applyBorder="1" applyAlignment="1">
      <alignment horizontal="center" vertical="center" wrapText="1"/>
    </xf>
    <xf numFmtId="0" fontId="13" fillId="3" borderId="295" xfId="10" quotePrefix="1" applyFont="1" applyFill="1" applyBorder="1" applyAlignment="1">
      <alignment horizontal="center" vertical="center" wrapText="1"/>
    </xf>
    <xf numFmtId="0" fontId="39" fillId="3" borderId="140" xfId="0" applyFont="1" applyFill="1" applyBorder="1" applyAlignment="1">
      <alignment horizontal="center" vertical="center" wrapText="1"/>
    </xf>
    <xf numFmtId="0" fontId="24" fillId="3" borderId="29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66" xfId="0" applyFont="1" applyFill="1" applyBorder="1" applyAlignment="1">
      <alignment horizontal="center" vertical="center" wrapText="1"/>
    </xf>
    <xf numFmtId="0" fontId="14" fillId="3" borderId="231" xfId="10" quotePrefix="1" applyFont="1" applyFill="1" applyBorder="1" applyAlignment="1">
      <alignment horizontal="center" vertical="center" wrapText="1"/>
    </xf>
    <xf numFmtId="0" fontId="17" fillId="3" borderId="167" xfId="0" applyFont="1" applyFill="1" applyBorder="1" applyAlignment="1">
      <alignment horizontal="center" vertical="center" wrapText="1"/>
    </xf>
    <xf numFmtId="0" fontId="17" fillId="3" borderId="231" xfId="0" applyFont="1" applyFill="1" applyBorder="1" applyAlignment="1">
      <alignment horizontal="center" vertical="center" wrapText="1"/>
    </xf>
    <xf numFmtId="0" fontId="13" fillId="3" borderId="255" xfId="7" quotePrefix="1" applyFont="1" applyFill="1" applyBorder="1" applyAlignment="1">
      <alignment horizontal="center" vertical="center" wrapText="1"/>
    </xf>
    <xf numFmtId="0" fontId="13" fillId="3" borderId="263" xfId="7" quotePrefix="1" applyFont="1" applyFill="1" applyBorder="1" applyAlignment="1">
      <alignment vertical="center" wrapText="1"/>
    </xf>
    <xf numFmtId="0" fontId="13" fillId="3" borderId="264" xfId="7" quotePrefix="1" applyFont="1" applyFill="1" applyBorder="1" applyAlignment="1">
      <alignment vertical="center" wrapText="1"/>
    </xf>
    <xf numFmtId="0" fontId="13" fillId="3" borderId="292" xfId="7" quotePrefix="1" applyFont="1" applyFill="1" applyBorder="1" applyAlignment="1">
      <alignment vertical="center" wrapText="1"/>
    </xf>
    <xf numFmtId="0" fontId="13" fillId="3" borderId="256" xfId="7" quotePrefix="1" applyFont="1" applyFill="1" applyBorder="1" applyAlignment="1">
      <alignment horizontal="center" vertical="center" wrapText="1"/>
    </xf>
    <xf numFmtId="0" fontId="14" fillId="3" borderId="264" xfId="7" quotePrefix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66" xfId="0" applyFont="1" applyFill="1" applyBorder="1" applyAlignment="1">
      <alignment horizontal="center" vertical="center" wrapText="1"/>
    </xf>
    <xf numFmtId="0" fontId="24" fillId="3" borderId="167" xfId="0" applyFont="1" applyFill="1" applyBorder="1" applyAlignment="1">
      <alignment horizontal="center" vertical="center" wrapText="1"/>
    </xf>
    <xf numFmtId="0" fontId="24" fillId="3" borderId="231" xfId="0" applyFont="1" applyFill="1" applyBorder="1" applyAlignment="1">
      <alignment horizontal="center" vertical="center" wrapText="1"/>
    </xf>
    <xf numFmtId="0" fontId="13" fillId="3" borderId="268" xfId="10" quotePrefix="1" applyFont="1" applyFill="1" applyBorder="1" applyAlignment="1">
      <alignment horizontal="center" vertical="center" wrapText="1"/>
    </xf>
    <xf numFmtId="0" fontId="14" fillId="3" borderId="219" xfId="7" quotePrefix="1" applyFont="1" applyFill="1" applyBorder="1" applyAlignment="1">
      <alignment horizontal="center" vertical="center" wrapText="1"/>
    </xf>
    <xf numFmtId="0" fontId="14" fillId="3" borderId="220" xfId="7" quotePrefix="1" applyFont="1" applyFill="1" applyBorder="1" applyAlignment="1">
      <alignment horizontal="center" vertical="center" wrapText="1"/>
    </xf>
    <xf numFmtId="0" fontId="14" fillId="5" borderId="217" xfId="10" quotePrefix="1" applyFont="1" applyFill="1" applyBorder="1" applyAlignment="1">
      <alignment horizontal="center" vertical="center" wrapText="1"/>
    </xf>
    <xf numFmtId="0" fontId="14" fillId="5" borderId="219" xfId="10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5" borderId="221" xfId="10" quotePrefix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3" fillId="3" borderId="253" xfId="10" quotePrefix="1" applyFont="1" applyFill="1" applyBorder="1" applyAlignment="1">
      <alignment horizontal="center" vertical="center" wrapText="1"/>
    </xf>
    <xf numFmtId="0" fontId="13" fillId="3" borderId="270" xfId="10" quotePrefix="1" applyFont="1" applyFill="1" applyBorder="1" applyAlignment="1">
      <alignment horizontal="center" vertical="center" wrapText="1"/>
    </xf>
    <xf numFmtId="0" fontId="57" fillId="0" borderId="217" xfId="0" applyFont="1" applyFill="1" applyBorder="1" applyAlignment="1">
      <alignment horizontal="center" vertical="center"/>
    </xf>
    <xf numFmtId="0" fontId="57" fillId="0" borderId="163" xfId="0" applyFont="1" applyFill="1" applyBorder="1" applyAlignment="1">
      <alignment horizontal="center" vertical="center"/>
    </xf>
    <xf numFmtId="0" fontId="57" fillId="0" borderId="158" xfId="0" applyFont="1" applyFill="1" applyBorder="1" applyAlignment="1">
      <alignment horizontal="center" vertical="center"/>
    </xf>
    <xf numFmtId="0" fontId="57" fillId="0" borderId="218" xfId="0" applyFont="1" applyFill="1" applyBorder="1" applyAlignment="1">
      <alignment horizontal="center" vertical="center"/>
    </xf>
    <xf numFmtId="0" fontId="57" fillId="0" borderId="220" xfId="0" applyFont="1" applyFill="1" applyBorder="1" applyAlignment="1">
      <alignment horizontal="center" vertical="center"/>
    </xf>
    <xf numFmtId="0" fontId="57" fillId="0" borderId="157" xfId="0" applyFont="1" applyFill="1" applyBorder="1" applyAlignment="1">
      <alignment horizontal="center" vertical="center"/>
    </xf>
    <xf numFmtId="0" fontId="57" fillId="0" borderId="146" xfId="0" applyFont="1" applyFill="1" applyBorder="1" applyAlignment="1">
      <alignment horizontal="center" vertical="center" wrapText="1"/>
    </xf>
    <xf numFmtId="0" fontId="57" fillId="0" borderId="283" xfId="0" applyFont="1" applyFill="1" applyBorder="1" applyAlignment="1">
      <alignment horizontal="center" vertical="center"/>
    </xf>
    <xf numFmtId="0" fontId="57" fillId="0" borderId="161" xfId="0" applyFont="1" applyFill="1" applyBorder="1" applyAlignment="1">
      <alignment horizontal="center" vertical="center"/>
    </xf>
    <xf numFmtId="0" fontId="57" fillId="0" borderId="284" xfId="0" applyFont="1" applyFill="1" applyBorder="1" applyAlignment="1">
      <alignment horizontal="center" vertical="center"/>
    </xf>
    <xf numFmtId="0" fontId="57" fillId="0" borderId="160" xfId="0" applyFont="1" applyFill="1" applyBorder="1" applyAlignment="1">
      <alignment horizontal="center" vertical="center"/>
    </xf>
    <xf numFmtId="0" fontId="57" fillId="0" borderId="162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 wrapText="1"/>
    </xf>
    <xf numFmtId="0" fontId="75" fillId="0" borderId="268" xfId="0" applyFont="1" applyFill="1" applyBorder="1" applyAlignment="1">
      <alignment horizontal="center" vertical="center"/>
    </xf>
    <xf numFmtId="0" fontId="75" fillId="0" borderId="254" xfId="0" applyFont="1" applyFill="1" applyBorder="1" applyAlignment="1">
      <alignment horizontal="center" vertical="center"/>
    </xf>
    <xf numFmtId="0" fontId="75" fillId="0" borderId="269" xfId="0" applyFont="1" applyFill="1" applyBorder="1" applyAlignment="1">
      <alignment horizontal="center" vertical="center"/>
    </xf>
    <xf numFmtId="0" fontId="75" fillId="0" borderId="291" xfId="0" applyFont="1" applyFill="1" applyBorder="1" applyAlignment="1">
      <alignment horizontal="center" vertical="center"/>
    </xf>
    <xf numFmtId="0" fontId="75" fillId="0" borderId="171" xfId="0" applyFont="1" applyFill="1" applyBorder="1" applyAlignment="1">
      <alignment horizontal="center" vertical="center"/>
    </xf>
    <xf numFmtId="0" fontId="75" fillId="0" borderId="295" xfId="0" applyFont="1" applyFill="1" applyBorder="1" applyAlignment="1">
      <alignment horizontal="center" vertical="center"/>
    </xf>
    <xf numFmtId="0" fontId="75" fillId="0" borderId="273" xfId="0" applyFont="1" applyFill="1" applyBorder="1" applyAlignment="1">
      <alignment horizontal="center" vertical="center"/>
    </xf>
    <xf numFmtId="0" fontId="75" fillId="0" borderId="281" xfId="0" applyFont="1" applyFill="1" applyBorder="1" applyAlignment="1">
      <alignment horizontal="center" vertical="center"/>
    </xf>
    <xf numFmtId="0" fontId="75" fillId="0" borderId="107" xfId="0" applyFont="1" applyFill="1" applyBorder="1" applyAlignment="1">
      <alignment horizontal="center" vertical="center"/>
    </xf>
    <xf numFmtId="0" fontId="75" fillId="0" borderId="262" xfId="0" applyFont="1" applyFill="1" applyBorder="1" applyAlignment="1">
      <alignment horizontal="center" vertical="center"/>
    </xf>
    <xf numFmtId="0" fontId="76" fillId="2" borderId="233" xfId="10" applyFont="1" applyFill="1" applyBorder="1" applyAlignment="1">
      <alignment horizontal="center" vertical="center" wrapText="1"/>
    </xf>
    <xf numFmtId="0" fontId="76" fillId="2" borderId="234" xfId="10" applyFont="1" applyFill="1" applyBorder="1" applyAlignment="1">
      <alignment horizontal="center" vertical="center" wrapText="1"/>
    </xf>
    <xf numFmtId="0" fontId="76" fillId="2" borderId="235" xfId="10" applyFont="1" applyFill="1" applyBorder="1" applyAlignment="1">
      <alignment horizontal="center" vertical="center" wrapText="1"/>
    </xf>
    <xf numFmtId="0" fontId="76" fillId="2" borderId="236" xfId="10" applyFont="1" applyFill="1" applyBorder="1" applyAlignment="1">
      <alignment horizontal="center" vertical="center" wrapText="1"/>
    </xf>
    <xf numFmtId="0" fontId="76" fillId="2" borderId="237" xfId="10" applyFont="1" applyFill="1" applyBorder="1" applyAlignment="1">
      <alignment horizontal="center" vertical="center" wrapText="1"/>
    </xf>
    <xf numFmtId="0" fontId="77" fillId="2" borderId="233" xfId="7" applyFont="1" applyFill="1" applyBorder="1" applyAlignment="1">
      <alignment horizontal="center" vertical="center" wrapText="1"/>
    </xf>
    <xf numFmtId="0" fontId="77" fillId="2" borderId="245" xfId="7" applyFont="1" applyFill="1" applyBorder="1" applyAlignment="1">
      <alignment horizontal="center" vertical="center" wrapText="1"/>
    </xf>
    <xf numFmtId="0" fontId="76" fillId="2" borderId="239" xfId="10" applyFont="1" applyFill="1" applyBorder="1" applyAlignment="1">
      <alignment horizontal="center" vertical="center" wrapText="1"/>
    </xf>
    <xf numFmtId="0" fontId="76" fillId="2" borderId="240" xfId="10" applyFont="1" applyFill="1" applyBorder="1" applyAlignment="1">
      <alignment horizontal="center" vertical="center" wrapText="1"/>
    </xf>
    <xf numFmtId="0" fontId="76" fillId="2" borderId="241" xfId="10" applyFont="1" applyFill="1" applyBorder="1" applyAlignment="1">
      <alignment horizontal="center" vertical="center" wrapText="1"/>
    </xf>
    <xf numFmtId="0" fontId="76" fillId="2" borderId="242" xfId="10" applyFont="1" applyFill="1" applyBorder="1" applyAlignment="1">
      <alignment horizontal="center" vertical="center" wrapText="1"/>
    </xf>
    <xf numFmtId="0" fontId="76" fillId="2" borderId="243" xfId="10" applyFont="1" applyFill="1" applyBorder="1" applyAlignment="1">
      <alignment horizontal="center" vertical="center" wrapText="1"/>
    </xf>
    <xf numFmtId="0" fontId="77" fillId="2" borderId="239" xfId="7" applyFont="1" applyFill="1" applyBorder="1" applyAlignment="1">
      <alignment horizontal="center" vertical="center" wrapText="1"/>
    </xf>
    <xf numFmtId="0" fontId="77" fillId="2" borderId="246" xfId="7" applyFont="1" applyFill="1" applyBorder="1" applyAlignment="1">
      <alignment horizontal="center" vertical="center" wrapText="1"/>
    </xf>
    <xf numFmtId="0" fontId="76" fillId="0" borderId="119" xfId="10" applyFont="1" applyFill="1" applyBorder="1" applyAlignment="1">
      <alignment horizontal="center" vertical="center" wrapText="1"/>
    </xf>
    <xf numFmtId="0" fontId="76" fillId="2" borderId="119" xfId="10" applyFont="1" applyFill="1" applyBorder="1" applyAlignment="1">
      <alignment horizontal="center" vertical="center" wrapText="1"/>
    </xf>
    <xf numFmtId="0" fontId="77" fillId="2" borderId="120" xfId="7" applyFont="1" applyFill="1" applyBorder="1" applyAlignment="1">
      <alignment horizontal="center" vertical="center" wrapText="1"/>
    </xf>
    <xf numFmtId="0" fontId="77" fillId="2" borderId="299" xfId="7" applyFont="1" applyFill="1" applyBorder="1" applyAlignment="1">
      <alignment horizontal="center" vertical="center" wrapText="1"/>
    </xf>
    <xf numFmtId="0" fontId="76" fillId="2" borderId="77" xfId="10" applyFont="1" applyFill="1" applyBorder="1" applyAlignment="1">
      <alignment horizontal="center" vertical="center" wrapText="1"/>
    </xf>
    <xf numFmtId="0" fontId="76" fillId="2" borderId="121" xfId="10" applyFont="1" applyFill="1" applyBorder="1" applyAlignment="1">
      <alignment horizontal="center" vertical="center" wrapText="1"/>
    </xf>
    <xf numFmtId="0" fontId="76" fillId="2" borderId="75" xfId="10" applyFont="1" applyFill="1" applyBorder="1" applyAlignment="1">
      <alignment horizontal="center" vertical="center" wrapText="1"/>
    </xf>
    <xf numFmtId="0" fontId="76" fillId="0" borderId="60" xfId="10" applyFont="1" applyFill="1" applyBorder="1" applyAlignment="1">
      <alignment horizontal="center" vertical="center" wrapText="1"/>
    </xf>
    <xf numFmtId="0" fontId="76" fillId="0" borderId="64" xfId="10" applyFont="1" applyFill="1" applyBorder="1" applyAlignment="1">
      <alignment horizontal="center" vertical="center" wrapText="1"/>
    </xf>
    <xf numFmtId="0" fontId="76" fillId="0" borderId="55" xfId="10" applyFont="1" applyFill="1" applyBorder="1" applyAlignment="1">
      <alignment horizontal="center" vertical="center" wrapText="1"/>
    </xf>
    <xf numFmtId="0" fontId="76" fillId="2" borderId="64" xfId="10" applyFont="1" applyFill="1" applyBorder="1" applyAlignment="1">
      <alignment horizontal="center" vertical="center" wrapText="1"/>
    </xf>
    <xf numFmtId="0" fontId="77" fillId="2" borderId="300" xfId="7" applyFont="1" applyFill="1" applyBorder="1" applyAlignment="1">
      <alignment horizontal="center" vertical="center" wrapText="1"/>
    </xf>
    <xf numFmtId="0" fontId="77" fillId="2" borderId="301" xfId="7" applyFont="1" applyFill="1" applyBorder="1" applyAlignment="1">
      <alignment horizontal="center" vertical="center" wrapText="1"/>
    </xf>
    <xf numFmtId="0" fontId="77" fillId="2" borderId="119" xfId="7" applyFont="1" applyFill="1" applyBorder="1" applyAlignment="1">
      <alignment horizontal="center" vertical="center" wrapText="1"/>
    </xf>
    <xf numFmtId="0" fontId="77" fillId="2" borderId="302" xfId="7" applyFont="1" applyFill="1" applyBorder="1" applyAlignment="1">
      <alignment horizontal="center" vertical="center" wrapText="1"/>
    </xf>
    <xf numFmtId="0" fontId="77" fillId="2" borderId="69" xfId="7" applyFont="1" applyFill="1" applyBorder="1" applyAlignment="1">
      <alignment horizontal="center" vertical="center" wrapText="1"/>
    </xf>
    <xf numFmtId="0" fontId="77" fillId="2" borderId="303" xfId="7" applyFont="1" applyFill="1" applyBorder="1" applyAlignment="1">
      <alignment horizontal="center" vertical="center" wrapText="1"/>
    </xf>
    <xf numFmtId="0" fontId="76" fillId="0" borderId="5" xfId="10" applyFont="1" applyFill="1" applyBorder="1" applyAlignment="1">
      <alignment horizontal="center" vertical="center" wrapText="1"/>
    </xf>
    <xf numFmtId="0" fontId="76" fillId="2" borderId="5" xfId="10" applyFont="1" applyFill="1" applyBorder="1" applyAlignment="1">
      <alignment horizontal="center" vertical="center" wrapText="1"/>
    </xf>
    <xf numFmtId="0" fontId="77" fillId="2" borderId="122" xfId="7" applyFont="1" applyFill="1" applyBorder="1" applyAlignment="1">
      <alignment horizontal="center" vertical="center" wrapText="1"/>
    </xf>
    <xf numFmtId="0" fontId="76" fillId="2" borderId="3" xfId="10" applyFont="1" applyFill="1" applyBorder="1" applyAlignment="1">
      <alignment horizontal="center" vertical="center" wrapText="1"/>
    </xf>
    <xf numFmtId="0" fontId="76" fillId="2" borderId="46" xfId="10" applyFont="1" applyFill="1" applyBorder="1" applyAlignment="1">
      <alignment horizontal="center" vertical="center" wrapText="1"/>
    </xf>
    <xf numFmtId="0" fontId="76" fillId="2" borderId="60" xfId="10" applyFont="1" applyFill="1" applyBorder="1" applyAlignment="1">
      <alignment horizontal="center" vertical="center" wrapText="1"/>
    </xf>
    <xf numFmtId="0" fontId="76" fillId="2" borderId="55" xfId="10" applyFont="1" applyFill="1" applyBorder="1" applyAlignment="1">
      <alignment horizontal="center" vertical="center" wrapText="1"/>
    </xf>
    <xf numFmtId="0" fontId="76" fillId="2" borderId="76" xfId="10" applyFont="1" applyFill="1" applyBorder="1" applyAlignment="1">
      <alignment horizontal="center" vertical="center" wrapText="1"/>
    </xf>
    <xf numFmtId="0" fontId="77" fillId="2" borderId="50" xfId="7" applyFont="1" applyFill="1" applyBorder="1" applyAlignment="1">
      <alignment horizontal="center" vertical="center" wrapText="1"/>
    </xf>
    <xf numFmtId="0" fontId="77" fillId="2" borderId="54" xfId="7" applyFont="1" applyFill="1" applyBorder="1" applyAlignment="1">
      <alignment horizontal="center" vertical="center" wrapText="1"/>
    </xf>
    <xf numFmtId="0" fontId="77" fillId="2" borderId="304" xfId="7" applyFont="1" applyFill="1" applyBorder="1" applyAlignment="1">
      <alignment horizontal="center" vertical="center" wrapText="1"/>
    </xf>
    <xf numFmtId="0" fontId="76" fillId="2" borderId="69" xfId="7" applyFont="1" applyFill="1" applyBorder="1" applyAlignment="1">
      <alignment horizontal="center" vertical="center" wrapText="1"/>
    </xf>
    <xf numFmtId="0" fontId="76" fillId="2" borderId="47" xfId="7" applyFont="1" applyFill="1" applyBorder="1" applyAlignment="1">
      <alignment horizontal="center" vertical="center" wrapText="1"/>
    </xf>
    <xf numFmtId="0" fontId="76" fillId="2" borderId="70" xfId="7" applyFont="1" applyFill="1" applyBorder="1" applyAlignment="1">
      <alignment horizontal="center" vertical="center" wrapText="1"/>
    </xf>
    <xf numFmtId="0" fontId="76" fillId="2" borderId="71" xfId="7" applyFont="1" applyFill="1" applyBorder="1" applyAlignment="1">
      <alignment horizontal="center" vertical="center" wrapText="1"/>
    </xf>
    <xf numFmtId="0" fontId="76" fillId="2" borderId="51" xfId="7" applyFont="1" applyFill="1" applyBorder="1" applyAlignment="1">
      <alignment horizontal="center" vertical="center" wrapText="1"/>
    </xf>
    <xf numFmtId="0" fontId="76" fillId="2" borderId="52" xfId="7" applyFont="1" applyFill="1" applyBorder="1" applyAlignment="1">
      <alignment horizontal="center" vertical="center" wrapText="1"/>
    </xf>
    <xf numFmtId="0" fontId="76" fillId="2" borderId="67" xfId="7" applyFont="1" applyFill="1" applyBorder="1" applyAlignment="1">
      <alignment horizontal="center" vertical="center" wrapText="1"/>
    </xf>
    <xf numFmtId="0" fontId="76" fillId="2" borderId="78" xfId="7" applyFont="1" applyFill="1" applyBorder="1" applyAlignment="1">
      <alignment horizontal="center" vertical="center" wrapText="1"/>
    </xf>
    <xf numFmtId="0" fontId="76" fillId="2" borderId="249" xfId="7" applyFont="1" applyFill="1" applyBorder="1" applyAlignment="1">
      <alignment horizontal="center" vertical="center" wrapText="1"/>
    </xf>
    <xf numFmtId="0" fontId="77" fillId="2" borderId="5" xfId="7" applyFont="1" applyFill="1" applyBorder="1" applyAlignment="1">
      <alignment horizontal="center" vertical="center" wrapText="1"/>
    </xf>
    <xf numFmtId="0" fontId="77" fillId="2" borderId="247" xfId="7" applyFont="1" applyFill="1" applyBorder="1" applyAlignment="1">
      <alignment horizontal="center" vertical="center" wrapText="1"/>
    </xf>
    <xf numFmtId="0" fontId="76" fillId="2" borderId="4" xfId="10" applyFont="1" applyFill="1" applyBorder="1" applyAlignment="1">
      <alignment horizontal="center" vertical="center" wrapText="1"/>
    </xf>
    <xf numFmtId="0" fontId="76" fillId="2" borderId="74" xfId="10" applyFont="1" applyFill="1" applyBorder="1" applyAlignment="1">
      <alignment horizontal="center" vertical="center" wrapText="1"/>
    </xf>
    <xf numFmtId="0" fontId="76" fillId="2" borderId="2" xfId="10" applyFont="1" applyFill="1" applyBorder="1" applyAlignment="1">
      <alignment horizontal="center" vertical="center" wrapText="1"/>
    </xf>
    <xf numFmtId="0" fontId="76" fillId="2" borderId="63" xfId="10" applyFont="1" applyFill="1" applyBorder="1" applyAlignment="1">
      <alignment horizontal="center" vertical="center" wrapText="1"/>
    </xf>
    <xf numFmtId="0" fontId="76" fillId="2" borderId="62" xfId="10" applyFont="1" applyFill="1" applyBorder="1" applyAlignment="1">
      <alignment horizontal="center" vertical="center" wrapText="1"/>
    </xf>
    <xf numFmtId="0" fontId="77" fillId="2" borderId="2" xfId="7" applyFont="1" applyFill="1" applyBorder="1" applyAlignment="1">
      <alignment horizontal="center" vertical="center" wrapText="1"/>
    </xf>
    <xf numFmtId="0" fontId="77" fillId="2" borderId="46" xfId="7" applyFont="1" applyFill="1" applyBorder="1" applyAlignment="1">
      <alignment horizontal="center" vertical="center" wrapText="1"/>
    </xf>
    <xf numFmtId="0" fontId="77" fillId="2" borderId="250" xfId="7" applyFont="1" applyFill="1" applyBorder="1" applyAlignment="1">
      <alignment horizontal="center" vertical="center" wrapText="1"/>
    </xf>
    <xf numFmtId="0" fontId="76" fillId="2" borderId="248" xfId="7" applyFont="1" applyFill="1" applyBorder="1" applyAlignment="1">
      <alignment horizontal="center" vertical="center" wrapText="1"/>
    </xf>
    <xf numFmtId="0" fontId="77" fillId="2" borderId="5" xfId="10" applyFont="1" applyFill="1" applyBorder="1" applyAlignment="1">
      <alignment horizontal="center" vertical="center" wrapText="1"/>
    </xf>
    <xf numFmtId="0" fontId="77" fillId="2" borderId="247" xfId="10" applyFont="1" applyFill="1" applyBorder="1" applyAlignment="1">
      <alignment horizontal="center" vertical="center" wrapText="1"/>
    </xf>
    <xf numFmtId="0" fontId="14" fillId="0" borderId="298" xfId="7" applyFont="1" applyFill="1" applyBorder="1" applyAlignment="1">
      <alignment horizontal="center" vertical="center" wrapText="1"/>
    </xf>
    <xf numFmtId="0" fontId="14" fillId="0" borderId="305" xfId="0" applyFont="1" applyFill="1" applyBorder="1" applyAlignment="1">
      <alignment horizontal="center"/>
    </xf>
    <xf numFmtId="0" fontId="14" fillId="0" borderId="306" xfId="0" applyFont="1" applyFill="1" applyBorder="1" applyAlignment="1">
      <alignment horizontal="center"/>
    </xf>
    <xf numFmtId="0" fontId="1" fillId="4" borderId="181" xfId="10" applyFont="1" applyFill="1" applyBorder="1" applyAlignment="1">
      <alignment vertical="center"/>
    </xf>
    <xf numFmtId="0" fontId="78" fillId="4" borderId="57" xfId="10" quotePrefix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69" fillId="0" borderId="138" xfId="0" applyFont="1" applyFill="1" applyBorder="1" applyAlignment="1">
      <alignment horizontal="center" vertical="center"/>
    </xf>
    <xf numFmtId="0" fontId="69" fillId="0" borderId="308" xfId="0" applyFont="1" applyFill="1" applyBorder="1" applyAlignment="1">
      <alignment horizontal="center" vertical="center"/>
    </xf>
    <xf numFmtId="0" fontId="69" fillId="0" borderId="310" xfId="0" applyFont="1" applyFill="1" applyBorder="1" applyAlignment="1">
      <alignment horizontal="center" vertical="center"/>
    </xf>
    <xf numFmtId="0" fontId="25" fillId="0" borderId="307" xfId="0" applyFont="1" applyFill="1" applyBorder="1" applyAlignment="1">
      <alignment horizontal="center" vertical="center"/>
    </xf>
    <xf numFmtId="0" fontId="69" fillId="0" borderId="163" xfId="0" applyFont="1" applyFill="1" applyBorder="1" applyAlignment="1">
      <alignment horizontal="center" vertical="center"/>
    </xf>
    <xf numFmtId="0" fontId="74" fillId="0" borderId="160" xfId="0" applyFont="1" applyBorder="1" applyAlignment="1">
      <alignment horizontal="center" vertical="center"/>
    </xf>
    <xf numFmtId="0" fontId="79" fillId="0" borderId="309" xfId="0" applyFont="1" applyFill="1" applyBorder="1" applyAlignment="1">
      <alignment horizontal="center" vertical="center"/>
    </xf>
    <xf numFmtId="0" fontId="79" fillId="0" borderId="311" xfId="0" applyFont="1" applyFill="1" applyBorder="1" applyAlignment="1">
      <alignment horizontal="center" vertical="center"/>
    </xf>
    <xf numFmtId="0" fontId="79" fillId="0" borderId="211" xfId="0" applyFont="1" applyFill="1" applyBorder="1" applyAlignment="1">
      <alignment horizontal="center" vertical="center"/>
    </xf>
    <xf numFmtId="0" fontId="79" fillId="0" borderId="281" xfId="0" applyFont="1" applyFill="1" applyBorder="1" applyAlignment="1">
      <alignment horizontal="center" vertical="center"/>
    </xf>
    <xf numFmtId="0" fontId="79" fillId="0" borderId="114" xfId="0" applyFont="1" applyFill="1" applyBorder="1" applyAlignment="1">
      <alignment horizontal="center" vertical="center"/>
    </xf>
    <xf numFmtId="0" fontId="79" fillId="0" borderId="107" xfId="0" applyFont="1" applyFill="1" applyBorder="1" applyAlignment="1">
      <alignment horizontal="center" vertical="center"/>
    </xf>
    <xf numFmtId="0" fontId="79" fillId="0" borderId="108" xfId="0" applyFont="1" applyFill="1" applyBorder="1" applyAlignment="1">
      <alignment horizontal="center" vertical="center"/>
    </xf>
    <xf numFmtId="0" fontId="79" fillId="0" borderId="115" xfId="0" applyFont="1" applyFill="1" applyBorder="1" applyAlignment="1">
      <alignment horizontal="center" vertical="center"/>
    </xf>
    <xf numFmtId="0" fontId="32" fillId="0" borderId="281" xfId="0" applyFont="1" applyFill="1" applyBorder="1" applyAlignment="1">
      <alignment horizontal="center" vertical="center" wrapText="1"/>
    </xf>
    <xf numFmtId="0" fontId="32" fillId="0" borderId="253" xfId="0" applyFont="1" applyFill="1" applyBorder="1" applyAlignment="1">
      <alignment horizontal="center" vertical="center"/>
    </xf>
    <xf numFmtId="0" fontId="79" fillId="0" borderId="254" xfId="0" applyFont="1" applyFill="1" applyBorder="1" applyAlignment="1">
      <alignment horizontal="center" vertical="center"/>
    </xf>
    <xf numFmtId="0" fontId="15" fillId="0" borderId="309" xfId="10" quotePrefix="1" applyFont="1" applyFill="1" applyBorder="1" applyAlignment="1">
      <alignment vertical="center" wrapText="1"/>
    </xf>
    <xf numFmtId="0" fontId="13" fillId="0" borderId="309" xfId="10" applyFont="1" applyFill="1" applyBorder="1" applyAlignment="1">
      <alignment horizontal="center" vertical="center" wrapText="1"/>
    </xf>
    <xf numFmtId="0" fontId="13" fillId="0" borderId="313" xfId="10" applyFont="1" applyFill="1" applyBorder="1" applyAlignment="1">
      <alignment horizontal="center" vertical="center" wrapText="1"/>
    </xf>
    <xf numFmtId="0" fontId="13" fillId="0" borderId="314" xfId="10" applyFont="1" applyFill="1" applyBorder="1" applyAlignment="1">
      <alignment horizontal="center" vertical="center" wrapText="1"/>
    </xf>
    <xf numFmtId="0" fontId="13" fillId="0" borderId="211" xfId="10" applyFont="1" applyFill="1" applyBorder="1" applyAlignment="1">
      <alignment horizontal="center" vertical="center" wrapText="1"/>
    </xf>
    <xf numFmtId="0" fontId="13" fillId="0" borderId="312" xfId="10" applyFont="1" applyFill="1" applyBorder="1" applyAlignment="1">
      <alignment horizontal="center" vertical="center" wrapText="1"/>
    </xf>
    <xf numFmtId="0" fontId="9" fillId="0" borderId="315" xfId="0" applyFont="1" applyFill="1" applyBorder="1" applyAlignment="1">
      <alignment horizontal="left"/>
    </xf>
    <xf numFmtId="0" fontId="14" fillId="0" borderId="316" xfId="0" applyFont="1" applyFill="1" applyBorder="1" applyAlignment="1">
      <alignment horizontal="left"/>
    </xf>
    <xf numFmtId="0" fontId="14" fillId="0" borderId="317" xfId="0" applyFont="1" applyFill="1" applyBorder="1" applyAlignment="1">
      <alignment horizontal="center"/>
    </xf>
    <xf numFmtId="0" fontId="14" fillId="0" borderId="318" xfId="0" applyFont="1" applyFill="1" applyBorder="1" applyAlignment="1">
      <alignment horizontal="center"/>
    </xf>
    <xf numFmtId="0" fontId="13" fillId="0" borderId="319" xfId="0" applyFont="1" applyFill="1" applyBorder="1" applyAlignment="1">
      <alignment horizontal="center"/>
    </xf>
    <xf numFmtId="0" fontId="14" fillId="0" borderId="320" xfId="0" applyFont="1" applyFill="1" applyBorder="1" applyAlignment="1">
      <alignment horizontal="center"/>
    </xf>
    <xf numFmtId="0" fontId="14" fillId="0" borderId="321" xfId="0" applyFont="1" applyFill="1" applyBorder="1" applyAlignment="1">
      <alignment horizontal="left"/>
    </xf>
    <xf numFmtId="0" fontId="14" fillId="0" borderId="322" xfId="0" applyFont="1" applyFill="1" applyBorder="1" applyAlignment="1">
      <alignment horizontal="center"/>
    </xf>
    <xf numFmtId="0" fontId="14" fillId="0" borderId="315" xfId="0" applyFont="1" applyFill="1" applyBorder="1" applyAlignment="1">
      <alignment horizontal="center"/>
    </xf>
    <xf numFmtId="0" fontId="13" fillId="0" borderId="323" xfId="0" applyFont="1" applyFill="1" applyBorder="1" applyAlignment="1">
      <alignment horizontal="center"/>
    </xf>
    <xf numFmtId="0" fontId="14" fillId="0" borderId="324" xfId="0" applyFont="1" applyFill="1" applyBorder="1" applyAlignment="1">
      <alignment horizontal="center"/>
    </xf>
    <xf numFmtId="0" fontId="14" fillId="0" borderId="325" xfId="0" applyFont="1" applyFill="1" applyBorder="1" applyAlignment="1">
      <alignment horizontal="left"/>
    </xf>
    <xf numFmtId="0" fontId="14" fillId="0" borderId="326" xfId="0" applyFont="1" applyFill="1" applyBorder="1" applyAlignment="1">
      <alignment horizontal="center"/>
    </xf>
    <xf numFmtId="0" fontId="14" fillId="0" borderId="327" xfId="0" applyFont="1" applyFill="1" applyBorder="1" applyAlignment="1">
      <alignment horizontal="center"/>
    </xf>
    <xf numFmtId="0" fontId="13" fillId="0" borderId="328" xfId="0" applyFont="1" applyFill="1" applyBorder="1" applyAlignment="1">
      <alignment horizontal="center"/>
    </xf>
    <xf numFmtId="0" fontId="14" fillId="0" borderId="329" xfId="0" applyFont="1" applyFill="1" applyBorder="1" applyAlignment="1">
      <alignment horizontal="center"/>
    </xf>
    <xf numFmtId="0" fontId="13" fillId="0" borderId="314" xfId="7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94" xfId="7" applyFont="1" applyFill="1" applyBorder="1" applyAlignment="1">
      <alignment horizontal="center" vertical="center" wrapText="1"/>
    </xf>
    <xf numFmtId="0" fontId="13" fillId="0" borderId="153" xfId="0" applyFont="1" applyFill="1" applyBorder="1" applyAlignment="1">
      <alignment horizontal="center"/>
    </xf>
    <xf numFmtId="0" fontId="24" fillId="0" borderId="312" xfId="7" applyFont="1" applyFill="1" applyBorder="1" applyAlignment="1">
      <alignment horizontal="center" vertical="center" wrapText="1"/>
    </xf>
    <xf numFmtId="0" fontId="24" fillId="0" borderId="314" xfId="7" applyFont="1" applyFill="1" applyBorder="1" applyAlignment="1">
      <alignment horizontal="center" vertical="center" wrapText="1"/>
    </xf>
    <xf numFmtId="0" fontId="17" fillId="0" borderId="314" xfId="0" applyFont="1" applyFill="1" applyBorder="1" applyAlignment="1">
      <alignment horizontal="center" vertical="center"/>
    </xf>
    <xf numFmtId="0" fontId="18" fillId="4" borderId="331" xfId="10" quotePrefix="1" applyFont="1" applyFill="1" applyBorder="1" applyAlignment="1" applyProtection="1">
      <alignment vertical="center" wrapText="1"/>
      <protection locked="0"/>
    </xf>
    <xf numFmtId="0" fontId="18" fillId="4" borderId="332" xfId="10" quotePrefix="1" applyFont="1" applyFill="1" applyBorder="1" applyAlignment="1" applyProtection="1">
      <alignment horizontal="center" vertical="center" wrapText="1"/>
      <protection locked="0"/>
    </xf>
    <xf numFmtId="0" fontId="18" fillId="4" borderId="332" xfId="0" applyFont="1" applyFill="1" applyBorder="1" applyAlignment="1" applyProtection="1">
      <alignment horizontal="center" vertical="center" wrapText="1"/>
      <protection locked="0"/>
    </xf>
    <xf numFmtId="0" fontId="13" fillId="2" borderId="200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4" fillId="2" borderId="339" xfId="10" applyFont="1" applyFill="1" applyBorder="1" applyAlignment="1">
      <alignment horizontal="center" vertical="center" wrapText="1"/>
    </xf>
    <xf numFmtId="0" fontId="13" fillId="2" borderId="201" xfId="7" applyFont="1" applyFill="1" applyBorder="1" applyAlignment="1">
      <alignment horizontal="center" vertical="center" wrapText="1"/>
    </xf>
    <xf numFmtId="0" fontId="13" fillId="2" borderId="336" xfId="7" applyFont="1" applyFill="1" applyBorder="1" applyAlignment="1">
      <alignment horizontal="center" vertical="center" wrapText="1"/>
    </xf>
    <xf numFmtId="0" fontId="14" fillId="2" borderId="341" xfId="10" applyFont="1" applyFill="1" applyBorder="1" applyAlignment="1">
      <alignment horizontal="center" vertical="center" wrapText="1"/>
    </xf>
    <xf numFmtId="0" fontId="14" fillId="2" borderId="340" xfId="10" applyFont="1" applyFill="1" applyBorder="1" applyAlignment="1">
      <alignment horizontal="center" vertical="center" wrapText="1"/>
    </xf>
    <xf numFmtId="0" fontId="13" fillId="2" borderId="300" xfId="7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2" borderId="342" xfId="7" applyFont="1" applyFill="1" applyBorder="1" applyAlignment="1">
      <alignment horizontal="center" vertical="center" wrapText="1"/>
    </xf>
    <xf numFmtId="0" fontId="13" fillId="2" borderId="184" xfId="7" applyFont="1" applyFill="1" applyBorder="1" applyAlignment="1">
      <alignment horizontal="center" vertical="center" wrapText="1"/>
    </xf>
    <xf numFmtId="0" fontId="14" fillId="2" borderId="198" xfId="7" applyFont="1" applyFill="1" applyBorder="1" applyAlignment="1">
      <alignment horizontal="center" vertical="center" wrapText="1"/>
    </xf>
    <xf numFmtId="0" fontId="14" fillId="2" borderId="199" xfId="7" applyFont="1" applyFill="1" applyBorder="1" applyAlignment="1">
      <alignment horizontal="center" vertical="center" wrapText="1"/>
    </xf>
    <xf numFmtId="0" fontId="14" fillId="2" borderId="337" xfId="7" applyFont="1" applyFill="1" applyBorder="1" applyAlignment="1">
      <alignment vertical="center" wrapText="1"/>
    </xf>
    <xf numFmtId="0" fontId="14" fillId="2" borderId="338" xfId="7" applyFont="1" applyFill="1" applyBorder="1" applyAlignment="1">
      <alignment vertical="center" wrapText="1"/>
    </xf>
    <xf numFmtId="0" fontId="13" fillId="2" borderId="340" xfId="7" applyFont="1" applyFill="1" applyBorder="1" applyAlignment="1">
      <alignment vertical="center" wrapText="1"/>
    </xf>
    <xf numFmtId="0" fontId="14" fillId="2" borderId="203" xfId="7" applyFont="1" applyFill="1" applyBorder="1" applyAlignment="1">
      <alignment vertical="center" wrapText="1"/>
    </xf>
    <xf numFmtId="0" fontId="14" fillId="2" borderId="337" xfId="7" applyFont="1" applyFill="1" applyBorder="1" applyAlignment="1">
      <alignment horizontal="center" vertical="center" wrapText="1"/>
    </xf>
    <xf numFmtId="0" fontId="14" fillId="2" borderId="338" xfId="7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9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1" fillId="0" borderId="0" xfId="0" applyFont="1" applyFill="1"/>
    <xf numFmtId="0" fontId="18" fillId="4" borderId="343" xfId="10" quotePrefix="1" applyFont="1" applyFill="1" applyBorder="1" applyAlignment="1" applyProtection="1">
      <alignment horizontal="center" vertical="center" wrapText="1"/>
      <protection locked="0"/>
    </xf>
    <xf numFmtId="0" fontId="18" fillId="4" borderId="344" xfId="10" quotePrefix="1" applyFont="1" applyFill="1" applyBorder="1" applyAlignment="1" applyProtection="1">
      <alignment horizontal="center" vertical="center" wrapText="1"/>
      <protection locked="0"/>
    </xf>
    <xf numFmtId="0" fontId="18" fillId="4" borderId="343" xfId="0" applyFont="1" applyFill="1" applyBorder="1" applyAlignment="1" applyProtection="1">
      <alignment horizontal="center" vertical="center" wrapText="1"/>
      <protection locked="0"/>
    </xf>
    <xf numFmtId="0" fontId="18" fillId="4" borderId="344" xfId="0" applyFont="1" applyFill="1" applyBorder="1" applyAlignment="1" applyProtection="1">
      <alignment horizontal="center" vertical="center" wrapText="1"/>
      <protection locked="0"/>
    </xf>
    <xf numFmtId="0" fontId="24" fillId="4" borderId="348" xfId="4" quotePrefix="1" applyFont="1" applyFill="1" applyBorder="1" applyAlignment="1" applyProtection="1">
      <alignment horizontal="center" vertical="center" wrapText="1"/>
      <protection locked="0"/>
    </xf>
    <xf numFmtId="0" fontId="24" fillId="4" borderId="344" xfId="4" quotePrefix="1" applyFont="1" applyFill="1" applyBorder="1" applyAlignment="1" applyProtection="1">
      <alignment horizontal="center" vertical="center" wrapText="1"/>
      <protection locked="0"/>
    </xf>
    <xf numFmtId="0" fontId="70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3" borderId="256" xfId="10" applyFont="1" applyFill="1" applyBorder="1" applyAlignment="1">
      <alignment vertical="center" wrapText="1"/>
    </xf>
    <xf numFmtId="0" fontId="14" fillId="3" borderId="257" xfId="10" quotePrefix="1" applyFont="1" applyFill="1" applyBorder="1" applyAlignment="1">
      <alignment horizontal="center" vertical="center" wrapText="1"/>
    </xf>
    <xf numFmtId="0" fontId="24" fillId="3" borderId="256" xfId="0" applyFont="1" applyFill="1" applyBorder="1" applyAlignment="1">
      <alignment horizontal="center" vertical="center" wrapText="1"/>
    </xf>
    <xf numFmtId="0" fontId="24" fillId="3" borderId="292" xfId="0" applyFont="1" applyFill="1" applyBorder="1" applyAlignment="1">
      <alignment horizontal="center" vertical="center" wrapText="1"/>
    </xf>
    <xf numFmtId="0" fontId="24" fillId="3" borderId="265" xfId="0" applyFont="1" applyFill="1" applyBorder="1" applyAlignment="1">
      <alignment horizontal="center" vertical="center" wrapText="1"/>
    </xf>
    <xf numFmtId="0" fontId="14" fillId="3" borderId="349" xfId="10" quotePrefix="1" applyFont="1" applyFill="1" applyBorder="1" applyAlignment="1">
      <alignment horizontal="center" vertical="center" wrapText="1"/>
    </xf>
    <xf numFmtId="0" fontId="24" fillId="3" borderId="308" xfId="0" applyFont="1" applyFill="1" applyBorder="1" applyAlignment="1">
      <alignment horizontal="center" vertical="center" wrapText="1"/>
    </xf>
    <xf numFmtId="0" fontId="24" fillId="3" borderId="350" xfId="0" applyFont="1" applyFill="1" applyBorder="1" applyAlignment="1">
      <alignment horizontal="center" vertical="center" wrapText="1"/>
    </xf>
    <xf numFmtId="0" fontId="24" fillId="3" borderId="332" xfId="0" applyFont="1" applyFill="1" applyBorder="1" applyAlignment="1">
      <alignment horizontal="center" vertical="center" wrapText="1"/>
    </xf>
    <xf numFmtId="0" fontId="14" fillId="3" borderId="343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14" fillId="3" borderId="310" xfId="7" quotePrefix="1" applyFont="1" applyFill="1" applyBorder="1" applyAlignment="1">
      <alignment horizontal="center" vertical="center" wrapText="1"/>
    </xf>
    <xf numFmtId="0" fontId="14" fillId="5" borderId="343" xfId="10" quotePrefix="1" applyFont="1" applyFill="1" applyBorder="1" applyAlignment="1">
      <alignment horizontal="center" vertical="center" wrapText="1"/>
    </xf>
    <xf numFmtId="0" fontId="14" fillId="5" borderId="348" xfId="10" quotePrefix="1" applyFont="1" applyFill="1" applyBorder="1" applyAlignment="1">
      <alignment horizontal="center" vertical="center" wrapText="1"/>
    </xf>
    <xf numFmtId="0" fontId="17" fillId="3" borderId="347" xfId="0" applyFont="1" applyFill="1" applyBorder="1" applyAlignment="1">
      <alignment horizontal="center" vertical="center" wrapText="1"/>
    </xf>
    <xf numFmtId="0" fontId="14" fillId="3" borderId="265" xfId="7" quotePrefix="1" applyFont="1" applyFill="1" applyBorder="1" applyAlignment="1">
      <alignment horizontal="center" vertical="center" wrapText="1"/>
    </xf>
    <xf numFmtId="0" fontId="24" fillId="3" borderId="347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wrapText="1"/>
    </xf>
    <xf numFmtId="0" fontId="14" fillId="2" borderId="351" xfId="7" applyFont="1" applyFill="1" applyBorder="1" applyAlignment="1">
      <alignment horizontal="center" vertical="center" wrapText="1"/>
    </xf>
    <xf numFmtId="0" fontId="14" fillId="2" borderId="352" xfId="7" applyFont="1" applyFill="1" applyBorder="1" applyAlignment="1">
      <alignment horizontal="center" vertical="center" wrapText="1"/>
    </xf>
    <xf numFmtId="0" fontId="13" fillId="2" borderId="353" xfId="7" applyFont="1" applyFill="1" applyBorder="1" applyAlignment="1">
      <alignment horizontal="center" vertical="center" wrapText="1"/>
    </xf>
    <xf numFmtId="0" fontId="13" fillId="2" borderId="354" xfId="7" applyFont="1" applyFill="1" applyBorder="1" applyAlignment="1">
      <alignment horizontal="center" vertical="center" wrapText="1"/>
    </xf>
    <xf numFmtId="0" fontId="32" fillId="0" borderId="355" xfId="0" applyFont="1" applyBorder="1" applyAlignment="1">
      <alignment horizontal="left" wrapText="1"/>
    </xf>
    <xf numFmtId="0" fontId="14" fillId="2" borderId="304" xfId="10" applyFont="1" applyFill="1" applyBorder="1" applyAlignment="1">
      <alignment horizontal="center" vertical="center" wrapText="1"/>
    </xf>
    <xf numFmtId="0" fontId="32" fillId="0" borderId="356" xfId="0" applyFont="1" applyBorder="1" applyAlignment="1">
      <alignment horizontal="left" wrapText="1"/>
    </xf>
    <xf numFmtId="0" fontId="14" fillId="2" borderId="357" xfId="7" applyFont="1" applyFill="1" applyBorder="1" applyAlignment="1">
      <alignment horizontal="center" vertical="center" wrapText="1"/>
    </xf>
    <xf numFmtId="0" fontId="14" fillId="2" borderId="358" xfId="7" applyFont="1" applyFill="1" applyBorder="1" applyAlignment="1">
      <alignment horizontal="center" vertical="center" wrapText="1"/>
    </xf>
    <xf numFmtId="0" fontId="14" fillId="2" borderId="315" xfId="10" applyFont="1" applyFill="1" applyBorder="1" applyAlignment="1">
      <alignment horizontal="center" vertical="center" wrapText="1"/>
    </xf>
    <xf numFmtId="0" fontId="17" fillId="2" borderId="342" xfId="0" applyFont="1" applyFill="1" applyBorder="1" applyAlignment="1">
      <alignment horizontal="left" vertical="center" wrapText="1"/>
    </xf>
    <xf numFmtId="0" fontId="13" fillId="2" borderId="359" xfId="7" applyFont="1" applyFill="1" applyBorder="1" applyAlignment="1">
      <alignment horizontal="center" vertical="center" wrapText="1"/>
    </xf>
    <xf numFmtId="0" fontId="17" fillId="2" borderId="201" xfId="0" applyFont="1" applyFill="1" applyBorder="1" applyAlignment="1">
      <alignment horizontal="left" vertical="center" wrapText="1"/>
    </xf>
    <xf numFmtId="0" fontId="32" fillId="0" borderId="336" xfId="0" applyFont="1" applyBorder="1" applyAlignment="1">
      <alignment horizontal="left" wrapText="1"/>
    </xf>
    <xf numFmtId="0" fontId="15" fillId="2" borderId="336" xfId="10" applyFont="1" applyFill="1" applyBorder="1" applyAlignment="1">
      <alignment vertical="center" wrapText="1"/>
    </xf>
    <xf numFmtId="0" fontId="13" fillId="2" borderId="337" xfId="7" applyFont="1" applyFill="1" applyBorder="1" applyAlignment="1">
      <alignment horizontal="center" vertical="center" wrapText="1"/>
    </xf>
    <xf numFmtId="0" fontId="32" fillId="0" borderId="360" xfId="0" applyFont="1" applyBorder="1" applyAlignment="1">
      <alignment horizontal="left" wrapText="1"/>
    </xf>
    <xf numFmtId="0" fontId="14" fillId="2" borderId="233" xfId="10" applyFont="1" applyFill="1" applyBorder="1" applyAlignment="1">
      <alignment horizontal="center" vertical="center" wrapText="1"/>
    </xf>
    <xf numFmtId="0" fontId="14" fillId="2" borderId="234" xfId="10" applyFont="1" applyFill="1" applyBorder="1" applyAlignment="1">
      <alignment horizontal="center" vertical="center" wrapText="1"/>
    </xf>
    <xf numFmtId="0" fontId="14" fillId="2" borderId="235" xfId="10" applyFont="1" applyFill="1" applyBorder="1" applyAlignment="1">
      <alignment horizontal="center" vertical="center" wrapText="1"/>
    </xf>
    <xf numFmtId="0" fontId="13" fillId="2" borderId="361" xfId="7" applyFont="1" applyFill="1" applyBorder="1" applyAlignment="1">
      <alignment horizontal="center" vertical="center" wrapText="1"/>
    </xf>
    <xf numFmtId="0" fontId="13" fillId="2" borderId="303" xfId="7" applyFont="1" applyFill="1" applyBorder="1" applyAlignment="1">
      <alignment horizontal="center" vertical="center" wrapText="1"/>
    </xf>
    <xf numFmtId="0" fontId="71" fillId="0" borderId="167" xfId="4" quotePrefix="1" applyFont="1" applyFill="1" applyBorder="1" applyAlignment="1" applyProtection="1">
      <alignment horizontal="center" vertical="center" wrapText="1"/>
      <protection locked="0"/>
    </xf>
    <xf numFmtId="0" fontId="72" fillId="0" borderId="307" xfId="4" quotePrefix="1" applyFont="1" applyFill="1" applyBorder="1" applyAlignment="1" applyProtection="1">
      <alignment horizontal="center" vertical="center" wrapText="1"/>
      <protection locked="0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9" xfId="4" quotePrefix="1" applyFont="1" applyFill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horizontal="center" wrapText="1"/>
    </xf>
    <xf numFmtId="0" fontId="13" fillId="0" borderId="192" xfId="4" quotePrefix="1" applyFont="1" applyFill="1" applyBorder="1" applyAlignment="1">
      <alignment horizontal="center" vertical="center" wrapText="1"/>
    </xf>
    <xf numFmtId="0" fontId="17" fillId="0" borderId="194" xfId="0" applyFont="1" applyFill="1" applyBorder="1" applyAlignment="1">
      <alignment horizontal="left" vertical="center" wrapText="1"/>
    </xf>
    <xf numFmtId="0" fontId="13" fillId="0" borderId="190" xfId="7" applyFont="1" applyFill="1" applyBorder="1" applyAlignment="1">
      <alignment horizontal="center" vertical="center" wrapText="1"/>
    </xf>
    <xf numFmtId="0" fontId="13" fillId="0" borderId="191" xfId="7" applyFont="1" applyFill="1" applyBorder="1" applyAlignment="1">
      <alignment horizontal="center" vertical="center" wrapText="1"/>
    </xf>
    <xf numFmtId="0" fontId="13" fillId="0" borderId="192" xfId="7" applyFont="1" applyFill="1" applyBorder="1" applyAlignment="1">
      <alignment horizontal="center" vertical="center" wrapText="1"/>
    </xf>
    <xf numFmtId="0" fontId="13" fillId="0" borderId="193" xfId="7" applyFont="1" applyFill="1" applyBorder="1" applyAlignment="1">
      <alignment horizontal="center" vertical="center" wrapText="1"/>
    </xf>
    <xf numFmtId="0" fontId="13" fillId="0" borderId="190" xfId="7" applyFont="1" applyFill="1" applyBorder="1" applyAlignment="1">
      <alignment vertical="center" wrapText="1"/>
    </xf>
    <xf numFmtId="0" fontId="13" fillId="0" borderId="195" xfId="7" applyFont="1" applyFill="1" applyBorder="1" applyAlignment="1">
      <alignment vertical="center" wrapText="1"/>
    </xf>
    <xf numFmtId="0" fontId="13" fillId="0" borderId="192" xfId="7" applyFont="1" applyFill="1" applyBorder="1" applyAlignment="1">
      <alignment vertical="center" wrapText="1"/>
    </xf>
    <xf numFmtId="0" fontId="13" fillId="0" borderId="193" xfId="7" applyFont="1" applyFill="1" applyBorder="1" applyAlignment="1">
      <alignment vertical="center" wrapText="1"/>
    </xf>
    <xf numFmtId="0" fontId="13" fillId="0" borderId="191" xfId="7" applyFont="1" applyFill="1" applyBorder="1" applyAlignment="1">
      <alignment vertical="center" wrapText="1"/>
    </xf>
    <xf numFmtId="0" fontId="14" fillId="0" borderId="195" xfId="7" applyFont="1" applyFill="1" applyBorder="1" applyAlignment="1">
      <alignment vertical="center" wrapText="1"/>
    </xf>
    <xf numFmtId="0" fontId="17" fillId="0" borderId="193" xfId="0" applyFont="1" applyFill="1" applyBorder="1" applyAlignment="1">
      <alignment horizontal="center" vertical="center" wrapText="1"/>
    </xf>
    <xf numFmtId="0" fontId="17" fillId="0" borderId="195" xfId="0" applyFont="1" applyFill="1" applyBorder="1" applyAlignment="1">
      <alignment horizontal="center" vertical="center" wrapText="1"/>
    </xf>
    <xf numFmtId="0" fontId="24" fillId="0" borderId="192" xfId="0" applyFont="1" applyFill="1" applyBorder="1" applyAlignment="1">
      <alignment horizontal="center" vertical="center" wrapText="1"/>
    </xf>
    <xf numFmtId="0" fontId="13" fillId="0" borderId="187" xfId="4" applyFont="1" applyFill="1" applyBorder="1" applyAlignment="1">
      <alignment horizontal="center" vertical="center" wrapText="1"/>
    </xf>
    <xf numFmtId="0" fontId="15" fillId="0" borderId="364" xfId="10" applyFont="1" applyFill="1" applyBorder="1" applyAlignment="1">
      <alignment vertical="center" wrapText="1"/>
    </xf>
    <xf numFmtId="0" fontId="13" fillId="0" borderId="212" xfId="10" applyFont="1" applyFill="1" applyBorder="1" applyAlignment="1">
      <alignment horizontal="center" vertical="center" wrapText="1"/>
    </xf>
    <xf numFmtId="0" fontId="13" fillId="0" borderId="187" xfId="10" applyFont="1" applyFill="1" applyBorder="1" applyAlignment="1">
      <alignment horizontal="center" vertical="center" wrapText="1"/>
    </xf>
    <xf numFmtId="0" fontId="14" fillId="0" borderId="319" xfId="0" applyFont="1" applyFill="1" applyBorder="1" applyAlignment="1">
      <alignment horizontal="left"/>
    </xf>
    <xf numFmtId="0" fontId="14" fillId="0" borderId="188" xfId="0" applyFont="1" applyFill="1" applyBorder="1" applyAlignment="1">
      <alignment horizontal="center"/>
    </xf>
    <xf numFmtId="0" fontId="13" fillId="0" borderId="189" xfId="0" applyFont="1" applyFill="1" applyBorder="1" applyAlignment="1">
      <alignment horizontal="center"/>
    </xf>
    <xf numFmtId="0" fontId="14" fillId="0" borderId="328" xfId="0" applyFont="1" applyFill="1" applyBorder="1" applyAlignment="1">
      <alignment horizontal="left"/>
    </xf>
    <xf numFmtId="0" fontId="14" fillId="0" borderId="367" xfId="0" applyFont="1" applyFill="1" applyBorder="1" applyAlignment="1">
      <alignment horizontal="center"/>
    </xf>
    <xf numFmtId="0" fontId="13" fillId="0" borderId="368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left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297" xfId="0" applyFont="1" applyFill="1" applyBorder="1" applyAlignment="1">
      <alignment horizontal="center" vertical="center" wrapText="1"/>
    </xf>
    <xf numFmtId="0" fontId="17" fillId="0" borderId="136" xfId="0" applyFont="1" applyFill="1" applyBorder="1" applyAlignment="1">
      <alignment horizontal="center" vertical="center" wrapText="1"/>
    </xf>
    <xf numFmtId="0" fontId="17" fillId="0" borderId="149" xfId="0" applyFont="1" applyFill="1" applyBorder="1" applyAlignment="1">
      <alignment horizontal="center" vertical="center" wrapText="1"/>
    </xf>
    <xf numFmtId="0" fontId="17" fillId="0" borderId="364" xfId="0" applyFont="1" applyFill="1" applyBorder="1" applyAlignment="1">
      <alignment horizontal="left" vertical="center" wrapText="1"/>
    </xf>
    <xf numFmtId="0" fontId="24" fillId="0" borderId="193" xfId="7" applyFont="1" applyFill="1" applyBorder="1" applyAlignment="1">
      <alignment horizontal="center" vertical="center" wrapText="1"/>
    </xf>
    <xf numFmtId="0" fontId="24" fillId="0" borderId="191" xfId="7" applyFont="1" applyFill="1" applyBorder="1" applyAlignment="1">
      <alignment horizontal="center" vertical="center" wrapText="1"/>
    </xf>
    <xf numFmtId="0" fontId="24" fillId="0" borderId="192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3" fillId="0" borderId="369" xfId="7" applyFont="1" applyFill="1" applyBorder="1" applyAlignment="1">
      <alignment horizontal="center" vertical="center" wrapText="1"/>
    </xf>
    <xf numFmtId="0" fontId="13" fillId="0" borderId="109" xfId="7" applyFont="1" applyFill="1" applyBorder="1" applyAlignment="1">
      <alignment horizontal="center" vertical="center" wrapText="1"/>
    </xf>
    <xf numFmtId="0" fontId="17" fillId="0" borderId="192" xfId="0" applyFont="1" applyFill="1" applyBorder="1" applyAlignment="1">
      <alignment horizontal="left" vertical="center" wrapText="1"/>
    </xf>
    <xf numFmtId="0" fontId="24" fillId="0" borderId="193" xfId="7" applyFont="1" applyFill="1" applyBorder="1" applyAlignment="1">
      <alignment vertical="center" wrapText="1"/>
    </xf>
    <xf numFmtId="0" fontId="24" fillId="0" borderId="195" xfId="7" applyFont="1" applyFill="1" applyBorder="1" applyAlignment="1">
      <alignment vertical="center" wrapText="1"/>
    </xf>
    <xf numFmtId="0" fontId="24" fillId="0" borderId="192" xfId="7" applyFont="1" applyFill="1" applyBorder="1" applyAlignment="1">
      <alignment vertical="center" wrapText="1"/>
    </xf>
    <xf numFmtId="0" fontId="14" fillId="0" borderId="196" xfId="7" applyFont="1" applyFill="1" applyBorder="1" applyAlignment="1">
      <alignment vertical="center" wrapText="1"/>
    </xf>
    <xf numFmtId="0" fontId="13" fillId="0" borderId="197" xfId="7" applyFont="1" applyFill="1" applyBorder="1" applyAlignment="1">
      <alignment vertical="center" wrapText="1"/>
    </xf>
    <xf numFmtId="0" fontId="15" fillId="0" borderId="370" xfId="10" applyFont="1" applyFill="1" applyBorder="1" applyAlignment="1">
      <alignment vertical="center" wrapText="1"/>
    </xf>
    <xf numFmtId="0" fontId="17" fillId="0" borderId="371" xfId="0" applyFont="1" applyFill="1" applyBorder="1" applyAlignment="1">
      <alignment horizontal="center" vertical="center" wrapText="1"/>
    </xf>
    <xf numFmtId="0" fontId="17" fillId="0" borderId="372" xfId="0" applyFont="1" applyFill="1" applyBorder="1" applyAlignment="1">
      <alignment horizontal="center" vertical="center" wrapText="1"/>
    </xf>
    <xf numFmtId="0" fontId="17" fillId="0" borderId="373" xfId="0" applyFont="1" applyFill="1" applyBorder="1" applyAlignment="1">
      <alignment horizontal="center" vertical="center" wrapText="1"/>
    </xf>
    <xf numFmtId="0" fontId="15" fillId="0" borderId="94" xfId="10" applyFont="1" applyFill="1" applyBorder="1" applyAlignment="1">
      <alignment vertical="center" wrapText="1"/>
    </xf>
    <xf numFmtId="0" fontId="18" fillId="0" borderId="17" xfId="7" applyFont="1" applyFill="1" applyBorder="1" applyAlignment="1">
      <alignment horizontal="center" vertical="center" wrapText="1"/>
    </xf>
    <xf numFmtId="0" fontId="18" fillId="0" borderId="298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17" fillId="0" borderId="198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74" xfId="0" applyFont="1" applyFill="1" applyBorder="1" applyAlignment="1">
      <alignment horizontal="center" vertical="center" wrapText="1"/>
    </xf>
    <xf numFmtId="0" fontId="14" fillId="0" borderId="153" xfId="0" applyFont="1" applyFill="1" applyBorder="1" applyAlignment="1">
      <alignment horizontal="left"/>
    </xf>
    <xf numFmtId="0" fontId="14" fillId="0" borderId="375" xfId="0" applyFont="1" applyFill="1" applyBorder="1" applyAlignment="1">
      <alignment horizontal="center"/>
    </xf>
    <xf numFmtId="0" fontId="13" fillId="0" borderId="375" xfId="0" applyFont="1" applyFill="1" applyBorder="1" applyAlignment="1">
      <alignment horizontal="center"/>
    </xf>
    <xf numFmtId="0" fontId="13" fillId="0" borderId="376" xfId="0" applyFont="1" applyFill="1" applyBorder="1" applyAlignment="1">
      <alignment horizontal="center"/>
    </xf>
    <xf numFmtId="0" fontId="13" fillId="0" borderId="377" xfId="10" applyFont="1" applyFill="1" applyBorder="1" applyAlignment="1">
      <alignment horizontal="center" vertical="center" wrapText="1"/>
    </xf>
    <xf numFmtId="0" fontId="13" fillId="0" borderId="378" xfId="10" applyFont="1" applyFill="1" applyBorder="1" applyAlignment="1">
      <alignment horizontal="center" vertical="center" wrapText="1"/>
    </xf>
    <xf numFmtId="0" fontId="13" fillId="0" borderId="370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200" xfId="10" applyFont="1" applyFill="1" applyBorder="1" applyAlignment="1">
      <alignment horizontal="center" vertical="center" wrapText="1"/>
    </xf>
    <xf numFmtId="0" fontId="13" fillId="0" borderId="379" xfId="10" applyFont="1" applyFill="1" applyBorder="1" applyAlignment="1">
      <alignment horizontal="center" vertical="center" wrapText="1"/>
    </xf>
    <xf numFmtId="0" fontId="24" fillId="0" borderId="202" xfId="0" applyFont="1" applyFill="1" applyBorder="1" applyAlignment="1">
      <alignment horizontal="left" vertical="center" wrapText="1"/>
    </xf>
    <xf numFmtId="0" fontId="13" fillId="0" borderId="203" xfId="7" applyFont="1" applyFill="1" applyBorder="1" applyAlignment="1">
      <alignment horizontal="center" vertical="center" wrapText="1"/>
    </xf>
    <xf numFmtId="0" fontId="13" fillId="0" borderId="201" xfId="7" applyFont="1" applyFill="1" applyBorder="1" applyAlignment="1">
      <alignment horizontal="center" vertical="center" wrapText="1"/>
    </xf>
    <xf numFmtId="0" fontId="13" fillId="0" borderId="202" xfId="7" applyFont="1" applyFill="1" applyBorder="1" applyAlignment="1">
      <alignment horizontal="center" vertical="center" wrapText="1"/>
    </xf>
    <xf numFmtId="0" fontId="13" fillId="0" borderId="204" xfId="7" applyFont="1" applyFill="1" applyBorder="1" applyAlignment="1">
      <alignment horizontal="center" vertical="center" wrapText="1"/>
    </xf>
    <xf numFmtId="0" fontId="13" fillId="0" borderId="302" xfId="7" applyFont="1" applyFill="1" applyBorder="1" applyAlignment="1">
      <alignment horizontal="center" vertical="center" wrapText="1"/>
    </xf>
    <xf numFmtId="0" fontId="13" fillId="0" borderId="205" xfId="7" applyFont="1" applyFill="1" applyBorder="1" applyAlignment="1">
      <alignment horizontal="center" vertical="center" wrapText="1"/>
    </xf>
    <xf numFmtId="0" fontId="17" fillId="0" borderId="205" xfId="0" applyFont="1" applyFill="1" applyBorder="1" applyAlignment="1">
      <alignment horizontal="left" vertical="center" wrapText="1"/>
    </xf>
    <xf numFmtId="0" fontId="17" fillId="0" borderId="380" xfId="0" applyFont="1" applyFill="1" applyBorder="1" applyAlignment="1">
      <alignment horizontal="center" vertical="center"/>
    </xf>
    <xf numFmtId="0" fontId="24" fillId="0" borderId="206" xfId="0" applyFont="1" applyFill="1" applyBorder="1" applyAlignment="1">
      <alignment horizontal="center" vertical="center"/>
    </xf>
    <xf numFmtId="0" fontId="24" fillId="0" borderId="381" xfId="0" applyFont="1" applyFill="1" applyBorder="1" applyAlignment="1">
      <alignment horizontal="center" vertical="center"/>
    </xf>
    <xf numFmtId="0" fontId="24" fillId="0" borderId="382" xfId="0" applyFont="1" applyFill="1" applyBorder="1" applyAlignment="1">
      <alignment horizontal="center" vertical="center"/>
    </xf>
    <xf numFmtId="0" fontId="24" fillId="0" borderId="207" xfId="0" applyFont="1" applyFill="1" applyBorder="1" applyAlignment="1">
      <alignment horizontal="center" vertical="center"/>
    </xf>
    <xf numFmtId="0" fontId="24" fillId="0" borderId="208" xfId="0" applyFont="1" applyFill="1" applyBorder="1" applyAlignment="1">
      <alignment horizontal="center" vertical="center"/>
    </xf>
    <xf numFmtId="0" fontId="6" fillId="0" borderId="366" xfId="4" applyFont="1" applyFill="1" applyBorder="1" applyAlignment="1">
      <alignment horizontal="center" vertical="center" wrapText="1"/>
    </xf>
    <xf numFmtId="0" fontId="6" fillId="0" borderId="185" xfId="4" applyFont="1" applyFill="1" applyBorder="1" applyAlignment="1">
      <alignment horizontal="center" vertical="center" wrapText="1"/>
    </xf>
    <xf numFmtId="0" fontId="6" fillId="0" borderId="186" xfId="4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9" fillId="4" borderId="89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73" fillId="0" borderId="274" xfId="4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13" fillId="0" borderId="190" xfId="4" quotePrefix="1" applyFont="1" applyFill="1" applyBorder="1" applyAlignment="1">
      <alignment horizontal="center" vertical="center" wrapText="1"/>
    </xf>
    <xf numFmtId="0" fontId="13" fillId="0" borderId="194" xfId="4" quotePrefix="1" applyFont="1" applyFill="1" applyBorder="1" applyAlignment="1">
      <alignment horizontal="center" vertical="center" wrapText="1"/>
    </xf>
    <xf numFmtId="0" fontId="13" fillId="0" borderId="193" xfId="4" quotePrefix="1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123" xfId="7" applyFont="1" applyFill="1" applyBorder="1" applyAlignment="1">
      <alignment horizontal="center" vertical="center" wrapText="1"/>
    </xf>
    <xf numFmtId="0" fontId="13" fillId="0" borderId="123" xfId="7" applyFont="1" applyFill="1" applyBorder="1" applyAlignment="1">
      <alignment vertical="center" wrapText="1"/>
    </xf>
    <xf numFmtId="0" fontId="15" fillId="0" borderId="37" xfId="10" quotePrefix="1" applyFont="1" applyFill="1" applyBorder="1" applyAlignment="1">
      <alignment vertical="center" wrapText="1"/>
    </xf>
    <xf numFmtId="0" fontId="14" fillId="0" borderId="390" xfId="7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/>
    </xf>
    <xf numFmtId="0" fontId="14" fillId="0" borderId="39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7" xfId="1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5" fillId="6" borderId="362" xfId="10" quotePrefix="1" applyFont="1" applyFill="1" applyBorder="1" applyAlignment="1" applyProtection="1">
      <alignment vertical="center" wrapText="1"/>
      <protection locked="0"/>
    </xf>
    <xf numFmtId="0" fontId="13" fillId="6" borderId="10" xfId="10" quotePrefix="1" applyFont="1" applyFill="1" applyBorder="1" applyAlignment="1" applyProtection="1">
      <alignment vertical="center" wrapText="1"/>
      <protection locked="0"/>
    </xf>
    <xf numFmtId="0" fontId="13" fillId="6" borderId="11" xfId="10" quotePrefix="1" applyFont="1" applyFill="1" applyBorder="1" applyAlignment="1" applyProtection="1">
      <alignment vertical="center" wrapText="1"/>
      <protection locked="0"/>
    </xf>
    <xf numFmtId="0" fontId="14" fillId="6" borderId="12" xfId="10" quotePrefix="1" applyFont="1" applyFill="1" applyBorder="1" applyAlignment="1" applyProtection="1">
      <alignment vertical="center" wrapText="1"/>
      <protection locked="0"/>
    </xf>
    <xf numFmtId="0" fontId="24" fillId="6" borderId="10" xfId="0" applyFont="1" applyFill="1" applyBorder="1" applyAlignment="1" applyProtection="1">
      <alignment horizontal="left" vertical="center" wrapText="1"/>
      <protection locked="0"/>
    </xf>
    <xf numFmtId="0" fontId="24" fillId="6" borderId="11" xfId="0" applyFont="1" applyFill="1" applyBorder="1" applyAlignment="1" applyProtection="1">
      <alignment horizontal="left" vertical="center" wrapText="1"/>
      <protection locked="0"/>
    </xf>
    <xf numFmtId="0" fontId="24" fillId="6" borderId="12" xfId="0" applyFont="1" applyFill="1" applyBorder="1" applyAlignment="1" applyProtection="1">
      <alignment horizontal="left" vertical="center" wrapText="1"/>
      <protection locked="0"/>
    </xf>
    <xf numFmtId="0" fontId="14" fillId="6" borderId="56" xfId="4" quotePrefix="1" applyFont="1" applyFill="1" applyBorder="1" applyAlignment="1" applyProtection="1">
      <alignment horizontal="center" vertical="center" wrapText="1"/>
      <protection locked="0"/>
    </xf>
    <xf numFmtId="0" fontId="14" fillId="6" borderId="11" xfId="4" quotePrefix="1" applyFont="1" applyFill="1" applyBorder="1" applyAlignment="1" applyProtection="1">
      <alignment horizontal="center" vertical="center" wrapText="1"/>
      <protection locked="0"/>
    </xf>
    <xf numFmtId="0" fontId="24" fillId="6" borderId="11" xfId="0" applyFont="1" applyFill="1" applyBorder="1" applyProtection="1">
      <protection locked="0"/>
    </xf>
    <xf numFmtId="0" fontId="18" fillId="0" borderId="331" xfId="10" quotePrefix="1" applyFont="1" applyFill="1" applyBorder="1" applyAlignment="1" applyProtection="1">
      <alignment vertical="center" wrapText="1"/>
      <protection locked="0"/>
    </xf>
    <xf numFmtId="0" fontId="18" fillId="0" borderId="343" xfId="10" quotePrefix="1" applyFont="1" applyFill="1" applyBorder="1" applyAlignment="1" applyProtection="1">
      <alignment horizontal="center" vertical="center" wrapText="1"/>
      <protection locked="0"/>
    </xf>
    <xf numFmtId="0" fontId="18" fillId="0" borderId="344" xfId="10" quotePrefix="1" applyFont="1" applyFill="1" applyBorder="1" applyAlignment="1" applyProtection="1">
      <alignment horizontal="center" vertical="center" wrapText="1"/>
      <protection locked="0"/>
    </xf>
    <xf numFmtId="0" fontId="18" fillId="0" borderId="332" xfId="10" quotePrefix="1" applyFont="1" applyFill="1" applyBorder="1" applyAlignment="1" applyProtection="1">
      <alignment horizontal="center" vertical="center" wrapText="1"/>
      <protection locked="0"/>
    </xf>
    <xf numFmtId="0" fontId="18" fillId="0" borderId="344" xfId="0" applyFont="1" applyFill="1" applyBorder="1" applyAlignment="1" applyProtection="1">
      <alignment horizontal="center" vertical="center" wrapText="1"/>
      <protection locked="0"/>
    </xf>
    <xf numFmtId="0" fontId="18" fillId="0" borderId="332" xfId="0" applyFont="1" applyFill="1" applyBorder="1" applyAlignment="1" applyProtection="1">
      <alignment horizontal="center" vertical="center" wrapText="1"/>
      <protection locked="0"/>
    </xf>
    <xf numFmtId="0" fontId="24" fillId="0" borderId="348" xfId="4" quotePrefix="1" applyFont="1" applyFill="1" applyBorder="1" applyAlignment="1" applyProtection="1">
      <alignment horizontal="center" vertical="center" wrapText="1"/>
      <protection locked="0"/>
    </xf>
    <xf numFmtId="0" fontId="24" fillId="0" borderId="344" xfId="4" quotePrefix="1" applyFont="1" applyFill="1" applyBorder="1" applyAlignment="1" applyProtection="1">
      <alignment horizontal="center" vertical="center" wrapText="1"/>
      <protection locked="0"/>
    </xf>
    <xf numFmtId="0" fontId="24" fillId="0" borderId="344" xfId="0" applyFont="1" applyFill="1" applyBorder="1" applyAlignment="1" applyProtection="1">
      <alignment horizontal="center" vertical="center"/>
      <protection locked="0"/>
    </xf>
    <xf numFmtId="0" fontId="18" fillId="0" borderId="343" xfId="0" applyFont="1" applyFill="1" applyBorder="1" applyAlignment="1" applyProtection="1">
      <alignment horizontal="center" vertical="center" wrapText="1"/>
      <protection locked="0"/>
    </xf>
    <xf numFmtId="0" fontId="24" fillId="4" borderId="344" xfId="0" applyFont="1" applyFill="1" applyBorder="1" applyAlignment="1" applyProtection="1">
      <alignment horizontal="center" vertical="center"/>
      <protection locked="0"/>
    </xf>
    <xf numFmtId="0" fontId="18" fillId="0" borderId="331" xfId="10" applyFont="1" applyFill="1" applyBorder="1" applyAlignment="1" applyProtection="1">
      <alignment vertical="center" wrapText="1"/>
      <protection locked="0"/>
    </xf>
    <xf numFmtId="0" fontId="18" fillId="0" borderId="331" xfId="8" applyFont="1" applyFill="1" applyBorder="1" applyAlignment="1" applyProtection="1">
      <alignment vertical="center" wrapText="1"/>
      <protection locked="0"/>
    </xf>
    <xf numFmtId="0" fontId="37" fillId="0" borderId="332" xfId="10" quotePrefix="1" applyFont="1" applyFill="1" applyBorder="1" applyAlignment="1" applyProtection="1">
      <alignment horizontal="center" vertical="center" wrapText="1"/>
      <protection locked="0"/>
    </xf>
    <xf numFmtId="0" fontId="37" fillId="0" borderId="343" xfId="0" applyFont="1" applyFill="1" applyBorder="1" applyAlignment="1" applyProtection="1">
      <alignment horizontal="center" vertical="center" wrapText="1"/>
      <protection locked="0"/>
    </xf>
    <xf numFmtId="0" fontId="37" fillId="0" borderId="344" xfId="0" applyFont="1" applyFill="1" applyBorder="1" applyAlignment="1" applyProtection="1">
      <alignment horizontal="center" vertical="center" wrapText="1"/>
      <protection locked="0"/>
    </xf>
    <xf numFmtId="0" fontId="37" fillId="0" borderId="332" xfId="0" applyFont="1" applyFill="1" applyBorder="1" applyAlignment="1" applyProtection="1">
      <alignment horizontal="center" vertical="center" wrapText="1"/>
      <protection locked="0"/>
    </xf>
    <xf numFmtId="0" fontId="18" fillId="0" borderId="334" xfId="10" applyFont="1" applyFill="1" applyBorder="1" applyAlignment="1" applyProtection="1">
      <alignment vertical="center" wrapText="1"/>
      <protection locked="0"/>
    </xf>
    <xf numFmtId="0" fontId="18" fillId="0" borderId="345" xfId="10" quotePrefix="1" applyFont="1" applyFill="1" applyBorder="1" applyAlignment="1" applyProtection="1">
      <alignment horizontal="center" vertical="center" wrapText="1"/>
      <protection locked="0"/>
    </xf>
    <xf numFmtId="0" fontId="18" fillId="0" borderId="346" xfId="10" quotePrefix="1" applyFont="1" applyFill="1" applyBorder="1" applyAlignment="1" applyProtection="1">
      <alignment horizontal="center" vertical="center" wrapText="1"/>
      <protection locked="0"/>
    </xf>
    <xf numFmtId="0" fontId="18" fillId="0" borderId="347" xfId="10" quotePrefix="1" applyFont="1" applyFill="1" applyBorder="1" applyAlignment="1" applyProtection="1">
      <alignment horizontal="center" vertical="center" wrapText="1"/>
      <protection locked="0"/>
    </xf>
    <xf numFmtId="0" fontId="18" fillId="0" borderId="345" xfId="0" applyFont="1" applyFill="1" applyBorder="1" applyAlignment="1" applyProtection="1">
      <alignment horizontal="center" vertical="center" wrapText="1"/>
      <protection locked="0"/>
    </xf>
    <xf numFmtId="0" fontId="18" fillId="0" borderId="346" xfId="0" applyFont="1" applyFill="1" applyBorder="1" applyAlignment="1" applyProtection="1">
      <alignment horizontal="center" vertical="center" wrapText="1"/>
      <protection locked="0"/>
    </xf>
    <xf numFmtId="0" fontId="18" fillId="0" borderId="347" xfId="0" applyFont="1" applyFill="1" applyBorder="1" applyAlignment="1" applyProtection="1">
      <alignment horizontal="center" vertical="center" wrapText="1"/>
      <protection locked="0"/>
    </xf>
    <xf numFmtId="0" fontId="24" fillId="0" borderId="335" xfId="4" quotePrefix="1" applyFont="1" applyFill="1" applyBorder="1" applyAlignment="1" applyProtection="1">
      <alignment horizontal="center" vertical="center" wrapText="1"/>
      <protection locked="0"/>
    </xf>
    <xf numFmtId="0" fontId="24" fillId="0" borderId="346" xfId="4" quotePrefix="1" applyFont="1" applyFill="1" applyBorder="1" applyAlignment="1" applyProtection="1">
      <alignment horizontal="center" vertical="center" wrapText="1"/>
      <protection locked="0"/>
    </xf>
    <xf numFmtId="0" fontId="24" fillId="0" borderId="346" xfId="0" applyFont="1" applyFill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 applyProtection="1">
      <alignment horizontal="left" vertical="center" wrapText="1"/>
      <protection locked="0"/>
    </xf>
    <xf numFmtId="0" fontId="13" fillId="7" borderId="7" xfId="7" quotePrefix="1" applyFont="1" applyFill="1" applyBorder="1" applyAlignment="1" applyProtection="1">
      <alignment horizontal="center" vertical="center" wrapText="1"/>
      <protection locked="0"/>
    </xf>
    <xf numFmtId="0" fontId="13" fillId="7" borderId="43" xfId="7" quotePrefix="1" applyFont="1" applyFill="1" applyBorder="1" applyAlignment="1" applyProtection="1">
      <alignment horizontal="center" vertical="center" wrapText="1"/>
      <protection locked="0"/>
    </xf>
    <xf numFmtId="0" fontId="13" fillId="7" borderId="41" xfId="7" quotePrefix="1" applyFont="1" applyFill="1" applyBorder="1" applyAlignment="1" applyProtection="1">
      <alignment horizontal="center" vertical="center" wrapText="1"/>
      <protection locked="0"/>
    </xf>
    <xf numFmtId="0" fontId="13" fillId="7" borderId="88" xfId="7" quotePrefix="1" applyFont="1" applyFill="1" applyBorder="1" applyAlignment="1" applyProtection="1">
      <alignment horizontal="center" vertical="center" wrapText="1"/>
      <protection locked="0"/>
    </xf>
    <xf numFmtId="0" fontId="17" fillId="6" borderId="362" xfId="0" applyFont="1" applyFill="1" applyBorder="1" applyAlignment="1" applyProtection="1">
      <alignment horizontal="left" vertical="center" wrapText="1"/>
      <protection locked="0"/>
    </xf>
    <xf numFmtId="0" fontId="13" fillId="6" borderId="10" xfId="7" quotePrefix="1" applyFont="1" applyFill="1" applyBorder="1" applyAlignment="1" applyProtection="1">
      <alignment horizontal="center" vertical="center" wrapText="1"/>
      <protection locked="0"/>
    </xf>
    <xf numFmtId="0" fontId="13" fillId="6" borderId="11" xfId="7" quotePrefix="1" applyFont="1" applyFill="1" applyBorder="1" applyAlignment="1" applyProtection="1">
      <alignment horizontal="center" vertical="center" wrapText="1"/>
      <protection locked="0"/>
    </xf>
    <xf numFmtId="0" fontId="13" fillId="6" borderId="12" xfId="7" quotePrefix="1" applyFont="1" applyFill="1" applyBorder="1" applyAlignment="1" applyProtection="1">
      <alignment horizontal="center" vertical="center" wrapText="1"/>
      <protection locked="0"/>
    </xf>
    <xf numFmtId="0" fontId="24" fillId="6" borderId="11" xfId="0" applyFont="1" applyFill="1" applyBorder="1" applyAlignment="1" applyProtection="1">
      <alignment horizontal="center" vertical="center"/>
      <protection locked="0"/>
    </xf>
    <xf numFmtId="0" fontId="17" fillId="0" borderId="331" xfId="0" applyFont="1" applyFill="1" applyBorder="1" applyAlignment="1" applyProtection="1">
      <alignment horizontal="left" vertical="center" wrapText="1"/>
      <protection locked="0"/>
    </xf>
    <xf numFmtId="0" fontId="13" fillId="0" borderId="343" xfId="7" quotePrefix="1" applyFont="1" applyFill="1" applyBorder="1" applyAlignment="1" applyProtection="1">
      <alignment horizontal="center" vertical="center" wrapText="1"/>
      <protection locked="0"/>
    </xf>
    <xf numFmtId="0" fontId="13" fillId="0" borderId="344" xfId="7" quotePrefix="1" applyFont="1" applyFill="1" applyBorder="1" applyAlignment="1" applyProtection="1">
      <alignment horizontal="center" vertical="center" wrapText="1"/>
      <protection locked="0"/>
    </xf>
    <xf numFmtId="0" fontId="13" fillId="0" borderId="332" xfId="7" quotePrefix="1" applyFont="1" applyFill="1" applyBorder="1" applyAlignment="1" applyProtection="1">
      <alignment horizontal="center" vertical="center" wrapText="1"/>
      <protection locked="0"/>
    </xf>
    <xf numFmtId="0" fontId="14" fillId="0" borderId="332" xfId="7" quotePrefix="1" applyFont="1" applyFill="1" applyBorder="1" applyAlignment="1" applyProtection="1">
      <alignment horizontal="center" vertical="center" wrapText="1"/>
      <protection locked="0"/>
    </xf>
    <xf numFmtId="0" fontId="14" fillId="0" borderId="348" xfId="7" quotePrefix="1" applyFont="1" applyFill="1" applyBorder="1" applyAlignment="1" applyProtection="1">
      <alignment horizontal="center" vertical="center" wrapText="1"/>
      <protection locked="0"/>
    </xf>
    <xf numFmtId="0" fontId="14" fillId="0" borderId="344" xfId="7" quotePrefix="1" applyFont="1" applyFill="1" applyBorder="1" applyAlignment="1" applyProtection="1">
      <alignment horizontal="center" vertical="center" wrapText="1"/>
      <protection locked="0"/>
    </xf>
    <xf numFmtId="0" fontId="24" fillId="0" borderId="348" xfId="0" applyFont="1" applyFill="1" applyBorder="1" applyAlignment="1" applyProtection="1">
      <alignment horizontal="center" vertical="center" wrapText="1"/>
      <protection locked="0"/>
    </xf>
    <xf numFmtId="0" fontId="24" fillId="0" borderId="344" xfId="0" applyFont="1" applyFill="1" applyBorder="1" applyAlignment="1" applyProtection="1">
      <alignment horizontal="center" vertical="center" wrapText="1"/>
      <protection locked="0"/>
    </xf>
    <xf numFmtId="0" fontId="18" fillId="0" borderId="331" xfId="10" applyFont="1" applyFill="1" applyBorder="1" applyAlignment="1" applyProtection="1">
      <alignment horizontal="left" vertical="center" wrapText="1"/>
      <protection locked="0"/>
    </xf>
    <xf numFmtId="0" fontId="24" fillId="0" borderId="335" xfId="0" applyFont="1" applyFill="1" applyBorder="1" applyAlignment="1" applyProtection="1">
      <alignment horizontal="center" vertical="center" wrapText="1"/>
      <protection locked="0"/>
    </xf>
    <xf numFmtId="0" fontId="24" fillId="0" borderId="346" xfId="0" applyFont="1" applyFill="1" applyBorder="1" applyAlignment="1" applyProtection="1">
      <alignment horizontal="center" vertical="center" wrapText="1"/>
      <protection locked="0"/>
    </xf>
    <xf numFmtId="0" fontId="15" fillId="7" borderId="8" xfId="10" quotePrefix="1" applyFont="1" applyFill="1" applyBorder="1" applyAlignment="1" applyProtection="1">
      <alignment vertical="center" wrapText="1"/>
      <protection locked="0"/>
    </xf>
    <xf numFmtId="0" fontId="13" fillId="7" borderId="7" xfId="10" quotePrefix="1" applyFont="1" applyFill="1" applyBorder="1" applyAlignment="1" applyProtection="1">
      <alignment horizontal="center" vertical="center" wrapText="1"/>
      <protection locked="0"/>
    </xf>
    <xf numFmtId="0" fontId="13" fillId="7" borderId="43" xfId="10" quotePrefix="1" applyFont="1" applyFill="1" applyBorder="1" applyAlignment="1" applyProtection="1">
      <alignment horizontal="center" vertical="center" wrapText="1"/>
      <protection locked="0"/>
    </xf>
    <xf numFmtId="0" fontId="13" fillId="7" borderId="41" xfId="10" quotePrefix="1" applyFont="1" applyFill="1" applyBorder="1" applyAlignment="1" applyProtection="1">
      <alignment horizontal="center" vertical="center" wrapText="1"/>
      <protection locked="0"/>
    </xf>
    <xf numFmtId="0" fontId="13" fillId="7" borderId="88" xfId="10" quotePrefix="1" applyFont="1" applyFill="1" applyBorder="1" applyAlignment="1" applyProtection="1">
      <alignment horizontal="center" vertical="center" wrapText="1"/>
      <protection locked="0"/>
    </xf>
    <xf numFmtId="0" fontId="15" fillId="0" borderId="362" xfId="10" applyFont="1" applyFill="1" applyBorder="1" applyAlignment="1" applyProtection="1">
      <alignment vertical="center" wrapText="1"/>
      <protection locked="0"/>
    </xf>
    <xf numFmtId="0" fontId="14" fillId="0" borderId="10" xfId="7" quotePrefix="1" applyFont="1" applyFill="1" applyBorder="1" applyAlignment="1" applyProtection="1">
      <alignment horizontal="center" vertical="center" wrapText="1"/>
      <protection locked="0"/>
    </xf>
    <xf numFmtId="0" fontId="14" fillId="0" borderId="11" xfId="7" quotePrefix="1" applyFont="1" applyFill="1" applyBorder="1" applyAlignment="1" applyProtection="1">
      <alignment horizontal="center" vertical="center" wrapText="1"/>
      <protection locked="0"/>
    </xf>
    <xf numFmtId="0" fontId="14" fillId="0" borderId="12" xfId="7" quotePrefix="1" applyFont="1" applyFill="1" applyBorder="1" applyAlignment="1" applyProtection="1">
      <alignment horizontal="center" vertical="center" wrapText="1"/>
      <protection locked="0"/>
    </xf>
    <xf numFmtId="0" fontId="18" fillId="0" borderId="10" xfId="7" quotePrefix="1" applyFont="1" applyFill="1" applyBorder="1" applyAlignment="1" applyProtection="1">
      <alignment horizontal="center" vertical="center" wrapText="1"/>
      <protection locked="0"/>
    </xf>
    <xf numFmtId="0" fontId="18" fillId="0" borderId="11" xfId="7" quotePrefix="1" applyFont="1" applyFill="1" applyBorder="1" applyAlignment="1" applyProtection="1">
      <alignment horizontal="center" vertical="center" wrapText="1"/>
      <protection locked="0"/>
    </xf>
    <xf numFmtId="0" fontId="18" fillId="0" borderId="12" xfId="7" quotePrefix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8" fillId="0" borderId="348" xfId="0" applyFont="1" applyFill="1" applyBorder="1" applyAlignment="1" applyProtection="1">
      <alignment horizontal="center" vertical="center" wrapText="1"/>
      <protection locked="0"/>
    </xf>
    <xf numFmtId="0" fontId="18" fillId="0" borderId="344" xfId="0" applyFont="1" applyFill="1" applyBorder="1" applyAlignment="1" applyProtection="1">
      <alignment horizontal="center" vertical="center"/>
      <protection locked="0"/>
    </xf>
    <xf numFmtId="0" fontId="37" fillId="0" borderId="347" xfId="0" applyFont="1" applyFill="1" applyBorder="1" applyAlignment="1" applyProtection="1">
      <alignment horizontal="center" vertical="center" wrapText="1"/>
      <protection locked="0"/>
    </xf>
    <xf numFmtId="0" fontId="18" fillId="0" borderId="335" xfId="0" applyFont="1" applyFill="1" applyBorder="1" applyAlignment="1" applyProtection="1">
      <alignment horizontal="center" vertical="center" wrapText="1"/>
      <protection locked="0"/>
    </xf>
    <xf numFmtId="0" fontId="18" fillId="0" borderId="346" xfId="0" applyFont="1" applyFill="1" applyBorder="1" applyAlignment="1" applyProtection="1">
      <alignment horizontal="center" vertical="center"/>
      <protection locked="0"/>
    </xf>
    <xf numFmtId="0" fontId="18" fillId="7" borderId="7" xfId="10" quotePrefix="1" applyFont="1" applyFill="1" applyBorder="1" applyAlignment="1" applyProtection="1">
      <alignment horizontal="center" vertical="center" wrapText="1"/>
      <protection locked="0"/>
    </xf>
    <xf numFmtId="0" fontId="18" fillId="7" borderId="43" xfId="10" quotePrefix="1" applyFont="1" applyFill="1" applyBorder="1" applyAlignment="1" applyProtection="1">
      <alignment horizontal="center" vertical="center" wrapText="1"/>
      <protection locked="0"/>
    </xf>
    <xf numFmtId="0" fontId="18" fillId="7" borderId="41" xfId="10" quotePrefix="1" applyFont="1" applyFill="1" applyBorder="1" applyAlignment="1" applyProtection="1">
      <alignment horizontal="center" vertical="center" wrapText="1"/>
      <protection locked="0"/>
    </xf>
    <xf numFmtId="0" fontId="18" fillId="7" borderId="88" xfId="0" applyFont="1" applyFill="1" applyBorder="1" applyAlignment="1" applyProtection="1">
      <alignment horizontal="center" vertical="center" wrapText="1"/>
      <protection locked="0"/>
    </xf>
    <xf numFmtId="0" fontId="18" fillId="7" borderId="43" xfId="0" applyFont="1" applyFill="1" applyBorder="1" applyAlignment="1" applyProtection="1">
      <alignment horizontal="center" vertical="center" wrapText="1"/>
      <protection locked="0"/>
    </xf>
    <xf numFmtId="0" fontId="18" fillId="7" borderId="41" xfId="0" applyFont="1" applyFill="1" applyBorder="1" applyAlignment="1" applyProtection="1">
      <alignment horizontal="center" vertical="center"/>
      <protection locked="0"/>
    </xf>
    <xf numFmtId="0" fontId="28" fillId="0" borderId="362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28" fillId="0" borderId="334" xfId="0" applyFont="1" applyFill="1" applyBorder="1" applyAlignment="1" applyProtection="1">
      <alignment horizontal="left" vertical="center" wrapText="1"/>
      <protection locked="0"/>
    </xf>
    <xf numFmtId="0" fontId="18" fillId="0" borderId="335" xfId="10" quotePrefix="1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/>
      <protection locked="0"/>
    </xf>
    <xf numFmtId="0" fontId="17" fillId="7" borderId="43" xfId="0" applyFont="1" applyFill="1" applyBorder="1" applyAlignment="1" applyProtection="1">
      <alignment horizontal="center" vertical="center"/>
      <protection locked="0"/>
    </xf>
    <xf numFmtId="0" fontId="17" fillId="7" borderId="41" xfId="0" applyFont="1" applyFill="1" applyBorder="1" applyAlignment="1" applyProtection="1">
      <alignment horizontal="center" vertical="center"/>
      <protection locked="0"/>
    </xf>
    <xf numFmtId="0" fontId="17" fillId="7" borderId="88" xfId="0" applyFont="1" applyFill="1" applyBorder="1" applyAlignment="1" applyProtection="1">
      <alignment horizontal="center" vertical="center"/>
      <protection locked="0"/>
    </xf>
    <xf numFmtId="0" fontId="7" fillId="0" borderId="167" xfId="4" quotePrefix="1" applyFont="1" applyFill="1" applyBorder="1" applyAlignment="1" applyProtection="1">
      <alignment horizontal="center" vertical="center" wrapText="1"/>
      <protection locked="0"/>
    </xf>
    <xf numFmtId="0" fontId="7" fillId="0" borderId="307" xfId="4" quotePrefix="1" applyFont="1" applyFill="1" applyBorder="1" applyAlignment="1" applyProtection="1">
      <alignment horizontal="center" vertical="center" wrapText="1"/>
      <protection locked="0"/>
    </xf>
    <xf numFmtId="0" fontId="7" fillId="0" borderId="274" xfId="4" quotePrefix="1" applyFont="1" applyFill="1" applyBorder="1" applyAlignment="1" applyProtection="1">
      <alignment horizontal="center" vertical="center" wrapText="1"/>
      <protection locked="0"/>
    </xf>
    <xf numFmtId="0" fontId="7" fillId="0" borderId="333" xfId="4" quotePrefix="1" applyFont="1" applyFill="1" applyBorder="1" applyAlignment="1" applyProtection="1">
      <alignment horizontal="center" vertical="center" wrapText="1"/>
      <protection locked="0"/>
    </xf>
    <xf numFmtId="0" fontId="60" fillId="6" borderId="362" xfId="10" quotePrefix="1" applyFont="1" applyFill="1" applyBorder="1" applyAlignment="1" applyProtection="1">
      <alignment vertical="center" wrapText="1"/>
      <protection locked="0"/>
    </xf>
    <xf numFmtId="0" fontId="60" fillId="6" borderId="10" xfId="10" quotePrefix="1" applyFont="1" applyFill="1" applyBorder="1" applyAlignment="1" applyProtection="1">
      <alignment vertical="center" wrapText="1"/>
      <protection locked="0"/>
    </xf>
    <xf numFmtId="0" fontId="60" fillId="6" borderId="11" xfId="10" quotePrefix="1" applyFont="1" applyFill="1" applyBorder="1" applyAlignment="1" applyProtection="1">
      <alignment vertical="center" wrapText="1"/>
      <protection locked="0"/>
    </xf>
    <xf numFmtId="0" fontId="61" fillId="6" borderId="12" xfId="10" quotePrefix="1" applyFont="1" applyFill="1" applyBorder="1" applyAlignment="1" applyProtection="1">
      <alignment vertical="center" wrapText="1"/>
      <protection locked="0"/>
    </xf>
    <xf numFmtId="0" fontId="23" fillId="6" borderId="10" xfId="0" applyFont="1" applyFill="1" applyBorder="1" applyAlignment="1" applyProtection="1">
      <alignment horizontal="left" vertical="center" wrapText="1"/>
      <protection locked="0"/>
    </xf>
    <xf numFmtId="0" fontId="23" fillId="6" borderId="11" xfId="0" applyFont="1" applyFill="1" applyBorder="1" applyAlignment="1" applyProtection="1">
      <alignment horizontal="left" vertical="center" wrapText="1"/>
      <protection locked="0"/>
    </xf>
    <xf numFmtId="0" fontId="23" fillId="6" borderId="12" xfId="0" applyFont="1" applyFill="1" applyBorder="1" applyAlignment="1" applyProtection="1">
      <alignment horizontal="left" vertical="center" wrapText="1"/>
      <protection locked="0"/>
    </xf>
    <xf numFmtId="0" fontId="61" fillId="6" borderId="10" xfId="4" quotePrefix="1" applyFont="1" applyFill="1" applyBorder="1" applyAlignment="1" applyProtection="1">
      <alignment horizontal="center" vertical="center" wrapText="1"/>
      <protection locked="0"/>
    </xf>
    <xf numFmtId="0" fontId="61" fillId="6" borderId="11" xfId="4" quotePrefix="1" applyFont="1" applyFill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Protection="1">
      <protection locked="0"/>
    </xf>
    <xf numFmtId="0" fontId="61" fillId="0" borderId="331" xfId="10" quotePrefix="1" applyFont="1" applyFill="1" applyBorder="1" applyAlignment="1" applyProtection="1">
      <alignment vertical="center" wrapText="1"/>
      <protection locked="0"/>
    </xf>
    <xf numFmtId="0" fontId="61" fillId="0" borderId="343" xfId="10" quotePrefix="1" applyFont="1" applyFill="1" applyBorder="1" applyAlignment="1" applyProtection="1">
      <alignment horizontal="center" vertical="center" wrapText="1"/>
      <protection locked="0"/>
    </xf>
    <xf numFmtId="0" fontId="61" fillId="0" borderId="344" xfId="10" quotePrefix="1" applyFont="1" applyFill="1" applyBorder="1" applyAlignment="1" applyProtection="1">
      <alignment horizontal="center" vertical="center" wrapText="1"/>
      <protection locked="0"/>
    </xf>
    <xf numFmtId="0" fontId="61" fillId="0" borderId="332" xfId="10" quotePrefix="1" applyFont="1" applyFill="1" applyBorder="1" applyAlignment="1" applyProtection="1">
      <alignment horizontal="center" vertical="center" wrapText="1"/>
      <protection locked="0"/>
    </xf>
    <xf numFmtId="0" fontId="60" fillId="0" borderId="343" xfId="4" quotePrefix="1" applyFont="1" applyFill="1" applyBorder="1" applyAlignment="1" applyProtection="1">
      <alignment horizontal="center" vertical="center" wrapText="1"/>
      <protection locked="0"/>
    </xf>
    <xf numFmtId="0" fontId="60" fillId="0" borderId="344" xfId="4" quotePrefix="1" applyFont="1" applyFill="1" applyBorder="1" applyAlignment="1" applyProtection="1">
      <alignment horizontal="center" vertical="center" wrapText="1"/>
      <protection locked="0"/>
    </xf>
    <xf numFmtId="0" fontId="23" fillId="0" borderId="332" xfId="0" applyFont="1" applyFill="1" applyBorder="1" applyAlignment="1" applyProtection="1">
      <alignment horizontal="center"/>
      <protection locked="0"/>
    </xf>
    <xf numFmtId="0" fontId="23" fillId="0" borderId="332" xfId="0" applyFont="1" applyFill="1" applyBorder="1" applyAlignment="1" applyProtection="1">
      <alignment horizontal="center" vertical="center"/>
      <protection locked="0"/>
    </xf>
    <xf numFmtId="0" fontId="61" fillId="0" borderId="331" xfId="8" applyFont="1" applyFill="1" applyBorder="1" applyAlignment="1" applyProtection="1">
      <alignment vertical="center" wrapText="1"/>
      <protection locked="0"/>
    </xf>
    <xf numFmtId="0" fontId="61" fillId="0" borderId="331" xfId="10" applyFont="1" applyFill="1" applyBorder="1" applyAlignment="1" applyProtection="1">
      <alignment vertical="center" wrapText="1"/>
      <protection locked="0"/>
    </xf>
    <xf numFmtId="0" fontId="18" fillId="0" borderId="343" xfId="0" applyFont="1" applyFill="1" applyBorder="1" applyAlignment="1" applyProtection="1">
      <alignment horizontal="center"/>
      <protection locked="0"/>
    </xf>
    <xf numFmtId="0" fontId="14" fillId="0" borderId="331" xfId="8" applyFont="1" applyFill="1" applyBorder="1" applyAlignment="1" applyProtection="1">
      <alignment vertical="center" wrapText="1"/>
      <protection locked="0"/>
    </xf>
    <xf numFmtId="0" fontId="14" fillId="0" borderId="334" xfId="10" applyFont="1" applyFill="1" applyBorder="1" applyAlignment="1" applyProtection="1">
      <alignment vertical="center" wrapText="1"/>
      <protection locked="0"/>
    </xf>
    <xf numFmtId="0" fontId="61" fillId="0" borderId="345" xfId="10" quotePrefix="1" applyFont="1" applyFill="1" applyBorder="1" applyAlignment="1" applyProtection="1">
      <alignment horizontal="center" vertical="center" wrapText="1"/>
      <protection locked="0"/>
    </xf>
    <xf numFmtId="0" fontId="61" fillId="0" borderId="346" xfId="10" quotePrefix="1" applyFont="1" applyFill="1" applyBorder="1" applyAlignment="1" applyProtection="1">
      <alignment horizontal="center" vertical="center" wrapText="1"/>
      <protection locked="0"/>
    </xf>
    <xf numFmtId="0" fontId="61" fillId="0" borderId="347" xfId="10" quotePrefix="1" applyFont="1" applyFill="1" applyBorder="1" applyAlignment="1" applyProtection="1">
      <alignment horizontal="center" vertical="center" wrapText="1"/>
      <protection locked="0"/>
    </xf>
    <xf numFmtId="0" fontId="18" fillId="0" borderId="345" xfId="0" applyFont="1" applyFill="1" applyBorder="1" applyAlignment="1" applyProtection="1">
      <alignment horizontal="center"/>
      <protection locked="0"/>
    </xf>
    <xf numFmtId="0" fontId="37" fillId="0" borderId="346" xfId="0" applyFont="1" applyFill="1" applyBorder="1" applyAlignment="1" applyProtection="1">
      <alignment horizontal="center" vertical="center" wrapText="1"/>
      <protection locked="0"/>
    </xf>
    <xf numFmtId="0" fontId="37" fillId="0" borderId="345" xfId="0" applyFont="1" applyFill="1" applyBorder="1" applyAlignment="1" applyProtection="1">
      <alignment horizontal="center" vertical="center" wrapText="1"/>
      <protection locked="0"/>
    </xf>
    <xf numFmtId="0" fontId="60" fillId="0" borderId="345" xfId="4" quotePrefix="1" applyFont="1" applyFill="1" applyBorder="1" applyAlignment="1" applyProtection="1">
      <alignment horizontal="center" vertical="center" wrapText="1"/>
      <protection locked="0"/>
    </xf>
    <xf numFmtId="0" fontId="60" fillId="0" borderId="346" xfId="4" quotePrefix="1" applyFont="1" applyFill="1" applyBorder="1" applyAlignment="1" applyProtection="1">
      <alignment horizontal="center" vertical="center" wrapText="1"/>
      <protection locked="0"/>
    </xf>
    <xf numFmtId="0" fontId="23" fillId="0" borderId="347" xfId="0" applyFont="1" applyFill="1" applyBorder="1" applyAlignment="1" applyProtection="1">
      <alignment horizontal="center" vertical="center"/>
      <protection locked="0"/>
    </xf>
    <xf numFmtId="0" fontId="23" fillId="7" borderId="8" xfId="0" applyFont="1" applyFill="1" applyBorder="1" applyAlignment="1" applyProtection="1">
      <alignment horizontal="left" vertical="center" wrapText="1"/>
      <protection locked="0"/>
    </xf>
    <xf numFmtId="0" fontId="60" fillId="7" borderId="7" xfId="7" quotePrefix="1" applyFont="1" applyFill="1" applyBorder="1" applyAlignment="1" applyProtection="1">
      <alignment horizontal="center" vertical="center" wrapText="1"/>
      <protection locked="0"/>
    </xf>
    <xf numFmtId="0" fontId="60" fillId="7" borderId="43" xfId="7" quotePrefix="1" applyFont="1" applyFill="1" applyBorder="1" applyAlignment="1" applyProtection="1">
      <alignment horizontal="center" vertical="center" wrapText="1"/>
      <protection locked="0"/>
    </xf>
    <xf numFmtId="0" fontId="60" fillId="7" borderId="41" xfId="7" quotePrefix="1" applyFont="1" applyFill="1" applyBorder="1" applyAlignment="1" applyProtection="1">
      <alignment horizontal="center" vertical="center" wrapText="1"/>
      <protection locked="0"/>
    </xf>
    <xf numFmtId="0" fontId="23" fillId="6" borderId="362" xfId="0" applyFont="1" applyFill="1" applyBorder="1" applyAlignment="1" applyProtection="1">
      <alignment horizontal="left" vertical="center" wrapText="1"/>
      <protection locked="0"/>
    </xf>
    <xf numFmtId="0" fontId="60" fillId="6" borderId="10" xfId="7" quotePrefix="1" applyFont="1" applyFill="1" applyBorder="1" applyAlignment="1" applyProtection="1">
      <alignment horizontal="center" vertical="center" wrapText="1"/>
      <protection locked="0"/>
    </xf>
    <xf numFmtId="0" fontId="60" fillId="6" borderId="11" xfId="7" quotePrefix="1" applyFont="1" applyFill="1" applyBorder="1" applyAlignment="1" applyProtection="1">
      <alignment horizontal="center" vertical="center" wrapText="1"/>
      <protection locked="0"/>
    </xf>
    <xf numFmtId="0" fontId="60" fillId="6" borderId="12" xfId="7" quotePrefix="1" applyFont="1" applyFill="1" applyBorder="1" applyAlignment="1" applyProtection="1">
      <alignment horizontal="center" vertical="center" wrapText="1"/>
      <protection locked="0"/>
    </xf>
    <xf numFmtId="0" fontId="23" fillId="0" borderId="331" xfId="0" applyFont="1" applyFill="1" applyBorder="1" applyAlignment="1" applyProtection="1">
      <alignment horizontal="left" vertical="center" wrapText="1"/>
      <protection locked="0"/>
    </xf>
    <xf numFmtId="0" fontId="60" fillId="0" borderId="343" xfId="7" quotePrefix="1" applyFont="1" applyFill="1" applyBorder="1" applyAlignment="1" applyProtection="1">
      <alignment vertical="center" wrapText="1"/>
      <protection locked="0"/>
    </xf>
    <xf numFmtId="0" fontId="60" fillId="0" borderId="344" xfId="7" quotePrefix="1" applyFont="1" applyFill="1" applyBorder="1" applyAlignment="1" applyProtection="1">
      <alignment vertical="center" wrapText="1"/>
      <protection locked="0"/>
    </xf>
    <xf numFmtId="0" fontId="60" fillId="0" borderId="332" xfId="7" quotePrefix="1" applyFont="1" applyFill="1" applyBorder="1" applyAlignment="1" applyProtection="1">
      <alignment vertical="center" wrapText="1"/>
      <protection locked="0"/>
    </xf>
    <xf numFmtId="0" fontId="61" fillId="0" borderId="344" xfId="7" quotePrefix="1" applyFont="1" applyFill="1" applyBorder="1" applyAlignment="1" applyProtection="1">
      <alignment vertical="center" wrapText="1"/>
      <protection locked="0"/>
    </xf>
    <xf numFmtId="0" fontId="61" fillId="0" borderId="332" xfId="7" quotePrefix="1" applyFont="1" applyFill="1" applyBorder="1" applyAlignment="1" applyProtection="1">
      <alignment vertical="center" wrapText="1"/>
      <protection locked="0"/>
    </xf>
    <xf numFmtId="0" fontId="61" fillId="0" borderId="343" xfId="7" quotePrefix="1" applyFont="1" applyFill="1" applyBorder="1" applyAlignment="1" applyProtection="1">
      <alignment vertical="center" wrapText="1"/>
      <protection locked="0"/>
    </xf>
    <xf numFmtId="0" fontId="23" fillId="0" borderId="332" xfId="0" applyFont="1" applyFill="1" applyBorder="1" applyProtection="1">
      <protection locked="0"/>
    </xf>
    <xf numFmtId="0" fontId="18" fillId="0" borderId="343" xfId="0" applyFont="1" applyFill="1" applyBorder="1" applyAlignment="1" applyProtection="1">
      <alignment horizontal="center" vertical="center"/>
      <protection locked="0"/>
    </xf>
    <xf numFmtId="0" fontId="18" fillId="0" borderId="345" xfId="0" applyFont="1" applyFill="1" applyBorder="1" applyAlignment="1" applyProtection="1">
      <alignment horizontal="center" vertical="center"/>
      <protection locked="0"/>
    </xf>
    <xf numFmtId="0" fontId="60" fillId="7" borderId="8" xfId="10" quotePrefix="1" applyFont="1" applyFill="1" applyBorder="1" applyAlignment="1" applyProtection="1">
      <alignment vertical="center" wrapText="1"/>
      <protection locked="0"/>
    </xf>
    <xf numFmtId="0" fontId="60" fillId="0" borderId="362" xfId="10" applyFont="1" applyFill="1" applyBorder="1" applyAlignment="1" applyProtection="1">
      <alignment vertical="center" wrapText="1"/>
      <protection locked="0"/>
    </xf>
    <xf numFmtId="0" fontId="61" fillId="0" borderId="10" xfId="7" quotePrefix="1" applyFont="1" applyFill="1" applyBorder="1" applyAlignment="1" applyProtection="1">
      <alignment horizontal="center" vertical="center" wrapText="1"/>
      <protection locked="0"/>
    </xf>
    <xf numFmtId="0" fontId="61" fillId="0" borderId="11" xfId="7" quotePrefix="1" applyFont="1" applyFill="1" applyBorder="1" applyAlignment="1" applyProtection="1">
      <alignment horizontal="center" vertical="center" wrapText="1"/>
      <protection locked="0"/>
    </xf>
    <xf numFmtId="0" fontId="61" fillId="0" borderId="12" xfId="7" quotePrefix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Protection="1">
      <protection locked="0"/>
    </xf>
    <xf numFmtId="0" fontId="61" fillId="7" borderId="7" xfId="10" quotePrefix="1" applyFont="1" applyFill="1" applyBorder="1" applyAlignment="1" applyProtection="1">
      <alignment horizontal="center" vertical="center" wrapText="1"/>
      <protection locked="0"/>
    </xf>
    <xf numFmtId="0" fontId="61" fillId="7" borderId="43" xfId="10" quotePrefix="1" applyFont="1" applyFill="1" applyBorder="1" applyAlignment="1" applyProtection="1">
      <alignment horizontal="center" vertical="center" wrapText="1"/>
      <protection locked="0"/>
    </xf>
    <xf numFmtId="0" fontId="61" fillId="7" borderId="41" xfId="10" quotePrefix="1" applyFont="1" applyFill="1" applyBorder="1" applyAlignment="1" applyProtection="1">
      <alignment horizontal="center" vertical="center" wrapText="1"/>
      <protection locked="0"/>
    </xf>
    <xf numFmtId="0" fontId="62" fillId="0" borderId="362" xfId="0" applyFont="1" applyFill="1" applyBorder="1" applyAlignment="1" applyProtection="1">
      <alignment horizontal="left" vertical="center" wrapText="1"/>
      <protection locked="0"/>
    </xf>
    <xf numFmtId="0" fontId="60" fillId="0" borderId="10" xfId="7" quotePrefix="1" applyFont="1" applyFill="1" applyBorder="1" applyAlignment="1" applyProtection="1">
      <alignment horizontal="center" vertical="center" wrapText="1"/>
      <protection locked="0"/>
    </xf>
    <xf numFmtId="0" fontId="60" fillId="0" borderId="11" xfId="7" quotePrefix="1" applyFont="1" applyFill="1" applyBorder="1" applyAlignment="1" applyProtection="1">
      <alignment horizontal="center" vertical="center" wrapText="1"/>
      <protection locked="0"/>
    </xf>
    <xf numFmtId="0" fontId="60" fillId="0" borderId="12" xfId="7" quotePrefix="1" applyFont="1" applyFill="1" applyBorder="1" applyAlignment="1" applyProtection="1">
      <alignment horizontal="center" vertical="center" wrapText="1"/>
      <protection locked="0"/>
    </xf>
    <xf numFmtId="0" fontId="62" fillId="0" borderId="334" xfId="0" applyFont="1" applyFill="1" applyBorder="1" applyAlignment="1" applyProtection="1">
      <alignment horizontal="left" vertical="center" wrapText="1"/>
      <protection locked="0"/>
    </xf>
    <xf numFmtId="0" fontId="80" fillId="7" borderId="8" xfId="0" applyFont="1" applyFill="1" applyBorder="1" applyAlignment="1" applyProtection="1">
      <alignment horizontal="left" vertical="center" wrapText="1"/>
      <protection locked="0"/>
    </xf>
    <xf numFmtId="0" fontId="80" fillId="7" borderId="7" xfId="0" applyFont="1" applyFill="1" applyBorder="1" applyAlignment="1" applyProtection="1">
      <alignment horizontal="center" vertical="center"/>
      <protection locked="0"/>
    </xf>
    <xf numFmtId="0" fontId="80" fillId="7" borderId="43" xfId="0" applyFont="1" applyFill="1" applyBorder="1" applyAlignment="1" applyProtection="1">
      <alignment horizontal="center" vertical="center"/>
      <protection locked="0"/>
    </xf>
    <xf numFmtId="0" fontId="80" fillId="7" borderId="41" xfId="0" applyFont="1" applyFill="1" applyBorder="1" applyAlignment="1" applyProtection="1">
      <alignment horizontal="center" vertical="center"/>
      <protection locked="0"/>
    </xf>
    <xf numFmtId="0" fontId="21" fillId="0" borderId="176" xfId="0" applyFont="1" applyBorder="1" applyAlignment="1">
      <alignment horizontal="center"/>
    </xf>
    <xf numFmtId="0" fontId="44" fillId="0" borderId="251" xfId="0" applyFont="1" applyBorder="1" applyAlignment="1">
      <alignment horizontal="center" vertical="center" wrapText="1"/>
    </xf>
    <xf numFmtId="0" fontId="44" fillId="0" borderId="94" xfId="0" applyFont="1" applyBorder="1" applyAlignment="1">
      <alignment horizontal="center" vertical="center" wrapText="1"/>
    </xf>
    <xf numFmtId="0" fontId="44" fillId="0" borderId="165" xfId="0" applyFont="1" applyBorder="1" applyAlignment="1">
      <alignment horizontal="center" vertical="center" wrapText="1"/>
    </xf>
    <xf numFmtId="0" fontId="41" fillId="0" borderId="255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21" fillId="0" borderId="252" xfId="0" applyFont="1" applyBorder="1" applyAlignment="1">
      <alignment horizontal="center"/>
    </xf>
    <xf numFmtId="0" fontId="21" fillId="0" borderId="253" xfId="0" applyFont="1" applyBorder="1" applyAlignment="1">
      <alignment horizontal="center"/>
    </xf>
    <xf numFmtId="0" fontId="21" fillId="0" borderId="254" xfId="0" applyFont="1" applyBorder="1" applyAlignment="1">
      <alignment horizontal="center"/>
    </xf>
    <xf numFmtId="0" fontId="41" fillId="0" borderId="130" xfId="0" applyFont="1" applyBorder="1" applyAlignment="1">
      <alignment horizontal="center" vertical="center"/>
    </xf>
    <xf numFmtId="0" fontId="41" fillId="0" borderId="272" xfId="0" applyFont="1" applyBorder="1" applyAlignment="1">
      <alignment horizontal="center" vertical="center"/>
    </xf>
    <xf numFmtId="0" fontId="41" fillId="0" borderId="168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2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94" xfId="15" quotePrefix="1" applyFont="1" applyFill="1" applyBorder="1" applyAlignment="1">
      <alignment horizontal="center" vertical="center" wrapText="1"/>
    </xf>
    <xf numFmtId="0" fontId="13" fillId="3" borderId="86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2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1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94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387" xfId="15" applyFont="1" applyFill="1" applyBorder="1" applyAlignment="1">
      <alignment horizontal="center" vertical="center" wrapText="1"/>
    </xf>
    <xf numFmtId="0" fontId="13" fillId="0" borderId="309" xfId="2" quotePrefix="1" applyFont="1" applyFill="1" applyBorder="1" applyAlignment="1">
      <alignment horizontal="center" vertical="center" wrapText="1"/>
    </xf>
    <xf numFmtId="0" fontId="13" fillId="0" borderId="312" xfId="2" applyFont="1" applyFill="1" applyBorder="1" applyAlignment="1">
      <alignment horizontal="center" vertical="center" wrapText="1"/>
    </xf>
    <xf numFmtId="0" fontId="13" fillId="0" borderId="211" xfId="2" applyFont="1" applyFill="1" applyBorder="1" applyAlignment="1">
      <alignment horizontal="center" vertical="center" wrapText="1"/>
    </xf>
    <xf numFmtId="0" fontId="13" fillId="0" borderId="194" xfId="13" quotePrefix="1" applyFont="1" applyFill="1" applyBorder="1" applyAlignment="1">
      <alignment horizontal="center" vertical="center" wrapText="1"/>
    </xf>
    <xf numFmtId="0" fontId="13" fillId="0" borderId="123" xfId="13" applyFont="1" applyFill="1" applyBorder="1" applyAlignment="1">
      <alignment horizontal="center" vertical="center" wrapText="1"/>
    </xf>
    <xf numFmtId="0" fontId="13" fillId="0" borderId="212" xfId="13" applyFont="1" applyFill="1" applyBorder="1" applyAlignment="1">
      <alignment horizontal="center" vertical="center" wrapText="1"/>
    </xf>
    <xf numFmtId="0" fontId="13" fillId="0" borderId="387" xfId="13" applyFont="1" applyFill="1" applyBorder="1" applyAlignment="1">
      <alignment horizontal="center" vertical="center" wrapText="1"/>
    </xf>
    <xf numFmtId="0" fontId="13" fillId="0" borderId="388" xfId="13" applyFont="1" applyFill="1" applyBorder="1" applyAlignment="1">
      <alignment horizontal="center" vertical="center" wrapText="1"/>
    </xf>
    <xf numFmtId="0" fontId="13" fillId="0" borderId="389" xfId="13" applyFont="1" applyFill="1" applyBorder="1" applyAlignment="1">
      <alignment horizontal="center" vertical="center" wrapText="1"/>
    </xf>
    <xf numFmtId="0" fontId="13" fillId="0" borderId="309" xfId="13" applyFont="1" applyFill="1" applyBorder="1" applyAlignment="1">
      <alignment horizontal="center" vertical="center" wrapText="1"/>
    </xf>
    <xf numFmtId="0" fontId="13" fillId="0" borderId="312" xfId="13" applyFont="1" applyFill="1" applyBorder="1" applyAlignment="1">
      <alignment horizontal="center" vertical="center" wrapText="1"/>
    </xf>
    <xf numFmtId="0" fontId="13" fillId="0" borderId="211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182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13" fillId="0" borderId="182" xfId="13" applyFont="1" applyFill="1" applyBorder="1" applyAlignment="1">
      <alignment horizontal="center" vertical="center" wrapText="1"/>
    </xf>
    <xf numFmtId="0" fontId="13" fillId="0" borderId="183" xfId="13" applyFont="1" applyFill="1" applyBorder="1" applyAlignment="1">
      <alignment horizontal="center" vertical="center" wrapText="1"/>
    </xf>
    <xf numFmtId="0" fontId="13" fillId="0" borderId="184" xfId="13" applyFont="1" applyFill="1" applyBorder="1" applyAlignment="1">
      <alignment horizontal="center" vertical="center" wrapText="1"/>
    </xf>
    <xf numFmtId="0" fontId="13" fillId="0" borderId="299" xfId="13" applyFont="1" applyFill="1" applyBorder="1" applyAlignment="1">
      <alignment horizontal="center" vertical="center" wrapText="1"/>
    </xf>
    <xf numFmtId="0" fontId="13" fillId="0" borderId="365" xfId="13" applyFont="1" applyFill="1" applyBorder="1" applyAlignment="1">
      <alignment horizontal="center" vertical="center" wrapText="1"/>
    </xf>
    <xf numFmtId="0" fontId="13" fillId="0" borderId="192" xfId="15" applyFont="1" applyFill="1" applyBorder="1" applyAlignment="1">
      <alignment horizontal="center" vertical="center" wrapText="1"/>
    </xf>
    <xf numFmtId="0" fontId="13" fillId="0" borderId="364" xfId="15" applyFont="1" applyFill="1" applyBorder="1" applyAlignment="1">
      <alignment horizontal="center" vertical="center" wrapText="1"/>
    </xf>
    <xf numFmtId="0" fontId="13" fillId="0" borderId="363" xfId="2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94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17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9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17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9" xfId="13" quotePrefix="1" applyFont="1" applyFill="1" applyBorder="1" applyAlignment="1" applyProtection="1">
      <alignment horizontal="center" vertical="center" wrapText="1"/>
      <protection locked="0"/>
    </xf>
    <xf numFmtId="0" fontId="13" fillId="0" borderId="343" xfId="13" quotePrefix="1" applyFont="1" applyFill="1" applyBorder="1" applyAlignment="1" applyProtection="1">
      <alignment horizontal="center" vertical="center" wrapText="1"/>
      <protection locked="0"/>
    </xf>
    <xf numFmtId="0" fontId="13" fillId="0" borderId="344" xfId="13" quotePrefix="1" applyFont="1" applyFill="1" applyBorder="1" applyAlignment="1" applyProtection="1">
      <alignment horizontal="center" vertical="center" wrapText="1"/>
      <protection locked="0"/>
    </xf>
    <xf numFmtId="0" fontId="13" fillId="0" borderId="332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3" xfId="2" quotePrefix="1" applyFont="1" applyFill="1" applyBorder="1" applyAlignment="1" applyProtection="1">
      <alignment horizontal="center" vertical="center" wrapText="1"/>
      <protection locked="0"/>
    </xf>
    <xf numFmtId="0" fontId="13" fillId="0" borderId="384" xfId="2" quotePrefix="1" applyFont="1" applyFill="1" applyBorder="1" applyAlignment="1" applyProtection="1">
      <alignment horizontal="center" vertical="center" wrapText="1"/>
      <protection locked="0"/>
    </xf>
    <xf numFmtId="0" fontId="13" fillId="0" borderId="385" xfId="2" quotePrefix="1" applyFont="1" applyFill="1" applyBorder="1" applyAlignment="1" applyProtection="1">
      <alignment horizontal="center" vertical="center" wrapText="1"/>
      <protection locked="0"/>
    </xf>
    <xf numFmtId="0" fontId="13" fillId="0" borderId="330" xfId="15" quotePrefix="1" applyFont="1" applyFill="1" applyBorder="1" applyAlignment="1" applyProtection="1">
      <alignment horizontal="center" vertical="center" wrapText="1"/>
      <protection locked="0"/>
    </xf>
    <xf numFmtId="0" fontId="13" fillId="0" borderId="331" xfId="15" quotePrefix="1" applyFont="1" applyFill="1" applyBorder="1" applyAlignment="1" applyProtection="1">
      <alignment horizontal="center" vertical="center" wrapText="1"/>
      <protection locked="0"/>
    </xf>
    <xf numFmtId="0" fontId="13" fillId="0" borderId="61" xfId="15" quotePrefix="1" applyFont="1" applyFill="1" applyBorder="1" applyAlignment="1" applyProtection="1">
      <alignment horizontal="center" vertical="center" wrapText="1"/>
      <protection locked="0"/>
    </xf>
    <xf numFmtId="0" fontId="13" fillId="0" borderId="386" xfId="13" quotePrefix="1" applyFont="1" applyFill="1" applyBorder="1" applyAlignment="1" applyProtection="1">
      <alignment horizontal="center" vertical="center" wrapText="1"/>
      <protection locked="0"/>
    </xf>
    <xf numFmtId="0" fontId="13" fillId="0" borderId="384" xfId="13" quotePrefix="1" applyFont="1" applyFill="1" applyBorder="1" applyAlignment="1" applyProtection="1">
      <alignment horizontal="center" vertical="center" wrapText="1"/>
      <protection locked="0"/>
    </xf>
    <xf numFmtId="0" fontId="13" fillId="0" borderId="385" xfId="13" quotePrefix="1" applyFont="1" applyFill="1" applyBorder="1" applyAlignment="1" applyProtection="1">
      <alignment horizontal="center" vertical="center" wrapText="1"/>
      <protection locked="0"/>
    </xf>
    <xf numFmtId="0" fontId="13" fillId="0" borderId="348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383" xfId="2" quotePrefix="1" applyFont="1" applyFill="1" applyBorder="1" applyAlignment="1" applyProtection="1">
      <alignment horizontal="center" vertical="center" wrapText="1"/>
      <protection locked="0"/>
    </xf>
    <xf numFmtId="0" fontId="60" fillId="0" borderId="384" xfId="2" quotePrefix="1" applyFont="1" applyFill="1" applyBorder="1" applyAlignment="1" applyProtection="1">
      <alignment horizontal="center" vertical="center" wrapText="1"/>
      <protection locked="0"/>
    </xf>
    <xf numFmtId="0" fontId="60" fillId="0" borderId="385" xfId="2" quotePrefix="1" applyFont="1" applyFill="1" applyBorder="1" applyAlignment="1" applyProtection="1">
      <alignment horizontal="center" vertical="center" wrapText="1"/>
      <protection locked="0"/>
    </xf>
    <xf numFmtId="0" fontId="60" fillId="0" borderId="330" xfId="15" quotePrefix="1" applyFont="1" applyFill="1" applyBorder="1" applyAlignment="1" applyProtection="1">
      <alignment horizontal="center" vertical="center" wrapText="1"/>
      <protection locked="0"/>
    </xf>
    <xf numFmtId="0" fontId="60" fillId="0" borderId="331" xfId="15" quotePrefix="1" applyFont="1" applyFill="1" applyBorder="1" applyAlignment="1" applyProtection="1">
      <alignment horizontal="center" vertical="center" wrapText="1"/>
      <protection locked="0"/>
    </xf>
    <xf numFmtId="0" fontId="60" fillId="0" borderId="61" xfId="15" quotePrefix="1" applyFont="1" applyFill="1" applyBorder="1" applyAlignment="1" applyProtection="1">
      <alignment horizontal="center" vertical="center" wrapText="1"/>
      <protection locked="0"/>
    </xf>
    <xf numFmtId="0" fontId="60" fillId="0" borderId="383" xfId="13" quotePrefix="1" applyFont="1" applyFill="1" applyBorder="1" applyAlignment="1" applyProtection="1">
      <alignment horizontal="center" vertical="center" wrapText="1"/>
      <protection locked="0"/>
    </xf>
    <xf numFmtId="0" fontId="60" fillId="0" borderId="384" xfId="13" quotePrefix="1" applyFont="1" applyFill="1" applyBorder="1" applyAlignment="1" applyProtection="1">
      <alignment horizontal="center" vertical="center" wrapText="1"/>
      <protection locked="0"/>
    </xf>
    <xf numFmtId="0" fontId="60" fillId="0" borderId="385" xfId="13" quotePrefix="1" applyFont="1" applyFill="1" applyBorder="1" applyAlignment="1" applyProtection="1">
      <alignment horizontal="center" vertical="center" wrapText="1"/>
      <protection locked="0"/>
    </xf>
    <xf numFmtId="0" fontId="60" fillId="0" borderId="343" xfId="13" quotePrefix="1" applyFont="1" applyFill="1" applyBorder="1" applyAlignment="1" applyProtection="1">
      <alignment horizontal="center" vertical="center" wrapText="1"/>
      <protection locked="0"/>
    </xf>
    <xf numFmtId="0" fontId="60" fillId="0" borderId="344" xfId="13" quotePrefix="1" applyFont="1" applyFill="1" applyBorder="1" applyAlignment="1" applyProtection="1">
      <alignment horizontal="center" vertical="center" wrapText="1"/>
      <protection locked="0"/>
    </xf>
    <xf numFmtId="0" fontId="60" fillId="0" borderId="332" xfId="13" quotePrefix="1" applyFont="1" applyFill="1" applyBorder="1" applyAlignment="1" applyProtection="1">
      <alignment horizontal="center" vertical="center" wrapText="1"/>
      <protection locked="0"/>
    </xf>
    <xf numFmtId="0" fontId="13" fillId="0" borderId="252" xfId="13" quotePrefix="1" applyFont="1" applyFill="1" applyBorder="1" applyAlignment="1" applyProtection="1">
      <alignment horizontal="center" vertical="center" wrapText="1"/>
      <protection locked="0"/>
    </xf>
    <xf numFmtId="0" fontId="13" fillId="0" borderId="253" xfId="13" quotePrefix="1" applyFont="1" applyFill="1" applyBorder="1" applyAlignment="1" applyProtection="1">
      <alignment horizontal="center" vertical="center" wrapText="1"/>
      <protection locked="0"/>
    </xf>
    <xf numFmtId="0" fontId="13" fillId="0" borderId="254" xfId="13" quotePrefix="1" applyFont="1" applyFill="1" applyBorder="1" applyAlignment="1" applyProtection="1">
      <alignment horizontal="center" vertical="center" wrapText="1"/>
      <protection locked="0"/>
    </xf>
    <xf numFmtId="0" fontId="13" fillId="0" borderId="251" xfId="15" quotePrefix="1" applyFont="1" applyFill="1" applyBorder="1" applyAlignment="1" applyProtection="1">
      <alignment horizontal="center" vertical="center" wrapText="1"/>
      <protection locked="0"/>
    </xf>
    <xf numFmtId="0" fontId="13" fillId="0" borderId="9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6" xfId="15" quotePrefix="1" applyFont="1" applyFill="1" applyBorder="1" applyAlignment="1" applyProtection="1">
      <alignment horizontal="center" vertical="center" wrapText="1"/>
      <protection locked="0"/>
    </xf>
    <xf numFmtId="0" fontId="13" fillId="0" borderId="252" xfId="2" quotePrefix="1" applyFont="1" applyFill="1" applyBorder="1" applyAlignment="1" applyProtection="1">
      <alignment horizontal="center" vertical="center" wrapText="1"/>
      <protection locked="0"/>
    </xf>
    <xf numFmtId="0" fontId="13" fillId="0" borderId="253" xfId="2" quotePrefix="1" applyFont="1" applyFill="1" applyBorder="1" applyAlignment="1" applyProtection="1">
      <alignment horizontal="center" vertical="center" wrapText="1"/>
      <protection locked="0"/>
    </xf>
    <xf numFmtId="0" fontId="13" fillId="0" borderId="254" xfId="2" quotePrefix="1" applyFont="1" applyFill="1" applyBorder="1" applyAlignment="1" applyProtection="1">
      <alignment horizontal="center" vertical="center" wrapText="1"/>
      <protection locked="0"/>
    </xf>
    <xf numFmtId="0" fontId="13" fillId="0" borderId="255" xfId="13" quotePrefix="1" applyFont="1" applyFill="1" applyBorder="1" applyAlignment="1" applyProtection="1">
      <alignment horizontal="center" vertical="center" wrapText="1"/>
      <protection locked="0"/>
    </xf>
    <xf numFmtId="0" fontId="13" fillId="0" borderId="12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259" xfId="13" quotePrefix="1" applyFont="1" applyFill="1" applyBorder="1" applyAlignment="1" applyProtection="1">
      <alignment horizontal="center" vertical="center" wrapText="1"/>
      <protection locked="0"/>
    </xf>
    <xf numFmtId="0" fontId="13" fillId="0" borderId="176" xfId="13" quotePrefix="1" applyFont="1" applyFill="1" applyBorder="1" applyAlignment="1" applyProtection="1">
      <alignment horizontal="center" vertical="center" wrapText="1"/>
      <protection locked="0"/>
    </xf>
    <xf numFmtId="0" fontId="13" fillId="0" borderId="260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3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19" xfId="15" applyFont="1" applyFill="1" applyBorder="1" applyAlignment="1">
      <alignment horizontal="center" vertical="center" wrapText="1"/>
    </xf>
    <xf numFmtId="0" fontId="13" fillId="2" borderId="132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16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50" xfId="2" quotePrefix="1" applyFont="1" applyFill="1" applyBorder="1" applyAlignment="1">
      <alignment horizontal="center" vertical="center" wrapText="1"/>
    </xf>
    <xf numFmtId="0" fontId="13" fillId="3" borderId="151" xfId="2" quotePrefix="1" applyFont="1" applyFill="1" applyBorder="1" applyAlignment="1">
      <alignment horizontal="center" vertical="center" wrapText="1"/>
    </xf>
    <xf numFmtId="0" fontId="13" fillId="3" borderId="211" xfId="2" quotePrefix="1" applyFont="1" applyFill="1" applyBorder="1" applyAlignment="1">
      <alignment horizontal="center" vertical="center" wrapText="1"/>
    </xf>
    <xf numFmtId="0" fontId="13" fillId="3" borderId="194" xfId="13" quotePrefix="1" applyFont="1" applyFill="1" applyBorder="1" applyAlignment="1">
      <alignment horizontal="center" vertical="center" wrapText="1"/>
    </xf>
    <xf numFmtId="0" fontId="13" fillId="3" borderId="191" xfId="13" quotePrefix="1" applyFont="1" applyFill="1" applyBorder="1" applyAlignment="1">
      <alignment horizontal="center" vertical="center" wrapText="1"/>
    </xf>
    <xf numFmtId="0" fontId="13" fillId="3" borderId="212" xfId="13" quotePrefix="1" applyFont="1" applyFill="1" applyBorder="1" applyAlignment="1">
      <alignment horizontal="center" vertical="center" wrapText="1"/>
    </xf>
    <xf numFmtId="0" fontId="13" fillId="3" borderId="144" xfId="13" quotePrefix="1" applyFont="1" applyFill="1" applyBorder="1" applyAlignment="1">
      <alignment horizontal="center" vertical="center" wrapText="1"/>
    </xf>
    <xf numFmtId="0" fontId="13" fillId="3" borderId="216" xfId="13" quotePrefix="1" applyFont="1" applyFill="1" applyBorder="1" applyAlignment="1">
      <alignment horizontal="center" vertical="center" wrapText="1"/>
    </xf>
    <xf numFmtId="0" fontId="13" fillId="3" borderId="213" xfId="13" quotePrefix="1" applyFont="1" applyFill="1" applyBorder="1" applyAlignment="1">
      <alignment horizontal="center" vertical="center" wrapText="1"/>
    </xf>
    <xf numFmtId="0" fontId="13" fillId="3" borderId="192" xfId="15" quotePrefix="1" applyFont="1" applyFill="1" applyBorder="1" applyAlignment="1">
      <alignment horizontal="center" vertical="center" wrapText="1"/>
    </xf>
    <xf numFmtId="0" fontId="13" fillId="3" borderId="152" xfId="15" quotePrefix="1" applyFont="1" applyFill="1" applyBorder="1" applyAlignment="1">
      <alignment horizontal="center" vertical="center" wrapText="1"/>
    </xf>
    <xf numFmtId="0" fontId="13" fillId="3" borderId="117" xfId="15" quotePrefix="1" applyFont="1" applyFill="1" applyBorder="1" applyAlignment="1">
      <alignment horizontal="center" vertical="center" wrapText="1"/>
    </xf>
    <xf numFmtId="0" fontId="13" fillId="3" borderId="181" xfId="13" applyFont="1" applyFill="1" applyBorder="1" applyAlignment="1">
      <alignment horizontal="center" vertical="center" wrapText="1"/>
    </xf>
    <xf numFmtId="0" fontId="13" fillId="3" borderId="214" xfId="13" quotePrefix="1" applyFont="1" applyFill="1" applyBorder="1" applyAlignment="1">
      <alignment horizontal="center" vertical="center" wrapText="1"/>
    </xf>
    <xf numFmtId="0" fontId="13" fillId="3" borderId="215" xfId="13" quotePrefix="1" applyFont="1" applyFill="1" applyBorder="1" applyAlignment="1">
      <alignment horizontal="center" vertical="center" wrapText="1"/>
    </xf>
    <xf numFmtId="0" fontId="13" fillId="3" borderId="229" xfId="13" quotePrefix="1" applyFont="1" applyFill="1" applyBorder="1" applyAlignment="1">
      <alignment horizontal="center" vertical="center" wrapText="1"/>
    </xf>
    <xf numFmtId="0" fontId="13" fillId="3" borderId="142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252" xfId="2" quotePrefix="1" applyFont="1" applyFill="1" applyBorder="1" applyAlignment="1">
      <alignment horizontal="center" vertical="center" wrapText="1"/>
    </xf>
    <xf numFmtId="0" fontId="13" fillId="3" borderId="253" xfId="2" quotePrefix="1" applyFont="1" applyFill="1" applyBorder="1" applyAlignment="1">
      <alignment horizontal="center" vertical="center" wrapText="1"/>
    </xf>
    <xf numFmtId="0" fontId="13" fillId="3" borderId="254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55" xfId="13" quotePrefix="1" applyFont="1" applyFill="1" applyBorder="1" applyAlignment="1">
      <alignment horizontal="center" vertical="center" wrapText="1"/>
    </xf>
    <xf numFmtId="0" fontId="13" fillId="3" borderId="123" xfId="13" quotePrefix="1" applyFont="1" applyFill="1" applyBorder="1" applyAlignment="1">
      <alignment horizontal="center" vertical="center" wrapText="1"/>
    </xf>
    <xf numFmtId="0" fontId="13" fillId="3" borderId="124" xfId="13" quotePrefix="1" applyFont="1" applyFill="1" applyBorder="1" applyAlignment="1">
      <alignment horizontal="center" vertical="center" wrapText="1"/>
    </xf>
    <xf numFmtId="0" fontId="13" fillId="3" borderId="259" xfId="13" quotePrefix="1" applyFont="1" applyFill="1" applyBorder="1" applyAlignment="1">
      <alignment horizontal="center" vertical="center" wrapText="1"/>
    </xf>
    <xf numFmtId="0" fontId="13" fillId="3" borderId="176" xfId="13" quotePrefix="1" applyFont="1" applyFill="1" applyBorder="1" applyAlignment="1">
      <alignment horizontal="center" vertical="center" wrapText="1"/>
    </xf>
    <xf numFmtId="0" fontId="13" fillId="3" borderId="296" xfId="13" quotePrefix="1" applyFont="1" applyFill="1" applyBorder="1" applyAlignment="1">
      <alignment horizontal="center" vertical="center" wrapText="1"/>
    </xf>
    <xf numFmtId="0" fontId="13" fillId="3" borderId="256" xfId="13" quotePrefix="1" applyFont="1" applyFill="1" applyBorder="1" applyAlignment="1">
      <alignment horizontal="center" vertical="center" wrapText="1"/>
    </xf>
    <xf numFmtId="0" fontId="13" fillId="3" borderId="257" xfId="13" quotePrefix="1" applyFont="1" applyFill="1" applyBorder="1" applyAlignment="1">
      <alignment horizontal="center" vertical="center" wrapText="1"/>
    </xf>
    <xf numFmtId="0" fontId="13" fillId="3" borderId="258" xfId="13" quotePrefix="1" applyFont="1" applyFill="1" applyBorder="1" applyAlignment="1">
      <alignment horizontal="center" vertical="center" wrapText="1"/>
    </xf>
    <xf numFmtId="0" fontId="13" fillId="3" borderId="251" xfId="15" quotePrefix="1" applyFont="1" applyFill="1" applyBorder="1" applyAlignment="1">
      <alignment horizontal="center" vertical="center" wrapText="1"/>
    </xf>
    <xf numFmtId="0" fontId="13" fillId="3" borderId="297" xfId="15" quotePrefix="1" applyFont="1" applyFill="1" applyBorder="1" applyAlignment="1">
      <alignment horizontal="center" vertical="center" wrapText="1"/>
    </xf>
    <xf numFmtId="0" fontId="13" fillId="3" borderId="297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11" xfId="0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2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2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2" xfId="13" quotePrefix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wrapText="1"/>
    </xf>
    <xf numFmtId="0" fontId="9" fillId="4" borderId="80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8" xfId="7" quotePrefix="1" applyFont="1" applyFill="1" applyBorder="1" applyAlignment="1">
      <alignment horizontal="center" vertical="center" wrapText="1"/>
    </xf>
    <xf numFmtId="0" fontId="9" fillId="4" borderId="163" xfId="7" quotePrefix="1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left" vertical="center" wrapText="1"/>
    </xf>
    <xf numFmtId="0" fontId="9" fillId="4" borderId="81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9" fillId="4" borderId="82" xfId="4" quotePrefix="1" applyFont="1" applyFill="1" applyBorder="1" applyAlignment="1">
      <alignment vertical="center" textRotation="255" wrapText="1"/>
    </xf>
    <xf numFmtId="0" fontId="9" fillId="4" borderId="59" xfId="4" quotePrefix="1" applyFont="1" applyFill="1" applyBorder="1" applyAlignment="1">
      <alignment horizontal="center" vertical="center" textRotation="255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58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81" xfId="7" quotePrefix="1" applyFont="1" applyFill="1" applyBorder="1" applyAlignment="1">
      <alignment horizontal="center" vertical="center" wrapText="1"/>
    </xf>
    <xf numFmtId="0" fontId="9" fillId="4" borderId="82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%20&#1085;&#1072;%2001.03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69">
          <cell r="B69" t="str">
            <v>Начальник УМО___________________О.И. Игнатова</v>
          </cell>
        </row>
      </sheetData>
      <sheetData sheetId="2">
        <row r="62">
          <cell r="B62" t="str">
            <v>Начальник УМО___________________О.И. Игнатова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K45"/>
  <sheetViews>
    <sheetView view="pageBreakPreview" zoomScale="60" zoomScaleNormal="65" workbookViewId="0">
      <selection activeCell="K10" sqref="K10"/>
    </sheetView>
  </sheetViews>
  <sheetFormatPr defaultRowHeight="12.75"/>
  <cols>
    <col min="1" max="1" width="57.5703125" customWidth="1"/>
    <col min="2" max="2" width="10.140625" style="128" customWidth="1"/>
    <col min="3" max="3" width="10" customWidth="1"/>
    <col min="4" max="4" width="10.42578125" customWidth="1"/>
    <col min="5" max="5" width="10.7109375" style="128" customWidth="1"/>
    <col min="6" max="6" width="9.5703125" customWidth="1"/>
    <col min="7" max="7" width="10.7109375" customWidth="1"/>
    <col min="8" max="8" width="10.140625" style="128" customWidth="1"/>
    <col min="9" max="9" width="10.28515625" customWidth="1"/>
    <col min="10" max="10" width="12.7109375" customWidth="1"/>
    <col min="11" max="11" width="9.85546875" customWidth="1"/>
    <col min="12" max="12" width="10" customWidth="1"/>
    <col min="13" max="13" width="9" customWidth="1"/>
    <col min="14" max="14" width="10" style="128" customWidth="1"/>
    <col min="15" max="15" width="10.28515625" customWidth="1"/>
    <col min="16" max="16" width="10.42578125" customWidth="1"/>
    <col min="17" max="55" width="10" style="128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>
      <c r="A1" s="127"/>
      <c r="B1" s="1204" t="s">
        <v>92</v>
      </c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863"/>
      <c r="O1" s="863"/>
      <c r="P1" s="863"/>
    </row>
    <row r="2" spans="1:55" ht="24.6" customHeight="1" thickBot="1">
      <c r="A2" s="1205" t="s">
        <v>0</v>
      </c>
      <c r="B2" s="1217" t="s">
        <v>119</v>
      </c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9"/>
    </row>
    <row r="3" spans="1:55" ht="16.5" customHeight="1">
      <c r="A3" s="1206"/>
      <c r="B3" s="1208" t="s">
        <v>18</v>
      </c>
      <c r="C3" s="1209"/>
      <c r="D3" s="1210"/>
      <c r="E3" s="1208" t="s">
        <v>19</v>
      </c>
      <c r="F3" s="1209"/>
      <c r="G3" s="1210"/>
      <c r="H3" s="1208" t="s">
        <v>20</v>
      </c>
      <c r="I3" s="1209"/>
      <c r="J3" s="1210"/>
      <c r="K3" s="1208" t="s">
        <v>21</v>
      </c>
      <c r="L3" s="1209"/>
      <c r="M3" s="1210"/>
      <c r="N3" s="1208" t="s">
        <v>6</v>
      </c>
      <c r="O3" s="1209"/>
      <c r="P3" s="1220"/>
    </row>
    <row r="4" spans="1:55" ht="9" hidden="1" customHeight="1">
      <c r="A4" s="1206"/>
      <c r="B4" s="1211"/>
      <c r="C4" s="1212"/>
      <c r="D4" s="1213"/>
      <c r="E4" s="1211"/>
      <c r="F4" s="1212"/>
      <c r="G4" s="1213"/>
      <c r="H4" s="1211"/>
      <c r="I4" s="1212"/>
      <c r="J4" s="1213"/>
      <c r="K4" s="1211"/>
      <c r="L4" s="1212"/>
      <c r="M4" s="1213"/>
      <c r="N4" s="1211"/>
      <c r="O4" s="1212"/>
      <c r="P4" s="1221"/>
    </row>
    <row r="5" spans="1:55" ht="24.75" hidden="1" customHeight="1">
      <c r="A5" s="1206"/>
      <c r="B5" s="1214"/>
      <c r="C5" s="1215"/>
      <c r="D5" s="1216"/>
      <c r="E5" s="1214"/>
      <c r="F5" s="1215"/>
      <c r="G5" s="1216"/>
      <c r="H5" s="1214"/>
      <c r="I5" s="1215"/>
      <c r="J5" s="1216"/>
      <c r="K5" s="1214"/>
      <c r="L5" s="1215"/>
      <c r="M5" s="1216"/>
      <c r="N5" s="1214"/>
      <c r="O5" s="1215"/>
      <c r="P5" s="1222"/>
    </row>
    <row r="6" spans="1:55" ht="31.5" customHeight="1">
      <c r="A6" s="1207"/>
      <c r="B6" s="503" t="s">
        <v>4</v>
      </c>
      <c r="C6" s="504" t="s">
        <v>61</v>
      </c>
      <c r="D6" s="557" t="s">
        <v>6</v>
      </c>
      <c r="E6" s="558" t="s">
        <v>4</v>
      </c>
      <c r="F6" s="559" t="s">
        <v>61</v>
      </c>
      <c r="G6" s="560" t="s">
        <v>6</v>
      </c>
      <c r="H6" s="568" t="s">
        <v>4</v>
      </c>
      <c r="I6" s="559" t="s">
        <v>61</v>
      </c>
      <c r="J6" s="560" t="s">
        <v>6</v>
      </c>
      <c r="K6" s="558" t="s">
        <v>4</v>
      </c>
      <c r="L6" s="559" t="s">
        <v>61</v>
      </c>
      <c r="M6" s="560" t="s">
        <v>6</v>
      </c>
      <c r="N6" s="506" t="s">
        <v>4</v>
      </c>
      <c r="O6" s="504" t="s">
        <v>61</v>
      </c>
      <c r="P6" s="505" t="s">
        <v>6</v>
      </c>
    </row>
    <row r="7" spans="1:55" ht="23.45" customHeight="1">
      <c r="A7" s="507" t="s">
        <v>62</v>
      </c>
      <c r="B7" s="508"/>
      <c r="C7" s="509"/>
      <c r="D7" s="567"/>
      <c r="E7" s="564"/>
      <c r="F7" s="565"/>
      <c r="G7" s="566"/>
      <c r="H7" s="569"/>
      <c r="I7" s="565"/>
      <c r="J7" s="566"/>
      <c r="K7" s="561"/>
      <c r="L7" s="562"/>
      <c r="M7" s="563"/>
      <c r="N7" s="510"/>
      <c r="O7" s="509"/>
      <c r="P7" s="511"/>
    </row>
    <row r="8" spans="1:55" s="130" customFormat="1" ht="65.25" customHeight="1">
      <c r="A8" s="250" t="s">
        <v>95</v>
      </c>
      <c r="B8" s="693">
        <f>B20+B31</f>
        <v>2</v>
      </c>
      <c r="C8" s="694">
        <v>0</v>
      </c>
      <c r="D8" s="695">
        <v>2</v>
      </c>
      <c r="E8" s="696">
        <f t="shared" ref="E8:M8" si="0">E20+E31</f>
        <v>2</v>
      </c>
      <c r="F8" s="694">
        <f t="shared" si="0"/>
        <v>0</v>
      </c>
      <c r="G8" s="697">
        <f t="shared" si="0"/>
        <v>2</v>
      </c>
      <c r="H8" s="698">
        <f t="shared" si="0"/>
        <v>3</v>
      </c>
      <c r="I8" s="694">
        <f t="shared" si="0"/>
        <v>0</v>
      </c>
      <c r="J8" s="697">
        <f t="shared" si="0"/>
        <v>3</v>
      </c>
      <c r="K8" s="696">
        <f t="shared" si="0"/>
        <v>0</v>
      </c>
      <c r="L8" s="694">
        <f t="shared" si="0"/>
        <v>0</v>
      </c>
      <c r="M8" s="697">
        <f t="shared" si="0"/>
        <v>0</v>
      </c>
      <c r="N8" s="699">
        <f>E8+H8+K8+B8</f>
        <v>7</v>
      </c>
      <c r="O8" s="699">
        <f t="shared" ref="O8:P16" si="1">F8+I8+L8+C8</f>
        <v>0</v>
      </c>
      <c r="P8" s="699">
        <f>G8+J8+M8+D8</f>
        <v>7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30" customFormat="1" ht="30.75" customHeight="1">
      <c r="A9" s="164" t="s">
        <v>96</v>
      </c>
      <c r="B9" s="693">
        <f t="shared" ref="B9:M16" si="2">B21+B32</f>
        <v>2</v>
      </c>
      <c r="C9" s="694">
        <f t="shared" si="2"/>
        <v>0</v>
      </c>
      <c r="D9" s="695">
        <f t="shared" si="2"/>
        <v>2</v>
      </c>
      <c r="E9" s="696">
        <f t="shared" si="2"/>
        <v>2</v>
      </c>
      <c r="F9" s="694">
        <f t="shared" si="2"/>
        <v>0</v>
      </c>
      <c r="G9" s="697">
        <f t="shared" si="2"/>
        <v>2</v>
      </c>
      <c r="H9" s="698">
        <f t="shared" si="2"/>
        <v>0</v>
      </c>
      <c r="I9" s="694">
        <f t="shared" si="2"/>
        <v>0</v>
      </c>
      <c r="J9" s="697">
        <f t="shared" si="2"/>
        <v>0</v>
      </c>
      <c r="K9" s="696">
        <f t="shared" si="2"/>
        <v>2</v>
      </c>
      <c r="L9" s="694">
        <f t="shared" si="2"/>
        <v>0</v>
      </c>
      <c r="M9" s="697">
        <f t="shared" si="2"/>
        <v>2</v>
      </c>
      <c r="N9" s="699">
        <f t="shared" ref="N9:N16" si="3">E9+H9+K9+B9</f>
        <v>6</v>
      </c>
      <c r="O9" s="699">
        <f t="shared" si="1"/>
        <v>0</v>
      </c>
      <c r="P9" s="699">
        <f t="shared" si="1"/>
        <v>6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s="130" customFormat="1" ht="31.5" customHeight="1">
      <c r="A10" s="164" t="s">
        <v>88</v>
      </c>
      <c r="B10" s="693">
        <f t="shared" si="2"/>
        <v>0</v>
      </c>
      <c r="C10" s="694">
        <f t="shared" si="2"/>
        <v>0</v>
      </c>
      <c r="D10" s="695">
        <f t="shared" si="2"/>
        <v>0</v>
      </c>
      <c r="E10" s="696">
        <f t="shared" si="2"/>
        <v>0</v>
      </c>
      <c r="F10" s="694">
        <f t="shared" si="2"/>
        <v>0</v>
      </c>
      <c r="G10" s="697">
        <f t="shared" si="2"/>
        <v>0</v>
      </c>
      <c r="H10" s="698">
        <f t="shared" si="2"/>
        <v>2</v>
      </c>
      <c r="I10" s="694">
        <f t="shared" si="2"/>
        <v>0</v>
      </c>
      <c r="J10" s="697">
        <f t="shared" si="2"/>
        <v>2</v>
      </c>
      <c r="K10" s="696">
        <f t="shared" si="2"/>
        <v>0</v>
      </c>
      <c r="L10" s="694">
        <f t="shared" si="2"/>
        <v>0</v>
      </c>
      <c r="M10" s="697">
        <f t="shared" si="2"/>
        <v>0</v>
      </c>
      <c r="N10" s="699">
        <f t="shared" si="3"/>
        <v>2</v>
      </c>
      <c r="O10" s="699">
        <f t="shared" si="1"/>
        <v>0</v>
      </c>
      <c r="P10" s="699">
        <f t="shared" si="1"/>
        <v>2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s="130" customFormat="1" ht="30.75" customHeight="1">
      <c r="A11" s="164" t="s">
        <v>89</v>
      </c>
      <c r="B11" s="693">
        <f t="shared" si="2"/>
        <v>2</v>
      </c>
      <c r="C11" s="694">
        <f t="shared" si="2"/>
        <v>0</v>
      </c>
      <c r="D11" s="695">
        <f t="shared" si="2"/>
        <v>2</v>
      </c>
      <c r="E11" s="696">
        <f t="shared" si="2"/>
        <v>3</v>
      </c>
      <c r="F11" s="694">
        <f t="shared" si="2"/>
        <v>0</v>
      </c>
      <c r="G11" s="697">
        <f t="shared" si="2"/>
        <v>3</v>
      </c>
      <c r="H11" s="698">
        <f t="shared" si="2"/>
        <v>1</v>
      </c>
      <c r="I11" s="694">
        <f t="shared" si="2"/>
        <v>0</v>
      </c>
      <c r="J11" s="697">
        <f t="shared" si="2"/>
        <v>1</v>
      </c>
      <c r="K11" s="696">
        <f t="shared" si="2"/>
        <v>1</v>
      </c>
      <c r="L11" s="694">
        <f t="shared" si="2"/>
        <v>0</v>
      </c>
      <c r="M11" s="697">
        <f t="shared" si="2"/>
        <v>1</v>
      </c>
      <c r="N11" s="699">
        <f t="shared" si="3"/>
        <v>7</v>
      </c>
      <c r="O11" s="699">
        <f t="shared" si="1"/>
        <v>0</v>
      </c>
      <c r="P11" s="699">
        <f t="shared" si="1"/>
        <v>7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s="130" customFormat="1" ht="39" customHeight="1">
      <c r="A12" s="164" t="s">
        <v>97</v>
      </c>
      <c r="B12" s="693">
        <f t="shared" si="2"/>
        <v>2</v>
      </c>
      <c r="C12" s="694">
        <f t="shared" si="2"/>
        <v>0</v>
      </c>
      <c r="D12" s="695">
        <f t="shared" si="2"/>
        <v>2</v>
      </c>
      <c r="E12" s="696">
        <f t="shared" si="2"/>
        <v>1</v>
      </c>
      <c r="F12" s="694">
        <f t="shared" si="2"/>
        <v>0</v>
      </c>
      <c r="G12" s="697">
        <f t="shared" si="2"/>
        <v>1</v>
      </c>
      <c r="H12" s="698">
        <f t="shared" si="2"/>
        <v>2</v>
      </c>
      <c r="I12" s="694">
        <f t="shared" si="2"/>
        <v>0</v>
      </c>
      <c r="J12" s="697">
        <f t="shared" si="2"/>
        <v>2</v>
      </c>
      <c r="K12" s="696">
        <f t="shared" si="2"/>
        <v>0</v>
      </c>
      <c r="L12" s="694">
        <f t="shared" si="2"/>
        <v>0</v>
      </c>
      <c r="M12" s="697">
        <f t="shared" si="2"/>
        <v>0</v>
      </c>
      <c r="N12" s="699">
        <f t="shared" si="3"/>
        <v>5</v>
      </c>
      <c r="O12" s="699">
        <f t="shared" si="1"/>
        <v>0</v>
      </c>
      <c r="P12" s="699">
        <f t="shared" si="1"/>
        <v>5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s="130" customFormat="1" ht="31.5" customHeight="1">
      <c r="A13" s="164" t="s">
        <v>98</v>
      </c>
      <c r="B13" s="693">
        <f t="shared" si="2"/>
        <v>1</v>
      </c>
      <c r="C13" s="694">
        <f t="shared" si="2"/>
        <v>0</v>
      </c>
      <c r="D13" s="695">
        <f t="shared" si="2"/>
        <v>1</v>
      </c>
      <c r="E13" s="696">
        <f t="shared" si="2"/>
        <v>0</v>
      </c>
      <c r="F13" s="694">
        <f t="shared" si="2"/>
        <v>0</v>
      </c>
      <c r="G13" s="697">
        <f t="shared" si="2"/>
        <v>0</v>
      </c>
      <c r="H13" s="698">
        <f t="shared" si="2"/>
        <v>0</v>
      </c>
      <c r="I13" s="694">
        <f t="shared" si="2"/>
        <v>0</v>
      </c>
      <c r="J13" s="697">
        <f t="shared" si="2"/>
        <v>0</v>
      </c>
      <c r="K13" s="696">
        <f t="shared" si="2"/>
        <v>1</v>
      </c>
      <c r="L13" s="694">
        <f t="shared" si="2"/>
        <v>0</v>
      </c>
      <c r="M13" s="697">
        <f t="shared" si="2"/>
        <v>1</v>
      </c>
      <c r="N13" s="699">
        <f t="shared" si="3"/>
        <v>2</v>
      </c>
      <c r="O13" s="699">
        <f t="shared" si="1"/>
        <v>0</v>
      </c>
      <c r="P13" s="699">
        <f t="shared" si="1"/>
        <v>2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s="130" customFormat="1" ht="25.5" customHeight="1">
      <c r="A14" s="164" t="s">
        <v>90</v>
      </c>
      <c r="B14" s="693">
        <f t="shared" si="2"/>
        <v>0</v>
      </c>
      <c r="C14" s="694">
        <f t="shared" si="2"/>
        <v>0</v>
      </c>
      <c r="D14" s="695">
        <f t="shared" si="2"/>
        <v>0</v>
      </c>
      <c r="E14" s="696">
        <f t="shared" si="2"/>
        <v>0</v>
      </c>
      <c r="F14" s="694">
        <f t="shared" si="2"/>
        <v>0</v>
      </c>
      <c r="G14" s="697">
        <f t="shared" si="2"/>
        <v>0</v>
      </c>
      <c r="H14" s="698">
        <f t="shared" si="2"/>
        <v>0</v>
      </c>
      <c r="I14" s="694">
        <f t="shared" si="2"/>
        <v>0</v>
      </c>
      <c r="J14" s="697">
        <f t="shared" si="2"/>
        <v>0</v>
      </c>
      <c r="K14" s="696">
        <f t="shared" si="2"/>
        <v>1</v>
      </c>
      <c r="L14" s="694">
        <f t="shared" si="2"/>
        <v>0</v>
      </c>
      <c r="M14" s="697">
        <f t="shared" si="2"/>
        <v>1</v>
      </c>
      <c r="N14" s="699">
        <f t="shared" si="3"/>
        <v>1</v>
      </c>
      <c r="O14" s="699">
        <f t="shared" si="1"/>
        <v>0</v>
      </c>
      <c r="P14" s="699">
        <f t="shared" si="1"/>
        <v>1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s="130" customFormat="1" ht="52.5" customHeight="1">
      <c r="A15" s="164" t="s">
        <v>99</v>
      </c>
      <c r="B15" s="693">
        <v>1</v>
      </c>
      <c r="C15" s="694">
        <v>0</v>
      </c>
      <c r="D15" s="695">
        <v>1</v>
      </c>
      <c r="E15" s="696">
        <v>0</v>
      </c>
      <c r="F15" s="694">
        <f t="shared" si="2"/>
        <v>0</v>
      </c>
      <c r="G15" s="697">
        <v>0</v>
      </c>
      <c r="H15" s="698">
        <f t="shared" si="2"/>
        <v>2</v>
      </c>
      <c r="I15" s="694">
        <f t="shared" si="2"/>
        <v>0</v>
      </c>
      <c r="J15" s="697">
        <f t="shared" si="2"/>
        <v>2</v>
      </c>
      <c r="K15" s="696">
        <f t="shared" si="2"/>
        <v>0</v>
      </c>
      <c r="L15" s="694">
        <f t="shared" si="2"/>
        <v>0</v>
      </c>
      <c r="M15" s="697">
        <f t="shared" si="2"/>
        <v>0</v>
      </c>
      <c r="N15" s="699">
        <f t="shared" si="3"/>
        <v>3</v>
      </c>
      <c r="O15" s="699">
        <f t="shared" si="1"/>
        <v>0</v>
      </c>
      <c r="P15" s="699">
        <f t="shared" si="1"/>
        <v>3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s="130" customFormat="1" ht="53.25" customHeight="1" thickBot="1">
      <c r="A16" s="633" t="s">
        <v>93</v>
      </c>
      <c r="B16" s="700">
        <v>0</v>
      </c>
      <c r="C16" s="701">
        <f t="shared" si="2"/>
        <v>0</v>
      </c>
      <c r="D16" s="702">
        <v>0</v>
      </c>
      <c r="E16" s="703">
        <f t="shared" si="2"/>
        <v>0</v>
      </c>
      <c r="F16" s="701">
        <f t="shared" si="2"/>
        <v>0</v>
      </c>
      <c r="G16" s="704">
        <f t="shared" si="2"/>
        <v>0</v>
      </c>
      <c r="H16" s="705">
        <f t="shared" si="2"/>
        <v>0</v>
      </c>
      <c r="I16" s="701">
        <f t="shared" si="2"/>
        <v>0</v>
      </c>
      <c r="J16" s="704">
        <f t="shared" si="2"/>
        <v>0</v>
      </c>
      <c r="K16" s="792">
        <v>0</v>
      </c>
      <c r="L16" s="701">
        <f>L28+L39</f>
        <v>0</v>
      </c>
      <c r="M16" s="704">
        <f>M28+M39</f>
        <v>0</v>
      </c>
      <c r="N16" s="706">
        <f t="shared" si="3"/>
        <v>0</v>
      </c>
      <c r="O16" s="706">
        <f t="shared" si="1"/>
        <v>0</v>
      </c>
      <c r="P16" s="706">
        <f t="shared" si="1"/>
        <v>0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s="130" customFormat="1" ht="27" customHeight="1" thickBot="1">
      <c r="A17" s="514" t="s">
        <v>8</v>
      </c>
      <c r="B17" s="707">
        <f>B29+B39</f>
        <v>10</v>
      </c>
      <c r="C17" s="707">
        <f>C29+C39</f>
        <v>0</v>
      </c>
      <c r="D17" s="708">
        <f>B17+C17</f>
        <v>10</v>
      </c>
      <c r="E17" s="709">
        <f>SUM(E8:E16)</f>
        <v>8</v>
      </c>
      <c r="F17" s="707">
        <f>SUM(F8:F16)</f>
        <v>0</v>
      </c>
      <c r="G17" s="710">
        <f>SUM(G8:G16)</f>
        <v>8</v>
      </c>
      <c r="H17" s="711">
        <f>H29+H39</f>
        <v>10</v>
      </c>
      <c r="I17" s="707">
        <f>I29+I39</f>
        <v>0</v>
      </c>
      <c r="J17" s="712">
        <f>H17+I17</f>
        <v>10</v>
      </c>
      <c r="K17" s="709">
        <f>K29+K39</f>
        <v>5</v>
      </c>
      <c r="L17" s="707">
        <f>L29+L39</f>
        <v>0</v>
      </c>
      <c r="M17" s="713">
        <f>K17+L17</f>
        <v>5</v>
      </c>
      <c r="N17" s="714">
        <f>N29+N39</f>
        <v>33</v>
      </c>
      <c r="O17" s="715">
        <f>O29+O39</f>
        <v>0</v>
      </c>
      <c r="P17" s="716">
        <f>N17+O17</f>
        <v>33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s="130" customFormat="1" ht="20.25" customHeight="1">
      <c r="A18" s="515" t="s">
        <v>9</v>
      </c>
      <c r="B18" s="572"/>
      <c r="C18" s="571"/>
      <c r="D18" s="611"/>
      <c r="E18" s="610"/>
      <c r="F18" s="571"/>
      <c r="G18" s="621"/>
      <c r="H18" s="601"/>
      <c r="I18" s="516"/>
      <c r="J18" s="611"/>
      <c r="K18" s="519"/>
      <c r="L18" s="519"/>
      <c r="M18" s="520"/>
      <c r="N18" s="517"/>
      <c r="O18" s="516"/>
      <c r="P18" s="51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s="130" customFormat="1" ht="23.25" customHeight="1" thickBot="1">
      <c r="A19" s="602" t="s">
        <v>10</v>
      </c>
      <c r="B19" s="521"/>
      <c r="C19" s="522"/>
      <c r="D19" s="612"/>
      <c r="E19" s="603"/>
      <c r="F19" s="522"/>
      <c r="G19" s="622"/>
      <c r="H19" s="521"/>
      <c r="I19" s="522"/>
      <c r="J19" s="628"/>
      <c r="K19" s="525"/>
      <c r="L19" s="525"/>
      <c r="M19" s="526"/>
      <c r="N19" s="523"/>
      <c r="O19" s="522"/>
      <c r="P19" s="524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s="130" customFormat="1" ht="73.5" customHeight="1">
      <c r="A20" s="250" t="s">
        <v>100</v>
      </c>
      <c r="B20" s="527">
        <v>2</v>
      </c>
      <c r="C20" s="528">
        <v>0</v>
      </c>
      <c r="D20" s="613">
        <v>2</v>
      </c>
      <c r="E20" s="529">
        <v>2</v>
      </c>
      <c r="F20" s="528">
        <v>0</v>
      </c>
      <c r="G20" s="623">
        <f>F20+E20</f>
        <v>2</v>
      </c>
      <c r="H20" s="527">
        <v>3</v>
      </c>
      <c r="I20" s="528">
        <v>0</v>
      </c>
      <c r="J20" s="629">
        <f>I20+H20</f>
        <v>3</v>
      </c>
      <c r="K20" s="513">
        <v>0</v>
      </c>
      <c r="L20" s="513">
        <v>0</v>
      </c>
      <c r="M20" s="530">
        <f>K20+L20</f>
        <v>0</v>
      </c>
      <c r="N20" s="513">
        <f>E20+H20+K20+B20</f>
        <v>7</v>
      </c>
      <c r="O20" s="513">
        <f>F20+I20+L20+C20</f>
        <v>0</v>
      </c>
      <c r="P20" s="530">
        <f>G20+J20+M20+D20</f>
        <v>7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s="130" customFormat="1" ht="35.25" customHeight="1">
      <c r="A21" s="605" t="s">
        <v>96</v>
      </c>
      <c r="B21" s="512">
        <v>2</v>
      </c>
      <c r="C21" s="531">
        <v>0</v>
      </c>
      <c r="D21" s="613">
        <f t="shared" ref="D21:D28" si="4">C21+B21</f>
        <v>2</v>
      </c>
      <c r="E21" s="532">
        <v>2</v>
      </c>
      <c r="F21" s="531">
        <v>0</v>
      </c>
      <c r="G21" s="623">
        <f t="shared" ref="G21:G28" si="5">F21+E21</f>
        <v>2</v>
      </c>
      <c r="H21" s="512">
        <v>0</v>
      </c>
      <c r="I21" s="531">
        <v>0</v>
      </c>
      <c r="J21" s="629">
        <f t="shared" ref="J21:J28" si="6">I21+H21</f>
        <v>0</v>
      </c>
      <c r="K21" s="513">
        <v>2</v>
      </c>
      <c r="L21" s="513">
        <v>0</v>
      </c>
      <c r="M21" s="530">
        <f t="shared" ref="M21:M28" si="7">K21+L21</f>
        <v>2</v>
      </c>
      <c r="N21" s="513">
        <f t="shared" ref="N21:P28" si="8">E21+H21+K21+B21</f>
        <v>6</v>
      </c>
      <c r="O21" s="513">
        <f t="shared" si="8"/>
        <v>0</v>
      </c>
      <c r="P21" s="530">
        <f t="shared" si="8"/>
        <v>6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30" customFormat="1" ht="31.5" customHeight="1">
      <c r="A22" s="606" t="s">
        <v>88</v>
      </c>
      <c r="B22" s="512">
        <v>0</v>
      </c>
      <c r="C22" s="531">
        <v>0</v>
      </c>
      <c r="D22" s="613">
        <f t="shared" si="4"/>
        <v>0</v>
      </c>
      <c r="E22" s="532">
        <v>0</v>
      </c>
      <c r="F22" s="531">
        <v>0</v>
      </c>
      <c r="G22" s="623">
        <f t="shared" si="5"/>
        <v>0</v>
      </c>
      <c r="H22" s="512">
        <v>2</v>
      </c>
      <c r="I22" s="531">
        <v>0</v>
      </c>
      <c r="J22" s="629">
        <f t="shared" si="6"/>
        <v>2</v>
      </c>
      <c r="K22" s="513">
        <v>0</v>
      </c>
      <c r="L22" s="513">
        <v>0</v>
      </c>
      <c r="M22" s="530">
        <f t="shared" si="7"/>
        <v>0</v>
      </c>
      <c r="N22" s="513">
        <f t="shared" si="8"/>
        <v>2</v>
      </c>
      <c r="O22" s="513">
        <f t="shared" si="8"/>
        <v>0</v>
      </c>
      <c r="P22" s="530">
        <f t="shared" si="8"/>
        <v>2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</row>
    <row r="23" spans="1:55" s="130" customFormat="1" ht="31.5" customHeight="1">
      <c r="A23" s="606" t="s">
        <v>89</v>
      </c>
      <c r="B23" s="512">
        <v>2</v>
      </c>
      <c r="C23" s="531">
        <v>0</v>
      </c>
      <c r="D23" s="613">
        <f t="shared" si="4"/>
        <v>2</v>
      </c>
      <c r="E23" s="532">
        <v>3</v>
      </c>
      <c r="F23" s="531">
        <v>0</v>
      </c>
      <c r="G23" s="623">
        <f t="shared" si="5"/>
        <v>3</v>
      </c>
      <c r="H23" s="512">
        <v>1</v>
      </c>
      <c r="I23" s="531">
        <v>0</v>
      </c>
      <c r="J23" s="629">
        <f t="shared" si="6"/>
        <v>1</v>
      </c>
      <c r="K23" s="513">
        <v>1</v>
      </c>
      <c r="L23" s="513">
        <v>0</v>
      </c>
      <c r="M23" s="530">
        <f t="shared" si="7"/>
        <v>1</v>
      </c>
      <c r="N23" s="513">
        <f t="shared" si="8"/>
        <v>7</v>
      </c>
      <c r="O23" s="513">
        <f t="shared" si="8"/>
        <v>0</v>
      </c>
      <c r="P23" s="530">
        <f t="shared" si="8"/>
        <v>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</row>
    <row r="24" spans="1:55" s="130" customFormat="1" ht="33" customHeight="1">
      <c r="A24" s="606" t="s">
        <v>101</v>
      </c>
      <c r="B24" s="512">
        <v>2</v>
      </c>
      <c r="C24" s="531">
        <v>0</v>
      </c>
      <c r="D24" s="613">
        <f t="shared" si="4"/>
        <v>2</v>
      </c>
      <c r="E24" s="532">
        <v>1</v>
      </c>
      <c r="F24" s="531">
        <v>0</v>
      </c>
      <c r="G24" s="623">
        <f t="shared" si="5"/>
        <v>1</v>
      </c>
      <c r="H24" s="512">
        <v>2</v>
      </c>
      <c r="I24" s="531">
        <v>0</v>
      </c>
      <c r="J24" s="629">
        <f t="shared" si="6"/>
        <v>2</v>
      </c>
      <c r="K24" s="513">
        <v>0</v>
      </c>
      <c r="L24" s="513">
        <v>0</v>
      </c>
      <c r="M24" s="530">
        <f t="shared" si="7"/>
        <v>0</v>
      </c>
      <c r="N24" s="513">
        <f t="shared" si="8"/>
        <v>5</v>
      </c>
      <c r="O24" s="513">
        <f t="shared" si="8"/>
        <v>0</v>
      </c>
      <c r="P24" s="530">
        <f t="shared" si="8"/>
        <v>5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130" customFormat="1" ht="31.5" customHeight="1">
      <c r="A25" s="606" t="s">
        <v>98</v>
      </c>
      <c r="B25" s="512">
        <v>1</v>
      </c>
      <c r="C25" s="531">
        <v>0</v>
      </c>
      <c r="D25" s="613">
        <f t="shared" si="4"/>
        <v>1</v>
      </c>
      <c r="E25" s="532">
        <v>0</v>
      </c>
      <c r="F25" s="531">
        <v>0</v>
      </c>
      <c r="G25" s="623">
        <f t="shared" si="5"/>
        <v>0</v>
      </c>
      <c r="H25" s="512">
        <v>0</v>
      </c>
      <c r="I25" s="531">
        <v>0</v>
      </c>
      <c r="J25" s="629">
        <f t="shared" si="6"/>
        <v>0</v>
      </c>
      <c r="K25" s="513">
        <v>1</v>
      </c>
      <c r="L25" s="513">
        <v>0</v>
      </c>
      <c r="M25" s="530">
        <f t="shared" si="7"/>
        <v>1</v>
      </c>
      <c r="N25" s="513">
        <f t="shared" si="8"/>
        <v>2</v>
      </c>
      <c r="O25" s="513">
        <f t="shared" si="8"/>
        <v>0</v>
      </c>
      <c r="P25" s="530">
        <f t="shared" si="8"/>
        <v>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130" customFormat="1" ht="31.5" customHeight="1">
      <c r="A26" s="606" t="s">
        <v>90</v>
      </c>
      <c r="B26" s="512">
        <v>0</v>
      </c>
      <c r="C26" s="531">
        <v>0</v>
      </c>
      <c r="D26" s="613">
        <f t="shared" si="4"/>
        <v>0</v>
      </c>
      <c r="E26" s="532">
        <v>0</v>
      </c>
      <c r="F26" s="531">
        <v>0</v>
      </c>
      <c r="G26" s="623">
        <f t="shared" si="5"/>
        <v>0</v>
      </c>
      <c r="H26" s="512">
        <v>0</v>
      </c>
      <c r="I26" s="531">
        <v>0</v>
      </c>
      <c r="J26" s="629">
        <f t="shared" si="6"/>
        <v>0</v>
      </c>
      <c r="K26" s="513">
        <v>1</v>
      </c>
      <c r="L26" s="513">
        <v>0</v>
      </c>
      <c r="M26" s="530">
        <f t="shared" si="7"/>
        <v>1</v>
      </c>
      <c r="N26" s="513">
        <f t="shared" si="8"/>
        <v>1</v>
      </c>
      <c r="O26" s="513">
        <f t="shared" si="8"/>
        <v>0</v>
      </c>
      <c r="P26" s="530">
        <f t="shared" si="8"/>
        <v>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130" customFormat="1" ht="52.5" customHeight="1">
      <c r="A27" s="606" t="s">
        <v>99</v>
      </c>
      <c r="B27" s="512">
        <v>1</v>
      </c>
      <c r="C27" s="531">
        <v>0</v>
      </c>
      <c r="D27" s="613">
        <f t="shared" si="4"/>
        <v>1</v>
      </c>
      <c r="E27" s="532">
        <v>0</v>
      </c>
      <c r="F27" s="531">
        <v>0</v>
      </c>
      <c r="G27" s="623">
        <v>0</v>
      </c>
      <c r="H27" s="512">
        <v>2</v>
      </c>
      <c r="I27" s="531">
        <v>0</v>
      </c>
      <c r="J27" s="629">
        <f t="shared" si="6"/>
        <v>2</v>
      </c>
      <c r="K27" s="513">
        <v>0</v>
      </c>
      <c r="L27" s="513">
        <v>0</v>
      </c>
      <c r="M27" s="530">
        <f t="shared" si="7"/>
        <v>0</v>
      </c>
      <c r="N27" s="513">
        <f t="shared" si="8"/>
        <v>3</v>
      </c>
      <c r="O27" s="513">
        <f t="shared" si="8"/>
        <v>0</v>
      </c>
      <c r="P27" s="530">
        <f t="shared" si="8"/>
        <v>3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130" customFormat="1" ht="54" customHeight="1" thickBot="1">
      <c r="A28" s="606" t="s">
        <v>93</v>
      </c>
      <c r="B28" s="533">
        <v>0</v>
      </c>
      <c r="C28" s="534">
        <v>0</v>
      </c>
      <c r="D28" s="613">
        <f t="shared" si="4"/>
        <v>0</v>
      </c>
      <c r="E28" s="535">
        <v>0</v>
      </c>
      <c r="F28" s="534">
        <v>0</v>
      </c>
      <c r="G28" s="623">
        <f t="shared" si="5"/>
        <v>0</v>
      </c>
      <c r="H28" s="533">
        <v>0</v>
      </c>
      <c r="I28" s="534">
        <v>0</v>
      </c>
      <c r="J28" s="629">
        <f t="shared" si="6"/>
        <v>0</v>
      </c>
      <c r="K28" s="536">
        <v>0</v>
      </c>
      <c r="L28" s="536">
        <v>0</v>
      </c>
      <c r="M28" s="530">
        <f t="shared" si="7"/>
        <v>0</v>
      </c>
      <c r="N28" s="536">
        <f t="shared" si="8"/>
        <v>0</v>
      </c>
      <c r="O28" s="536">
        <f t="shared" si="8"/>
        <v>0</v>
      </c>
      <c r="P28" s="530">
        <f t="shared" si="8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130" customFormat="1" ht="24.75" customHeight="1" thickBot="1">
      <c r="A29" s="537" t="s">
        <v>12</v>
      </c>
      <c r="B29" s="538">
        <f>SUM(B20:B28)</f>
        <v>10</v>
      </c>
      <c r="C29" s="539">
        <f>SUM(C20:C28)</f>
        <v>0</v>
      </c>
      <c r="D29" s="542">
        <f>SUM(D20:D28)</f>
        <v>10</v>
      </c>
      <c r="E29" s="540">
        <f>SUM(E20:E28)</f>
        <v>8</v>
      </c>
      <c r="F29" s="539">
        <f t="shared" ref="F29:M29" si="9">SUM(F20:F28)</f>
        <v>0</v>
      </c>
      <c r="G29" s="573">
        <f>SUM(G20:G28)</f>
        <v>8</v>
      </c>
      <c r="H29" s="538">
        <f t="shared" si="9"/>
        <v>10</v>
      </c>
      <c r="I29" s="539">
        <f t="shared" si="9"/>
        <v>0</v>
      </c>
      <c r="J29" s="542">
        <f t="shared" si="9"/>
        <v>10</v>
      </c>
      <c r="K29" s="541">
        <f t="shared" si="9"/>
        <v>5</v>
      </c>
      <c r="L29" s="541">
        <f t="shared" si="9"/>
        <v>0</v>
      </c>
      <c r="M29" s="542">
        <f t="shared" si="9"/>
        <v>5</v>
      </c>
      <c r="N29" s="540">
        <f>SUM(N20:N28)</f>
        <v>33</v>
      </c>
      <c r="O29" s="540">
        <f>SUM(O20:O28)</f>
        <v>0</v>
      </c>
      <c r="P29" s="540">
        <f>SUM(P20:P28)</f>
        <v>33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130" customFormat="1" ht="29.25" customHeight="1" thickBot="1">
      <c r="A30" s="537" t="s">
        <v>63</v>
      </c>
      <c r="B30" s="543"/>
      <c r="C30" s="544"/>
      <c r="D30" s="614"/>
      <c r="E30" s="545"/>
      <c r="F30" s="544"/>
      <c r="G30" s="624"/>
      <c r="H30" s="543"/>
      <c r="I30" s="544"/>
      <c r="J30" s="630"/>
      <c r="K30" s="546"/>
      <c r="L30" s="546"/>
      <c r="M30" s="631"/>
      <c r="N30" s="543"/>
      <c r="O30" s="544"/>
      <c r="P30" s="630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</row>
    <row r="31" spans="1:55" s="130" customFormat="1" ht="72.75" customHeight="1">
      <c r="A31" s="250" t="s">
        <v>100</v>
      </c>
      <c r="B31" s="527">
        <v>0</v>
      </c>
      <c r="C31" s="528">
        <v>0</v>
      </c>
      <c r="D31" s="615">
        <f>B31+C31</f>
        <v>0</v>
      </c>
      <c r="E31" s="529">
        <v>0</v>
      </c>
      <c r="F31" s="528">
        <v>0</v>
      </c>
      <c r="G31" s="623">
        <f>E31+F31</f>
        <v>0</v>
      </c>
      <c r="H31" s="527">
        <v>0</v>
      </c>
      <c r="I31" s="528">
        <v>0</v>
      </c>
      <c r="J31" s="629">
        <f>H31+I31</f>
        <v>0</v>
      </c>
      <c r="K31" s="513">
        <v>0</v>
      </c>
      <c r="L31" s="513">
        <v>0</v>
      </c>
      <c r="M31" s="623">
        <f>K31+L31</f>
        <v>0</v>
      </c>
      <c r="N31" s="527">
        <f>B31+E31+H31+K31</f>
        <v>0</v>
      </c>
      <c r="O31" s="528">
        <f>C31+F31+I31+L31</f>
        <v>0</v>
      </c>
      <c r="P31" s="629">
        <f>D31+G31+J31+M31</f>
        <v>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1:55" s="130" customFormat="1" ht="38.25" customHeight="1">
      <c r="A32" s="606" t="s">
        <v>96</v>
      </c>
      <c r="B32" s="512">
        <v>0</v>
      </c>
      <c r="C32" s="531">
        <v>0</v>
      </c>
      <c r="D32" s="615">
        <f t="shared" ref="D32:D37" si="10">B32+C32</f>
        <v>0</v>
      </c>
      <c r="E32" s="532">
        <v>0</v>
      </c>
      <c r="F32" s="531">
        <v>0</v>
      </c>
      <c r="G32" s="623">
        <f t="shared" ref="G32:G38" si="11">E32+F32</f>
        <v>0</v>
      </c>
      <c r="H32" s="512">
        <v>0</v>
      </c>
      <c r="I32" s="531">
        <v>0</v>
      </c>
      <c r="J32" s="629">
        <f>H32+I32</f>
        <v>0</v>
      </c>
      <c r="K32" s="513">
        <v>0</v>
      </c>
      <c r="L32" s="513">
        <v>0</v>
      </c>
      <c r="M32" s="623">
        <f t="shared" ref="M32:M38" si="12">K32+L32</f>
        <v>0</v>
      </c>
      <c r="N32" s="527">
        <f t="shared" ref="N32:P38" si="13">B32+E32+H32+K32</f>
        <v>0</v>
      </c>
      <c r="O32" s="528">
        <f t="shared" si="13"/>
        <v>0</v>
      </c>
      <c r="P32" s="629">
        <f t="shared" si="13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</row>
    <row r="33" spans="1:115" s="130" customFormat="1" ht="40.5" customHeight="1">
      <c r="A33" s="606" t="s">
        <v>88</v>
      </c>
      <c r="B33" s="512">
        <v>0</v>
      </c>
      <c r="C33" s="531">
        <v>0</v>
      </c>
      <c r="D33" s="615">
        <f t="shared" si="10"/>
        <v>0</v>
      </c>
      <c r="E33" s="532">
        <v>0</v>
      </c>
      <c r="F33" s="531">
        <v>0</v>
      </c>
      <c r="G33" s="623">
        <f t="shared" si="11"/>
        <v>0</v>
      </c>
      <c r="H33" s="512">
        <v>0</v>
      </c>
      <c r="I33" s="531">
        <v>0</v>
      </c>
      <c r="J33" s="629">
        <f t="shared" ref="J33:J38" si="14">H33+I33</f>
        <v>0</v>
      </c>
      <c r="K33" s="513">
        <v>0</v>
      </c>
      <c r="L33" s="513">
        <v>0</v>
      </c>
      <c r="M33" s="623">
        <f t="shared" si="12"/>
        <v>0</v>
      </c>
      <c r="N33" s="527">
        <f t="shared" si="13"/>
        <v>0</v>
      </c>
      <c r="O33" s="528">
        <f t="shared" si="13"/>
        <v>0</v>
      </c>
      <c r="P33" s="629">
        <f t="shared" si="13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</row>
    <row r="34" spans="1:115" s="130" customFormat="1" ht="36" customHeight="1">
      <c r="A34" s="606" t="s">
        <v>89</v>
      </c>
      <c r="B34" s="512">
        <v>0</v>
      </c>
      <c r="C34" s="531">
        <v>0</v>
      </c>
      <c r="D34" s="615">
        <f t="shared" si="10"/>
        <v>0</v>
      </c>
      <c r="E34" s="532">
        <v>0</v>
      </c>
      <c r="F34" s="531">
        <v>0</v>
      </c>
      <c r="G34" s="623">
        <f t="shared" si="11"/>
        <v>0</v>
      </c>
      <c r="H34" s="512">
        <v>0</v>
      </c>
      <c r="I34" s="531">
        <v>0</v>
      </c>
      <c r="J34" s="629">
        <f t="shared" si="14"/>
        <v>0</v>
      </c>
      <c r="K34" s="513">
        <v>0</v>
      </c>
      <c r="L34" s="513">
        <v>0</v>
      </c>
      <c r="M34" s="623">
        <f t="shared" si="12"/>
        <v>0</v>
      </c>
      <c r="N34" s="527">
        <f t="shared" si="13"/>
        <v>0</v>
      </c>
      <c r="O34" s="528">
        <f t="shared" si="13"/>
        <v>0</v>
      </c>
      <c r="P34" s="629">
        <f t="shared" si="13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</row>
    <row r="35" spans="1:115" s="130" customFormat="1" ht="33" customHeight="1">
      <c r="A35" s="606" t="s">
        <v>97</v>
      </c>
      <c r="B35" s="512">
        <v>0</v>
      </c>
      <c r="C35" s="531">
        <v>0</v>
      </c>
      <c r="D35" s="615">
        <f t="shared" si="10"/>
        <v>0</v>
      </c>
      <c r="E35" s="532">
        <v>0</v>
      </c>
      <c r="F35" s="531">
        <v>0</v>
      </c>
      <c r="G35" s="623">
        <f t="shared" si="11"/>
        <v>0</v>
      </c>
      <c r="H35" s="512">
        <v>0</v>
      </c>
      <c r="I35" s="531">
        <v>0</v>
      </c>
      <c r="J35" s="629">
        <f t="shared" si="14"/>
        <v>0</v>
      </c>
      <c r="K35" s="513">
        <v>0</v>
      </c>
      <c r="L35" s="513">
        <v>0</v>
      </c>
      <c r="M35" s="623">
        <f t="shared" si="12"/>
        <v>0</v>
      </c>
      <c r="N35" s="527">
        <f t="shared" si="13"/>
        <v>0</v>
      </c>
      <c r="O35" s="528">
        <f t="shared" si="13"/>
        <v>0</v>
      </c>
      <c r="P35" s="629">
        <f t="shared" si="13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</row>
    <row r="36" spans="1:115" s="130" customFormat="1" ht="24.75" customHeight="1">
      <c r="A36" s="606" t="s">
        <v>98</v>
      </c>
      <c r="B36" s="616">
        <v>0</v>
      </c>
      <c r="C36" s="547">
        <v>0</v>
      </c>
      <c r="D36" s="615">
        <f t="shared" si="10"/>
        <v>0</v>
      </c>
      <c r="E36" s="570">
        <v>0</v>
      </c>
      <c r="F36" s="547">
        <v>0</v>
      </c>
      <c r="G36" s="623">
        <f t="shared" si="11"/>
        <v>0</v>
      </c>
      <c r="H36" s="616">
        <v>0</v>
      </c>
      <c r="I36" s="547">
        <v>0</v>
      </c>
      <c r="J36" s="629">
        <f t="shared" si="14"/>
        <v>0</v>
      </c>
      <c r="K36" s="513">
        <v>0</v>
      </c>
      <c r="L36" s="513">
        <v>0</v>
      </c>
      <c r="M36" s="623">
        <f t="shared" si="12"/>
        <v>0</v>
      </c>
      <c r="N36" s="527">
        <f t="shared" si="13"/>
        <v>0</v>
      </c>
      <c r="O36" s="528">
        <f t="shared" si="13"/>
        <v>0</v>
      </c>
      <c r="P36" s="629">
        <f t="shared" si="13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</row>
    <row r="37" spans="1:115" s="130" customFormat="1" ht="19.5" customHeight="1">
      <c r="A37" s="606" t="s">
        <v>90</v>
      </c>
      <c r="B37" s="616">
        <v>0</v>
      </c>
      <c r="C37" s="547">
        <v>0</v>
      </c>
      <c r="D37" s="615">
        <f t="shared" si="10"/>
        <v>0</v>
      </c>
      <c r="E37" s="570">
        <v>0</v>
      </c>
      <c r="F37" s="547">
        <v>0</v>
      </c>
      <c r="G37" s="623">
        <f t="shared" si="11"/>
        <v>0</v>
      </c>
      <c r="H37" s="616">
        <v>0</v>
      </c>
      <c r="I37" s="547">
        <v>0</v>
      </c>
      <c r="J37" s="629">
        <f t="shared" si="14"/>
        <v>0</v>
      </c>
      <c r="K37" s="513">
        <v>0</v>
      </c>
      <c r="L37" s="513">
        <v>0</v>
      </c>
      <c r="M37" s="623">
        <f t="shared" si="12"/>
        <v>0</v>
      </c>
      <c r="N37" s="527">
        <f t="shared" si="13"/>
        <v>0</v>
      </c>
      <c r="O37" s="528">
        <f t="shared" si="13"/>
        <v>0</v>
      </c>
      <c r="P37" s="629">
        <f t="shared" si="13"/>
        <v>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</row>
    <row r="38" spans="1:115" s="130" customFormat="1" ht="48.75" customHeight="1">
      <c r="A38" s="606" t="s">
        <v>99</v>
      </c>
      <c r="B38" s="616">
        <v>0</v>
      </c>
      <c r="C38" s="547">
        <v>0</v>
      </c>
      <c r="D38" s="615">
        <v>0</v>
      </c>
      <c r="E38" s="570">
        <v>0</v>
      </c>
      <c r="F38" s="547">
        <v>0</v>
      </c>
      <c r="G38" s="623">
        <f t="shared" si="11"/>
        <v>0</v>
      </c>
      <c r="H38" s="616">
        <v>0</v>
      </c>
      <c r="I38" s="547">
        <v>0</v>
      </c>
      <c r="J38" s="629">
        <f t="shared" si="14"/>
        <v>0</v>
      </c>
      <c r="K38" s="513">
        <v>0</v>
      </c>
      <c r="L38" s="513">
        <v>0</v>
      </c>
      <c r="M38" s="623">
        <f t="shared" si="12"/>
        <v>0</v>
      </c>
      <c r="N38" s="527">
        <f t="shared" si="13"/>
        <v>0</v>
      </c>
      <c r="O38" s="528">
        <f t="shared" si="13"/>
        <v>0</v>
      </c>
      <c r="P38" s="629">
        <f t="shared" si="13"/>
        <v>0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</row>
    <row r="39" spans="1:115" s="130" customFormat="1" ht="27" customHeight="1" thickBot="1">
      <c r="A39" s="607" t="s">
        <v>64</v>
      </c>
      <c r="B39" s="786">
        <f t="shared" ref="B39:O39" si="15">SUM(B31:B38)</f>
        <v>0</v>
      </c>
      <c r="C39" s="790">
        <f t="shared" si="15"/>
        <v>0</v>
      </c>
      <c r="D39" s="618">
        <f t="shared" si="15"/>
        <v>0</v>
      </c>
      <c r="E39" s="604">
        <f t="shared" si="15"/>
        <v>0</v>
      </c>
      <c r="F39" s="548">
        <f t="shared" si="15"/>
        <v>0</v>
      </c>
      <c r="G39" s="625">
        <f t="shared" si="15"/>
        <v>0</v>
      </c>
      <c r="H39" s="617">
        <f t="shared" si="15"/>
        <v>0</v>
      </c>
      <c r="I39" s="604">
        <f t="shared" si="15"/>
        <v>0</v>
      </c>
      <c r="J39" s="618">
        <f t="shared" si="15"/>
        <v>0</v>
      </c>
      <c r="K39" s="604">
        <f t="shared" si="15"/>
        <v>0</v>
      </c>
      <c r="L39" s="548">
        <f t="shared" si="15"/>
        <v>0</v>
      </c>
      <c r="M39" s="625">
        <f t="shared" si="15"/>
        <v>0</v>
      </c>
      <c r="N39" s="617">
        <f t="shared" si="15"/>
        <v>0</v>
      </c>
      <c r="O39" s="549">
        <f t="shared" si="15"/>
        <v>0</v>
      </c>
      <c r="P39" s="632">
        <f>M39+J39+G39+D39</f>
        <v>0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</row>
    <row r="40" spans="1:115" s="130" customFormat="1" ht="24" customHeight="1">
      <c r="A40" s="608" t="s">
        <v>86</v>
      </c>
      <c r="B40" s="787">
        <f>B29</f>
        <v>10</v>
      </c>
      <c r="C40" s="787">
        <f t="shared" ref="C40:E40" si="16">C29</f>
        <v>0</v>
      </c>
      <c r="D40" s="787">
        <f t="shared" si="16"/>
        <v>10</v>
      </c>
      <c r="E40" s="787">
        <f t="shared" si="16"/>
        <v>8</v>
      </c>
      <c r="F40" s="552">
        <f t="shared" ref="F40:M41" si="17">F29</f>
        <v>0</v>
      </c>
      <c r="G40" s="626">
        <f t="shared" si="17"/>
        <v>8</v>
      </c>
      <c r="H40" s="550">
        <f t="shared" si="17"/>
        <v>10</v>
      </c>
      <c r="I40" s="551">
        <f t="shared" si="17"/>
        <v>0</v>
      </c>
      <c r="J40" s="619">
        <f t="shared" si="17"/>
        <v>10</v>
      </c>
      <c r="K40" s="552">
        <f t="shared" si="17"/>
        <v>5</v>
      </c>
      <c r="L40" s="551">
        <f t="shared" si="17"/>
        <v>0</v>
      </c>
      <c r="M40" s="626">
        <f t="shared" si="17"/>
        <v>5</v>
      </c>
      <c r="N40" s="550">
        <f>N29</f>
        <v>33</v>
      </c>
      <c r="O40" s="551">
        <f>O29</f>
        <v>0</v>
      </c>
      <c r="P40" s="619">
        <f>P29</f>
        <v>33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</row>
    <row r="41" spans="1:115" s="130" customFormat="1" ht="25.15" customHeight="1" thickBot="1">
      <c r="A41" s="553" t="s">
        <v>63</v>
      </c>
      <c r="B41" s="788">
        <f>B39</f>
        <v>0</v>
      </c>
      <c r="C41" s="791">
        <f t="shared" ref="C41:J41" si="18">C39</f>
        <v>0</v>
      </c>
      <c r="D41" s="789">
        <f t="shared" si="18"/>
        <v>0</v>
      </c>
      <c r="E41" s="556">
        <f t="shared" si="18"/>
        <v>0</v>
      </c>
      <c r="F41" s="556">
        <f t="shared" si="18"/>
        <v>0</v>
      </c>
      <c r="G41" s="627">
        <f t="shared" si="18"/>
        <v>0</v>
      </c>
      <c r="H41" s="554">
        <f t="shared" si="18"/>
        <v>0</v>
      </c>
      <c r="I41" s="555">
        <f t="shared" si="18"/>
        <v>0</v>
      </c>
      <c r="J41" s="620">
        <f t="shared" si="18"/>
        <v>0</v>
      </c>
      <c r="K41" s="552">
        <f t="shared" si="17"/>
        <v>0</v>
      </c>
      <c r="L41" s="551">
        <f t="shared" si="17"/>
        <v>0</v>
      </c>
      <c r="M41" s="626">
        <f t="shared" si="17"/>
        <v>0</v>
      </c>
      <c r="N41" s="554">
        <f>N39</f>
        <v>0</v>
      </c>
      <c r="O41" s="555">
        <f>O39</f>
        <v>0</v>
      </c>
      <c r="P41" s="620">
        <f>P39</f>
        <v>0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</row>
    <row r="42" spans="1:115" s="130" customFormat="1" ht="25.9" customHeight="1" thickBot="1">
      <c r="A42" s="609" t="s">
        <v>65</v>
      </c>
      <c r="B42" s="793">
        <f t="shared" ref="B42:I42" si="19">SUM(B40:B41)</f>
        <v>10</v>
      </c>
      <c r="C42" s="794">
        <f t="shared" si="19"/>
        <v>0</v>
      </c>
      <c r="D42" s="795">
        <f>SUM(D40:D41)</f>
        <v>10</v>
      </c>
      <c r="E42" s="796">
        <f t="shared" si="19"/>
        <v>8</v>
      </c>
      <c r="F42" s="796">
        <f t="shared" si="19"/>
        <v>0</v>
      </c>
      <c r="G42" s="797">
        <f>SUM(G40:G41)</f>
        <v>8</v>
      </c>
      <c r="H42" s="798">
        <f t="shared" si="19"/>
        <v>10</v>
      </c>
      <c r="I42" s="799">
        <f t="shared" si="19"/>
        <v>0</v>
      </c>
      <c r="J42" s="800">
        <f>SUM(J40:J41)</f>
        <v>10</v>
      </c>
      <c r="K42" s="801">
        <f>SUM(K40:K41)</f>
        <v>5</v>
      </c>
      <c r="L42" s="801">
        <f>SUM(L40:L41)</f>
        <v>0</v>
      </c>
      <c r="M42" s="802">
        <f>SUM(M40:M41)</f>
        <v>5</v>
      </c>
      <c r="N42" s="798">
        <f>B42+E42+H42+K42</f>
        <v>33</v>
      </c>
      <c r="O42" s="796">
        <f>C42+F42+I42+L42</f>
        <v>0</v>
      </c>
      <c r="P42" s="803">
        <f>D42+G42+J42+M42</f>
        <v>33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</row>
    <row r="43" spans="1:115" s="130" customFormat="1" ht="33" customHeight="1">
      <c r="B43" s="129"/>
      <c r="E43" s="129"/>
      <c r="H43" s="129"/>
      <c r="N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</row>
    <row r="44" spans="1:11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15" s="135" customFormat="1" ht="15.75">
      <c r="A45" s="130"/>
      <c r="B45" s="129"/>
      <c r="C45" s="130"/>
      <c r="D45" s="130"/>
      <c r="E45" s="129"/>
      <c r="F45" s="130"/>
      <c r="G45" s="130"/>
      <c r="H45" s="129"/>
      <c r="I45" s="130"/>
      <c r="J45" s="130"/>
      <c r="K45" s="130"/>
      <c r="L45" s="130"/>
      <c r="M45" s="130"/>
      <c r="N45" s="129"/>
      <c r="O45" s="130"/>
      <c r="P45" s="130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/>
  <cols>
    <col min="1" max="1" width="3" style="139" customWidth="1"/>
    <col min="2" max="2" width="79.28515625" style="139" customWidth="1"/>
    <col min="3" max="3" width="15.5703125" style="139" customWidth="1"/>
    <col min="4" max="4" width="15.85546875" style="139" customWidth="1"/>
    <col min="5" max="5" width="12.7109375" style="139" customWidth="1"/>
    <col min="6" max="6" width="14.5703125" style="139" customWidth="1"/>
    <col min="7" max="7" width="12.5703125" style="139" customWidth="1"/>
    <col min="8" max="8" width="12.7109375" style="139" customWidth="1"/>
    <col min="9" max="9" width="14.7109375" style="139" customWidth="1"/>
    <col min="10" max="10" width="13.7109375" style="139" customWidth="1"/>
    <col min="11" max="11" width="14.28515625" style="139" customWidth="1"/>
    <col min="12" max="12" width="14.85546875" style="139" customWidth="1"/>
    <col min="13" max="13" width="14" style="139" customWidth="1"/>
    <col min="14" max="14" width="12" style="139" customWidth="1"/>
    <col min="15" max="16" width="15.85546875" style="139" customWidth="1"/>
    <col min="17" max="17" width="13.85546875" style="139" customWidth="1"/>
    <col min="18" max="18" width="14.28515625" style="139" customWidth="1"/>
    <col min="19" max="19" width="10.42578125" style="139" customWidth="1"/>
    <col min="20" max="20" width="9.28515625" style="139" customWidth="1"/>
    <col min="21" max="259" width="9.140625" style="139"/>
    <col min="260" max="260" width="3" style="139" customWidth="1"/>
    <col min="261" max="261" width="79.28515625" style="139" customWidth="1"/>
    <col min="262" max="262" width="10.28515625" style="139" customWidth="1"/>
    <col min="263" max="263" width="8.5703125" style="139" customWidth="1"/>
    <col min="264" max="264" width="11" style="139" customWidth="1"/>
    <col min="265" max="265" width="9.28515625" style="139" customWidth="1"/>
    <col min="266" max="266" width="10.28515625" style="139" customWidth="1"/>
    <col min="267" max="267" width="14.28515625" style="139" customWidth="1"/>
    <col min="268" max="269" width="9.42578125" style="139" customWidth="1"/>
    <col min="270" max="270" width="12" style="139" customWidth="1"/>
    <col min="271" max="271" width="12.42578125" style="139" customWidth="1"/>
    <col min="272" max="272" width="11" style="139" customWidth="1"/>
    <col min="273" max="273" width="10.7109375" style="139" customWidth="1"/>
    <col min="274" max="274" width="14.28515625" style="139" customWidth="1"/>
    <col min="275" max="275" width="10.42578125" style="139" customWidth="1"/>
    <col min="276" max="276" width="9.28515625" style="139" customWidth="1"/>
    <col min="277" max="515" width="9.140625" style="139"/>
    <col min="516" max="516" width="3" style="139" customWidth="1"/>
    <col min="517" max="517" width="79.28515625" style="139" customWidth="1"/>
    <col min="518" max="518" width="10.28515625" style="139" customWidth="1"/>
    <col min="519" max="519" width="8.5703125" style="139" customWidth="1"/>
    <col min="520" max="520" width="11" style="139" customWidth="1"/>
    <col min="521" max="521" width="9.28515625" style="139" customWidth="1"/>
    <col min="522" max="522" width="10.28515625" style="139" customWidth="1"/>
    <col min="523" max="523" width="14.28515625" style="139" customWidth="1"/>
    <col min="524" max="525" width="9.42578125" style="139" customWidth="1"/>
    <col min="526" max="526" width="12" style="139" customWidth="1"/>
    <col min="527" max="527" width="12.42578125" style="139" customWidth="1"/>
    <col min="528" max="528" width="11" style="139" customWidth="1"/>
    <col min="529" max="529" width="10.7109375" style="139" customWidth="1"/>
    <col min="530" max="530" width="14.28515625" style="139" customWidth="1"/>
    <col min="531" max="531" width="10.42578125" style="139" customWidth="1"/>
    <col min="532" max="532" width="9.28515625" style="139" customWidth="1"/>
    <col min="533" max="771" width="9.140625" style="139"/>
    <col min="772" max="772" width="3" style="139" customWidth="1"/>
    <col min="773" max="773" width="79.28515625" style="139" customWidth="1"/>
    <col min="774" max="774" width="10.28515625" style="139" customWidth="1"/>
    <col min="775" max="775" width="8.5703125" style="139" customWidth="1"/>
    <col min="776" max="776" width="11" style="139" customWidth="1"/>
    <col min="777" max="777" width="9.28515625" style="139" customWidth="1"/>
    <col min="778" max="778" width="10.28515625" style="139" customWidth="1"/>
    <col min="779" max="779" width="14.28515625" style="139" customWidth="1"/>
    <col min="780" max="781" width="9.42578125" style="139" customWidth="1"/>
    <col min="782" max="782" width="12" style="139" customWidth="1"/>
    <col min="783" max="783" width="12.42578125" style="139" customWidth="1"/>
    <col min="784" max="784" width="11" style="139" customWidth="1"/>
    <col min="785" max="785" width="10.7109375" style="139" customWidth="1"/>
    <col min="786" max="786" width="14.28515625" style="139" customWidth="1"/>
    <col min="787" max="787" width="10.42578125" style="139" customWidth="1"/>
    <col min="788" max="788" width="9.28515625" style="139" customWidth="1"/>
    <col min="789" max="1027" width="9.140625" style="139"/>
    <col min="1028" max="1028" width="3" style="139" customWidth="1"/>
    <col min="1029" max="1029" width="79.28515625" style="139" customWidth="1"/>
    <col min="1030" max="1030" width="10.28515625" style="139" customWidth="1"/>
    <col min="1031" max="1031" width="8.5703125" style="139" customWidth="1"/>
    <col min="1032" max="1032" width="11" style="139" customWidth="1"/>
    <col min="1033" max="1033" width="9.28515625" style="139" customWidth="1"/>
    <col min="1034" max="1034" width="10.28515625" style="139" customWidth="1"/>
    <col min="1035" max="1035" width="14.28515625" style="139" customWidth="1"/>
    <col min="1036" max="1037" width="9.42578125" style="139" customWidth="1"/>
    <col min="1038" max="1038" width="12" style="139" customWidth="1"/>
    <col min="1039" max="1039" width="12.42578125" style="139" customWidth="1"/>
    <col min="1040" max="1040" width="11" style="139" customWidth="1"/>
    <col min="1041" max="1041" width="10.7109375" style="139" customWidth="1"/>
    <col min="1042" max="1042" width="14.28515625" style="139" customWidth="1"/>
    <col min="1043" max="1043" width="10.42578125" style="139" customWidth="1"/>
    <col min="1044" max="1044" width="9.28515625" style="139" customWidth="1"/>
    <col min="1045" max="1283" width="9.140625" style="139"/>
    <col min="1284" max="1284" width="3" style="139" customWidth="1"/>
    <col min="1285" max="1285" width="79.28515625" style="139" customWidth="1"/>
    <col min="1286" max="1286" width="10.28515625" style="139" customWidth="1"/>
    <col min="1287" max="1287" width="8.5703125" style="139" customWidth="1"/>
    <col min="1288" max="1288" width="11" style="139" customWidth="1"/>
    <col min="1289" max="1289" width="9.28515625" style="139" customWidth="1"/>
    <col min="1290" max="1290" width="10.28515625" style="139" customWidth="1"/>
    <col min="1291" max="1291" width="14.28515625" style="139" customWidth="1"/>
    <col min="1292" max="1293" width="9.42578125" style="139" customWidth="1"/>
    <col min="1294" max="1294" width="12" style="139" customWidth="1"/>
    <col min="1295" max="1295" width="12.42578125" style="139" customWidth="1"/>
    <col min="1296" max="1296" width="11" style="139" customWidth="1"/>
    <col min="1297" max="1297" width="10.7109375" style="139" customWidth="1"/>
    <col min="1298" max="1298" width="14.28515625" style="139" customWidth="1"/>
    <col min="1299" max="1299" width="10.42578125" style="139" customWidth="1"/>
    <col min="1300" max="1300" width="9.28515625" style="139" customWidth="1"/>
    <col min="1301" max="1539" width="9.140625" style="139"/>
    <col min="1540" max="1540" width="3" style="139" customWidth="1"/>
    <col min="1541" max="1541" width="79.28515625" style="139" customWidth="1"/>
    <col min="1542" max="1542" width="10.28515625" style="139" customWidth="1"/>
    <col min="1543" max="1543" width="8.5703125" style="139" customWidth="1"/>
    <col min="1544" max="1544" width="11" style="139" customWidth="1"/>
    <col min="1545" max="1545" width="9.28515625" style="139" customWidth="1"/>
    <col min="1546" max="1546" width="10.28515625" style="139" customWidth="1"/>
    <col min="1547" max="1547" width="14.28515625" style="139" customWidth="1"/>
    <col min="1548" max="1549" width="9.42578125" style="139" customWidth="1"/>
    <col min="1550" max="1550" width="12" style="139" customWidth="1"/>
    <col min="1551" max="1551" width="12.42578125" style="139" customWidth="1"/>
    <col min="1552" max="1552" width="11" style="139" customWidth="1"/>
    <col min="1553" max="1553" width="10.7109375" style="139" customWidth="1"/>
    <col min="1554" max="1554" width="14.28515625" style="139" customWidth="1"/>
    <col min="1555" max="1555" width="10.42578125" style="139" customWidth="1"/>
    <col min="1556" max="1556" width="9.28515625" style="139" customWidth="1"/>
    <col min="1557" max="1795" width="9.140625" style="139"/>
    <col min="1796" max="1796" width="3" style="139" customWidth="1"/>
    <col min="1797" max="1797" width="79.28515625" style="139" customWidth="1"/>
    <col min="1798" max="1798" width="10.28515625" style="139" customWidth="1"/>
    <col min="1799" max="1799" width="8.5703125" style="139" customWidth="1"/>
    <col min="1800" max="1800" width="11" style="139" customWidth="1"/>
    <col min="1801" max="1801" width="9.28515625" style="139" customWidth="1"/>
    <col min="1802" max="1802" width="10.28515625" style="139" customWidth="1"/>
    <col min="1803" max="1803" width="14.28515625" style="139" customWidth="1"/>
    <col min="1804" max="1805" width="9.42578125" style="139" customWidth="1"/>
    <col min="1806" max="1806" width="12" style="139" customWidth="1"/>
    <col min="1807" max="1807" width="12.42578125" style="139" customWidth="1"/>
    <col min="1808" max="1808" width="11" style="139" customWidth="1"/>
    <col min="1809" max="1809" width="10.7109375" style="139" customWidth="1"/>
    <col min="1810" max="1810" width="14.28515625" style="139" customWidth="1"/>
    <col min="1811" max="1811" width="10.42578125" style="139" customWidth="1"/>
    <col min="1812" max="1812" width="9.28515625" style="139" customWidth="1"/>
    <col min="1813" max="2051" width="9.140625" style="139"/>
    <col min="2052" max="2052" width="3" style="139" customWidth="1"/>
    <col min="2053" max="2053" width="79.28515625" style="139" customWidth="1"/>
    <col min="2054" max="2054" width="10.28515625" style="139" customWidth="1"/>
    <col min="2055" max="2055" width="8.5703125" style="139" customWidth="1"/>
    <col min="2056" max="2056" width="11" style="139" customWidth="1"/>
    <col min="2057" max="2057" width="9.28515625" style="139" customWidth="1"/>
    <col min="2058" max="2058" width="10.28515625" style="139" customWidth="1"/>
    <col min="2059" max="2059" width="14.28515625" style="139" customWidth="1"/>
    <col min="2060" max="2061" width="9.42578125" style="139" customWidth="1"/>
    <col min="2062" max="2062" width="12" style="139" customWidth="1"/>
    <col min="2063" max="2063" width="12.42578125" style="139" customWidth="1"/>
    <col min="2064" max="2064" width="11" style="139" customWidth="1"/>
    <col min="2065" max="2065" width="10.7109375" style="139" customWidth="1"/>
    <col min="2066" max="2066" width="14.28515625" style="139" customWidth="1"/>
    <col min="2067" max="2067" width="10.42578125" style="139" customWidth="1"/>
    <col min="2068" max="2068" width="9.28515625" style="139" customWidth="1"/>
    <col min="2069" max="2307" width="9.140625" style="139"/>
    <col min="2308" max="2308" width="3" style="139" customWidth="1"/>
    <col min="2309" max="2309" width="79.28515625" style="139" customWidth="1"/>
    <col min="2310" max="2310" width="10.28515625" style="139" customWidth="1"/>
    <col min="2311" max="2311" width="8.5703125" style="139" customWidth="1"/>
    <col min="2312" max="2312" width="11" style="139" customWidth="1"/>
    <col min="2313" max="2313" width="9.28515625" style="139" customWidth="1"/>
    <col min="2314" max="2314" width="10.28515625" style="139" customWidth="1"/>
    <col min="2315" max="2315" width="14.28515625" style="139" customWidth="1"/>
    <col min="2316" max="2317" width="9.42578125" style="139" customWidth="1"/>
    <col min="2318" max="2318" width="12" style="139" customWidth="1"/>
    <col min="2319" max="2319" width="12.42578125" style="139" customWidth="1"/>
    <col min="2320" max="2320" width="11" style="139" customWidth="1"/>
    <col min="2321" max="2321" width="10.7109375" style="139" customWidth="1"/>
    <col min="2322" max="2322" width="14.28515625" style="139" customWidth="1"/>
    <col min="2323" max="2323" width="10.42578125" style="139" customWidth="1"/>
    <col min="2324" max="2324" width="9.28515625" style="139" customWidth="1"/>
    <col min="2325" max="2563" width="9.140625" style="139"/>
    <col min="2564" max="2564" width="3" style="139" customWidth="1"/>
    <col min="2565" max="2565" width="79.28515625" style="139" customWidth="1"/>
    <col min="2566" max="2566" width="10.28515625" style="139" customWidth="1"/>
    <col min="2567" max="2567" width="8.5703125" style="139" customWidth="1"/>
    <col min="2568" max="2568" width="11" style="139" customWidth="1"/>
    <col min="2569" max="2569" width="9.28515625" style="139" customWidth="1"/>
    <col min="2570" max="2570" width="10.28515625" style="139" customWidth="1"/>
    <col min="2571" max="2571" width="14.28515625" style="139" customWidth="1"/>
    <col min="2572" max="2573" width="9.42578125" style="139" customWidth="1"/>
    <col min="2574" max="2574" width="12" style="139" customWidth="1"/>
    <col min="2575" max="2575" width="12.42578125" style="139" customWidth="1"/>
    <col min="2576" max="2576" width="11" style="139" customWidth="1"/>
    <col min="2577" max="2577" width="10.7109375" style="139" customWidth="1"/>
    <col min="2578" max="2578" width="14.28515625" style="139" customWidth="1"/>
    <col min="2579" max="2579" width="10.42578125" style="139" customWidth="1"/>
    <col min="2580" max="2580" width="9.28515625" style="139" customWidth="1"/>
    <col min="2581" max="2819" width="9.140625" style="139"/>
    <col min="2820" max="2820" width="3" style="139" customWidth="1"/>
    <col min="2821" max="2821" width="79.28515625" style="139" customWidth="1"/>
    <col min="2822" max="2822" width="10.28515625" style="139" customWidth="1"/>
    <col min="2823" max="2823" width="8.5703125" style="139" customWidth="1"/>
    <col min="2824" max="2824" width="11" style="139" customWidth="1"/>
    <col min="2825" max="2825" width="9.28515625" style="139" customWidth="1"/>
    <col min="2826" max="2826" width="10.28515625" style="139" customWidth="1"/>
    <col min="2827" max="2827" width="14.28515625" style="139" customWidth="1"/>
    <col min="2828" max="2829" width="9.42578125" style="139" customWidth="1"/>
    <col min="2830" max="2830" width="12" style="139" customWidth="1"/>
    <col min="2831" max="2831" width="12.42578125" style="139" customWidth="1"/>
    <col min="2832" max="2832" width="11" style="139" customWidth="1"/>
    <col min="2833" max="2833" width="10.7109375" style="139" customWidth="1"/>
    <col min="2834" max="2834" width="14.28515625" style="139" customWidth="1"/>
    <col min="2835" max="2835" width="10.42578125" style="139" customWidth="1"/>
    <col min="2836" max="2836" width="9.28515625" style="139" customWidth="1"/>
    <col min="2837" max="3075" width="9.140625" style="139"/>
    <col min="3076" max="3076" width="3" style="139" customWidth="1"/>
    <col min="3077" max="3077" width="79.28515625" style="139" customWidth="1"/>
    <col min="3078" max="3078" width="10.28515625" style="139" customWidth="1"/>
    <col min="3079" max="3079" width="8.5703125" style="139" customWidth="1"/>
    <col min="3080" max="3080" width="11" style="139" customWidth="1"/>
    <col min="3081" max="3081" width="9.28515625" style="139" customWidth="1"/>
    <col min="3082" max="3082" width="10.28515625" style="139" customWidth="1"/>
    <col min="3083" max="3083" width="14.28515625" style="139" customWidth="1"/>
    <col min="3084" max="3085" width="9.42578125" style="139" customWidth="1"/>
    <col min="3086" max="3086" width="12" style="139" customWidth="1"/>
    <col min="3087" max="3087" width="12.42578125" style="139" customWidth="1"/>
    <col min="3088" max="3088" width="11" style="139" customWidth="1"/>
    <col min="3089" max="3089" width="10.7109375" style="139" customWidth="1"/>
    <col min="3090" max="3090" width="14.28515625" style="139" customWidth="1"/>
    <col min="3091" max="3091" width="10.42578125" style="139" customWidth="1"/>
    <col min="3092" max="3092" width="9.28515625" style="139" customWidth="1"/>
    <col min="3093" max="3331" width="9.140625" style="139"/>
    <col min="3332" max="3332" width="3" style="139" customWidth="1"/>
    <col min="3333" max="3333" width="79.28515625" style="139" customWidth="1"/>
    <col min="3334" max="3334" width="10.28515625" style="139" customWidth="1"/>
    <col min="3335" max="3335" width="8.5703125" style="139" customWidth="1"/>
    <col min="3336" max="3336" width="11" style="139" customWidth="1"/>
    <col min="3337" max="3337" width="9.28515625" style="139" customWidth="1"/>
    <col min="3338" max="3338" width="10.28515625" style="139" customWidth="1"/>
    <col min="3339" max="3339" width="14.28515625" style="139" customWidth="1"/>
    <col min="3340" max="3341" width="9.42578125" style="139" customWidth="1"/>
    <col min="3342" max="3342" width="12" style="139" customWidth="1"/>
    <col min="3343" max="3343" width="12.42578125" style="139" customWidth="1"/>
    <col min="3344" max="3344" width="11" style="139" customWidth="1"/>
    <col min="3345" max="3345" width="10.7109375" style="139" customWidth="1"/>
    <col min="3346" max="3346" width="14.28515625" style="139" customWidth="1"/>
    <col min="3347" max="3347" width="10.42578125" style="139" customWidth="1"/>
    <col min="3348" max="3348" width="9.28515625" style="139" customWidth="1"/>
    <col min="3349" max="3587" width="9.140625" style="139"/>
    <col min="3588" max="3588" width="3" style="139" customWidth="1"/>
    <col min="3589" max="3589" width="79.28515625" style="139" customWidth="1"/>
    <col min="3590" max="3590" width="10.28515625" style="139" customWidth="1"/>
    <col min="3591" max="3591" width="8.5703125" style="139" customWidth="1"/>
    <col min="3592" max="3592" width="11" style="139" customWidth="1"/>
    <col min="3593" max="3593" width="9.28515625" style="139" customWidth="1"/>
    <col min="3594" max="3594" width="10.28515625" style="139" customWidth="1"/>
    <col min="3595" max="3595" width="14.28515625" style="139" customWidth="1"/>
    <col min="3596" max="3597" width="9.42578125" style="139" customWidth="1"/>
    <col min="3598" max="3598" width="12" style="139" customWidth="1"/>
    <col min="3599" max="3599" width="12.42578125" style="139" customWidth="1"/>
    <col min="3600" max="3600" width="11" style="139" customWidth="1"/>
    <col min="3601" max="3601" width="10.7109375" style="139" customWidth="1"/>
    <col min="3602" max="3602" width="14.28515625" style="139" customWidth="1"/>
    <col min="3603" max="3603" width="10.42578125" style="139" customWidth="1"/>
    <col min="3604" max="3604" width="9.28515625" style="139" customWidth="1"/>
    <col min="3605" max="3843" width="9.140625" style="139"/>
    <col min="3844" max="3844" width="3" style="139" customWidth="1"/>
    <col min="3845" max="3845" width="79.28515625" style="139" customWidth="1"/>
    <col min="3846" max="3846" width="10.28515625" style="139" customWidth="1"/>
    <col min="3847" max="3847" width="8.5703125" style="139" customWidth="1"/>
    <col min="3848" max="3848" width="11" style="139" customWidth="1"/>
    <col min="3849" max="3849" width="9.28515625" style="139" customWidth="1"/>
    <col min="3850" max="3850" width="10.28515625" style="139" customWidth="1"/>
    <col min="3851" max="3851" width="14.28515625" style="139" customWidth="1"/>
    <col min="3852" max="3853" width="9.42578125" style="139" customWidth="1"/>
    <col min="3854" max="3854" width="12" style="139" customWidth="1"/>
    <col min="3855" max="3855" width="12.42578125" style="139" customWidth="1"/>
    <col min="3856" max="3856" width="11" style="139" customWidth="1"/>
    <col min="3857" max="3857" width="10.7109375" style="139" customWidth="1"/>
    <col min="3858" max="3858" width="14.28515625" style="139" customWidth="1"/>
    <col min="3859" max="3859" width="10.42578125" style="139" customWidth="1"/>
    <col min="3860" max="3860" width="9.28515625" style="139" customWidth="1"/>
    <col min="3861" max="4099" width="9.140625" style="139"/>
    <col min="4100" max="4100" width="3" style="139" customWidth="1"/>
    <col min="4101" max="4101" width="79.28515625" style="139" customWidth="1"/>
    <col min="4102" max="4102" width="10.28515625" style="139" customWidth="1"/>
    <col min="4103" max="4103" width="8.5703125" style="139" customWidth="1"/>
    <col min="4104" max="4104" width="11" style="139" customWidth="1"/>
    <col min="4105" max="4105" width="9.28515625" style="139" customWidth="1"/>
    <col min="4106" max="4106" width="10.28515625" style="139" customWidth="1"/>
    <col min="4107" max="4107" width="14.28515625" style="139" customWidth="1"/>
    <col min="4108" max="4109" width="9.42578125" style="139" customWidth="1"/>
    <col min="4110" max="4110" width="12" style="139" customWidth="1"/>
    <col min="4111" max="4111" width="12.42578125" style="139" customWidth="1"/>
    <col min="4112" max="4112" width="11" style="139" customWidth="1"/>
    <col min="4113" max="4113" width="10.7109375" style="139" customWidth="1"/>
    <col min="4114" max="4114" width="14.28515625" style="139" customWidth="1"/>
    <col min="4115" max="4115" width="10.42578125" style="139" customWidth="1"/>
    <col min="4116" max="4116" width="9.28515625" style="139" customWidth="1"/>
    <col min="4117" max="4355" width="9.140625" style="139"/>
    <col min="4356" max="4356" width="3" style="139" customWidth="1"/>
    <col min="4357" max="4357" width="79.28515625" style="139" customWidth="1"/>
    <col min="4358" max="4358" width="10.28515625" style="139" customWidth="1"/>
    <col min="4359" max="4359" width="8.5703125" style="139" customWidth="1"/>
    <col min="4360" max="4360" width="11" style="139" customWidth="1"/>
    <col min="4361" max="4361" width="9.28515625" style="139" customWidth="1"/>
    <col min="4362" max="4362" width="10.28515625" style="139" customWidth="1"/>
    <col min="4363" max="4363" width="14.28515625" style="139" customWidth="1"/>
    <col min="4364" max="4365" width="9.42578125" style="139" customWidth="1"/>
    <col min="4366" max="4366" width="12" style="139" customWidth="1"/>
    <col min="4367" max="4367" width="12.42578125" style="139" customWidth="1"/>
    <col min="4368" max="4368" width="11" style="139" customWidth="1"/>
    <col min="4369" max="4369" width="10.7109375" style="139" customWidth="1"/>
    <col min="4370" max="4370" width="14.28515625" style="139" customWidth="1"/>
    <col min="4371" max="4371" width="10.42578125" style="139" customWidth="1"/>
    <col min="4372" max="4372" width="9.28515625" style="139" customWidth="1"/>
    <col min="4373" max="4611" width="9.140625" style="139"/>
    <col min="4612" max="4612" width="3" style="139" customWidth="1"/>
    <col min="4613" max="4613" width="79.28515625" style="139" customWidth="1"/>
    <col min="4614" max="4614" width="10.28515625" style="139" customWidth="1"/>
    <col min="4615" max="4615" width="8.5703125" style="139" customWidth="1"/>
    <col min="4616" max="4616" width="11" style="139" customWidth="1"/>
    <col min="4617" max="4617" width="9.28515625" style="139" customWidth="1"/>
    <col min="4618" max="4618" width="10.28515625" style="139" customWidth="1"/>
    <col min="4619" max="4619" width="14.28515625" style="139" customWidth="1"/>
    <col min="4620" max="4621" width="9.42578125" style="139" customWidth="1"/>
    <col min="4622" max="4622" width="12" style="139" customWidth="1"/>
    <col min="4623" max="4623" width="12.42578125" style="139" customWidth="1"/>
    <col min="4624" max="4624" width="11" style="139" customWidth="1"/>
    <col min="4625" max="4625" width="10.7109375" style="139" customWidth="1"/>
    <col min="4626" max="4626" width="14.28515625" style="139" customWidth="1"/>
    <col min="4627" max="4627" width="10.42578125" style="139" customWidth="1"/>
    <col min="4628" max="4628" width="9.28515625" style="139" customWidth="1"/>
    <col min="4629" max="4867" width="9.140625" style="139"/>
    <col min="4868" max="4868" width="3" style="139" customWidth="1"/>
    <col min="4869" max="4869" width="79.28515625" style="139" customWidth="1"/>
    <col min="4870" max="4870" width="10.28515625" style="139" customWidth="1"/>
    <col min="4871" max="4871" width="8.5703125" style="139" customWidth="1"/>
    <col min="4872" max="4872" width="11" style="139" customWidth="1"/>
    <col min="4873" max="4873" width="9.28515625" style="139" customWidth="1"/>
    <col min="4874" max="4874" width="10.28515625" style="139" customWidth="1"/>
    <col min="4875" max="4875" width="14.28515625" style="139" customWidth="1"/>
    <col min="4876" max="4877" width="9.42578125" style="139" customWidth="1"/>
    <col min="4878" max="4878" width="12" style="139" customWidth="1"/>
    <col min="4879" max="4879" width="12.42578125" style="139" customWidth="1"/>
    <col min="4880" max="4880" width="11" style="139" customWidth="1"/>
    <col min="4881" max="4881" width="10.7109375" style="139" customWidth="1"/>
    <col min="4882" max="4882" width="14.28515625" style="139" customWidth="1"/>
    <col min="4883" max="4883" width="10.42578125" style="139" customWidth="1"/>
    <col min="4884" max="4884" width="9.28515625" style="139" customWidth="1"/>
    <col min="4885" max="5123" width="9.140625" style="139"/>
    <col min="5124" max="5124" width="3" style="139" customWidth="1"/>
    <col min="5125" max="5125" width="79.28515625" style="139" customWidth="1"/>
    <col min="5126" max="5126" width="10.28515625" style="139" customWidth="1"/>
    <col min="5127" max="5127" width="8.5703125" style="139" customWidth="1"/>
    <col min="5128" max="5128" width="11" style="139" customWidth="1"/>
    <col min="5129" max="5129" width="9.28515625" style="139" customWidth="1"/>
    <col min="5130" max="5130" width="10.28515625" style="139" customWidth="1"/>
    <col min="5131" max="5131" width="14.28515625" style="139" customWidth="1"/>
    <col min="5132" max="5133" width="9.42578125" style="139" customWidth="1"/>
    <col min="5134" max="5134" width="12" style="139" customWidth="1"/>
    <col min="5135" max="5135" width="12.42578125" style="139" customWidth="1"/>
    <col min="5136" max="5136" width="11" style="139" customWidth="1"/>
    <col min="5137" max="5137" width="10.7109375" style="139" customWidth="1"/>
    <col min="5138" max="5138" width="14.28515625" style="139" customWidth="1"/>
    <col min="5139" max="5139" width="10.42578125" style="139" customWidth="1"/>
    <col min="5140" max="5140" width="9.28515625" style="139" customWidth="1"/>
    <col min="5141" max="5379" width="9.140625" style="139"/>
    <col min="5380" max="5380" width="3" style="139" customWidth="1"/>
    <col min="5381" max="5381" width="79.28515625" style="139" customWidth="1"/>
    <col min="5382" max="5382" width="10.28515625" style="139" customWidth="1"/>
    <col min="5383" max="5383" width="8.5703125" style="139" customWidth="1"/>
    <col min="5384" max="5384" width="11" style="139" customWidth="1"/>
    <col min="5385" max="5385" width="9.28515625" style="139" customWidth="1"/>
    <col min="5386" max="5386" width="10.28515625" style="139" customWidth="1"/>
    <col min="5387" max="5387" width="14.28515625" style="139" customWidth="1"/>
    <col min="5388" max="5389" width="9.42578125" style="139" customWidth="1"/>
    <col min="5390" max="5390" width="12" style="139" customWidth="1"/>
    <col min="5391" max="5391" width="12.42578125" style="139" customWidth="1"/>
    <col min="5392" max="5392" width="11" style="139" customWidth="1"/>
    <col min="5393" max="5393" width="10.7109375" style="139" customWidth="1"/>
    <col min="5394" max="5394" width="14.28515625" style="139" customWidth="1"/>
    <col min="5395" max="5395" width="10.42578125" style="139" customWidth="1"/>
    <col min="5396" max="5396" width="9.28515625" style="139" customWidth="1"/>
    <col min="5397" max="5635" width="9.140625" style="139"/>
    <col min="5636" max="5636" width="3" style="139" customWidth="1"/>
    <col min="5637" max="5637" width="79.28515625" style="139" customWidth="1"/>
    <col min="5638" max="5638" width="10.28515625" style="139" customWidth="1"/>
    <col min="5639" max="5639" width="8.5703125" style="139" customWidth="1"/>
    <col min="5640" max="5640" width="11" style="139" customWidth="1"/>
    <col min="5641" max="5641" width="9.28515625" style="139" customWidth="1"/>
    <col min="5642" max="5642" width="10.28515625" style="139" customWidth="1"/>
    <col min="5643" max="5643" width="14.28515625" style="139" customWidth="1"/>
    <col min="5644" max="5645" width="9.42578125" style="139" customWidth="1"/>
    <col min="5646" max="5646" width="12" style="139" customWidth="1"/>
    <col min="5647" max="5647" width="12.42578125" style="139" customWidth="1"/>
    <col min="5648" max="5648" width="11" style="139" customWidth="1"/>
    <col min="5649" max="5649" width="10.7109375" style="139" customWidth="1"/>
    <col min="5650" max="5650" width="14.28515625" style="139" customWidth="1"/>
    <col min="5651" max="5651" width="10.42578125" style="139" customWidth="1"/>
    <col min="5652" max="5652" width="9.28515625" style="139" customWidth="1"/>
    <col min="5653" max="5891" width="9.140625" style="139"/>
    <col min="5892" max="5892" width="3" style="139" customWidth="1"/>
    <col min="5893" max="5893" width="79.28515625" style="139" customWidth="1"/>
    <col min="5894" max="5894" width="10.28515625" style="139" customWidth="1"/>
    <col min="5895" max="5895" width="8.5703125" style="139" customWidth="1"/>
    <col min="5896" max="5896" width="11" style="139" customWidth="1"/>
    <col min="5897" max="5897" width="9.28515625" style="139" customWidth="1"/>
    <col min="5898" max="5898" width="10.28515625" style="139" customWidth="1"/>
    <col min="5899" max="5899" width="14.28515625" style="139" customWidth="1"/>
    <col min="5900" max="5901" width="9.42578125" style="139" customWidth="1"/>
    <col min="5902" max="5902" width="12" style="139" customWidth="1"/>
    <col min="5903" max="5903" width="12.42578125" style="139" customWidth="1"/>
    <col min="5904" max="5904" width="11" style="139" customWidth="1"/>
    <col min="5905" max="5905" width="10.7109375" style="139" customWidth="1"/>
    <col min="5906" max="5906" width="14.28515625" style="139" customWidth="1"/>
    <col min="5907" max="5907" width="10.42578125" style="139" customWidth="1"/>
    <col min="5908" max="5908" width="9.28515625" style="139" customWidth="1"/>
    <col min="5909" max="6147" width="9.140625" style="139"/>
    <col min="6148" max="6148" width="3" style="139" customWidth="1"/>
    <col min="6149" max="6149" width="79.28515625" style="139" customWidth="1"/>
    <col min="6150" max="6150" width="10.28515625" style="139" customWidth="1"/>
    <col min="6151" max="6151" width="8.5703125" style="139" customWidth="1"/>
    <col min="6152" max="6152" width="11" style="139" customWidth="1"/>
    <col min="6153" max="6153" width="9.28515625" style="139" customWidth="1"/>
    <col min="6154" max="6154" width="10.28515625" style="139" customWidth="1"/>
    <col min="6155" max="6155" width="14.28515625" style="139" customWidth="1"/>
    <col min="6156" max="6157" width="9.42578125" style="139" customWidth="1"/>
    <col min="6158" max="6158" width="12" style="139" customWidth="1"/>
    <col min="6159" max="6159" width="12.42578125" style="139" customWidth="1"/>
    <col min="6160" max="6160" width="11" style="139" customWidth="1"/>
    <col min="6161" max="6161" width="10.7109375" style="139" customWidth="1"/>
    <col min="6162" max="6162" width="14.28515625" style="139" customWidth="1"/>
    <col min="6163" max="6163" width="10.42578125" style="139" customWidth="1"/>
    <col min="6164" max="6164" width="9.28515625" style="139" customWidth="1"/>
    <col min="6165" max="6403" width="9.140625" style="139"/>
    <col min="6404" max="6404" width="3" style="139" customWidth="1"/>
    <col min="6405" max="6405" width="79.28515625" style="139" customWidth="1"/>
    <col min="6406" max="6406" width="10.28515625" style="139" customWidth="1"/>
    <col min="6407" max="6407" width="8.5703125" style="139" customWidth="1"/>
    <col min="6408" max="6408" width="11" style="139" customWidth="1"/>
    <col min="6409" max="6409" width="9.28515625" style="139" customWidth="1"/>
    <col min="6410" max="6410" width="10.28515625" style="139" customWidth="1"/>
    <col min="6411" max="6411" width="14.28515625" style="139" customWidth="1"/>
    <col min="6412" max="6413" width="9.42578125" style="139" customWidth="1"/>
    <col min="6414" max="6414" width="12" style="139" customWidth="1"/>
    <col min="6415" max="6415" width="12.42578125" style="139" customWidth="1"/>
    <col min="6416" max="6416" width="11" style="139" customWidth="1"/>
    <col min="6417" max="6417" width="10.7109375" style="139" customWidth="1"/>
    <col min="6418" max="6418" width="14.28515625" style="139" customWidth="1"/>
    <col min="6419" max="6419" width="10.42578125" style="139" customWidth="1"/>
    <col min="6420" max="6420" width="9.28515625" style="139" customWidth="1"/>
    <col min="6421" max="6659" width="9.140625" style="139"/>
    <col min="6660" max="6660" width="3" style="139" customWidth="1"/>
    <col min="6661" max="6661" width="79.28515625" style="139" customWidth="1"/>
    <col min="6662" max="6662" width="10.28515625" style="139" customWidth="1"/>
    <col min="6663" max="6663" width="8.5703125" style="139" customWidth="1"/>
    <col min="6664" max="6664" width="11" style="139" customWidth="1"/>
    <col min="6665" max="6665" width="9.28515625" style="139" customWidth="1"/>
    <col min="6666" max="6666" width="10.28515625" style="139" customWidth="1"/>
    <col min="6667" max="6667" width="14.28515625" style="139" customWidth="1"/>
    <col min="6668" max="6669" width="9.42578125" style="139" customWidth="1"/>
    <col min="6670" max="6670" width="12" style="139" customWidth="1"/>
    <col min="6671" max="6671" width="12.42578125" style="139" customWidth="1"/>
    <col min="6672" max="6672" width="11" style="139" customWidth="1"/>
    <col min="6673" max="6673" width="10.7109375" style="139" customWidth="1"/>
    <col min="6674" max="6674" width="14.28515625" style="139" customWidth="1"/>
    <col min="6675" max="6675" width="10.42578125" style="139" customWidth="1"/>
    <col min="6676" max="6676" width="9.28515625" style="139" customWidth="1"/>
    <col min="6677" max="6915" width="9.140625" style="139"/>
    <col min="6916" max="6916" width="3" style="139" customWidth="1"/>
    <col min="6917" max="6917" width="79.28515625" style="139" customWidth="1"/>
    <col min="6918" max="6918" width="10.28515625" style="139" customWidth="1"/>
    <col min="6919" max="6919" width="8.5703125" style="139" customWidth="1"/>
    <col min="6920" max="6920" width="11" style="139" customWidth="1"/>
    <col min="6921" max="6921" width="9.28515625" style="139" customWidth="1"/>
    <col min="6922" max="6922" width="10.28515625" style="139" customWidth="1"/>
    <col min="6923" max="6923" width="14.28515625" style="139" customWidth="1"/>
    <col min="6924" max="6925" width="9.42578125" style="139" customWidth="1"/>
    <col min="6926" max="6926" width="12" style="139" customWidth="1"/>
    <col min="6927" max="6927" width="12.42578125" style="139" customWidth="1"/>
    <col min="6928" max="6928" width="11" style="139" customWidth="1"/>
    <col min="6929" max="6929" width="10.7109375" style="139" customWidth="1"/>
    <col min="6930" max="6930" width="14.28515625" style="139" customWidth="1"/>
    <col min="6931" max="6931" width="10.42578125" style="139" customWidth="1"/>
    <col min="6932" max="6932" width="9.28515625" style="139" customWidth="1"/>
    <col min="6933" max="7171" width="9.140625" style="139"/>
    <col min="7172" max="7172" width="3" style="139" customWidth="1"/>
    <col min="7173" max="7173" width="79.28515625" style="139" customWidth="1"/>
    <col min="7174" max="7174" width="10.28515625" style="139" customWidth="1"/>
    <col min="7175" max="7175" width="8.5703125" style="139" customWidth="1"/>
    <col min="7176" max="7176" width="11" style="139" customWidth="1"/>
    <col min="7177" max="7177" width="9.28515625" style="139" customWidth="1"/>
    <col min="7178" max="7178" width="10.28515625" style="139" customWidth="1"/>
    <col min="7179" max="7179" width="14.28515625" style="139" customWidth="1"/>
    <col min="7180" max="7181" width="9.42578125" style="139" customWidth="1"/>
    <col min="7182" max="7182" width="12" style="139" customWidth="1"/>
    <col min="7183" max="7183" width="12.42578125" style="139" customWidth="1"/>
    <col min="7184" max="7184" width="11" style="139" customWidth="1"/>
    <col min="7185" max="7185" width="10.7109375" style="139" customWidth="1"/>
    <col min="7186" max="7186" width="14.28515625" style="139" customWidth="1"/>
    <col min="7187" max="7187" width="10.42578125" style="139" customWidth="1"/>
    <col min="7188" max="7188" width="9.28515625" style="139" customWidth="1"/>
    <col min="7189" max="7427" width="9.140625" style="139"/>
    <col min="7428" max="7428" width="3" style="139" customWidth="1"/>
    <col min="7429" max="7429" width="79.28515625" style="139" customWidth="1"/>
    <col min="7430" max="7430" width="10.28515625" style="139" customWidth="1"/>
    <col min="7431" max="7431" width="8.5703125" style="139" customWidth="1"/>
    <col min="7432" max="7432" width="11" style="139" customWidth="1"/>
    <col min="7433" max="7433" width="9.28515625" style="139" customWidth="1"/>
    <col min="7434" max="7434" width="10.28515625" style="139" customWidth="1"/>
    <col min="7435" max="7435" width="14.28515625" style="139" customWidth="1"/>
    <col min="7436" max="7437" width="9.42578125" style="139" customWidth="1"/>
    <col min="7438" max="7438" width="12" style="139" customWidth="1"/>
    <col min="7439" max="7439" width="12.42578125" style="139" customWidth="1"/>
    <col min="7440" max="7440" width="11" style="139" customWidth="1"/>
    <col min="7441" max="7441" width="10.7109375" style="139" customWidth="1"/>
    <col min="7442" max="7442" width="14.28515625" style="139" customWidth="1"/>
    <col min="7443" max="7443" width="10.42578125" style="139" customWidth="1"/>
    <col min="7444" max="7444" width="9.28515625" style="139" customWidth="1"/>
    <col min="7445" max="7683" width="9.140625" style="139"/>
    <col min="7684" max="7684" width="3" style="139" customWidth="1"/>
    <col min="7685" max="7685" width="79.28515625" style="139" customWidth="1"/>
    <col min="7686" max="7686" width="10.28515625" style="139" customWidth="1"/>
    <col min="7687" max="7687" width="8.5703125" style="139" customWidth="1"/>
    <col min="7688" max="7688" width="11" style="139" customWidth="1"/>
    <col min="7689" max="7689" width="9.28515625" style="139" customWidth="1"/>
    <col min="7690" max="7690" width="10.28515625" style="139" customWidth="1"/>
    <col min="7691" max="7691" width="14.28515625" style="139" customWidth="1"/>
    <col min="7692" max="7693" width="9.42578125" style="139" customWidth="1"/>
    <col min="7694" max="7694" width="12" style="139" customWidth="1"/>
    <col min="7695" max="7695" width="12.42578125" style="139" customWidth="1"/>
    <col min="7696" max="7696" width="11" style="139" customWidth="1"/>
    <col min="7697" max="7697" width="10.7109375" style="139" customWidth="1"/>
    <col min="7698" max="7698" width="14.28515625" style="139" customWidth="1"/>
    <col min="7699" max="7699" width="10.42578125" style="139" customWidth="1"/>
    <col min="7700" max="7700" width="9.28515625" style="139" customWidth="1"/>
    <col min="7701" max="7939" width="9.140625" style="139"/>
    <col min="7940" max="7940" width="3" style="139" customWidth="1"/>
    <col min="7941" max="7941" width="79.28515625" style="139" customWidth="1"/>
    <col min="7942" max="7942" width="10.28515625" style="139" customWidth="1"/>
    <col min="7943" max="7943" width="8.5703125" style="139" customWidth="1"/>
    <col min="7944" max="7944" width="11" style="139" customWidth="1"/>
    <col min="7945" max="7945" width="9.28515625" style="139" customWidth="1"/>
    <col min="7946" max="7946" width="10.28515625" style="139" customWidth="1"/>
    <col min="7947" max="7947" width="14.28515625" style="139" customWidth="1"/>
    <col min="7948" max="7949" width="9.42578125" style="139" customWidth="1"/>
    <col min="7950" max="7950" width="12" style="139" customWidth="1"/>
    <col min="7951" max="7951" width="12.42578125" style="139" customWidth="1"/>
    <col min="7952" max="7952" width="11" style="139" customWidth="1"/>
    <col min="7953" max="7953" width="10.7109375" style="139" customWidth="1"/>
    <col min="7954" max="7954" width="14.28515625" style="139" customWidth="1"/>
    <col min="7955" max="7955" width="10.42578125" style="139" customWidth="1"/>
    <col min="7956" max="7956" width="9.28515625" style="139" customWidth="1"/>
    <col min="7957" max="8195" width="9.140625" style="139"/>
    <col min="8196" max="8196" width="3" style="139" customWidth="1"/>
    <col min="8197" max="8197" width="79.28515625" style="139" customWidth="1"/>
    <col min="8198" max="8198" width="10.28515625" style="139" customWidth="1"/>
    <col min="8199" max="8199" width="8.5703125" style="139" customWidth="1"/>
    <col min="8200" max="8200" width="11" style="139" customWidth="1"/>
    <col min="8201" max="8201" width="9.28515625" style="139" customWidth="1"/>
    <col min="8202" max="8202" width="10.28515625" style="139" customWidth="1"/>
    <col min="8203" max="8203" width="14.28515625" style="139" customWidth="1"/>
    <col min="8204" max="8205" width="9.42578125" style="139" customWidth="1"/>
    <col min="8206" max="8206" width="12" style="139" customWidth="1"/>
    <col min="8207" max="8207" width="12.42578125" style="139" customWidth="1"/>
    <col min="8208" max="8208" width="11" style="139" customWidth="1"/>
    <col min="8209" max="8209" width="10.7109375" style="139" customWidth="1"/>
    <col min="8210" max="8210" width="14.28515625" style="139" customWidth="1"/>
    <col min="8211" max="8211" width="10.42578125" style="139" customWidth="1"/>
    <col min="8212" max="8212" width="9.28515625" style="139" customWidth="1"/>
    <col min="8213" max="8451" width="9.140625" style="139"/>
    <col min="8452" max="8452" width="3" style="139" customWidth="1"/>
    <col min="8453" max="8453" width="79.28515625" style="139" customWidth="1"/>
    <col min="8454" max="8454" width="10.28515625" style="139" customWidth="1"/>
    <col min="8455" max="8455" width="8.5703125" style="139" customWidth="1"/>
    <col min="8456" max="8456" width="11" style="139" customWidth="1"/>
    <col min="8457" max="8457" width="9.28515625" style="139" customWidth="1"/>
    <col min="8458" max="8458" width="10.28515625" style="139" customWidth="1"/>
    <col min="8459" max="8459" width="14.28515625" style="139" customWidth="1"/>
    <col min="8460" max="8461" width="9.42578125" style="139" customWidth="1"/>
    <col min="8462" max="8462" width="12" style="139" customWidth="1"/>
    <col min="8463" max="8463" width="12.42578125" style="139" customWidth="1"/>
    <col min="8464" max="8464" width="11" style="139" customWidth="1"/>
    <col min="8465" max="8465" width="10.7109375" style="139" customWidth="1"/>
    <col min="8466" max="8466" width="14.28515625" style="139" customWidth="1"/>
    <col min="8467" max="8467" width="10.42578125" style="139" customWidth="1"/>
    <col min="8468" max="8468" width="9.28515625" style="139" customWidth="1"/>
    <col min="8469" max="8707" width="9.140625" style="139"/>
    <col min="8708" max="8708" width="3" style="139" customWidth="1"/>
    <col min="8709" max="8709" width="79.28515625" style="139" customWidth="1"/>
    <col min="8710" max="8710" width="10.28515625" style="139" customWidth="1"/>
    <col min="8711" max="8711" width="8.5703125" style="139" customWidth="1"/>
    <col min="8712" max="8712" width="11" style="139" customWidth="1"/>
    <col min="8713" max="8713" width="9.28515625" style="139" customWidth="1"/>
    <col min="8714" max="8714" width="10.28515625" style="139" customWidth="1"/>
    <col min="8715" max="8715" width="14.28515625" style="139" customWidth="1"/>
    <col min="8716" max="8717" width="9.42578125" style="139" customWidth="1"/>
    <col min="8718" max="8718" width="12" style="139" customWidth="1"/>
    <col min="8719" max="8719" width="12.42578125" style="139" customWidth="1"/>
    <col min="8720" max="8720" width="11" style="139" customWidth="1"/>
    <col min="8721" max="8721" width="10.7109375" style="139" customWidth="1"/>
    <col min="8722" max="8722" width="14.28515625" style="139" customWidth="1"/>
    <col min="8723" max="8723" width="10.42578125" style="139" customWidth="1"/>
    <col min="8724" max="8724" width="9.28515625" style="139" customWidth="1"/>
    <col min="8725" max="8963" width="9.140625" style="139"/>
    <col min="8964" max="8964" width="3" style="139" customWidth="1"/>
    <col min="8965" max="8965" width="79.28515625" style="139" customWidth="1"/>
    <col min="8966" max="8966" width="10.28515625" style="139" customWidth="1"/>
    <col min="8967" max="8967" width="8.5703125" style="139" customWidth="1"/>
    <col min="8968" max="8968" width="11" style="139" customWidth="1"/>
    <col min="8969" max="8969" width="9.28515625" style="139" customWidth="1"/>
    <col min="8970" max="8970" width="10.28515625" style="139" customWidth="1"/>
    <col min="8971" max="8971" width="14.28515625" style="139" customWidth="1"/>
    <col min="8972" max="8973" width="9.42578125" style="139" customWidth="1"/>
    <col min="8974" max="8974" width="12" style="139" customWidth="1"/>
    <col min="8975" max="8975" width="12.42578125" style="139" customWidth="1"/>
    <col min="8976" max="8976" width="11" style="139" customWidth="1"/>
    <col min="8977" max="8977" width="10.7109375" style="139" customWidth="1"/>
    <col min="8978" max="8978" width="14.28515625" style="139" customWidth="1"/>
    <col min="8979" max="8979" width="10.42578125" style="139" customWidth="1"/>
    <col min="8980" max="8980" width="9.28515625" style="139" customWidth="1"/>
    <col min="8981" max="9219" width="9.140625" style="139"/>
    <col min="9220" max="9220" width="3" style="139" customWidth="1"/>
    <col min="9221" max="9221" width="79.28515625" style="139" customWidth="1"/>
    <col min="9222" max="9222" width="10.28515625" style="139" customWidth="1"/>
    <col min="9223" max="9223" width="8.5703125" style="139" customWidth="1"/>
    <col min="9224" max="9224" width="11" style="139" customWidth="1"/>
    <col min="9225" max="9225" width="9.28515625" style="139" customWidth="1"/>
    <col min="9226" max="9226" width="10.28515625" style="139" customWidth="1"/>
    <col min="9227" max="9227" width="14.28515625" style="139" customWidth="1"/>
    <col min="9228" max="9229" width="9.42578125" style="139" customWidth="1"/>
    <col min="9230" max="9230" width="12" style="139" customWidth="1"/>
    <col min="9231" max="9231" width="12.42578125" style="139" customWidth="1"/>
    <col min="9232" max="9232" width="11" style="139" customWidth="1"/>
    <col min="9233" max="9233" width="10.7109375" style="139" customWidth="1"/>
    <col min="9234" max="9234" width="14.28515625" style="139" customWidth="1"/>
    <col min="9235" max="9235" width="10.42578125" style="139" customWidth="1"/>
    <col min="9236" max="9236" width="9.28515625" style="139" customWidth="1"/>
    <col min="9237" max="9475" width="9.140625" style="139"/>
    <col min="9476" max="9476" width="3" style="139" customWidth="1"/>
    <col min="9477" max="9477" width="79.28515625" style="139" customWidth="1"/>
    <col min="9478" max="9478" width="10.28515625" style="139" customWidth="1"/>
    <col min="9479" max="9479" width="8.5703125" style="139" customWidth="1"/>
    <col min="9480" max="9480" width="11" style="139" customWidth="1"/>
    <col min="9481" max="9481" width="9.28515625" style="139" customWidth="1"/>
    <col min="9482" max="9482" width="10.28515625" style="139" customWidth="1"/>
    <col min="9483" max="9483" width="14.28515625" style="139" customWidth="1"/>
    <col min="9484" max="9485" width="9.42578125" style="139" customWidth="1"/>
    <col min="9486" max="9486" width="12" style="139" customWidth="1"/>
    <col min="9487" max="9487" width="12.42578125" style="139" customWidth="1"/>
    <col min="9488" max="9488" width="11" style="139" customWidth="1"/>
    <col min="9489" max="9489" width="10.7109375" style="139" customWidth="1"/>
    <col min="9490" max="9490" width="14.28515625" style="139" customWidth="1"/>
    <col min="9491" max="9491" width="10.42578125" style="139" customWidth="1"/>
    <col min="9492" max="9492" width="9.28515625" style="139" customWidth="1"/>
    <col min="9493" max="9731" width="9.140625" style="139"/>
    <col min="9732" max="9732" width="3" style="139" customWidth="1"/>
    <col min="9733" max="9733" width="79.28515625" style="139" customWidth="1"/>
    <col min="9734" max="9734" width="10.28515625" style="139" customWidth="1"/>
    <col min="9735" max="9735" width="8.5703125" style="139" customWidth="1"/>
    <col min="9736" max="9736" width="11" style="139" customWidth="1"/>
    <col min="9737" max="9737" width="9.28515625" style="139" customWidth="1"/>
    <col min="9738" max="9738" width="10.28515625" style="139" customWidth="1"/>
    <col min="9739" max="9739" width="14.28515625" style="139" customWidth="1"/>
    <col min="9740" max="9741" width="9.42578125" style="139" customWidth="1"/>
    <col min="9742" max="9742" width="12" style="139" customWidth="1"/>
    <col min="9743" max="9743" width="12.42578125" style="139" customWidth="1"/>
    <col min="9744" max="9744" width="11" style="139" customWidth="1"/>
    <col min="9745" max="9745" width="10.7109375" style="139" customWidth="1"/>
    <col min="9746" max="9746" width="14.28515625" style="139" customWidth="1"/>
    <col min="9747" max="9747" width="10.42578125" style="139" customWidth="1"/>
    <col min="9748" max="9748" width="9.28515625" style="139" customWidth="1"/>
    <col min="9749" max="9987" width="9.140625" style="139"/>
    <col min="9988" max="9988" width="3" style="139" customWidth="1"/>
    <col min="9989" max="9989" width="79.28515625" style="139" customWidth="1"/>
    <col min="9990" max="9990" width="10.28515625" style="139" customWidth="1"/>
    <col min="9991" max="9991" width="8.5703125" style="139" customWidth="1"/>
    <col min="9992" max="9992" width="11" style="139" customWidth="1"/>
    <col min="9993" max="9993" width="9.28515625" style="139" customWidth="1"/>
    <col min="9994" max="9994" width="10.28515625" style="139" customWidth="1"/>
    <col min="9995" max="9995" width="14.28515625" style="139" customWidth="1"/>
    <col min="9996" max="9997" width="9.42578125" style="139" customWidth="1"/>
    <col min="9998" max="9998" width="12" style="139" customWidth="1"/>
    <col min="9999" max="9999" width="12.42578125" style="139" customWidth="1"/>
    <col min="10000" max="10000" width="11" style="139" customWidth="1"/>
    <col min="10001" max="10001" width="10.7109375" style="139" customWidth="1"/>
    <col min="10002" max="10002" width="14.28515625" style="139" customWidth="1"/>
    <col min="10003" max="10003" width="10.42578125" style="139" customWidth="1"/>
    <col min="10004" max="10004" width="9.28515625" style="139" customWidth="1"/>
    <col min="10005" max="10243" width="9.140625" style="139"/>
    <col min="10244" max="10244" width="3" style="139" customWidth="1"/>
    <col min="10245" max="10245" width="79.28515625" style="139" customWidth="1"/>
    <col min="10246" max="10246" width="10.28515625" style="139" customWidth="1"/>
    <col min="10247" max="10247" width="8.5703125" style="139" customWidth="1"/>
    <col min="10248" max="10248" width="11" style="139" customWidth="1"/>
    <col min="10249" max="10249" width="9.28515625" style="139" customWidth="1"/>
    <col min="10250" max="10250" width="10.28515625" style="139" customWidth="1"/>
    <col min="10251" max="10251" width="14.28515625" style="139" customWidth="1"/>
    <col min="10252" max="10253" width="9.42578125" style="139" customWidth="1"/>
    <col min="10254" max="10254" width="12" style="139" customWidth="1"/>
    <col min="10255" max="10255" width="12.42578125" style="139" customWidth="1"/>
    <col min="10256" max="10256" width="11" style="139" customWidth="1"/>
    <col min="10257" max="10257" width="10.7109375" style="139" customWidth="1"/>
    <col min="10258" max="10258" width="14.28515625" style="139" customWidth="1"/>
    <col min="10259" max="10259" width="10.42578125" style="139" customWidth="1"/>
    <col min="10260" max="10260" width="9.28515625" style="139" customWidth="1"/>
    <col min="10261" max="10499" width="9.140625" style="139"/>
    <col min="10500" max="10500" width="3" style="139" customWidth="1"/>
    <col min="10501" max="10501" width="79.28515625" style="139" customWidth="1"/>
    <col min="10502" max="10502" width="10.28515625" style="139" customWidth="1"/>
    <col min="10503" max="10503" width="8.5703125" style="139" customWidth="1"/>
    <col min="10504" max="10504" width="11" style="139" customWidth="1"/>
    <col min="10505" max="10505" width="9.28515625" style="139" customWidth="1"/>
    <col min="10506" max="10506" width="10.28515625" style="139" customWidth="1"/>
    <col min="10507" max="10507" width="14.28515625" style="139" customWidth="1"/>
    <col min="10508" max="10509" width="9.42578125" style="139" customWidth="1"/>
    <col min="10510" max="10510" width="12" style="139" customWidth="1"/>
    <col min="10511" max="10511" width="12.42578125" style="139" customWidth="1"/>
    <col min="10512" max="10512" width="11" style="139" customWidth="1"/>
    <col min="10513" max="10513" width="10.7109375" style="139" customWidth="1"/>
    <col min="10514" max="10514" width="14.28515625" style="139" customWidth="1"/>
    <col min="10515" max="10515" width="10.42578125" style="139" customWidth="1"/>
    <col min="10516" max="10516" width="9.28515625" style="139" customWidth="1"/>
    <col min="10517" max="10755" width="9.140625" style="139"/>
    <col min="10756" max="10756" width="3" style="139" customWidth="1"/>
    <col min="10757" max="10757" width="79.28515625" style="139" customWidth="1"/>
    <col min="10758" max="10758" width="10.28515625" style="139" customWidth="1"/>
    <col min="10759" max="10759" width="8.5703125" style="139" customWidth="1"/>
    <col min="10760" max="10760" width="11" style="139" customWidth="1"/>
    <col min="10761" max="10761" width="9.28515625" style="139" customWidth="1"/>
    <col min="10762" max="10762" width="10.28515625" style="139" customWidth="1"/>
    <col min="10763" max="10763" width="14.28515625" style="139" customWidth="1"/>
    <col min="10764" max="10765" width="9.42578125" style="139" customWidth="1"/>
    <col min="10766" max="10766" width="12" style="139" customWidth="1"/>
    <col min="10767" max="10767" width="12.42578125" style="139" customWidth="1"/>
    <col min="10768" max="10768" width="11" style="139" customWidth="1"/>
    <col min="10769" max="10769" width="10.7109375" style="139" customWidth="1"/>
    <col min="10770" max="10770" width="14.28515625" style="139" customWidth="1"/>
    <col min="10771" max="10771" width="10.42578125" style="139" customWidth="1"/>
    <col min="10772" max="10772" width="9.28515625" style="139" customWidth="1"/>
    <col min="10773" max="11011" width="9.140625" style="139"/>
    <col min="11012" max="11012" width="3" style="139" customWidth="1"/>
    <col min="11013" max="11013" width="79.28515625" style="139" customWidth="1"/>
    <col min="11014" max="11014" width="10.28515625" style="139" customWidth="1"/>
    <col min="11015" max="11015" width="8.5703125" style="139" customWidth="1"/>
    <col min="11016" max="11016" width="11" style="139" customWidth="1"/>
    <col min="11017" max="11017" width="9.28515625" style="139" customWidth="1"/>
    <col min="11018" max="11018" width="10.28515625" style="139" customWidth="1"/>
    <col min="11019" max="11019" width="14.28515625" style="139" customWidth="1"/>
    <col min="11020" max="11021" width="9.42578125" style="139" customWidth="1"/>
    <col min="11022" max="11022" width="12" style="139" customWidth="1"/>
    <col min="11023" max="11023" width="12.42578125" style="139" customWidth="1"/>
    <col min="11024" max="11024" width="11" style="139" customWidth="1"/>
    <col min="11025" max="11025" width="10.7109375" style="139" customWidth="1"/>
    <col min="11026" max="11026" width="14.28515625" style="139" customWidth="1"/>
    <col min="11027" max="11027" width="10.42578125" style="139" customWidth="1"/>
    <col min="11028" max="11028" width="9.28515625" style="139" customWidth="1"/>
    <col min="11029" max="11267" width="9.140625" style="139"/>
    <col min="11268" max="11268" width="3" style="139" customWidth="1"/>
    <col min="11269" max="11269" width="79.28515625" style="139" customWidth="1"/>
    <col min="11270" max="11270" width="10.28515625" style="139" customWidth="1"/>
    <col min="11271" max="11271" width="8.5703125" style="139" customWidth="1"/>
    <col min="11272" max="11272" width="11" style="139" customWidth="1"/>
    <col min="11273" max="11273" width="9.28515625" style="139" customWidth="1"/>
    <col min="11274" max="11274" width="10.28515625" style="139" customWidth="1"/>
    <col min="11275" max="11275" width="14.28515625" style="139" customWidth="1"/>
    <col min="11276" max="11277" width="9.42578125" style="139" customWidth="1"/>
    <col min="11278" max="11278" width="12" style="139" customWidth="1"/>
    <col min="11279" max="11279" width="12.42578125" style="139" customWidth="1"/>
    <col min="11280" max="11280" width="11" style="139" customWidth="1"/>
    <col min="11281" max="11281" width="10.7109375" style="139" customWidth="1"/>
    <col min="11282" max="11282" width="14.28515625" style="139" customWidth="1"/>
    <col min="11283" max="11283" width="10.42578125" style="139" customWidth="1"/>
    <col min="11284" max="11284" width="9.28515625" style="139" customWidth="1"/>
    <col min="11285" max="11523" width="9.140625" style="139"/>
    <col min="11524" max="11524" width="3" style="139" customWidth="1"/>
    <col min="11525" max="11525" width="79.28515625" style="139" customWidth="1"/>
    <col min="11526" max="11526" width="10.28515625" style="139" customWidth="1"/>
    <col min="11527" max="11527" width="8.5703125" style="139" customWidth="1"/>
    <col min="11528" max="11528" width="11" style="139" customWidth="1"/>
    <col min="11529" max="11529" width="9.28515625" style="139" customWidth="1"/>
    <col min="11530" max="11530" width="10.28515625" style="139" customWidth="1"/>
    <col min="11531" max="11531" width="14.28515625" style="139" customWidth="1"/>
    <col min="11532" max="11533" width="9.42578125" style="139" customWidth="1"/>
    <col min="11534" max="11534" width="12" style="139" customWidth="1"/>
    <col min="11535" max="11535" width="12.42578125" style="139" customWidth="1"/>
    <col min="11536" max="11536" width="11" style="139" customWidth="1"/>
    <col min="11537" max="11537" width="10.7109375" style="139" customWidth="1"/>
    <col min="11538" max="11538" width="14.28515625" style="139" customWidth="1"/>
    <col min="11539" max="11539" width="10.42578125" style="139" customWidth="1"/>
    <col min="11540" max="11540" width="9.28515625" style="139" customWidth="1"/>
    <col min="11541" max="11779" width="9.140625" style="139"/>
    <col min="11780" max="11780" width="3" style="139" customWidth="1"/>
    <col min="11781" max="11781" width="79.28515625" style="139" customWidth="1"/>
    <col min="11782" max="11782" width="10.28515625" style="139" customWidth="1"/>
    <col min="11783" max="11783" width="8.5703125" style="139" customWidth="1"/>
    <col min="11784" max="11784" width="11" style="139" customWidth="1"/>
    <col min="11785" max="11785" width="9.28515625" style="139" customWidth="1"/>
    <col min="11786" max="11786" width="10.28515625" style="139" customWidth="1"/>
    <col min="11787" max="11787" width="14.28515625" style="139" customWidth="1"/>
    <col min="11788" max="11789" width="9.42578125" style="139" customWidth="1"/>
    <col min="11790" max="11790" width="12" style="139" customWidth="1"/>
    <col min="11791" max="11791" width="12.42578125" style="139" customWidth="1"/>
    <col min="11792" max="11792" width="11" style="139" customWidth="1"/>
    <col min="11793" max="11793" width="10.7109375" style="139" customWidth="1"/>
    <col min="11794" max="11794" width="14.28515625" style="139" customWidth="1"/>
    <col min="11795" max="11795" width="10.42578125" style="139" customWidth="1"/>
    <col min="11796" max="11796" width="9.28515625" style="139" customWidth="1"/>
    <col min="11797" max="12035" width="9.140625" style="139"/>
    <col min="12036" max="12036" width="3" style="139" customWidth="1"/>
    <col min="12037" max="12037" width="79.28515625" style="139" customWidth="1"/>
    <col min="12038" max="12038" width="10.28515625" style="139" customWidth="1"/>
    <col min="12039" max="12039" width="8.5703125" style="139" customWidth="1"/>
    <col min="12040" max="12040" width="11" style="139" customWidth="1"/>
    <col min="12041" max="12041" width="9.28515625" style="139" customWidth="1"/>
    <col min="12042" max="12042" width="10.28515625" style="139" customWidth="1"/>
    <col min="12043" max="12043" width="14.28515625" style="139" customWidth="1"/>
    <col min="12044" max="12045" width="9.42578125" style="139" customWidth="1"/>
    <col min="12046" max="12046" width="12" style="139" customWidth="1"/>
    <col min="12047" max="12047" width="12.42578125" style="139" customWidth="1"/>
    <col min="12048" max="12048" width="11" style="139" customWidth="1"/>
    <col min="12049" max="12049" width="10.7109375" style="139" customWidth="1"/>
    <col min="12050" max="12050" width="14.28515625" style="139" customWidth="1"/>
    <col min="12051" max="12051" width="10.42578125" style="139" customWidth="1"/>
    <col min="12052" max="12052" width="9.28515625" style="139" customWidth="1"/>
    <col min="12053" max="12291" width="9.140625" style="139"/>
    <col min="12292" max="12292" width="3" style="139" customWidth="1"/>
    <col min="12293" max="12293" width="79.28515625" style="139" customWidth="1"/>
    <col min="12294" max="12294" width="10.28515625" style="139" customWidth="1"/>
    <col min="12295" max="12295" width="8.5703125" style="139" customWidth="1"/>
    <col min="12296" max="12296" width="11" style="139" customWidth="1"/>
    <col min="12297" max="12297" width="9.28515625" style="139" customWidth="1"/>
    <col min="12298" max="12298" width="10.28515625" style="139" customWidth="1"/>
    <col min="12299" max="12299" width="14.28515625" style="139" customWidth="1"/>
    <col min="12300" max="12301" width="9.42578125" style="139" customWidth="1"/>
    <col min="12302" max="12302" width="12" style="139" customWidth="1"/>
    <col min="12303" max="12303" width="12.42578125" style="139" customWidth="1"/>
    <col min="12304" max="12304" width="11" style="139" customWidth="1"/>
    <col min="12305" max="12305" width="10.7109375" style="139" customWidth="1"/>
    <col min="12306" max="12306" width="14.28515625" style="139" customWidth="1"/>
    <col min="12307" max="12307" width="10.42578125" style="139" customWidth="1"/>
    <col min="12308" max="12308" width="9.28515625" style="139" customWidth="1"/>
    <col min="12309" max="12547" width="9.140625" style="139"/>
    <col min="12548" max="12548" width="3" style="139" customWidth="1"/>
    <col min="12549" max="12549" width="79.28515625" style="139" customWidth="1"/>
    <col min="12550" max="12550" width="10.28515625" style="139" customWidth="1"/>
    <col min="12551" max="12551" width="8.5703125" style="139" customWidth="1"/>
    <col min="12552" max="12552" width="11" style="139" customWidth="1"/>
    <col min="12553" max="12553" width="9.28515625" style="139" customWidth="1"/>
    <col min="12554" max="12554" width="10.28515625" style="139" customWidth="1"/>
    <col min="12555" max="12555" width="14.28515625" style="139" customWidth="1"/>
    <col min="12556" max="12557" width="9.42578125" style="139" customWidth="1"/>
    <col min="12558" max="12558" width="12" style="139" customWidth="1"/>
    <col min="12559" max="12559" width="12.42578125" style="139" customWidth="1"/>
    <col min="12560" max="12560" width="11" style="139" customWidth="1"/>
    <col min="12561" max="12561" width="10.7109375" style="139" customWidth="1"/>
    <col min="12562" max="12562" width="14.28515625" style="139" customWidth="1"/>
    <col min="12563" max="12563" width="10.42578125" style="139" customWidth="1"/>
    <col min="12564" max="12564" width="9.28515625" style="139" customWidth="1"/>
    <col min="12565" max="12803" width="9.140625" style="139"/>
    <col min="12804" max="12804" width="3" style="139" customWidth="1"/>
    <col min="12805" max="12805" width="79.28515625" style="139" customWidth="1"/>
    <col min="12806" max="12806" width="10.28515625" style="139" customWidth="1"/>
    <col min="12807" max="12807" width="8.5703125" style="139" customWidth="1"/>
    <col min="12808" max="12808" width="11" style="139" customWidth="1"/>
    <col min="12809" max="12809" width="9.28515625" style="139" customWidth="1"/>
    <col min="12810" max="12810" width="10.28515625" style="139" customWidth="1"/>
    <col min="12811" max="12811" width="14.28515625" style="139" customWidth="1"/>
    <col min="12812" max="12813" width="9.42578125" style="139" customWidth="1"/>
    <col min="12814" max="12814" width="12" style="139" customWidth="1"/>
    <col min="12815" max="12815" width="12.42578125" style="139" customWidth="1"/>
    <col min="12816" max="12816" width="11" style="139" customWidth="1"/>
    <col min="12817" max="12817" width="10.7109375" style="139" customWidth="1"/>
    <col min="12818" max="12818" width="14.28515625" style="139" customWidth="1"/>
    <col min="12819" max="12819" width="10.42578125" style="139" customWidth="1"/>
    <col min="12820" max="12820" width="9.28515625" style="139" customWidth="1"/>
    <col min="12821" max="13059" width="9.140625" style="139"/>
    <col min="13060" max="13060" width="3" style="139" customWidth="1"/>
    <col min="13061" max="13061" width="79.28515625" style="139" customWidth="1"/>
    <col min="13062" max="13062" width="10.28515625" style="139" customWidth="1"/>
    <col min="13063" max="13063" width="8.5703125" style="139" customWidth="1"/>
    <col min="13064" max="13064" width="11" style="139" customWidth="1"/>
    <col min="13065" max="13065" width="9.28515625" style="139" customWidth="1"/>
    <col min="13066" max="13066" width="10.28515625" style="139" customWidth="1"/>
    <col min="13067" max="13067" width="14.28515625" style="139" customWidth="1"/>
    <col min="13068" max="13069" width="9.42578125" style="139" customWidth="1"/>
    <col min="13070" max="13070" width="12" style="139" customWidth="1"/>
    <col min="13071" max="13071" width="12.42578125" style="139" customWidth="1"/>
    <col min="13072" max="13072" width="11" style="139" customWidth="1"/>
    <col min="13073" max="13073" width="10.7109375" style="139" customWidth="1"/>
    <col min="13074" max="13074" width="14.28515625" style="139" customWidth="1"/>
    <col min="13075" max="13075" width="10.42578125" style="139" customWidth="1"/>
    <col min="13076" max="13076" width="9.28515625" style="139" customWidth="1"/>
    <col min="13077" max="13315" width="9.140625" style="139"/>
    <col min="13316" max="13316" width="3" style="139" customWidth="1"/>
    <col min="13317" max="13317" width="79.28515625" style="139" customWidth="1"/>
    <col min="13318" max="13318" width="10.28515625" style="139" customWidth="1"/>
    <col min="13319" max="13319" width="8.5703125" style="139" customWidth="1"/>
    <col min="13320" max="13320" width="11" style="139" customWidth="1"/>
    <col min="13321" max="13321" width="9.28515625" style="139" customWidth="1"/>
    <col min="13322" max="13322" width="10.28515625" style="139" customWidth="1"/>
    <col min="13323" max="13323" width="14.28515625" style="139" customWidth="1"/>
    <col min="13324" max="13325" width="9.42578125" style="139" customWidth="1"/>
    <col min="13326" max="13326" width="12" style="139" customWidth="1"/>
    <col min="13327" max="13327" width="12.42578125" style="139" customWidth="1"/>
    <col min="13328" max="13328" width="11" style="139" customWidth="1"/>
    <col min="13329" max="13329" width="10.7109375" style="139" customWidth="1"/>
    <col min="13330" max="13330" width="14.28515625" style="139" customWidth="1"/>
    <col min="13331" max="13331" width="10.42578125" style="139" customWidth="1"/>
    <col min="13332" max="13332" width="9.28515625" style="139" customWidth="1"/>
    <col min="13333" max="13571" width="9.140625" style="139"/>
    <col min="13572" max="13572" width="3" style="139" customWidth="1"/>
    <col min="13573" max="13573" width="79.28515625" style="139" customWidth="1"/>
    <col min="13574" max="13574" width="10.28515625" style="139" customWidth="1"/>
    <col min="13575" max="13575" width="8.5703125" style="139" customWidth="1"/>
    <col min="13576" max="13576" width="11" style="139" customWidth="1"/>
    <col min="13577" max="13577" width="9.28515625" style="139" customWidth="1"/>
    <col min="13578" max="13578" width="10.28515625" style="139" customWidth="1"/>
    <col min="13579" max="13579" width="14.28515625" style="139" customWidth="1"/>
    <col min="13580" max="13581" width="9.42578125" style="139" customWidth="1"/>
    <col min="13582" max="13582" width="12" style="139" customWidth="1"/>
    <col min="13583" max="13583" width="12.42578125" style="139" customWidth="1"/>
    <col min="13584" max="13584" width="11" style="139" customWidth="1"/>
    <col min="13585" max="13585" width="10.7109375" style="139" customWidth="1"/>
    <col min="13586" max="13586" width="14.28515625" style="139" customWidth="1"/>
    <col min="13587" max="13587" width="10.42578125" style="139" customWidth="1"/>
    <col min="13588" max="13588" width="9.28515625" style="139" customWidth="1"/>
    <col min="13589" max="13827" width="9.140625" style="139"/>
    <col min="13828" max="13828" width="3" style="139" customWidth="1"/>
    <col min="13829" max="13829" width="79.28515625" style="139" customWidth="1"/>
    <col min="13830" max="13830" width="10.28515625" style="139" customWidth="1"/>
    <col min="13831" max="13831" width="8.5703125" style="139" customWidth="1"/>
    <col min="13832" max="13832" width="11" style="139" customWidth="1"/>
    <col min="13833" max="13833" width="9.28515625" style="139" customWidth="1"/>
    <col min="13834" max="13834" width="10.28515625" style="139" customWidth="1"/>
    <col min="13835" max="13835" width="14.28515625" style="139" customWidth="1"/>
    <col min="13836" max="13837" width="9.42578125" style="139" customWidth="1"/>
    <col min="13838" max="13838" width="12" style="139" customWidth="1"/>
    <col min="13839" max="13839" width="12.42578125" style="139" customWidth="1"/>
    <col min="13840" max="13840" width="11" style="139" customWidth="1"/>
    <col min="13841" max="13841" width="10.7109375" style="139" customWidth="1"/>
    <col min="13842" max="13842" width="14.28515625" style="139" customWidth="1"/>
    <col min="13843" max="13843" width="10.42578125" style="139" customWidth="1"/>
    <col min="13844" max="13844" width="9.28515625" style="139" customWidth="1"/>
    <col min="13845" max="14083" width="9.140625" style="139"/>
    <col min="14084" max="14084" width="3" style="139" customWidth="1"/>
    <col min="14085" max="14085" width="79.28515625" style="139" customWidth="1"/>
    <col min="14086" max="14086" width="10.28515625" style="139" customWidth="1"/>
    <col min="14087" max="14087" width="8.5703125" style="139" customWidth="1"/>
    <col min="14088" max="14088" width="11" style="139" customWidth="1"/>
    <col min="14089" max="14089" width="9.28515625" style="139" customWidth="1"/>
    <col min="14090" max="14090" width="10.28515625" style="139" customWidth="1"/>
    <col min="14091" max="14091" width="14.28515625" style="139" customWidth="1"/>
    <col min="14092" max="14093" width="9.42578125" style="139" customWidth="1"/>
    <col min="14094" max="14094" width="12" style="139" customWidth="1"/>
    <col min="14095" max="14095" width="12.42578125" style="139" customWidth="1"/>
    <col min="14096" max="14096" width="11" style="139" customWidth="1"/>
    <col min="14097" max="14097" width="10.7109375" style="139" customWidth="1"/>
    <col min="14098" max="14098" width="14.28515625" style="139" customWidth="1"/>
    <col min="14099" max="14099" width="10.42578125" style="139" customWidth="1"/>
    <col min="14100" max="14100" width="9.28515625" style="139" customWidth="1"/>
    <col min="14101" max="14339" width="9.140625" style="139"/>
    <col min="14340" max="14340" width="3" style="139" customWidth="1"/>
    <col min="14341" max="14341" width="79.28515625" style="139" customWidth="1"/>
    <col min="14342" max="14342" width="10.28515625" style="139" customWidth="1"/>
    <col min="14343" max="14343" width="8.5703125" style="139" customWidth="1"/>
    <col min="14344" max="14344" width="11" style="139" customWidth="1"/>
    <col min="14345" max="14345" width="9.28515625" style="139" customWidth="1"/>
    <col min="14346" max="14346" width="10.28515625" style="139" customWidth="1"/>
    <col min="14347" max="14347" width="14.28515625" style="139" customWidth="1"/>
    <col min="14348" max="14349" width="9.42578125" style="139" customWidth="1"/>
    <col min="14350" max="14350" width="12" style="139" customWidth="1"/>
    <col min="14351" max="14351" width="12.42578125" style="139" customWidth="1"/>
    <col min="14352" max="14352" width="11" style="139" customWidth="1"/>
    <col min="14353" max="14353" width="10.7109375" style="139" customWidth="1"/>
    <col min="14354" max="14354" width="14.28515625" style="139" customWidth="1"/>
    <col min="14355" max="14355" width="10.42578125" style="139" customWidth="1"/>
    <col min="14356" max="14356" width="9.28515625" style="139" customWidth="1"/>
    <col min="14357" max="14595" width="9.140625" style="139"/>
    <col min="14596" max="14596" width="3" style="139" customWidth="1"/>
    <col min="14597" max="14597" width="79.28515625" style="139" customWidth="1"/>
    <col min="14598" max="14598" width="10.28515625" style="139" customWidth="1"/>
    <col min="14599" max="14599" width="8.5703125" style="139" customWidth="1"/>
    <col min="14600" max="14600" width="11" style="139" customWidth="1"/>
    <col min="14601" max="14601" width="9.28515625" style="139" customWidth="1"/>
    <col min="14602" max="14602" width="10.28515625" style="139" customWidth="1"/>
    <col min="14603" max="14603" width="14.28515625" style="139" customWidth="1"/>
    <col min="14604" max="14605" width="9.42578125" style="139" customWidth="1"/>
    <col min="14606" max="14606" width="12" style="139" customWidth="1"/>
    <col min="14607" max="14607" width="12.42578125" style="139" customWidth="1"/>
    <col min="14608" max="14608" width="11" style="139" customWidth="1"/>
    <col min="14609" max="14609" width="10.7109375" style="139" customWidth="1"/>
    <col min="14610" max="14610" width="14.28515625" style="139" customWidth="1"/>
    <col min="14611" max="14611" width="10.42578125" style="139" customWidth="1"/>
    <col min="14612" max="14612" width="9.28515625" style="139" customWidth="1"/>
    <col min="14613" max="14851" width="9.140625" style="139"/>
    <col min="14852" max="14852" width="3" style="139" customWidth="1"/>
    <col min="14853" max="14853" width="79.28515625" style="139" customWidth="1"/>
    <col min="14854" max="14854" width="10.28515625" style="139" customWidth="1"/>
    <col min="14855" max="14855" width="8.5703125" style="139" customWidth="1"/>
    <col min="14856" max="14856" width="11" style="139" customWidth="1"/>
    <col min="14857" max="14857" width="9.28515625" style="139" customWidth="1"/>
    <col min="14858" max="14858" width="10.28515625" style="139" customWidth="1"/>
    <col min="14859" max="14859" width="14.28515625" style="139" customWidth="1"/>
    <col min="14860" max="14861" width="9.42578125" style="139" customWidth="1"/>
    <col min="14862" max="14862" width="12" style="139" customWidth="1"/>
    <col min="14863" max="14863" width="12.42578125" style="139" customWidth="1"/>
    <col min="14864" max="14864" width="11" style="139" customWidth="1"/>
    <col min="14865" max="14865" width="10.7109375" style="139" customWidth="1"/>
    <col min="14866" max="14866" width="14.28515625" style="139" customWidth="1"/>
    <col min="14867" max="14867" width="10.42578125" style="139" customWidth="1"/>
    <col min="14868" max="14868" width="9.28515625" style="139" customWidth="1"/>
    <col min="14869" max="15107" width="9.140625" style="139"/>
    <col min="15108" max="15108" width="3" style="139" customWidth="1"/>
    <col min="15109" max="15109" width="79.28515625" style="139" customWidth="1"/>
    <col min="15110" max="15110" width="10.28515625" style="139" customWidth="1"/>
    <col min="15111" max="15111" width="8.5703125" style="139" customWidth="1"/>
    <col min="15112" max="15112" width="11" style="139" customWidth="1"/>
    <col min="15113" max="15113" width="9.28515625" style="139" customWidth="1"/>
    <col min="15114" max="15114" width="10.28515625" style="139" customWidth="1"/>
    <col min="15115" max="15115" width="14.28515625" style="139" customWidth="1"/>
    <col min="15116" max="15117" width="9.42578125" style="139" customWidth="1"/>
    <col min="15118" max="15118" width="12" style="139" customWidth="1"/>
    <col min="15119" max="15119" width="12.42578125" style="139" customWidth="1"/>
    <col min="15120" max="15120" width="11" style="139" customWidth="1"/>
    <col min="15121" max="15121" width="10.7109375" style="139" customWidth="1"/>
    <col min="15122" max="15122" width="14.28515625" style="139" customWidth="1"/>
    <col min="15123" max="15123" width="10.42578125" style="139" customWidth="1"/>
    <col min="15124" max="15124" width="9.28515625" style="139" customWidth="1"/>
    <col min="15125" max="15363" width="9.140625" style="139"/>
    <col min="15364" max="15364" width="3" style="139" customWidth="1"/>
    <col min="15365" max="15365" width="79.28515625" style="139" customWidth="1"/>
    <col min="15366" max="15366" width="10.28515625" style="139" customWidth="1"/>
    <col min="15367" max="15367" width="8.5703125" style="139" customWidth="1"/>
    <col min="15368" max="15368" width="11" style="139" customWidth="1"/>
    <col min="15369" max="15369" width="9.28515625" style="139" customWidth="1"/>
    <col min="15370" max="15370" width="10.28515625" style="139" customWidth="1"/>
    <col min="15371" max="15371" width="14.28515625" style="139" customWidth="1"/>
    <col min="15372" max="15373" width="9.42578125" style="139" customWidth="1"/>
    <col min="15374" max="15374" width="12" style="139" customWidth="1"/>
    <col min="15375" max="15375" width="12.42578125" style="139" customWidth="1"/>
    <col min="15376" max="15376" width="11" style="139" customWidth="1"/>
    <col min="15377" max="15377" width="10.7109375" style="139" customWidth="1"/>
    <col min="15378" max="15378" width="14.28515625" style="139" customWidth="1"/>
    <col min="15379" max="15379" width="10.42578125" style="139" customWidth="1"/>
    <col min="15380" max="15380" width="9.28515625" style="139" customWidth="1"/>
    <col min="15381" max="15619" width="9.140625" style="139"/>
    <col min="15620" max="15620" width="3" style="139" customWidth="1"/>
    <col min="15621" max="15621" width="79.28515625" style="139" customWidth="1"/>
    <col min="15622" max="15622" width="10.28515625" style="139" customWidth="1"/>
    <col min="15623" max="15623" width="8.5703125" style="139" customWidth="1"/>
    <col min="15624" max="15624" width="11" style="139" customWidth="1"/>
    <col min="15625" max="15625" width="9.28515625" style="139" customWidth="1"/>
    <col min="15626" max="15626" width="10.28515625" style="139" customWidth="1"/>
    <col min="15627" max="15627" width="14.28515625" style="139" customWidth="1"/>
    <col min="15628" max="15629" width="9.42578125" style="139" customWidth="1"/>
    <col min="15630" max="15630" width="12" style="139" customWidth="1"/>
    <col min="15631" max="15631" width="12.42578125" style="139" customWidth="1"/>
    <col min="15632" max="15632" width="11" style="139" customWidth="1"/>
    <col min="15633" max="15633" width="10.7109375" style="139" customWidth="1"/>
    <col min="15634" max="15634" width="14.28515625" style="139" customWidth="1"/>
    <col min="15635" max="15635" width="10.42578125" style="139" customWidth="1"/>
    <col min="15636" max="15636" width="9.28515625" style="139" customWidth="1"/>
    <col min="15637" max="15875" width="9.140625" style="139"/>
    <col min="15876" max="15876" width="3" style="139" customWidth="1"/>
    <col min="15877" max="15877" width="79.28515625" style="139" customWidth="1"/>
    <col min="15878" max="15878" width="10.28515625" style="139" customWidth="1"/>
    <col min="15879" max="15879" width="8.5703125" style="139" customWidth="1"/>
    <col min="15880" max="15880" width="11" style="139" customWidth="1"/>
    <col min="15881" max="15881" width="9.28515625" style="139" customWidth="1"/>
    <col min="15882" max="15882" width="10.28515625" style="139" customWidth="1"/>
    <col min="15883" max="15883" width="14.28515625" style="139" customWidth="1"/>
    <col min="15884" max="15885" width="9.42578125" style="139" customWidth="1"/>
    <col min="15886" max="15886" width="12" style="139" customWidth="1"/>
    <col min="15887" max="15887" width="12.42578125" style="139" customWidth="1"/>
    <col min="15888" max="15888" width="11" style="139" customWidth="1"/>
    <col min="15889" max="15889" width="10.7109375" style="139" customWidth="1"/>
    <col min="15890" max="15890" width="14.28515625" style="139" customWidth="1"/>
    <col min="15891" max="15891" width="10.42578125" style="139" customWidth="1"/>
    <col min="15892" max="15892" width="9.28515625" style="139" customWidth="1"/>
    <col min="15893" max="16131" width="9.140625" style="139"/>
    <col min="16132" max="16132" width="3" style="139" customWidth="1"/>
    <col min="16133" max="16133" width="79.28515625" style="139" customWidth="1"/>
    <col min="16134" max="16134" width="10.28515625" style="139" customWidth="1"/>
    <col min="16135" max="16135" width="8.5703125" style="139" customWidth="1"/>
    <col min="16136" max="16136" width="11" style="139" customWidth="1"/>
    <col min="16137" max="16137" width="9.28515625" style="139" customWidth="1"/>
    <col min="16138" max="16138" width="10.28515625" style="139" customWidth="1"/>
    <col min="16139" max="16139" width="14.28515625" style="139" customWidth="1"/>
    <col min="16140" max="16141" width="9.42578125" style="139" customWidth="1"/>
    <col min="16142" max="16142" width="12" style="139" customWidth="1"/>
    <col min="16143" max="16143" width="12.42578125" style="139" customWidth="1"/>
    <col min="16144" max="16144" width="11" style="139" customWidth="1"/>
    <col min="16145" max="16145" width="10.7109375" style="139" customWidth="1"/>
    <col min="16146" max="16146" width="14.28515625" style="139" customWidth="1"/>
    <col min="16147" max="16147" width="10.42578125" style="139" customWidth="1"/>
    <col min="16148" max="16148" width="9.28515625" style="139" customWidth="1"/>
    <col min="16149" max="16384" width="9.140625" style="139"/>
  </cols>
  <sheetData>
    <row r="1" spans="1:17" ht="26.25" customHeight="1">
      <c r="A1" s="1338" t="s">
        <v>47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</row>
    <row r="2" spans="1:17" ht="37.5" customHeight="1">
      <c r="A2" s="1335" t="s">
        <v>124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</row>
    <row r="3" spans="1:17" ht="16.5" customHeight="1" thickBot="1">
      <c r="B3" s="1"/>
      <c r="C3" s="1"/>
      <c r="D3" s="1"/>
      <c r="E3" s="1"/>
    </row>
    <row r="4" spans="1:17" ht="24" customHeight="1" thickBot="1">
      <c r="B4" s="1339" t="s">
        <v>0</v>
      </c>
      <c r="C4" s="1340" t="s">
        <v>38</v>
      </c>
      <c r="D4" s="1340"/>
      <c r="E4" s="1340"/>
      <c r="F4" s="1340" t="s">
        <v>1</v>
      </c>
      <c r="G4" s="1340"/>
      <c r="H4" s="1340"/>
      <c r="I4" s="1341" t="s">
        <v>2</v>
      </c>
      <c r="J4" s="1341"/>
      <c r="K4" s="1341"/>
      <c r="L4" s="1342" t="s">
        <v>3</v>
      </c>
      <c r="M4" s="1342"/>
      <c r="N4" s="1342"/>
      <c r="O4" s="1343" t="s">
        <v>22</v>
      </c>
      <c r="P4" s="1343"/>
      <c r="Q4" s="1343"/>
    </row>
    <row r="5" spans="1:17" ht="19.5" customHeight="1" thickBot="1">
      <c r="B5" s="1339"/>
      <c r="C5" s="1340"/>
      <c r="D5" s="1340"/>
      <c r="E5" s="1340"/>
      <c r="F5" s="1340"/>
      <c r="G5" s="1340"/>
      <c r="H5" s="1340"/>
      <c r="I5" s="1341"/>
      <c r="J5" s="1341"/>
      <c r="K5" s="1341"/>
      <c r="L5" s="1342"/>
      <c r="M5" s="1342"/>
      <c r="N5" s="1342"/>
      <c r="O5" s="1343"/>
      <c r="P5" s="1343"/>
      <c r="Q5" s="1343"/>
    </row>
    <row r="6" spans="1:17" ht="89.25" customHeight="1" thickBot="1">
      <c r="B6" s="133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>
      <c r="B7" s="141" t="s">
        <v>7</v>
      </c>
      <c r="C7" s="150"/>
      <c r="D7" s="151"/>
      <c r="E7" s="152"/>
      <c r="F7" s="150"/>
      <c r="G7" s="151"/>
      <c r="H7" s="152"/>
      <c r="I7" s="153"/>
      <c r="J7" s="151"/>
      <c r="K7" s="154"/>
      <c r="L7" s="151"/>
      <c r="M7" s="151"/>
      <c r="N7" s="155"/>
      <c r="O7" s="2"/>
      <c r="P7" s="137"/>
      <c r="Q7" s="483"/>
    </row>
    <row r="8" spans="1:17" ht="29.25" customHeight="1">
      <c r="B8" s="481" t="s">
        <v>44</v>
      </c>
      <c r="C8" s="717">
        <v>0</v>
      </c>
      <c r="D8" s="718">
        <v>0</v>
      </c>
      <c r="E8" s="719">
        <f>C8+D8</f>
        <v>0</v>
      </c>
      <c r="F8" s="717">
        <v>0</v>
      </c>
      <c r="G8" s="718">
        <v>0</v>
      </c>
      <c r="H8" s="719">
        <f>F8+G8</f>
        <v>0</v>
      </c>
      <c r="I8" s="717">
        <v>0</v>
      </c>
      <c r="J8" s="718">
        <v>0</v>
      </c>
      <c r="K8" s="720">
        <f>SUM(I8:J8)</f>
        <v>0</v>
      </c>
      <c r="L8" s="721">
        <v>0</v>
      </c>
      <c r="M8" s="718">
        <v>0</v>
      </c>
      <c r="N8" s="719">
        <v>0</v>
      </c>
      <c r="O8" s="722">
        <f>C8+F8+I8+L8</f>
        <v>0</v>
      </c>
      <c r="P8" s="722">
        <f t="shared" ref="P8:Q8" si="0">D8+G8+J8+M8</f>
        <v>0</v>
      </c>
      <c r="Q8" s="723">
        <f t="shared" si="0"/>
        <v>0</v>
      </c>
    </row>
    <row r="9" spans="1:17" ht="34.5" customHeight="1" thickBot="1">
      <c r="B9" s="482" t="s">
        <v>45</v>
      </c>
      <c r="C9" s="724">
        <v>0</v>
      </c>
      <c r="D9" s="725">
        <v>1</v>
      </c>
      <c r="E9" s="726">
        <f>C9+D9</f>
        <v>1</v>
      </c>
      <c r="F9" s="724">
        <v>0</v>
      </c>
      <c r="G9" s="725">
        <v>0</v>
      </c>
      <c r="H9" s="726">
        <f>F9+G9</f>
        <v>0</v>
      </c>
      <c r="I9" s="724">
        <v>1</v>
      </c>
      <c r="J9" s="725">
        <v>0</v>
      </c>
      <c r="K9" s="726">
        <v>1</v>
      </c>
      <c r="L9" s="727">
        <v>1</v>
      </c>
      <c r="M9" s="725">
        <v>0</v>
      </c>
      <c r="N9" s="728">
        <f>L9+M9</f>
        <v>1</v>
      </c>
      <c r="O9" s="729">
        <f t="shared" ref="O9:O10" si="1">C9+F9+I9+L9</f>
        <v>2</v>
      </c>
      <c r="P9" s="729">
        <f t="shared" ref="P9:P10" si="2">D9+G9+J9+M9</f>
        <v>1</v>
      </c>
      <c r="Q9" s="730">
        <f t="shared" ref="Q9:Q10" si="3">E9+H9+K9+N9</f>
        <v>3</v>
      </c>
    </row>
    <row r="10" spans="1:17" ht="34.5" customHeight="1" thickBot="1">
      <c r="B10" s="156" t="s">
        <v>8</v>
      </c>
      <c r="C10" s="731">
        <f>C8+C9</f>
        <v>0</v>
      </c>
      <c r="D10" s="731">
        <f>D8+D9</f>
        <v>1</v>
      </c>
      <c r="E10" s="731">
        <f>E8+E9</f>
        <v>1</v>
      </c>
      <c r="F10" s="731">
        <f t="shared" ref="F10:N10" si="4">F8+F9</f>
        <v>0</v>
      </c>
      <c r="G10" s="731">
        <f t="shared" si="4"/>
        <v>0</v>
      </c>
      <c r="H10" s="731">
        <f t="shared" si="4"/>
        <v>0</v>
      </c>
      <c r="I10" s="731">
        <f t="shared" si="4"/>
        <v>1</v>
      </c>
      <c r="J10" s="731">
        <f t="shared" si="4"/>
        <v>0</v>
      </c>
      <c r="K10" s="731">
        <f t="shared" si="4"/>
        <v>1</v>
      </c>
      <c r="L10" s="732">
        <f t="shared" si="4"/>
        <v>1</v>
      </c>
      <c r="M10" s="732">
        <f t="shared" si="4"/>
        <v>0</v>
      </c>
      <c r="N10" s="732">
        <f t="shared" si="4"/>
        <v>1</v>
      </c>
      <c r="O10" s="733">
        <f t="shared" si="1"/>
        <v>2</v>
      </c>
      <c r="P10" s="733">
        <f t="shared" si="2"/>
        <v>1</v>
      </c>
      <c r="Q10" s="734">
        <f t="shared" si="3"/>
        <v>3</v>
      </c>
    </row>
    <row r="11" spans="1:17" ht="30.75" customHeight="1" thickBot="1">
      <c r="B11" s="132" t="s">
        <v>9</v>
      </c>
      <c r="C11" s="735"/>
      <c r="D11" s="736"/>
      <c r="E11" s="737"/>
      <c r="F11" s="735"/>
      <c r="G11" s="736"/>
      <c r="H11" s="737"/>
      <c r="I11" s="738"/>
      <c r="J11" s="739"/>
      <c r="K11" s="740"/>
      <c r="L11" s="736"/>
      <c r="M11" s="741"/>
      <c r="N11" s="737"/>
      <c r="O11" s="733"/>
      <c r="P11" s="742"/>
      <c r="Q11" s="743"/>
    </row>
    <row r="12" spans="1:17" ht="30" customHeight="1" thickBot="1">
      <c r="B12" s="120" t="s">
        <v>10</v>
      </c>
      <c r="C12" s="732"/>
      <c r="D12" s="732"/>
      <c r="E12" s="732"/>
      <c r="F12" s="732"/>
      <c r="G12" s="732"/>
      <c r="H12" s="732"/>
      <c r="I12" s="731"/>
      <c r="J12" s="731"/>
      <c r="K12" s="731"/>
      <c r="L12" s="732"/>
      <c r="M12" s="731"/>
      <c r="N12" s="731"/>
      <c r="O12" s="744"/>
      <c r="P12" s="744"/>
      <c r="Q12" s="745"/>
    </row>
    <row r="13" spans="1:17" ht="30" customHeight="1" thickBot="1">
      <c r="B13" s="481" t="s">
        <v>44</v>
      </c>
      <c r="C13" s="717">
        <v>0</v>
      </c>
      <c r="D13" s="718">
        <v>0</v>
      </c>
      <c r="E13" s="719">
        <f>C13+D13</f>
        <v>0</v>
      </c>
      <c r="F13" s="717">
        <v>0</v>
      </c>
      <c r="G13" s="718">
        <v>0</v>
      </c>
      <c r="H13" s="719">
        <f>F13+G13</f>
        <v>0</v>
      </c>
      <c r="I13" s="717">
        <v>0</v>
      </c>
      <c r="J13" s="718">
        <v>0</v>
      </c>
      <c r="K13" s="720">
        <f>SUM(I13:J13)</f>
        <v>0</v>
      </c>
      <c r="L13" s="721">
        <v>0</v>
      </c>
      <c r="M13" s="718">
        <v>0</v>
      </c>
      <c r="N13" s="719">
        <v>0</v>
      </c>
      <c r="O13" s="746">
        <f>C13+F13+I13+L13</f>
        <v>0</v>
      </c>
      <c r="P13" s="746">
        <f>D13+G13+J13+M13</f>
        <v>0</v>
      </c>
      <c r="Q13" s="747">
        <f>E13+H13+K13+N13</f>
        <v>0</v>
      </c>
    </row>
    <row r="14" spans="1:17" ht="27.75" customHeight="1" thickBot="1">
      <c r="B14" s="482" t="s">
        <v>45</v>
      </c>
      <c r="C14" s="724">
        <v>0</v>
      </c>
      <c r="D14" s="725">
        <v>1</v>
      </c>
      <c r="E14" s="726">
        <v>1</v>
      </c>
      <c r="F14" s="724">
        <v>0</v>
      </c>
      <c r="G14" s="725">
        <v>0</v>
      </c>
      <c r="H14" s="726">
        <f>F14+G14</f>
        <v>0</v>
      </c>
      <c r="I14" s="724">
        <v>1</v>
      </c>
      <c r="J14" s="725">
        <v>0</v>
      </c>
      <c r="K14" s="726">
        <f>I14+J14</f>
        <v>1</v>
      </c>
      <c r="L14" s="727">
        <v>1</v>
      </c>
      <c r="M14" s="725">
        <v>0</v>
      </c>
      <c r="N14" s="728">
        <f>L14+M14</f>
        <v>1</v>
      </c>
      <c r="O14" s="746">
        <f t="shared" ref="O14:O15" si="5">C14+F14+I14+L14</f>
        <v>2</v>
      </c>
      <c r="P14" s="746">
        <f t="shared" ref="P14:P15" si="6">D14+G14+J14+M14</f>
        <v>1</v>
      </c>
      <c r="Q14" s="747">
        <f>E14+H14+K14+N14</f>
        <v>3</v>
      </c>
    </row>
    <row r="15" spans="1:17" ht="43.5" customHeight="1" thickBot="1">
      <c r="B15" s="141" t="s">
        <v>12</v>
      </c>
      <c r="C15" s="748">
        <f>C13+C14</f>
        <v>0</v>
      </c>
      <c r="D15" s="748">
        <f>D13+D14</f>
        <v>1</v>
      </c>
      <c r="E15" s="748">
        <f>E13+E14</f>
        <v>1</v>
      </c>
      <c r="F15" s="748">
        <f t="shared" ref="F15:N15" si="7">F13+F14</f>
        <v>0</v>
      </c>
      <c r="G15" s="748">
        <f t="shared" si="7"/>
        <v>0</v>
      </c>
      <c r="H15" s="748">
        <f t="shared" si="7"/>
        <v>0</v>
      </c>
      <c r="I15" s="748">
        <f t="shared" si="7"/>
        <v>1</v>
      </c>
      <c r="J15" s="748">
        <f t="shared" si="7"/>
        <v>0</v>
      </c>
      <c r="K15" s="748">
        <f t="shared" si="7"/>
        <v>1</v>
      </c>
      <c r="L15" s="749">
        <f t="shared" si="7"/>
        <v>1</v>
      </c>
      <c r="M15" s="749">
        <f t="shared" si="7"/>
        <v>0</v>
      </c>
      <c r="N15" s="749">
        <f t="shared" si="7"/>
        <v>1</v>
      </c>
      <c r="O15" s="750">
        <f t="shared" si="5"/>
        <v>2</v>
      </c>
      <c r="P15" s="750">
        <f t="shared" si="6"/>
        <v>1</v>
      </c>
      <c r="Q15" s="744">
        <f t="shared" ref="Q15" si="8">E15+H15+K15+N15</f>
        <v>3</v>
      </c>
    </row>
    <row r="16" spans="1:17" ht="36" customHeight="1" thickBot="1">
      <c r="B16" s="142" t="s">
        <v>33</v>
      </c>
      <c r="C16" s="751"/>
      <c r="D16" s="752"/>
      <c r="E16" s="737"/>
      <c r="F16" s="751"/>
      <c r="G16" s="752"/>
      <c r="H16" s="737"/>
      <c r="I16" s="753"/>
      <c r="J16" s="741"/>
      <c r="K16" s="754"/>
      <c r="L16" s="755"/>
      <c r="M16" s="739"/>
      <c r="N16" s="737"/>
      <c r="O16" s="756"/>
      <c r="P16" s="757"/>
      <c r="Q16" s="758"/>
    </row>
    <row r="17" spans="2:17" ht="42" customHeight="1">
      <c r="B17" s="481" t="s">
        <v>44</v>
      </c>
      <c r="C17" s="759">
        <v>0</v>
      </c>
      <c r="D17" s="760">
        <v>0</v>
      </c>
      <c r="E17" s="761">
        <v>0</v>
      </c>
      <c r="F17" s="759">
        <v>0</v>
      </c>
      <c r="G17" s="760">
        <v>0</v>
      </c>
      <c r="H17" s="761">
        <v>0</v>
      </c>
      <c r="I17" s="759">
        <v>0</v>
      </c>
      <c r="J17" s="760">
        <v>0</v>
      </c>
      <c r="K17" s="762">
        <v>0</v>
      </c>
      <c r="L17" s="759">
        <v>0</v>
      </c>
      <c r="M17" s="760">
        <v>0</v>
      </c>
      <c r="N17" s="762">
        <v>0</v>
      </c>
      <c r="O17" s="759">
        <v>0</v>
      </c>
      <c r="P17" s="760">
        <v>0</v>
      </c>
      <c r="Q17" s="762">
        <v>0</v>
      </c>
    </row>
    <row r="18" spans="2:17" ht="38.25" customHeight="1" thickBot="1">
      <c r="B18" s="482" t="s">
        <v>45</v>
      </c>
      <c r="C18" s="763">
        <v>0</v>
      </c>
      <c r="D18" s="764">
        <v>0</v>
      </c>
      <c r="E18" s="765">
        <v>0</v>
      </c>
      <c r="F18" s="763">
        <v>0</v>
      </c>
      <c r="G18" s="764">
        <v>0</v>
      </c>
      <c r="H18" s="765">
        <v>0</v>
      </c>
      <c r="I18" s="763">
        <v>0</v>
      </c>
      <c r="J18" s="764">
        <v>0</v>
      </c>
      <c r="K18" s="766">
        <v>0</v>
      </c>
      <c r="L18" s="763">
        <v>0</v>
      </c>
      <c r="M18" s="764">
        <v>0</v>
      </c>
      <c r="N18" s="766">
        <v>0</v>
      </c>
      <c r="O18" s="763">
        <v>0</v>
      </c>
      <c r="P18" s="764">
        <v>0</v>
      </c>
      <c r="Q18" s="767">
        <v>0</v>
      </c>
    </row>
    <row r="19" spans="2:17" ht="30.75" customHeight="1" thickBot="1">
      <c r="B19" s="5" t="s">
        <v>34</v>
      </c>
      <c r="C19" s="768">
        <v>0</v>
      </c>
      <c r="D19" s="768">
        <v>0</v>
      </c>
      <c r="E19" s="768">
        <v>0</v>
      </c>
      <c r="F19" s="768">
        <v>0</v>
      </c>
      <c r="G19" s="768">
        <v>0</v>
      </c>
      <c r="H19" s="768">
        <v>0</v>
      </c>
      <c r="I19" s="768">
        <v>0</v>
      </c>
      <c r="J19" s="768">
        <v>0</v>
      </c>
      <c r="K19" s="768">
        <v>0</v>
      </c>
      <c r="L19" s="768">
        <v>0</v>
      </c>
      <c r="M19" s="768">
        <v>0</v>
      </c>
      <c r="N19" s="768">
        <v>0</v>
      </c>
      <c r="O19" s="768">
        <v>0</v>
      </c>
      <c r="P19" s="768">
        <v>0</v>
      </c>
      <c r="Q19" s="769">
        <v>0</v>
      </c>
    </row>
    <row r="20" spans="2:17" ht="41.25" customHeight="1" thickBot="1">
      <c r="B20" s="4" t="s">
        <v>35</v>
      </c>
      <c r="C20" s="770"/>
      <c r="D20" s="752"/>
      <c r="E20" s="771"/>
      <c r="F20" s="770"/>
      <c r="G20" s="752"/>
      <c r="H20" s="771"/>
      <c r="I20" s="772"/>
      <c r="J20" s="752"/>
      <c r="K20" s="773"/>
      <c r="L20" s="774"/>
      <c r="M20" s="752"/>
      <c r="N20" s="771"/>
      <c r="O20" s="775"/>
      <c r="P20" s="776"/>
      <c r="Q20" s="777"/>
    </row>
    <row r="21" spans="2:17" ht="34.5" customHeight="1">
      <c r="B21" s="481" t="s">
        <v>44</v>
      </c>
      <c r="C21" s="759">
        <v>0</v>
      </c>
      <c r="D21" s="760">
        <v>0</v>
      </c>
      <c r="E21" s="761">
        <v>0</v>
      </c>
      <c r="F21" s="759">
        <v>0</v>
      </c>
      <c r="G21" s="760">
        <v>0</v>
      </c>
      <c r="H21" s="761">
        <v>0</v>
      </c>
      <c r="I21" s="759">
        <v>0</v>
      </c>
      <c r="J21" s="760">
        <v>0</v>
      </c>
      <c r="K21" s="761">
        <v>0</v>
      </c>
      <c r="L21" s="759">
        <v>0</v>
      </c>
      <c r="M21" s="760">
        <v>0</v>
      </c>
      <c r="N21" s="761">
        <v>0</v>
      </c>
      <c r="O21" s="759">
        <v>0</v>
      </c>
      <c r="P21" s="760">
        <v>0</v>
      </c>
      <c r="Q21" s="778">
        <v>0</v>
      </c>
    </row>
    <row r="22" spans="2:17" ht="34.5" customHeight="1" thickBot="1">
      <c r="B22" s="482" t="s">
        <v>45</v>
      </c>
      <c r="C22" s="763">
        <v>0</v>
      </c>
      <c r="D22" s="764">
        <v>0</v>
      </c>
      <c r="E22" s="765">
        <v>0</v>
      </c>
      <c r="F22" s="763">
        <v>0</v>
      </c>
      <c r="G22" s="764">
        <v>0</v>
      </c>
      <c r="H22" s="765">
        <v>0</v>
      </c>
      <c r="I22" s="763">
        <v>0</v>
      </c>
      <c r="J22" s="764">
        <v>0</v>
      </c>
      <c r="K22" s="765">
        <v>0</v>
      </c>
      <c r="L22" s="763">
        <v>0</v>
      </c>
      <c r="M22" s="764">
        <v>0</v>
      </c>
      <c r="N22" s="765">
        <v>0</v>
      </c>
      <c r="O22" s="763">
        <v>0</v>
      </c>
      <c r="P22" s="764">
        <v>0</v>
      </c>
      <c r="Q22" s="767">
        <v>0</v>
      </c>
    </row>
    <row r="23" spans="2:17" ht="36.75" customHeight="1" thickBot="1">
      <c r="B23" s="5" t="s">
        <v>14</v>
      </c>
      <c r="C23" s="768">
        <v>0</v>
      </c>
      <c r="D23" s="768">
        <v>0</v>
      </c>
      <c r="E23" s="768">
        <v>0</v>
      </c>
      <c r="F23" s="768">
        <v>0</v>
      </c>
      <c r="G23" s="768">
        <v>0</v>
      </c>
      <c r="H23" s="768">
        <v>0</v>
      </c>
      <c r="I23" s="768">
        <v>0</v>
      </c>
      <c r="J23" s="768">
        <v>0</v>
      </c>
      <c r="K23" s="768">
        <v>0</v>
      </c>
      <c r="L23" s="768">
        <v>0</v>
      </c>
      <c r="M23" s="768">
        <v>0</v>
      </c>
      <c r="N23" s="768">
        <v>0</v>
      </c>
      <c r="O23" s="768">
        <v>0</v>
      </c>
      <c r="P23" s="768">
        <v>0</v>
      </c>
      <c r="Q23" s="769">
        <v>0</v>
      </c>
    </row>
    <row r="24" spans="2:17" ht="28.5" customHeight="1" thickBot="1">
      <c r="B24" s="146" t="s">
        <v>15</v>
      </c>
      <c r="C24" s="779">
        <f>C15</f>
        <v>0</v>
      </c>
      <c r="D24" s="779">
        <f>D15</f>
        <v>1</v>
      </c>
      <c r="E24" s="779">
        <f>E15</f>
        <v>1</v>
      </c>
      <c r="F24" s="779">
        <f t="shared" ref="F24:Q24" si="9">F15</f>
        <v>0</v>
      </c>
      <c r="G24" s="779">
        <f t="shared" si="9"/>
        <v>0</v>
      </c>
      <c r="H24" s="779">
        <f t="shared" si="9"/>
        <v>0</v>
      </c>
      <c r="I24" s="779">
        <f t="shared" si="9"/>
        <v>1</v>
      </c>
      <c r="J24" s="779">
        <f t="shared" si="9"/>
        <v>0</v>
      </c>
      <c r="K24" s="779">
        <f t="shared" si="9"/>
        <v>1</v>
      </c>
      <c r="L24" s="779">
        <f t="shared" si="9"/>
        <v>1</v>
      </c>
      <c r="M24" s="779">
        <f t="shared" si="9"/>
        <v>0</v>
      </c>
      <c r="N24" s="779">
        <f t="shared" si="9"/>
        <v>1</v>
      </c>
      <c r="O24" s="779">
        <f t="shared" si="9"/>
        <v>2</v>
      </c>
      <c r="P24" s="779">
        <f t="shared" si="9"/>
        <v>1</v>
      </c>
      <c r="Q24" s="780">
        <f t="shared" si="9"/>
        <v>3</v>
      </c>
    </row>
    <row r="25" spans="2:17" ht="24.75" customHeight="1" thickBot="1">
      <c r="B25" s="146" t="s">
        <v>36</v>
      </c>
      <c r="C25" s="779">
        <f>C19</f>
        <v>0</v>
      </c>
      <c r="D25" s="779">
        <f>D19</f>
        <v>0</v>
      </c>
      <c r="E25" s="779">
        <f>E19</f>
        <v>0</v>
      </c>
      <c r="F25" s="779">
        <f t="shared" ref="F25:Q25" si="10">F19</f>
        <v>0</v>
      </c>
      <c r="G25" s="779">
        <f t="shared" si="10"/>
        <v>0</v>
      </c>
      <c r="H25" s="779">
        <f t="shared" si="10"/>
        <v>0</v>
      </c>
      <c r="I25" s="779">
        <f t="shared" si="10"/>
        <v>0</v>
      </c>
      <c r="J25" s="779">
        <f t="shared" si="10"/>
        <v>0</v>
      </c>
      <c r="K25" s="779">
        <f t="shared" si="10"/>
        <v>0</v>
      </c>
      <c r="L25" s="779">
        <f t="shared" si="10"/>
        <v>0</v>
      </c>
      <c r="M25" s="779">
        <f t="shared" si="10"/>
        <v>0</v>
      </c>
      <c r="N25" s="779">
        <f t="shared" si="10"/>
        <v>0</v>
      </c>
      <c r="O25" s="779">
        <f t="shared" si="10"/>
        <v>0</v>
      </c>
      <c r="P25" s="779">
        <f t="shared" si="10"/>
        <v>0</v>
      </c>
      <c r="Q25" s="780">
        <f t="shared" si="10"/>
        <v>0</v>
      </c>
    </row>
    <row r="26" spans="2:17" ht="27" customHeight="1" thickBot="1">
      <c r="B26" s="146" t="s">
        <v>16</v>
      </c>
      <c r="C26" s="779">
        <f>C23</f>
        <v>0</v>
      </c>
      <c r="D26" s="779">
        <f>D23</f>
        <v>0</v>
      </c>
      <c r="E26" s="779">
        <f>E23</f>
        <v>0</v>
      </c>
      <c r="F26" s="779">
        <f t="shared" ref="F26:Q26" si="11">F23</f>
        <v>0</v>
      </c>
      <c r="G26" s="779">
        <f t="shared" si="11"/>
        <v>0</v>
      </c>
      <c r="H26" s="779">
        <f t="shared" si="11"/>
        <v>0</v>
      </c>
      <c r="I26" s="779">
        <f t="shared" si="11"/>
        <v>0</v>
      </c>
      <c r="J26" s="779">
        <f t="shared" si="11"/>
        <v>0</v>
      </c>
      <c r="K26" s="779">
        <f t="shared" si="11"/>
        <v>0</v>
      </c>
      <c r="L26" s="779">
        <f t="shared" si="11"/>
        <v>0</v>
      </c>
      <c r="M26" s="779">
        <f t="shared" si="11"/>
        <v>0</v>
      </c>
      <c r="N26" s="779">
        <f t="shared" si="11"/>
        <v>0</v>
      </c>
      <c r="O26" s="779">
        <f t="shared" si="11"/>
        <v>0</v>
      </c>
      <c r="P26" s="779">
        <f t="shared" si="11"/>
        <v>0</v>
      </c>
      <c r="Q26" s="780">
        <f t="shared" si="11"/>
        <v>0</v>
      </c>
    </row>
    <row r="27" spans="2:17" ht="33.75" customHeight="1" thickBot="1">
      <c r="B27" s="148" t="s">
        <v>17</v>
      </c>
      <c r="C27" s="779">
        <f>C24+C25+C26</f>
        <v>0</v>
      </c>
      <c r="D27" s="779">
        <f>D24+D25+D26</f>
        <v>1</v>
      </c>
      <c r="E27" s="779">
        <f>E24+E25+E26</f>
        <v>1</v>
      </c>
      <c r="F27" s="779">
        <f t="shared" ref="F27:Q27" si="12">F24+F25+F26</f>
        <v>0</v>
      </c>
      <c r="G27" s="779">
        <f t="shared" si="12"/>
        <v>0</v>
      </c>
      <c r="H27" s="779">
        <f t="shared" si="12"/>
        <v>0</v>
      </c>
      <c r="I27" s="779">
        <f t="shared" si="12"/>
        <v>1</v>
      </c>
      <c r="J27" s="779">
        <f t="shared" si="12"/>
        <v>0</v>
      </c>
      <c r="K27" s="779">
        <f t="shared" si="12"/>
        <v>1</v>
      </c>
      <c r="L27" s="779">
        <f t="shared" si="12"/>
        <v>1</v>
      </c>
      <c r="M27" s="779">
        <f t="shared" si="12"/>
        <v>0</v>
      </c>
      <c r="N27" s="779">
        <f t="shared" si="12"/>
        <v>1</v>
      </c>
      <c r="O27" s="779">
        <f t="shared" si="12"/>
        <v>2</v>
      </c>
      <c r="P27" s="779">
        <f t="shared" si="12"/>
        <v>1</v>
      </c>
      <c r="Q27" s="780">
        <f t="shared" si="12"/>
        <v>3</v>
      </c>
    </row>
    <row r="28" spans="2:17">
      <c r="B28" s="3"/>
      <c r="C28" s="3"/>
      <c r="D28" s="3"/>
      <c r="E28" s="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2:17" ht="25.5" customHeight="1">
      <c r="B29" s="1333"/>
      <c r="C29" s="1333"/>
      <c r="D29" s="1333"/>
      <c r="E29" s="1333"/>
      <c r="F29" s="1333"/>
      <c r="G29" s="1333"/>
      <c r="H29" s="1333"/>
      <c r="I29" s="1333"/>
      <c r="J29" s="1333"/>
      <c r="K29" s="1333"/>
      <c r="L29" s="1333"/>
      <c r="M29" s="1333"/>
      <c r="N29" s="1333"/>
      <c r="O29" s="1333"/>
      <c r="P29" s="1333"/>
      <c r="Q29" s="1333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55" zoomScaleNormal="55" workbookViewId="0">
      <selection activeCell="O31" sqref="O31"/>
    </sheetView>
  </sheetViews>
  <sheetFormatPr defaultRowHeight="25.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8.5" customHeight="1">
      <c r="A1" s="1344"/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</row>
    <row r="2" spans="1:20" ht="36" customHeight="1">
      <c r="A2" s="1344" t="s">
        <v>81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20" ht="19.5" customHeight="1">
      <c r="A3" s="1344" t="s">
        <v>82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</row>
    <row r="4" spans="1:20" ht="33" customHeight="1">
      <c r="A4" s="1344" t="s">
        <v>94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</row>
    <row r="5" spans="1:20" ht="31.5" customHeight="1">
      <c r="A5" s="1229" t="s">
        <v>121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</row>
    <row r="6" spans="1:20" ht="12.75" customHeight="1" thickBot="1">
      <c r="A6" s="8"/>
    </row>
    <row r="7" spans="1:20" ht="27" customHeight="1" thickBot="1">
      <c r="A7" s="1354" t="s">
        <v>0</v>
      </c>
      <c r="B7" s="1345" t="s">
        <v>18</v>
      </c>
      <c r="C7" s="1346"/>
      <c r="D7" s="1347"/>
      <c r="E7" s="1345" t="s">
        <v>19</v>
      </c>
      <c r="F7" s="1346"/>
      <c r="G7" s="1347"/>
      <c r="H7" s="1345" t="s">
        <v>20</v>
      </c>
      <c r="I7" s="1346"/>
      <c r="J7" s="1347"/>
      <c r="K7" s="1348" t="s">
        <v>56</v>
      </c>
      <c r="L7" s="1349"/>
      <c r="M7" s="1350"/>
    </row>
    <row r="8" spans="1:20" ht="33" customHeight="1" thickBot="1">
      <c r="A8" s="1355"/>
      <c r="B8" s="1357" t="s">
        <v>83</v>
      </c>
      <c r="C8" s="1358"/>
      <c r="D8" s="1359"/>
      <c r="E8" s="1357" t="s">
        <v>83</v>
      </c>
      <c r="F8" s="1358"/>
      <c r="G8" s="1359"/>
      <c r="H8" s="1357" t="s">
        <v>83</v>
      </c>
      <c r="I8" s="1358"/>
      <c r="J8" s="1359"/>
      <c r="K8" s="1351"/>
      <c r="L8" s="1352"/>
      <c r="M8" s="1353"/>
    </row>
    <row r="9" spans="1:20" ht="74.25" customHeight="1" thickBot="1">
      <c r="A9" s="1356"/>
      <c r="B9" s="388" t="s">
        <v>4</v>
      </c>
      <c r="C9" s="389" t="s">
        <v>5</v>
      </c>
      <c r="D9" s="390" t="s">
        <v>6</v>
      </c>
      <c r="E9" s="388" t="s">
        <v>4</v>
      </c>
      <c r="F9" s="389" t="s">
        <v>5</v>
      </c>
      <c r="G9" s="390" t="s">
        <v>6</v>
      </c>
      <c r="H9" s="388" t="s">
        <v>4</v>
      </c>
      <c r="I9" s="389" t="s">
        <v>5</v>
      </c>
      <c r="J9" s="390" t="s">
        <v>6</v>
      </c>
      <c r="K9" s="388" t="s">
        <v>4</v>
      </c>
      <c r="L9" s="389" t="s">
        <v>5</v>
      </c>
      <c r="M9" s="390" t="s">
        <v>6</v>
      </c>
    </row>
    <row r="10" spans="1:20" ht="27" thickBot="1">
      <c r="A10" s="401" t="s">
        <v>7</v>
      </c>
      <c r="B10" s="402"/>
      <c r="C10" s="403"/>
      <c r="D10" s="404"/>
      <c r="E10" s="402"/>
      <c r="F10" s="403"/>
      <c r="G10" s="404"/>
      <c r="H10" s="402"/>
      <c r="I10" s="403"/>
      <c r="J10" s="404"/>
      <c r="K10" s="405"/>
      <c r="L10" s="406"/>
      <c r="M10" s="407"/>
    </row>
    <row r="11" spans="1:20" ht="30" customHeight="1" thickBot="1">
      <c r="A11" s="450" t="s">
        <v>110</v>
      </c>
      <c r="B11" s="451">
        <f>B15+B18</f>
        <v>4</v>
      </c>
      <c r="C11" s="452">
        <f>C15+C18</f>
        <v>2</v>
      </c>
      <c r="D11" s="453">
        <f>B11+C11</f>
        <v>6</v>
      </c>
      <c r="E11" s="451">
        <f>E15+E18</f>
        <v>5</v>
      </c>
      <c r="F11" s="452">
        <v>0</v>
      </c>
      <c r="G11" s="453">
        <f>G15+G18</f>
        <v>5</v>
      </c>
      <c r="H11" s="451">
        <f>H15+H18</f>
        <v>6</v>
      </c>
      <c r="I11" s="452">
        <f t="shared" ref="I11" si="0">I15+I18</f>
        <v>0</v>
      </c>
      <c r="J11" s="453">
        <f>J15+J18</f>
        <v>6</v>
      </c>
      <c r="K11" s="454">
        <f>SUM(B11+E11+H11)</f>
        <v>15</v>
      </c>
      <c r="L11" s="454">
        <f>SUM(C11+F11+I11)</f>
        <v>2</v>
      </c>
      <c r="M11" s="455">
        <f>SUM(D11+G11+J11)</f>
        <v>17</v>
      </c>
    </row>
    <row r="12" spans="1:20" ht="25.5" customHeight="1" thickBot="1">
      <c r="A12" s="460" t="s">
        <v>8</v>
      </c>
      <c r="B12" s="461">
        <f>B11</f>
        <v>4</v>
      </c>
      <c r="C12" s="462">
        <f t="shared" ref="C12:L12" si="1">C11</f>
        <v>2</v>
      </c>
      <c r="D12" s="463">
        <f t="shared" si="1"/>
        <v>6</v>
      </c>
      <c r="E12" s="461">
        <f t="shared" si="1"/>
        <v>5</v>
      </c>
      <c r="F12" s="462">
        <f t="shared" si="1"/>
        <v>0</v>
      </c>
      <c r="G12" s="463">
        <f t="shared" si="1"/>
        <v>5</v>
      </c>
      <c r="H12" s="461">
        <f>H11</f>
        <v>6</v>
      </c>
      <c r="I12" s="462">
        <f t="shared" si="1"/>
        <v>0</v>
      </c>
      <c r="J12" s="463">
        <f>J11</f>
        <v>6</v>
      </c>
      <c r="K12" s="454">
        <f t="shared" si="1"/>
        <v>15</v>
      </c>
      <c r="L12" s="454">
        <f t="shared" si="1"/>
        <v>2</v>
      </c>
      <c r="M12" s="455">
        <f>M11</f>
        <v>17</v>
      </c>
    </row>
    <row r="13" spans="1:20" ht="21.75" customHeight="1">
      <c r="A13" s="414" t="s">
        <v>9</v>
      </c>
      <c r="B13" s="415"/>
      <c r="C13" s="408"/>
      <c r="D13" s="409"/>
      <c r="E13" s="415"/>
      <c r="F13" s="408"/>
      <c r="G13" s="409"/>
      <c r="H13" s="415"/>
      <c r="I13" s="408"/>
      <c r="J13" s="416"/>
      <c r="K13" s="415"/>
      <c r="L13" s="408"/>
      <c r="M13" s="409"/>
    </row>
    <row r="14" spans="1:20" ht="30.75" customHeight="1">
      <c r="A14" s="417" t="s">
        <v>10</v>
      </c>
      <c r="B14" s="418"/>
      <c r="C14" s="419"/>
      <c r="D14" s="420"/>
      <c r="E14" s="418"/>
      <c r="F14" s="419"/>
      <c r="G14" s="420"/>
      <c r="H14" s="418"/>
      <c r="I14" s="419"/>
      <c r="J14" s="421"/>
      <c r="K14" s="418"/>
      <c r="L14" s="419"/>
      <c r="M14" s="420"/>
    </row>
    <row r="15" spans="1:20" ht="33" customHeight="1" thickBot="1">
      <c r="A15" s="434" t="s">
        <v>110</v>
      </c>
      <c r="B15" s="427">
        <v>4</v>
      </c>
      <c r="C15" s="428">
        <v>2</v>
      </c>
      <c r="D15" s="429">
        <f>B15+C15</f>
        <v>6</v>
      </c>
      <c r="E15" s="427">
        <v>5</v>
      </c>
      <c r="F15" s="428">
        <v>0</v>
      </c>
      <c r="G15" s="429">
        <f>E15+F15</f>
        <v>5</v>
      </c>
      <c r="H15" s="427">
        <v>6</v>
      </c>
      <c r="I15" s="428">
        <v>0</v>
      </c>
      <c r="J15" s="430">
        <f>H15+I15</f>
        <v>6</v>
      </c>
      <c r="K15" s="411">
        <f>SUM(B15+E15+H15)</f>
        <v>15</v>
      </c>
      <c r="L15" s="412">
        <f t="shared" ref="L15:M15" si="2">SUM(C15+F15+I15)</f>
        <v>2</v>
      </c>
      <c r="M15" s="413">
        <f t="shared" si="2"/>
        <v>17</v>
      </c>
    </row>
    <row r="16" spans="1:20" ht="30" customHeight="1" thickBot="1">
      <c r="A16" s="438" t="s">
        <v>12</v>
      </c>
      <c r="B16" s="439">
        <f>B15</f>
        <v>4</v>
      </c>
      <c r="C16" s="440">
        <f t="shared" ref="C16:M16" si="3">C15</f>
        <v>2</v>
      </c>
      <c r="D16" s="441">
        <f t="shared" si="3"/>
        <v>6</v>
      </c>
      <c r="E16" s="442">
        <f t="shared" si="3"/>
        <v>5</v>
      </c>
      <c r="F16" s="440">
        <f t="shared" si="3"/>
        <v>0</v>
      </c>
      <c r="G16" s="441">
        <f t="shared" si="3"/>
        <v>5</v>
      </c>
      <c r="H16" s="442">
        <f t="shared" si="3"/>
        <v>6</v>
      </c>
      <c r="I16" s="440">
        <f t="shared" si="3"/>
        <v>0</v>
      </c>
      <c r="J16" s="456">
        <f t="shared" si="3"/>
        <v>6</v>
      </c>
      <c r="K16" s="457">
        <f t="shared" si="3"/>
        <v>15</v>
      </c>
      <c r="L16" s="458">
        <f t="shared" si="3"/>
        <v>2</v>
      </c>
      <c r="M16" s="459">
        <f t="shared" si="3"/>
        <v>17</v>
      </c>
    </row>
    <row r="17" spans="1:16" ht="51">
      <c r="A17" s="369" t="s">
        <v>13</v>
      </c>
      <c r="B17" s="415"/>
      <c r="C17" s="408"/>
      <c r="D17" s="409"/>
      <c r="E17" s="415"/>
      <c r="F17" s="408"/>
      <c r="G17" s="409"/>
      <c r="H17" s="415"/>
      <c r="I17" s="408"/>
      <c r="J17" s="409"/>
      <c r="K17" s="431"/>
      <c r="L17" s="432"/>
      <c r="M17" s="433"/>
    </row>
    <row r="18" spans="1:16" ht="27" thickBot="1">
      <c r="A18" s="434" t="s">
        <v>110</v>
      </c>
      <c r="B18" s="427">
        <v>0</v>
      </c>
      <c r="C18" s="428">
        <v>0</v>
      </c>
      <c r="D18" s="429">
        <f>SUM(B18:C18)</f>
        <v>0</v>
      </c>
      <c r="E18" s="427">
        <v>0</v>
      </c>
      <c r="F18" s="428">
        <v>0</v>
      </c>
      <c r="G18" s="429">
        <f>SUM(E18:F18)</f>
        <v>0</v>
      </c>
      <c r="H18" s="427">
        <v>0</v>
      </c>
      <c r="I18" s="428">
        <v>0</v>
      </c>
      <c r="J18" s="429">
        <f>H18+I18</f>
        <v>0</v>
      </c>
      <c r="K18" s="435">
        <f>B18+E18+H18</f>
        <v>0</v>
      </c>
      <c r="L18" s="436">
        <f>C18+F18+I18</f>
        <v>0</v>
      </c>
      <c r="M18" s="437">
        <f>D18+G18+J18</f>
        <v>0</v>
      </c>
    </row>
    <row r="19" spans="1:16" ht="30.75" customHeight="1" thickBot="1">
      <c r="A19" s="438" t="s">
        <v>14</v>
      </c>
      <c r="B19" s="439">
        <f>B18</f>
        <v>0</v>
      </c>
      <c r="C19" s="440">
        <f t="shared" ref="C19:M19" si="4">C18</f>
        <v>0</v>
      </c>
      <c r="D19" s="441">
        <f t="shared" si="4"/>
        <v>0</v>
      </c>
      <c r="E19" s="442">
        <f t="shared" si="4"/>
        <v>0</v>
      </c>
      <c r="F19" s="440">
        <f t="shared" si="4"/>
        <v>0</v>
      </c>
      <c r="G19" s="441">
        <f t="shared" si="4"/>
        <v>0</v>
      </c>
      <c r="H19" s="442">
        <f t="shared" si="4"/>
        <v>0</v>
      </c>
      <c r="I19" s="440">
        <f t="shared" si="4"/>
        <v>0</v>
      </c>
      <c r="J19" s="441">
        <f t="shared" si="4"/>
        <v>0</v>
      </c>
      <c r="K19" s="443">
        <f t="shared" si="4"/>
        <v>0</v>
      </c>
      <c r="L19" s="444">
        <f t="shared" si="4"/>
        <v>0</v>
      </c>
      <c r="M19" s="445">
        <f t="shared" si="4"/>
        <v>0</v>
      </c>
    </row>
    <row r="20" spans="1:16" ht="26.25">
      <c r="A20" s="414" t="s">
        <v>15</v>
      </c>
      <c r="B20" s="446">
        <f>B16</f>
        <v>4</v>
      </c>
      <c r="C20" s="447">
        <f t="shared" ref="C20:M20" si="5">C16</f>
        <v>2</v>
      </c>
      <c r="D20" s="448">
        <f t="shared" si="5"/>
        <v>6</v>
      </c>
      <c r="E20" s="446">
        <f t="shared" si="5"/>
        <v>5</v>
      </c>
      <c r="F20" s="447">
        <f t="shared" si="5"/>
        <v>0</v>
      </c>
      <c r="G20" s="448">
        <f t="shared" si="5"/>
        <v>5</v>
      </c>
      <c r="H20" s="446">
        <f t="shared" si="5"/>
        <v>6</v>
      </c>
      <c r="I20" s="447">
        <f t="shared" si="5"/>
        <v>0</v>
      </c>
      <c r="J20" s="448">
        <f t="shared" si="5"/>
        <v>6</v>
      </c>
      <c r="K20" s="446">
        <f t="shared" si="5"/>
        <v>15</v>
      </c>
      <c r="L20" s="447">
        <f t="shared" si="5"/>
        <v>2</v>
      </c>
      <c r="M20" s="448">
        <f t="shared" si="5"/>
        <v>17</v>
      </c>
    </row>
    <row r="21" spans="1:16" ht="33.75" customHeight="1">
      <c r="A21" s="449" t="s">
        <v>16</v>
      </c>
      <c r="B21" s="423">
        <f>B19</f>
        <v>0</v>
      </c>
      <c r="C21" s="424">
        <f t="shared" ref="C21:M21" si="6">C19</f>
        <v>0</v>
      </c>
      <c r="D21" s="425">
        <f t="shared" si="6"/>
        <v>0</v>
      </c>
      <c r="E21" s="423">
        <f t="shared" si="6"/>
        <v>0</v>
      </c>
      <c r="F21" s="424">
        <f t="shared" si="6"/>
        <v>0</v>
      </c>
      <c r="G21" s="425">
        <f t="shared" si="6"/>
        <v>0</v>
      </c>
      <c r="H21" s="423">
        <f t="shared" si="6"/>
        <v>0</v>
      </c>
      <c r="I21" s="424">
        <f t="shared" si="6"/>
        <v>0</v>
      </c>
      <c r="J21" s="425">
        <f t="shared" si="6"/>
        <v>0</v>
      </c>
      <c r="K21" s="423">
        <f t="shared" si="6"/>
        <v>0</v>
      </c>
      <c r="L21" s="424">
        <f t="shared" si="6"/>
        <v>0</v>
      </c>
      <c r="M21" s="425">
        <f t="shared" si="6"/>
        <v>0</v>
      </c>
    </row>
    <row r="22" spans="1:16" ht="29.25" customHeight="1" thickBot="1">
      <c r="A22" s="410" t="s">
        <v>17</v>
      </c>
      <c r="B22" s="464">
        <f>SUM(B20:B21)</f>
        <v>4</v>
      </c>
      <c r="C22" s="465">
        <f t="shared" ref="C22:M22" si="7">SUM(C20:C21)</f>
        <v>2</v>
      </c>
      <c r="D22" s="466">
        <f t="shared" si="7"/>
        <v>6</v>
      </c>
      <c r="E22" s="464">
        <f t="shared" si="7"/>
        <v>5</v>
      </c>
      <c r="F22" s="465">
        <f t="shared" si="7"/>
        <v>0</v>
      </c>
      <c r="G22" s="466">
        <f t="shared" si="7"/>
        <v>5</v>
      </c>
      <c r="H22" s="464">
        <f t="shared" si="7"/>
        <v>6</v>
      </c>
      <c r="I22" s="465">
        <f t="shared" si="7"/>
        <v>0</v>
      </c>
      <c r="J22" s="466">
        <f t="shared" si="7"/>
        <v>6</v>
      </c>
      <c r="K22" s="464">
        <f t="shared" si="7"/>
        <v>15</v>
      </c>
      <c r="L22" s="465">
        <f t="shared" si="7"/>
        <v>2</v>
      </c>
      <c r="M22" s="466">
        <f t="shared" si="7"/>
        <v>17</v>
      </c>
    </row>
    <row r="23" spans="1:16">
      <c r="A23" s="1228"/>
      <c r="B23" s="1228"/>
      <c r="C23" s="1228"/>
      <c r="D23" s="1228"/>
      <c r="E23" s="1228"/>
      <c r="F23" s="1228"/>
      <c r="G23" s="1228"/>
      <c r="H23" s="1228"/>
      <c r="I23" s="1228"/>
      <c r="J23" s="1228"/>
      <c r="K23" s="1228"/>
      <c r="L23" s="1228"/>
      <c r="M23" s="1228"/>
      <c r="N23" s="1228"/>
      <c r="O23" s="1228"/>
      <c r="P23" s="1228"/>
    </row>
    <row r="24" spans="1:16" ht="42" hidden="1" customHeight="1">
      <c r="A24" s="1228" t="s">
        <v>111</v>
      </c>
      <c r="B24" s="1228"/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</row>
    <row r="25" spans="1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55" zoomScaleNormal="55" workbookViewId="0">
      <selection activeCell="A5" sqref="A5:P5"/>
    </sheetView>
  </sheetViews>
  <sheetFormatPr defaultRowHeight="25.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5" style="7" customWidth="1"/>
    <col min="6" max="6" width="11.85546875" style="7" customWidth="1"/>
    <col min="7" max="7" width="11.7109375" style="7" customWidth="1"/>
    <col min="8" max="8" width="14.710937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6.2851562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>
      <c r="A1" s="1344"/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</row>
    <row r="2" spans="1:20" ht="20.25" customHeight="1">
      <c r="A2" s="1344" t="s">
        <v>81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20" ht="20.25" customHeight="1">
      <c r="A3" s="1344" t="s">
        <v>82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</row>
    <row r="4" spans="1:20" ht="24.75" customHeight="1">
      <c r="A4" s="1344" t="s">
        <v>94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</row>
    <row r="5" spans="1:20" ht="24.75" customHeight="1">
      <c r="A5" s="1229" t="s">
        <v>122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</row>
    <row r="6" spans="1:20" ht="16.5" customHeight="1" thickBot="1">
      <c r="A6" s="8"/>
    </row>
    <row r="7" spans="1:20" ht="33" customHeight="1" thickBot="1">
      <c r="A7" s="1354" t="s">
        <v>0</v>
      </c>
      <c r="B7" s="1361" t="s">
        <v>18</v>
      </c>
      <c r="C7" s="1346"/>
      <c r="D7" s="1347"/>
      <c r="E7" s="1361" t="s">
        <v>19</v>
      </c>
      <c r="F7" s="1346"/>
      <c r="G7" s="1347"/>
      <c r="H7" s="1361" t="s">
        <v>20</v>
      </c>
      <c r="I7" s="1346"/>
      <c r="J7" s="1347"/>
      <c r="K7" s="1361" t="s">
        <v>21</v>
      </c>
      <c r="L7" s="1346"/>
      <c r="M7" s="1347"/>
      <c r="N7" s="1348" t="s">
        <v>56</v>
      </c>
      <c r="O7" s="1349"/>
      <c r="P7" s="1350"/>
    </row>
    <row r="8" spans="1:20" ht="33" customHeight="1" thickBot="1">
      <c r="A8" s="1355"/>
      <c r="B8" s="1357" t="s">
        <v>83</v>
      </c>
      <c r="C8" s="1358"/>
      <c r="D8" s="1359"/>
      <c r="E8" s="1357" t="s">
        <v>83</v>
      </c>
      <c r="F8" s="1358"/>
      <c r="G8" s="1359"/>
      <c r="H8" s="1357" t="s">
        <v>83</v>
      </c>
      <c r="I8" s="1358"/>
      <c r="J8" s="1359"/>
      <c r="K8" s="1357" t="s">
        <v>83</v>
      </c>
      <c r="L8" s="1358"/>
      <c r="M8" s="1359"/>
      <c r="N8" s="1360"/>
      <c r="O8" s="1352"/>
      <c r="P8" s="1353"/>
    </row>
    <row r="9" spans="1:20" ht="66" customHeight="1" thickBot="1">
      <c r="A9" s="1356"/>
      <c r="B9" s="598" t="s">
        <v>4</v>
      </c>
      <c r="C9" s="598" t="s">
        <v>5</v>
      </c>
      <c r="D9" s="599" t="s">
        <v>6</v>
      </c>
      <c r="E9" s="598" t="s">
        <v>4</v>
      </c>
      <c r="F9" s="598" t="s">
        <v>5</v>
      </c>
      <c r="G9" s="599" t="s">
        <v>6</v>
      </c>
      <c r="H9" s="598" t="s">
        <v>4</v>
      </c>
      <c r="I9" s="598" t="s">
        <v>5</v>
      </c>
      <c r="J9" s="599" t="s">
        <v>6</v>
      </c>
      <c r="K9" s="598" t="s">
        <v>4</v>
      </c>
      <c r="L9" s="598" t="s">
        <v>5</v>
      </c>
      <c r="M9" s="599" t="s">
        <v>6</v>
      </c>
      <c r="N9" s="598" t="s">
        <v>4</v>
      </c>
      <c r="O9" s="598" t="s">
        <v>5</v>
      </c>
      <c r="P9" s="390" t="s">
        <v>6</v>
      </c>
    </row>
    <row r="10" spans="1:20" ht="36.75" customHeight="1">
      <c r="A10" s="391" t="s">
        <v>7</v>
      </c>
      <c r="B10" s="392"/>
      <c r="C10" s="393"/>
      <c r="D10" s="394"/>
      <c r="E10" s="392"/>
      <c r="F10" s="393"/>
      <c r="G10" s="394"/>
      <c r="H10" s="392"/>
      <c r="I10" s="393"/>
      <c r="J10" s="394"/>
      <c r="K10" s="392"/>
      <c r="L10" s="393"/>
      <c r="M10" s="394"/>
      <c r="N10" s="395"/>
      <c r="O10" s="396"/>
      <c r="P10" s="397"/>
    </row>
    <row r="11" spans="1:20" ht="29.25" customHeight="1">
      <c r="A11" s="422" t="s">
        <v>110</v>
      </c>
      <c r="B11" s="398">
        <f>B15+B18</f>
        <v>0</v>
      </c>
      <c r="C11" s="399">
        <f t="shared" ref="C11:M11" si="0">C15+C18</f>
        <v>1</v>
      </c>
      <c r="D11" s="400">
        <f t="shared" si="0"/>
        <v>1</v>
      </c>
      <c r="E11" s="398">
        <f t="shared" si="0"/>
        <v>0</v>
      </c>
      <c r="F11" s="399">
        <f t="shared" si="0"/>
        <v>4</v>
      </c>
      <c r="G11" s="400">
        <f t="shared" si="0"/>
        <v>4</v>
      </c>
      <c r="H11" s="398">
        <f t="shared" si="0"/>
        <v>0</v>
      </c>
      <c r="I11" s="399">
        <f t="shared" si="0"/>
        <v>8</v>
      </c>
      <c r="J11" s="400">
        <f t="shared" si="0"/>
        <v>8</v>
      </c>
      <c r="K11" s="398">
        <f t="shared" si="0"/>
        <v>0</v>
      </c>
      <c r="L11" s="399">
        <f t="shared" si="0"/>
        <v>2</v>
      </c>
      <c r="M11" s="400">
        <f t="shared" si="0"/>
        <v>2</v>
      </c>
      <c r="N11" s="467">
        <f>SUM(B11+E11+H11+K11)</f>
        <v>0</v>
      </c>
      <c r="O11" s="468">
        <f>SUM(C11+F11+I11+L11)</f>
        <v>15</v>
      </c>
      <c r="P11" s="469">
        <f>SUM(N11:O11)</f>
        <v>15</v>
      </c>
    </row>
    <row r="12" spans="1:20" ht="36.75" customHeight="1" thickBot="1">
      <c r="A12" s="410" t="s">
        <v>8</v>
      </c>
      <c r="B12" s="411">
        <f>B11</f>
        <v>0</v>
      </c>
      <c r="C12" s="412">
        <f t="shared" ref="C12:M12" si="1">C11</f>
        <v>1</v>
      </c>
      <c r="D12" s="413">
        <f t="shared" si="1"/>
        <v>1</v>
      </c>
      <c r="E12" s="411">
        <f t="shared" si="1"/>
        <v>0</v>
      </c>
      <c r="F12" s="412">
        <f t="shared" si="1"/>
        <v>4</v>
      </c>
      <c r="G12" s="413">
        <f t="shared" si="1"/>
        <v>4</v>
      </c>
      <c r="H12" s="411">
        <f t="shared" si="1"/>
        <v>0</v>
      </c>
      <c r="I12" s="412">
        <f t="shared" si="1"/>
        <v>8</v>
      </c>
      <c r="J12" s="413">
        <f t="shared" si="1"/>
        <v>8</v>
      </c>
      <c r="K12" s="411">
        <f t="shared" si="1"/>
        <v>0</v>
      </c>
      <c r="L12" s="412">
        <f t="shared" si="1"/>
        <v>2</v>
      </c>
      <c r="M12" s="413">
        <f t="shared" si="1"/>
        <v>2</v>
      </c>
      <c r="N12" s="411">
        <f>N11</f>
        <v>0</v>
      </c>
      <c r="O12" s="412">
        <f t="shared" ref="O12:P12" si="2">O11</f>
        <v>15</v>
      </c>
      <c r="P12" s="413">
        <f t="shared" si="2"/>
        <v>15</v>
      </c>
    </row>
    <row r="13" spans="1:20" ht="27" customHeight="1">
      <c r="A13" s="414" t="s">
        <v>9</v>
      </c>
      <c r="B13" s="415"/>
      <c r="C13" s="408"/>
      <c r="D13" s="409"/>
      <c r="E13" s="415"/>
      <c r="F13" s="408"/>
      <c r="G13" s="409"/>
      <c r="H13" s="415"/>
      <c r="I13" s="408"/>
      <c r="J13" s="409"/>
      <c r="K13" s="415"/>
      <c r="L13" s="408"/>
      <c r="M13" s="409"/>
      <c r="N13" s="415"/>
      <c r="O13" s="408"/>
      <c r="P13" s="409"/>
    </row>
    <row r="14" spans="1:20" ht="31.5" customHeight="1">
      <c r="A14" s="417" t="s">
        <v>10</v>
      </c>
      <c r="B14" s="418"/>
      <c r="C14" s="419"/>
      <c r="D14" s="420"/>
      <c r="E14" s="418"/>
      <c r="F14" s="419"/>
      <c r="G14" s="420"/>
      <c r="H14" s="418"/>
      <c r="I14" s="419"/>
      <c r="J14" s="420"/>
      <c r="K14" s="418"/>
      <c r="L14" s="419"/>
      <c r="M14" s="420"/>
      <c r="N14" s="418"/>
      <c r="O14" s="419"/>
      <c r="P14" s="420"/>
    </row>
    <row r="15" spans="1:20" ht="24.95" customHeight="1">
      <c r="A15" s="422" t="s">
        <v>110</v>
      </c>
      <c r="B15" s="398">
        <v>0</v>
      </c>
      <c r="C15" s="399">
        <v>1</v>
      </c>
      <c r="D15" s="400">
        <f>B15+C15</f>
        <v>1</v>
      </c>
      <c r="E15" s="398">
        <v>0</v>
      </c>
      <c r="F15" s="399">
        <v>4</v>
      </c>
      <c r="G15" s="400">
        <f>E15+F15</f>
        <v>4</v>
      </c>
      <c r="H15" s="398">
        <v>0</v>
      </c>
      <c r="I15" s="399">
        <v>8</v>
      </c>
      <c r="J15" s="400">
        <f>H15+I15</f>
        <v>8</v>
      </c>
      <c r="K15" s="398">
        <v>0</v>
      </c>
      <c r="L15" s="399">
        <v>2</v>
      </c>
      <c r="M15" s="400">
        <f>K15+L15</f>
        <v>2</v>
      </c>
      <c r="N15" s="467">
        <f t="shared" ref="N15:O15" si="3">SUM(B15+E15+H15+K15)</f>
        <v>0</v>
      </c>
      <c r="O15" s="468">
        <f t="shared" si="3"/>
        <v>15</v>
      </c>
      <c r="P15" s="469">
        <f t="shared" ref="P15" si="4">SUM(N15:O15)</f>
        <v>15</v>
      </c>
    </row>
    <row r="16" spans="1:20" ht="24.95" customHeight="1" thickBot="1">
      <c r="A16" s="785" t="s">
        <v>12</v>
      </c>
      <c r="B16" s="427">
        <f>B15</f>
        <v>0</v>
      </c>
      <c r="C16" s="428">
        <f t="shared" ref="C16:M16" si="5">C15</f>
        <v>1</v>
      </c>
      <c r="D16" s="429">
        <f t="shared" si="5"/>
        <v>1</v>
      </c>
      <c r="E16" s="427">
        <f t="shared" si="5"/>
        <v>0</v>
      </c>
      <c r="F16" s="428">
        <v>4</v>
      </c>
      <c r="G16" s="429">
        <f t="shared" si="5"/>
        <v>4</v>
      </c>
      <c r="H16" s="427">
        <f t="shared" si="5"/>
        <v>0</v>
      </c>
      <c r="I16" s="428">
        <f t="shared" si="5"/>
        <v>8</v>
      </c>
      <c r="J16" s="429">
        <f t="shared" si="5"/>
        <v>8</v>
      </c>
      <c r="K16" s="427">
        <f t="shared" si="5"/>
        <v>0</v>
      </c>
      <c r="L16" s="428">
        <f t="shared" si="5"/>
        <v>2</v>
      </c>
      <c r="M16" s="429">
        <f t="shared" si="5"/>
        <v>2</v>
      </c>
      <c r="N16" s="427">
        <f>N15</f>
        <v>0</v>
      </c>
      <c r="O16" s="428">
        <f>O15</f>
        <v>15</v>
      </c>
      <c r="P16" s="429">
        <f>P15</f>
        <v>15</v>
      </c>
    </row>
    <row r="17" spans="1:16" ht="28.5" customHeight="1">
      <c r="A17" s="784" t="s">
        <v>13</v>
      </c>
      <c r="B17" s="415"/>
      <c r="C17" s="408"/>
      <c r="D17" s="409"/>
      <c r="E17" s="415"/>
      <c r="F17" s="474"/>
      <c r="G17" s="409"/>
      <c r="H17" s="415"/>
      <c r="I17" s="408"/>
      <c r="J17" s="409"/>
      <c r="K17" s="415"/>
      <c r="L17" s="408"/>
      <c r="M17" s="409"/>
      <c r="N17" s="470"/>
      <c r="O17" s="471"/>
      <c r="P17" s="472"/>
    </row>
    <row r="18" spans="1:16" ht="27" customHeight="1">
      <c r="A18" s="422" t="s">
        <v>110</v>
      </c>
      <c r="B18" s="398">
        <v>0</v>
      </c>
      <c r="C18" s="399">
        <v>0</v>
      </c>
      <c r="D18" s="400">
        <f>B18+C18</f>
        <v>0</v>
      </c>
      <c r="E18" s="475">
        <v>0</v>
      </c>
      <c r="F18" s="399">
        <v>0</v>
      </c>
      <c r="G18" s="400">
        <f>E18+F18</f>
        <v>0</v>
      </c>
      <c r="H18" s="398">
        <v>0</v>
      </c>
      <c r="I18" s="399">
        <v>0</v>
      </c>
      <c r="J18" s="400">
        <f>H18+I18</f>
        <v>0</v>
      </c>
      <c r="K18" s="398">
        <v>0</v>
      </c>
      <c r="L18" s="399">
        <v>0</v>
      </c>
      <c r="M18" s="400">
        <f>K18+L18</f>
        <v>0</v>
      </c>
      <c r="N18" s="467">
        <f>B18+E18+H18+K18</f>
        <v>0</v>
      </c>
      <c r="O18" s="468">
        <f>C18+F18+I18+L18</f>
        <v>0</v>
      </c>
      <c r="P18" s="469">
        <f>SUM(D18+G18+J18+M18)</f>
        <v>0</v>
      </c>
    </row>
    <row r="19" spans="1:16" ht="28.5" customHeight="1" thickBot="1">
      <c r="A19" s="426" t="s">
        <v>14</v>
      </c>
      <c r="B19" s="427">
        <f>B18</f>
        <v>0</v>
      </c>
      <c r="C19" s="428">
        <f t="shared" ref="C19:P19" si="6">C18</f>
        <v>0</v>
      </c>
      <c r="D19" s="429">
        <f t="shared" si="6"/>
        <v>0</v>
      </c>
      <c r="E19" s="427">
        <f t="shared" si="6"/>
        <v>0</v>
      </c>
      <c r="F19" s="428">
        <f t="shared" si="6"/>
        <v>0</v>
      </c>
      <c r="G19" s="429">
        <f t="shared" si="6"/>
        <v>0</v>
      </c>
      <c r="H19" s="427">
        <f t="shared" si="6"/>
        <v>0</v>
      </c>
      <c r="I19" s="428">
        <f t="shared" si="6"/>
        <v>0</v>
      </c>
      <c r="J19" s="429">
        <f t="shared" si="6"/>
        <v>0</v>
      </c>
      <c r="K19" s="427">
        <f t="shared" si="6"/>
        <v>0</v>
      </c>
      <c r="L19" s="428">
        <f t="shared" si="6"/>
        <v>0</v>
      </c>
      <c r="M19" s="429">
        <f t="shared" si="6"/>
        <v>0</v>
      </c>
      <c r="N19" s="427">
        <f t="shared" si="6"/>
        <v>0</v>
      </c>
      <c r="O19" s="428">
        <f t="shared" si="6"/>
        <v>0</v>
      </c>
      <c r="P19" s="429">
        <f t="shared" si="6"/>
        <v>0</v>
      </c>
    </row>
    <row r="20" spans="1:16" ht="31.5" customHeight="1">
      <c r="A20" s="414" t="s">
        <v>15</v>
      </c>
      <c r="B20" s="415">
        <f>B16</f>
        <v>0</v>
      </c>
      <c r="C20" s="408">
        <f t="shared" ref="C20:P20" si="7">C16</f>
        <v>1</v>
      </c>
      <c r="D20" s="409">
        <f t="shared" si="7"/>
        <v>1</v>
      </c>
      <c r="E20" s="415">
        <f t="shared" si="7"/>
        <v>0</v>
      </c>
      <c r="F20" s="408">
        <f t="shared" si="7"/>
        <v>4</v>
      </c>
      <c r="G20" s="409">
        <f t="shared" si="7"/>
        <v>4</v>
      </c>
      <c r="H20" s="415">
        <f t="shared" si="7"/>
        <v>0</v>
      </c>
      <c r="I20" s="408">
        <f t="shared" si="7"/>
        <v>8</v>
      </c>
      <c r="J20" s="409">
        <f t="shared" si="7"/>
        <v>8</v>
      </c>
      <c r="K20" s="415">
        <f t="shared" si="7"/>
        <v>0</v>
      </c>
      <c r="L20" s="408">
        <f t="shared" si="7"/>
        <v>2</v>
      </c>
      <c r="M20" s="409">
        <f t="shared" si="7"/>
        <v>2</v>
      </c>
      <c r="N20" s="415">
        <f t="shared" si="7"/>
        <v>0</v>
      </c>
      <c r="O20" s="408">
        <f t="shared" si="7"/>
        <v>15</v>
      </c>
      <c r="P20" s="409">
        <f t="shared" si="7"/>
        <v>15</v>
      </c>
    </row>
    <row r="21" spans="1:16" ht="30" customHeight="1">
      <c r="A21" s="449" t="s">
        <v>16</v>
      </c>
      <c r="B21" s="423">
        <f>B19</f>
        <v>0</v>
      </c>
      <c r="C21" s="424">
        <f t="shared" ref="C21:P21" si="8">C19</f>
        <v>0</v>
      </c>
      <c r="D21" s="425">
        <f t="shared" si="8"/>
        <v>0</v>
      </c>
      <c r="E21" s="423">
        <f t="shared" si="8"/>
        <v>0</v>
      </c>
      <c r="F21" s="424">
        <f t="shared" si="8"/>
        <v>0</v>
      </c>
      <c r="G21" s="425">
        <f t="shared" si="8"/>
        <v>0</v>
      </c>
      <c r="H21" s="423">
        <f t="shared" si="8"/>
        <v>0</v>
      </c>
      <c r="I21" s="424">
        <f t="shared" si="8"/>
        <v>0</v>
      </c>
      <c r="J21" s="425">
        <f t="shared" si="8"/>
        <v>0</v>
      </c>
      <c r="K21" s="423">
        <f t="shared" si="8"/>
        <v>0</v>
      </c>
      <c r="L21" s="424">
        <f t="shared" si="8"/>
        <v>0</v>
      </c>
      <c r="M21" s="425">
        <f t="shared" si="8"/>
        <v>0</v>
      </c>
      <c r="N21" s="423">
        <f t="shared" si="8"/>
        <v>0</v>
      </c>
      <c r="O21" s="424">
        <f t="shared" si="8"/>
        <v>0</v>
      </c>
      <c r="P21" s="425">
        <f t="shared" si="8"/>
        <v>0</v>
      </c>
    </row>
    <row r="22" spans="1:16" ht="27" thickBot="1">
      <c r="A22" s="473" t="s">
        <v>17</v>
      </c>
      <c r="B22" s="464">
        <f>SUM(B20:B21)</f>
        <v>0</v>
      </c>
      <c r="C22" s="465">
        <f t="shared" ref="C22:P22" si="9">SUM(C20:C21)</f>
        <v>1</v>
      </c>
      <c r="D22" s="466">
        <f t="shared" si="9"/>
        <v>1</v>
      </c>
      <c r="E22" s="464">
        <f t="shared" si="9"/>
        <v>0</v>
      </c>
      <c r="F22" s="465">
        <f t="shared" si="9"/>
        <v>4</v>
      </c>
      <c r="G22" s="466">
        <f t="shared" si="9"/>
        <v>4</v>
      </c>
      <c r="H22" s="464">
        <f t="shared" si="9"/>
        <v>0</v>
      </c>
      <c r="I22" s="465">
        <f t="shared" si="9"/>
        <v>8</v>
      </c>
      <c r="J22" s="466">
        <f t="shared" si="9"/>
        <v>8</v>
      </c>
      <c r="K22" s="464">
        <f t="shared" si="9"/>
        <v>0</v>
      </c>
      <c r="L22" s="465">
        <f t="shared" si="9"/>
        <v>2</v>
      </c>
      <c r="M22" s="466">
        <f t="shared" si="9"/>
        <v>2</v>
      </c>
      <c r="N22" s="464">
        <f t="shared" si="9"/>
        <v>0</v>
      </c>
      <c r="O22" s="465">
        <f t="shared" si="9"/>
        <v>15</v>
      </c>
      <c r="P22" s="466">
        <f t="shared" si="9"/>
        <v>15</v>
      </c>
    </row>
    <row r="23" spans="1:16">
      <c r="A23" s="1228"/>
      <c r="B23" s="1228"/>
      <c r="C23" s="1228"/>
      <c r="D23" s="1228"/>
      <c r="E23" s="1228"/>
      <c r="F23" s="1228"/>
      <c r="G23" s="1228"/>
      <c r="H23" s="1228"/>
      <c r="I23" s="1228"/>
      <c r="J23" s="1228"/>
      <c r="K23" s="1228"/>
      <c r="L23" s="1228"/>
      <c r="M23" s="1228"/>
      <c r="N23" s="1228"/>
      <c r="O23" s="1228"/>
      <c r="P23" s="1228"/>
    </row>
    <row r="24" spans="1:16" ht="43.5" customHeight="1">
      <c r="A24" s="1228"/>
      <c r="B24" s="1228"/>
      <c r="C24" s="1228"/>
      <c r="D24" s="1228"/>
      <c r="E24" s="1228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</row>
    <row r="25" spans="1:16" ht="37.5" hidden="1" customHeight="1" thickBot="1">
      <c r="A25" s="1228"/>
      <c r="B25" s="1228"/>
      <c r="C25" s="1228"/>
      <c r="D25" s="1228"/>
      <c r="E25" s="1228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</row>
    <row r="26" spans="1:16" ht="37.5" customHeight="1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6.25" customHeight="1"/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zoomScale="50" zoomScaleNormal="50" workbookViewId="0">
      <selection activeCell="A3" sqref="A3:P3"/>
    </sheetView>
  </sheetViews>
  <sheetFormatPr defaultColWidth="9.140625" defaultRowHeight="25.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4.5703125" style="7" customWidth="1"/>
    <col min="6" max="6" width="11.85546875" style="7" customWidth="1"/>
    <col min="7" max="7" width="9.42578125" style="7" customWidth="1"/>
    <col min="8" max="8" width="14.5703125" style="7" customWidth="1"/>
    <col min="9" max="9" width="11.85546875" style="7" customWidth="1"/>
    <col min="10" max="10" width="9.42578125" style="7" customWidth="1"/>
    <col min="11" max="11" width="14.85546875" style="7" customWidth="1"/>
    <col min="12" max="12" width="11.85546875" style="7" customWidth="1"/>
    <col min="13" max="13" width="12.5703125" style="7" customWidth="1"/>
    <col min="14" max="14" width="15.42578125" style="7" customWidth="1"/>
    <col min="15" max="15" width="13.140625" style="7" customWidth="1"/>
    <col min="16" max="16" width="13.57031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>
      <c r="A1" s="1366"/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  <c r="O1" s="1366"/>
      <c r="P1" s="1366"/>
      <c r="Q1" s="1366"/>
      <c r="R1" s="1366"/>
      <c r="S1" s="1366"/>
      <c r="T1" s="1366"/>
      <c r="U1" s="1366"/>
      <c r="V1" s="1366"/>
      <c r="W1" s="1366"/>
    </row>
    <row r="2" spans="1:23" ht="20.25" customHeight="1">
      <c r="A2" s="1366" t="s">
        <v>49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</row>
    <row r="3" spans="1:23" ht="24.75" customHeight="1">
      <c r="A3" s="1366" t="s">
        <v>125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634"/>
      <c r="R3" s="634"/>
    </row>
    <row r="4" spans="1:23" ht="33" customHeight="1" thickBot="1">
      <c r="A4" s="324"/>
    </row>
    <row r="5" spans="1:23" ht="33" customHeight="1" thickBot="1">
      <c r="A5" s="1376" t="s">
        <v>0</v>
      </c>
      <c r="B5" s="1363" t="s">
        <v>18</v>
      </c>
      <c r="C5" s="1364"/>
      <c r="D5" s="1365"/>
      <c r="E5" s="1363" t="s">
        <v>19</v>
      </c>
      <c r="F5" s="1364"/>
      <c r="G5" s="1365"/>
      <c r="H5" s="1363" t="s">
        <v>20</v>
      </c>
      <c r="I5" s="1364"/>
      <c r="J5" s="1365"/>
      <c r="K5" s="1363" t="s">
        <v>21</v>
      </c>
      <c r="L5" s="1364"/>
      <c r="M5" s="1365"/>
      <c r="N5" s="1367" t="s">
        <v>51</v>
      </c>
      <c r="O5" s="1368"/>
      <c r="P5" s="1369"/>
      <c r="Q5" s="325"/>
      <c r="R5" s="325"/>
    </row>
    <row r="6" spans="1:23" ht="33" customHeight="1" thickBot="1">
      <c r="A6" s="1355"/>
      <c r="B6" s="1373" t="s">
        <v>23</v>
      </c>
      <c r="C6" s="1374"/>
      <c r="D6" s="1375"/>
      <c r="E6" s="1373" t="s">
        <v>23</v>
      </c>
      <c r="F6" s="1374"/>
      <c r="G6" s="1375"/>
      <c r="H6" s="1373" t="s">
        <v>23</v>
      </c>
      <c r="I6" s="1374"/>
      <c r="J6" s="1375"/>
      <c r="K6" s="1373" t="s">
        <v>23</v>
      </c>
      <c r="L6" s="1374"/>
      <c r="M6" s="1375"/>
      <c r="N6" s="1370"/>
      <c r="O6" s="1371"/>
      <c r="P6" s="1372"/>
      <c r="Q6" s="325"/>
      <c r="R6" s="325"/>
    </row>
    <row r="7" spans="1:23" ht="87" customHeight="1" thickBot="1">
      <c r="A7" s="1377"/>
      <c r="B7" s="635" t="s">
        <v>4</v>
      </c>
      <c r="C7" s="636" t="s">
        <v>5</v>
      </c>
      <c r="D7" s="326" t="s">
        <v>6</v>
      </c>
      <c r="E7" s="635" t="s">
        <v>4</v>
      </c>
      <c r="F7" s="636" t="s">
        <v>5</v>
      </c>
      <c r="G7" s="326" t="s">
        <v>6</v>
      </c>
      <c r="H7" s="635" t="s">
        <v>4</v>
      </c>
      <c r="I7" s="636" t="s">
        <v>5</v>
      </c>
      <c r="J7" s="326" t="s">
        <v>6</v>
      </c>
      <c r="K7" s="635" t="s">
        <v>4</v>
      </c>
      <c r="L7" s="636" t="s">
        <v>5</v>
      </c>
      <c r="M7" s="326" t="s">
        <v>6</v>
      </c>
      <c r="N7" s="635" t="s">
        <v>4</v>
      </c>
      <c r="O7" s="636" t="s">
        <v>5</v>
      </c>
      <c r="P7" s="326" t="s">
        <v>6</v>
      </c>
      <c r="Q7" s="325"/>
      <c r="R7" s="325"/>
    </row>
    <row r="8" spans="1:23" ht="36.75" customHeight="1" thickBot="1">
      <c r="A8" s="227" t="s">
        <v>7</v>
      </c>
      <c r="B8" s="327"/>
      <c r="C8" s="328"/>
      <c r="D8" s="329"/>
      <c r="E8" s="327"/>
      <c r="F8" s="328"/>
      <c r="G8" s="330"/>
      <c r="H8" s="484"/>
      <c r="I8" s="485"/>
      <c r="J8" s="486"/>
      <c r="K8" s="484"/>
      <c r="L8" s="485"/>
      <c r="M8" s="486"/>
      <c r="N8" s="637"/>
      <c r="O8" s="638"/>
      <c r="P8" s="660"/>
      <c r="Q8" s="325"/>
      <c r="R8" s="325"/>
    </row>
    <row r="9" spans="1:23" ht="39" customHeight="1">
      <c r="A9" s="487" t="s">
        <v>50</v>
      </c>
      <c r="B9" s="639">
        <f>B18+B14</f>
        <v>5</v>
      </c>
      <c r="C9" s="640">
        <f t="shared" ref="C9:M10" si="0">C18+C14</f>
        <v>1</v>
      </c>
      <c r="D9" s="641">
        <f t="shared" si="0"/>
        <v>6</v>
      </c>
      <c r="E9" s="639">
        <f t="shared" si="0"/>
        <v>5</v>
      </c>
      <c r="F9" s="640">
        <f t="shared" si="0"/>
        <v>1</v>
      </c>
      <c r="G9" s="641">
        <f t="shared" si="0"/>
        <v>6</v>
      </c>
      <c r="H9" s="639">
        <f t="shared" si="0"/>
        <v>6</v>
      </c>
      <c r="I9" s="640">
        <f t="shared" si="0"/>
        <v>0</v>
      </c>
      <c r="J9" s="641">
        <f t="shared" si="0"/>
        <v>6</v>
      </c>
      <c r="K9" s="639">
        <f t="shared" si="0"/>
        <v>6</v>
      </c>
      <c r="L9" s="640">
        <f t="shared" si="0"/>
        <v>0</v>
      </c>
      <c r="M9" s="641">
        <f t="shared" si="0"/>
        <v>6</v>
      </c>
      <c r="N9" s="642">
        <f>B9+E9+H9+K9</f>
        <v>22</v>
      </c>
      <c r="O9" s="643">
        <f t="shared" ref="O9:P10" si="1">C9+F9+I9+L9</f>
        <v>2</v>
      </c>
      <c r="P9" s="661">
        <f t="shared" si="1"/>
        <v>24</v>
      </c>
      <c r="Q9" s="325"/>
      <c r="R9" s="325"/>
    </row>
    <row r="10" spans="1:23" ht="53.25" thickBot="1">
      <c r="A10" s="228" t="s">
        <v>46</v>
      </c>
      <c r="B10" s="639">
        <f>B19+B15</f>
        <v>2</v>
      </c>
      <c r="C10" s="640">
        <f t="shared" si="0"/>
        <v>0</v>
      </c>
      <c r="D10" s="641">
        <f t="shared" si="0"/>
        <v>2</v>
      </c>
      <c r="E10" s="639">
        <f t="shared" si="0"/>
        <v>2</v>
      </c>
      <c r="F10" s="640">
        <f t="shared" si="0"/>
        <v>0</v>
      </c>
      <c r="G10" s="641">
        <f t="shared" si="0"/>
        <v>2</v>
      </c>
      <c r="H10" s="639">
        <f t="shared" si="0"/>
        <v>0</v>
      </c>
      <c r="I10" s="640">
        <f t="shared" si="0"/>
        <v>0</v>
      </c>
      <c r="J10" s="641">
        <f t="shared" si="0"/>
        <v>0</v>
      </c>
      <c r="K10" s="639">
        <f t="shared" si="0"/>
        <v>0</v>
      </c>
      <c r="L10" s="640">
        <v>0</v>
      </c>
      <c r="M10" s="641">
        <v>0</v>
      </c>
      <c r="N10" s="642">
        <v>4</v>
      </c>
      <c r="O10" s="644">
        <f t="shared" si="1"/>
        <v>0</v>
      </c>
      <c r="P10" s="662">
        <f t="shared" si="1"/>
        <v>4</v>
      </c>
      <c r="Q10" s="325"/>
      <c r="R10" s="325"/>
    </row>
    <row r="11" spans="1:23" ht="36.75" customHeight="1" thickBot="1">
      <c r="A11" s="488" t="s">
        <v>8</v>
      </c>
      <c r="B11" s="489">
        <f>SUM(B8:B10)</f>
        <v>7</v>
      </c>
      <c r="C11" s="489">
        <f t="shared" ref="C11:P11" si="2">SUM(C8:C10)</f>
        <v>1</v>
      </c>
      <c r="D11" s="489">
        <f t="shared" si="2"/>
        <v>8</v>
      </c>
      <c r="E11" s="489">
        <f t="shared" si="2"/>
        <v>7</v>
      </c>
      <c r="F11" s="489">
        <f t="shared" si="2"/>
        <v>1</v>
      </c>
      <c r="G11" s="489">
        <f t="shared" si="2"/>
        <v>8</v>
      </c>
      <c r="H11" s="489">
        <f t="shared" si="2"/>
        <v>6</v>
      </c>
      <c r="I11" s="489">
        <f t="shared" si="2"/>
        <v>0</v>
      </c>
      <c r="J11" s="489">
        <f t="shared" si="2"/>
        <v>6</v>
      </c>
      <c r="K11" s="489">
        <f t="shared" si="2"/>
        <v>6</v>
      </c>
      <c r="L11" s="489">
        <f t="shared" si="2"/>
        <v>0</v>
      </c>
      <c r="M11" s="489">
        <f t="shared" si="2"/>
        <v>6</v>
      </c>
      <c r="N11" s="489">
        <f t="shared" si="2"/>
        <v>26</v>
      </c>
      <c r="O11" s="490">
        <f t="shared" si="2"/>
        <v>2</v>
      </c>
      <c r="P11" s="663">
        <f t="shared" si="2"/>
        <v>28</v>
      </c>
      <c r="Q11" s="325"/>
      <c r="R11" s="325"/>
    </row>
    <row r="12" spans="1:23" ht="27" customHeight="1" thickBot="1">
      <c r="A12" s="488" t="s">
        <v>9</v>
      </c>
      <c r="B12" s="492"/>
      <c r="C12" s="232"/>
      <c r="D12" s="233"/>
      <c r="E12" s="492"/>
      <c r="F12" s="232"/>
      <c r="G12" s="233"/>
      <c r="H12" s="492"/>
      <c r="I12" s="232"/>
      <c r="J12" s="233"/>
      <c r="K12" s="492"/>
      <c r="L12" s="232"/>
      <c r="M12" s="233"/>
      <c r="N12" s="492"/>
      <c r="O12" s="232"/>
      <c r="P12" s="249"/>
      <c r="Q12" s="325"/>
      <c r="R12" s="325"/>
    </row>
    <row r="13" spans="1:23" ht="31.5" customHeight="1" thickBot="1">
      <c r="A13" s="493" t="s">
        <v>10</v>
      </c>
      <c r="B13" s="492"/>
      <c r="C13" s="232"/>
      <c r="D13" s="233"/>
      <c r="E13" s="492"/>
      <c r="F13" s="232"/>
      <c r="G13" s="233"/>
      <c r="H13" s="492"/>
      <c r="I13" s="232"/>
      <c r="J13" s="233"/>
      <c r="K13" s="492"/>
      <c r="L13" s="232"/>
      <c r="M13" s="233"/>
      <c r="N13" s="492"/>
      <c r="O13" s="645"/>
      <c r="P13" s="664"/>
      <c r="Q13" s="331"/>
      <c r="R13" s="331"/>
    </row>
    <row r="14" spans="1:23" ht="33" customHeight="1">
      <c r="A14" s="871" t="s">
        <v>50</v>
      </c>
      <c r="B14" s="494">
        <v>5</v>
      </c>
      <c r="C14" s="646">
        <v>1</v>
      </c>
      <c r="D14" s="872">
        <f t="shared" ref="D14:D15" si="3">SUM(B14:C14)</f>
        <v>6</v>
      </c>
      <c r="E14" s="494">
        <v>5</v>
      </c>
      <c r="F14" s="646">
        <v>1</v>
      </c>
      <c r="G14" s="647">
        <f>SUM(E14:F14)</f>
        <v>6</v>
      </c>
      <c r="H14" s="494">
        <v>6</v>
      </c>
      <c r="I14" s="646">
        <v>0</v>
      </c>
      <c r="J14" s="647">
        <f>SUM(H14:I14)</f>
        <v>6</v>
      </c>
      <c r="K14" s="494">
        <v>6</v>
      </c>
      <c r="L14" s="646">
        <v>0</v>
      </c>
      <c r="M14" s="647">
        <f>SUM(K14:L14)</f>
        <v>6</v>
      </c>
      <c r="N14" s="873">
        <f>B14+E14+H14+K14</f>
        <v>22</v>
      </c>
      <c r="O14" s="874">
        <f t="shared" ref="O14:P15" si="4">C14+F14+I14+L14</f>
        <v>2</v>
      </c>
      <c r="P14" s="875">
        <f t="shared" si="4"/>
        <v>24</v>
      </c>
      <c r="Q14" s="332"/>
      <c r="R14" s="332"/>
    </row>
    <row r="15" spans="1:23" ht="53.25" thickBot="1">
      <c r="A15" s="228" t="s">
        <v>46</v>
      </c>
      <c r="B15" s="333">
        <v>2</v>
      </c>
      <c r="C15" s="648">
        <v>0</v>
      </c>
      <c r="D15" s="876">
        <f t="shared" si="3"/>
        <v>2</v>
      </c>
      <c r="E15" s="333">
        <v>2</v>
      </c>
      <c r="F15" s="648">
        <v>0</v>
      </c>
      <c r="G15" s="234">
        <f>E15+F15</f>
        <v>2</v>
      </c>
      <c r="H15" s="333">
        <v>0</v>
      </c>
      <c r="I15" s="648">
        <v>0</v>
      </c>
      <c r="J15" s="234">
        <v>0</v>
      </c>
      <c r="K15" s="333">
        <v>0</v>
      </c>
      <c r="L15" s="648">
        <v>0</v>
      </c>
      <c r="M15" s="234">
        <v>0</v>
      </c>
      <c r="N15" s="877">
        <f>B15+E15+H15+K15</f>
        <v>4</v>
      </c>
      <c r="O15" s="878">
        <f t="shared" si="4"/>
        <v>0</v>
      </c>
      <c r="P15" s="879">
        <f t="shared" si="4"/>
        <v>4</v>
      </c>
      <c r="Q15" s="325"/>
      <c r="R15" s="325"/>
    </row>
    <row r="16" spans="1:23" ht="33" customHeight="1" thickBot="1">
      <c r="A16" s="495" t="s">
        <v>12</v>
      </c>
      <c r="B16" s="496">
        <f t="shared" ref="B16:P16" si="5">SUM(B14:B15)</f>
        <v>7</v>
      </c>
      <c r="C16" s="497">
        <f t="shared" si="5"/>
        <v>1</v>
      </c>
      <c r="D16" s="497">
        <f t="shared" si="5"/>
        <v>8</v>
      </c>
      <c r="E16" s="497">
        <f t="shared" si="5"/>
        <v>7</v>
      </c>
      <c r="F16" s="497">
        <f t="shared" si="5"/>
        <v>1</v>
      </c>
      <c r="G16" s="498">
        <f t="shared" si="5"/>
        <v>8</v>
      </c>
      <c r="H16" s="496">
        <f t="shared" si="5"/>
        <v>6</v>
      </c>
      <c r="I16" s="497">
        <f t="shared" si="5"/>
        <v>0</v>
      </c>
      <c r="J16" s="498">
        <f t="shared" si="5"/>
        <v>6</v>
      </c>
      <c r="K16" s="496">
        <f t="shared" si="5"/>
        <v>6</v>
      </c>
      <c r="L16" s="497">
        <f t="shared" si="5"/>
        <v>0</v>
      </c>
      <c r="M16" s="498">
        <f t="shared" si="5"/>
        <v>6</v>
      </c>
      <c r="N16" s="496">
        <f t="shared" si="5"/>
        <v>26</v>
      </c>
      <c r="O16" s="497">
        <f t="shared" si="5"/>
        <v>2</v>
      </c>
      <c r="P16" s="665">
        <f t="shared" si="5"/>
        <v>28</v>
      </c>
      <c r="Q16" s="334"/>
      <c r="R16" s="334"/>
    </row>
    <row r="17" spans="1:19" ht="49.5" customHeight="1" thickBot="1">
      <c r="A17" s="229" t="s">
        <v>13</v>
      </c>
      <c r="B17" s="335"/>
      <c r="C17" s="649"/>
      <c r="D17" s="77"/>
      <c r="E17" s="335"/>
      <c r="F17" s="649"/>
      <c r="G17" s="77"/>
      <c r="H17" s="880"/>
      <c r="I17" s="881"/>
      <c r="J17" s="882"/>
      <c r="K17" s="880"/>
      <c r="L17" s="881"/>
      <c r="M17" s="882"/>
      <c r="N17" s="651"/>
      <c r="O17" s="652"/>
      <c r="P17" s="666"/>
      <c r="Q17" s="332"/>
      <c r="R17" s="332"/>
    </row>
    <row r="18" spans="1:19" ht="24.95" customHeight="1">
      <c r="A18" s="871" t="s">
        <v>50</v>
      </c>
      <c r="B18" s="883">
        <v>0</v>
      </c>
      <c r="C18" s="884">
        <v>0</v>
      </c>
      <c r="D18" s="876">
        <f>SUM(B18:C18)</f>
        <v>0</v>
      </c>
      <c r="E18" s="883">
        <v>0</v>
      </c>
      <c r="F18" s="884">
        <v>0</v>
      </c>
      <c r="G18" s="876">
        <f>SUM(E18:F18)</f>
        <v>0</v>
      </c>
      <c r="H18" s="883">
        <v>0</v>
      </c>
      <c r="I18" s="884">
        <v>0</v>
      </c>
      <c r="J18" s="876">
        <f>SUM(H18:I18)</f>
        <v>0</v>
      </c>
      <c r="K18" s="883">
        <v>0</v>
      </c>
      <c r="L18" s="884">
        <v>0</v>
      </c>
      <c r="M18" s="876">
        <f>SUM(K18:L18)</f>
        <v>0</v>
      </c>
      <c r="N18" s="877">
        <f>B18+E18+H18+K18</f>
        <v>0</v>
      </c>
      <c r="O18" s="878">
        <f t="shared" ref="O18:P19" si="6">C18+F18+I18+L18</f>
        <v>0</v>
      </c>
      <c r="P18" s="879">
        <f t="shared" si="6"/>
        <v>0</v>
      </c>
      <c r="Q18" s="332"/>
      <c r="R18" s="332"/>
    </row>
    <row r="19" spans="1:19" ht="53.25" thickBot="1">
      <c r="A19" s="228" t="s">
        <v>46</v>
      </c>
      <c r="B19" s="333">
        <v>0</v>
      </c>
      <c r="C19" s="648">
        <v>0</v>
      </c>
      <c r="D19" s="876">
        <f>SUM(B19:C19)</f>
        <v>0</v>
      </c>
      <c r="E19" s="883">
        <v>0</v>
      </c>
      <c r="F19" s="884">
        <v>0</v>
      </c>
      <c r="G19" s="876">
        <f t="shared" ref="G19" si="7">SUM(E19:F19)</f>
        <v>0</v>
      </c>
      <c r="H19" s="883">
        <v>0</v>
      </c>
      <c r="I19" s="884">
        <v>0</v>
      </c>
      <c r="J19" s="876">
        <f t="shared" ref="J19" si="8">SUM(H19:I19)</f>
        <v>0</v>
      </c>
      <c r="K19" s="883">
        <v>0</v>
      </c>
      <c r="L19" s="884">
        <v>0</v>
      </c>
      <c r="M19" s="876">
        <f t="shared" ref="M19" si="9">SUM(K19:L19)</f>
        <v>0</v>
      </c>
      <c r="N19" s="877">
        <f>B19+E19+H19+K19</f>
        <v>0</v>
      </c>
      <c r="O19" s="878">
        <f t="shared" si="6"/>
        <v>0</v>
      </c>
      <c r="P19" s="879">
        <f t="shared" si="6"/>
        <v>0</v>
      </c>
      <c r="Q19" s="325"/>
      <c r="R19" s="325"/>
    </row>
    <row r="20" spans="1:19" ht="36.75" customHeight="1" thickBot="1">
      <c r="A20" s="495" t="s">
        <v>14</v>
      </c>
      <c r="B20" s="496">
        <f>SUM(B18:B19)</f>
        <v>0</v>
      </c>
      <c r="C20" s="497">
        <f>SUM(C18:C19)</f>
        <v>0</v>
      </c>
      <c r="D20" s="497">
        <f t="shared" ref="D20:P20" si="10">SUM(D18:D19)</f>
        <v>0</v>
      </c>
      <c r="E20" s="497">
        <f t="shared" si="10"/>
        <v>0</v>
      </c>
      <c r="F20" s="497">
        <f t="shared" si="10"/>
        <v>0</v>
      </c>
      <c r="G20" s="497">
        <f t="shared" si="10"/>
        <v>0</v>
      </c>
      <c r="H20" s="497">
        <f t="shared" si="10"/>
        <v>0</v>
      </c>
      <c r="I20" s="497">
        <f t="shared" si="10"/>
        <v>0</v>
      </c>
      <c r="J20" s="497">
        <f t="shared" si="10"/>
        <v>0</v>
      </c>
      <c r="K20" s="497">
        <f t="shared" si="10"/>
        <v>0</v>
      </c>
      <c r="L20" s="497">
        <f t="shared" si="10"/>
        <v>0</v>
      </c>
      <c r="M20" s="497">
        <f t="shared" si="10"/>
        <v>0</v>
      </c>
      <c r="N20" s="497">
        <f t="shared" si="10"/>
        <v>0</v>
      </c>
      <c r="O20" s="497">
        <f t="shared" si="10"/>
        <v>0</v>
      </c>
      <c r="P20" s="665">
        <f t="shared" si="10"/>
        <v>0</v>
      </c>
      <c r="Q20" s="332"/>
      <c r="R20" s="332"/>
    </row>
    <row r="21" spans="1:19" ht="30" customHeight="1" thickBot="1">
      <c r="A21" s="500" t="s">
        <v>15</v>
      </c>
      <c r="B21" s="489">
        <f t="shared" ref="B21:P21" si="11">B16</f>
        <v>7</v>
      </c>
      <c r="C21" s="491">
        <f t="shared" si="11"/>
        <v>1</v>
      </c>
      <c r="D21" s="491">
        <f t="shared" si="11"/>
        <v>8</v>
      </c>
      <c r="E21" s="489">
        <f t="shared" si="11"/>
        <v>7</v>
      </c>
      <c r="F21" s="491">
        <f t="shared" si="11"/>
        <v>1</v>
      </c>
      <c r="G21" s="501">
        <f t="shared" si="11"/>
        <v>8</v>
      </c>
      <c r="H21" s="489">
        <f t="shared" si="11"/>
        <v>6</v>
      </c>
      <c r="I21" s="491">
        <f t="shared" si="11"/>
        <v>0</v>
      </c>
      <c r="J21" s="501">
        <f t="shared" si="11"/>
        <v>6</v>
      </c>
      <c r="K21" s="489">
        <f t="shared" si="11"/>
        <v>6</v>
      </c>
      <c r="L21" s="491">
        <f t="shared" si="11"/>
        <v>0</v>
      </c>
      <c r="M21" s="501">
        <f t="shared" si="11"/>
        <v>6</v>
      </c>
      <c r="N21" s="489">
        <f t="shared" si="11"/>
        <v>26</v>
      </c>
      <c r="O21" s="491">
        <f t="shared" si="11"/>
        <v>2</v>
      </c>
      <c r="P21" s="663">
        <f t="shared" si="11"/>
        <v>28</v>
      </c>
      <c r="Q21" s="337"/>
      <c r="R21" s="337"/>
    </row>
    <row r="22" spans="1:19" ht="37.5" customHeight="1" thickBot="1">
      <c r="A22" s="500" t="s">
        <v>16</v>
      </c>
      <c r="B22" s="489">
        <f t="shared" ref="B22:P22" si="12">B20</f>
        <v>0</v>
      </c>
      <c r="C22" s="491">
        <f t="shared" si="12"/>
        <v>0</v>
      </c>
      <c r="D22" s="491">
        <f t="shared" si="12"/>
        <v>0</v>
      </c>
      <c r="E22" s="489">
        <f t="shared" si="12"/>
        <v>0</v>
      </c>
      <c r="F22" s="491">
        <f t="shared" si="12"/>
        <v>0</v>
      </c>
      <c r="G22" s="501">
        <f t="shared" si="12"/>
        <v>0</v>
      </c>
      <c r="H22" s="489">
        <f t="shared" si="12"/>
        <v>0</v>
      </c>
      <c r="I22" s="491">
        <f t="shared" si="12"/>
        <v>0</v>
      </c>
      <c r="J22" s="501">
        <f t="shared" si="12"/>
        <v>0</v>
      </c>
      <c r="K22" s="489">
        <f t="shared" si="12"/>
        <v>0</v>
      </c>
      <c r="L22" s="491">
        <f t="shared" si="12"/>
        <v>0</v>
      </c>
      <c r="M22" s="501">
        <f t="shared" si="12"/>
        <v>0</v>
      </c>
      <c r="N22" s="489">
        <f t="shared" si="12"/>
        <v>0</v>
      </c>
      <c r="O22" s="491">
        <f t="shared" si="12"/>
        <v>0</v>
      </c>
      <c r="P22" s="663">
        <f t="shared" si="12"/>
        <v>0</v>
      </c>
      <c r="Q22" s="338"/>
      <c r="R22" s="338"/>
    </row>
    <row r="23" spans="1:19" ht="38.25" customHeight="1" thickBot="1">
      <c r="A23" s="502" t="s">
        <v>17</v>
      </c>
      <c r="B23" s="656">
        <f t="shared" ref="B23:P23" si="13">SUM(B21:B22)</f>
        <v>7</v>
      </c>
      <c r="C23" s="657">
        <f t="shared" si="13"/>
        <v>1</v>
      </c>
      <c r="D23" s="657">
        <f t="shared" si="13"/>
        <v>8</v>
      </c>
      <c r="E23" s="656">
        <f t="shared" si="13"/>
        <v>7</v>
      </c>
      <c r="F23" s="657">
        <f t="shared" si="13"/>
        <v>1</v>
      </c>
      <c r="G23" s="658">
        <f t="shared" si="13"/>
        <v>8</v>
      </c>
      <c r="H23" s="656">
        <f t="shared" si="13"/>
        <v>6</v>
      </c>
      <c r="I23" s="657">
        <f t="shared" si="13"/>
        <v>0</v>
      </c>
      <c r="J23" s="658">
        <f t="shared" si="13"/>
        <v>6</v>
      </c>
      <c r="K23" s="656">
        <f t="shared" si="13"/>
        <v>6</v>
      </c>
      <c r="L23" s="657">
        <f t="shared" si="13"/>
        <v>0</v>
      </c>
      <c r="M23" s="658">
        <f t="shared" si="13"/>
        <v>6</v>
      </c>
      <c r="N23" s="656">
        <f t="shared" si="13"/>
        <v>26</v>
      </c>
      <c r="O23" s="657">
        <f t="shared" si="13"/>
        <v>2</v>
      </c>
      <c r="P23" s="667">
        <f t="shared" si="13"/>
        <v>28</v>
      </c>
      <c r="Q23" s="338"/>
      <c r="R23" s="338"/>
    </row>
    <row r="24" spans="1:19" ht="12" customHeight="1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19" ht="25.5" hidden="1" customHeight="1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19" ht="37.5" customHeight="1">
      <c r="A26" s="1362"/>
      <c r="B26" s="1362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</row>
    <row r="27" spans="1:19" ht="26.25" customHeight="1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"/>
  <sheetViews>
    <sheetView zoomScale="55" zoomScaleNormal="55" workbookViewId="0">
      <selection activeCell="A3" sqref="A3:P3"/>
    </sheetView>
  </sheetViews>
  <sheetFormatPr defaultColWidth="9.140625" defaultRowHeight="25.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6" width="13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>
      <c r="A1" s="1366"/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  <c r="O1" s="1366"/>
      <c r="P1" s="1366"/>
      <c r="Q1" s="1366"/>
      <c r="R1" s="1366"/>
      <c r="S1" s="1366"/>
      <c r="T1" s="1366"/>
      <c r="U1" s="1366"/>
      <c r="V1" s="1366"/>
      <c r="W1" s="1366"/>
    </row>
    <row r="2" spans="1:23" ht="20.25" customHeight="1">
      <c r="A2" s="1366" t="s">
        <v>49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</row>
    <row r="3" spans="1:23" ht="24.75" customHeight="1">
      <c r="A3" s="1366" t="s">
        <v>126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634"/>
      <c r="R3" s="634"/>
    </row>
    <row r="4" spans="1:23" ht="33" customHeight="1" thickBot="1">
      <c r="A4" s="324"/>
    </row>
    <row r="5" spans="1:23" ht="33" customHeight="1" thickBot="1">
      <c r="A5" s="1376" t="s">
        <v>0</v>
      </c>
      <c r="B5" s="1363" t="s">
        <v>18</v>
      </c>
      <c r="C5" s="1364"/>
      <c r="D5" s="1365"/>
      <c r="E5" s="1363" t="s">
        <v>19</v>
      </c>
      <c r="F5" s="1364"/>
      <c r="G5" s="1365"/>
      <c r="H5" s="1363" t="s">
        <v>20</v>
      </c>
      <c r="I5" s="1364"/>
      <c r="J5" s="1365"/>
      <c r="K5" s="1363" t="s">
        <v>21</v>
      </c>
      <c r="L5" s="1364"/>
      <c r="M5" s="1365"/>
      <c r="N5" s="1367" t="s">
        <v>51</v>
      </c>
      <c r="O5" s="1368"/>
      <c r="P5" s="1369"/>
      <c r="Q5" s="325"/>
      <c r="R5" s="325"/>
    </row>
    <row r="6" spans="1:23" ht="33" customHeight="1" thickBot="1">
      <c r="A6" s="1355"/>
      <c r="B6" s="1373" t="s">
        <v>23</v>
      </c>
      <c r="C6" s="1374"/>
      <c r="D6" s="1375"/>
      <c r="E6" s="1373" t="s">
        <v>23</v>
      </c>
      <c r="F6" s="1374"/>
      <c r="G6" s="1375"/>
      <c r="H6" s="1373" t="s">
        <v>23</v>
      </c>
      <c r="I6" s="1374"/>
      <c r="J6" s="1375"/>
      <c r="K6" s="1373" t="s">
        <v>23</v>
      </c>
      <c r="L6" s="1374"/>
      <c r="M6" s="1375"/>
      <c r="N6" s="1378"/>
      <c r="O6" s="1371"/>
      <c r="P6" s="1372"/>
      <c r="Q6" s="325"/>
      <c r="R6" s="325"/>
    </row>
    <row r="7" spans="1:23" ht="99.75" customHeight="1" thickBot="1">
      <c r="A7" s="1377"/>
      <c r="B7" s="635" t="s">
        <v>4</v>
      </c>
      <c r="C7" s="636" t="s">
        <v>5</v>
      </c>
      <c r="D7" s="326" t="s">
        <v>6</v>
      </c>
      <c r="E7" s="635" t="s">
        <v>4</v>
      </c>
      <c r="F7" s="636" t="s">
        <v>5</v>
      </c>
      <c r="G7" s="326" t="s">
        <v>6</v>
      </c>
      <c r="H7" s="635" t="s">
        <v>4</v>
      </c>
      <c r="I7" s="636" t="s">
        <v>5</v>
      </c>
      <c r="J7" s="326" t="s">
        <v>6</v>
      </c>
      <c r="K7" s="635" t="s">
        <v>4</v>
      </c>
      <c r="L7" s="636" t="s">
        <v>5</v>
      </c>
      <c r="M7" s="326" t="s">
        <v>6</v>
      </c>
      <c r="N7" s="635" t="s">
        <v>4</v>
      </c>
      <c r="O7" s="636" t="s">
        <v>5</v>
      </c>
      <c r="P7" s="326" t="s">
        <v>6</v>
      </c>
      <c r="Q7" s="325"/>
      <c r="R7" s="325"/>
    </row>
    <row r="8" spans="1:23" ht="36.75" customHeight="1">
      <c r="A8" s="227" t="s">
        <v>7</v>
      </c>
      <c r="B8" s="327"/>
      <c r="C8" s="328"/>
      <c r="D8" s="329"/>
      <c r="E8" s="327"/>
      <c r="F8" s="328"/>
      <c r="G8" s="330"/>
      <c r="H8" s="484"/>
      <c r="I8" s="485"/>
      <c r="J8" s="486"/>
      <c r="K8" s="484"/>
      <c r="L8" s="485"/>
      <c r="M8" s="486"/>
      <c r="N8" s="339"/>
      <c r="O8" s="340"/>
      <c r="P8" s="248"/>
      <c r="Q8" s="325"/>
      <c r="R8" s="325"/>
    </row>
    <row r="9" spans="1:23" ht="29.25" customHeight="1">
      <c r="A9" s="341" t="s">
        <v>50</v>
      </c>
      <c r="B9" s="639">
        <f>B17+B13</f>
        <v>0</v>
      </c>
      <c r="C9" s="640">
        <f>C17+C13</f>
        <v>0</v>
      </c>
      <c r="D9" s="641">
        <f>D17+D13</f>
        <v>0</v>
      </c>
      <c r="E9" s="639">
        <v>0</v>
      </c>
      <c r="F9" s="640">
        <v>0</v>
      </c>
      <c r="G9" s="641">
        <f t="shared" ref="G9:M10" si="0">G18+G14</f>
        <v>0</v>
      </c>
      <c r="H9" s="639">
        <f t="shared" si="0"/>
        <v>0</v>
      </c>
      <c r="I9" s="640">
        <f t="shared" si="0"/>
        <v>0</v>
      </c>
      <c r="J9" s="641">
        <f t="shared" si="0"/>
        <v>0</v>
      </c>
      <c r="K9" s="639">
        <f t="shared" si="0"/>
        <v>0</v>
      </c>
      <c r="L9" s="640">
        <f t="shared" si="0"/>
        <v>0</v>
      </c>
      <c r="M9" s="641">
        <f t="shared" si="0"/>
        <v>0</v>
      </c>
      <c r="N9" s="668">
        <f>B9+E9+K9+H9</f>
        <v>0</v>
      </c>
      <c r="O9" s="669">
        <f t="shared" ref="O9:P10" si="1">C9+F9+L9+I9</f>
        <v>0</v>
      </c>
      <c r="P9" s="885">
        <f t="shared" si="1"/>
        <v>0</v>
      </c>
      <c r="Q9" s="325"/>
      <c r="R9" s="325"/>
    </row>
    <row r="10" spans="1:23" ht="63" customHeight="1" thickBot="1">
      <c r="A10" s="228" t="s">
        <v>46</v>
      </c>
      <c r="B10" s="342">
        <f>B19+B15</f>
        <v>0</v>
      </c>
      <c r="C10" s="670">
        <f>C19+C15</f>
        <v>0</v>
      </c>
      <c r="D10" s="641">
        <f>D19+D15</f>
        <v>0</v>
      </c>
      <c r="E10" s="342">
        <f>E19+E15</f>
        <v>0</v>
      </c>
      <c r="F10" s="640">
        <f>F19+F15</f>
        <v>0</v>
      </c>
      <c r="G10" s="641">
        <f t="shared" si="0"/>
        <v>0</v>
      </c>
      <c r="H10" s="342">
        <f t="shared" si="0"/>
        <v>1</v>
      </c>
      <c r="I10" s="670">
        <f t="shared" si="0"/>
        <v>0</v>
      </c>
      <c r="J10" s="641">
        <f t="shared" si="0"/>
        <v>1</v>
      </c>
      <c r="K10" s="342">
        <f t="shared" si="0"/>
        <v>0</v>
      </c>
      <c r="L10" s="670">
        <f t="shared" si="0"/>
        <v>0</v>
      </c>
      <c r="M10" s="641">
        <f t="shared" si="0"/>
        <v>0</v>
      </c>
      <c r="N10" s="671">
        <f t="shared" ref="N10" si="2">B10+E10+K10+H10</f>
        <v>1</v>
      </c>
      <c r="O10" s="672">
        <f t="shared" si="1"/>
        <v>0</v>
      </c>
      <c r="P10" s="885">
        <f t="shared" si="1"/>
        <v>1</v>
      </c>
      <c r="Q10" s="325"/>
      <c r="R10" s="325"/>
    </row>
    <row r="11" spans="1:23" ht="30" customHeight="1" thickBot="1">
      <c r="A11" s="488" t="s">
        <v>8</v>
      </c>
      <c r="B11" s="489">
        <f t="shared" ref="B11:P11" si="3">SUM(B8:B10)</f>
        <v>0</v>
      </c>
      <c r="C11" s="491">
        <f t="shared" si="3"/>
        <v>0</v>
      </c>
      <c r="D11" s="491">
        <f t="shared" si="3"/>
        <v>0</v>
      </c>
      <c r="E11" s="489">
        <f t="shared" si="3"/>
        <v>0</v>
      </c>
      <c r="F11" s="489">
        <f t="shared" si="3"/>
        <v>0</v>
      </c>
      <c r="G11" s="491">
        <f t="shared" si="3"/>
        <v>0</v>
      </c>
      <c r="H11" s="489">
        <f t="shared" si="3"/>
        <v>1</v>
      </c>
      <c r="I11" s="491">
        <f t="shared" si="3"/>
        <v>0</v>
      </c>
      <c r="J11" s="489">
        <f t="shared" si="3"/>
        <v>1</v>
      </c>
      <c r="K11" s="489">
        <f t="shared" si="3"/>
        <v>0</v>
      </c>
      <c r="L11" s="491">
        <f>L190</f>
        <v>0</v>
      </c>
      <c r="M11" s="489">
        <f t="shared" si="3"/>
        <v>0</v>
      </c>
      <c r="N11" s="489">
        <f t="shared" si="3"/>
        <v>1</v>
      </c>
      <c r="O11" s="491">
        <f t="shared" si="3"/>
        <v>0</v>
      </c>
      <c r="P11" s="663">
        <f t="shared" si="3"/>
        <v>1</v>
      </c>
      <c r="Q11" s="325"/>
      <c r="R11" s="325"/>
    </row>
    <row r="12" spans="1:23" ht="27" customHeight="1" thickBot="1">
      <c r="A12" s="488" t="s">
        <v>9</v>
      </c>
      <c r="B12" s="492"/>
      <c r="C12" s="232"/>
      <c r="D12" s="233"/>
      <c r="E12" s="492"/>
      <c r="F12" s="232"/>
      <c r="G12" s="233"/>
      <c r="H12" s="492"/>
      <c r="I12" s="232"/>
      <c r="J12" s="233"/>
      <c r="K12" s="492"/>
      <c r="L12" s="232"/>
      <c r="M12" s="233"/>
      <c r="N12" s="673"/>
      <c r="O12" s="232"/>
      <c r="P12" s="249"/>
      <c r="Q12" s="325"/>
      <c r="R12" s="325"/>
    </row>
    <row r="13" spans="1:23" ht="31.5" customHeight="1">
      <c r="A13" s="493" t="s">
        <v>10</v>
      </c>
      <c r="B13" s="674"/>
      <c r="C13" s="675"/>
      <c r="D13" s="676"/>
      <c r="E13" s="674"/>
      <c r="F13" s="675"/>
      <c r="G13" s="676"/>
      <c r="H13" s="674"/>
      <c r="I13" s="675"/>
      <c r="J13" s="676"/>
      <c r="K13" s="674"/>
      <c r="L13" s="675"/>
      <c r="M13" s="676"/>
      <c r="N13" s="677"/>
      <c r="O13" s="678"/>
      <c r="P13" s="886"/>
      <c r="Q13" s="331"/>
      <c r="R13" s="331"/>
    </row>
    <row r="14" spans="1:23" ht="24.95" customHeight="1">
      <c r="A14" s="341" t="s">
        <v>50</v>
      </c>
      <c r="B14" s="343">
        <v>0</v>
      </c>
      <c r="C14" s="344">
        <v>0</v>
      </c>
      <c r="D14" s="234">
        <f>SUM(B14:C14)</f>
        <v>0</v>
      </c>
      <c r="E14" s="343">
        <v>0</v>
      </c>
      <c r="F14" s="344">
        <v>0</v>
      </c>
      <c r="G14" s="345">
        <v>0</v>
      </c>
      <c r="H14" s="343">
        <v>0</v>
      </c>
      <c r="I14" s="346">
        <v>0</v>
      </c>
      <c r="J14" s="234">
        <f>SUM(H14:I14)</f>
        <v>0</v>
      </c>
      <c r="K14" s="343">
        <v>0</v>
      </c>
      <c r="L14" s="346">
        <v>0</v>
      </c>
      <c r="M14" s="234">
        <f>SUM(K14:L14)</f>
        <v>0</v>
      </c>
      <c r="N14" s="679">
        <f t="shared" ref="N14:P15" si="4">B14+E14+K14+H14</f>
        <v>0</v>
      </c>
      <c r="O14" s="680">
        <f t="shared" si="4"/>
        <v>0</v>
      </c>
      <c r="P14" s="887">
        <f t="shared" si="4"/>
        <v>0</v>
      </c>
      <c r="Q14" s="332"/>
      <c r="R14" s="332"/>
    </row>
    <row r="15" spans="1:23" ht="54.75" customHeight="1" thickBot="1">
      <c r="A15" s="228" t="s">
        <v>46</v>
      </c>
      <c r="B15" s="343">
        <v>0</v>
      </c>
      <c r="C15" s="344">
        <v>0</v>
      </c>
      <c r="D15" s="234">
        <f>SUM(B15:C15)</f>
        <v>0</v>
      </c>
      <c r="E15" s="343">
        <v>0</v>
      </c>
      <c r="F15" s="344">
        <v>0</v>
      </c>
      <c r="G15" s="345">
        <f>SUM(E15:F15)</f>
        <v>0</v>
      </c>
      <c r="H15" s="343">
        <v>1</v>
      </c>
      <c r="I15" s="346">
        <v>0</v>
      </c>
      <c r="J15" s="234">
        <f>SUM(H15:I15)</f>
        <v>1</v>
      </c>
      <c r="K15" s="343">
        <v>0</v>
      </c>
      <c r="L15" s="346">
        <v>0</v>
      </c>
      <c r="M15" s="234">
        <f>SUM(K15:L15)</f>
        <v>0</v>
      </c>
      <c r="N15" s="681">
        <f t="shared" si="4"/>
        <v>1</v>
      </c>
      <c r="O15" s="682">
        <f t="shared" si="4"/>
        <v>0</v>
      </c>
      <c r="P15" s="887">
        <f t="shared" si="4"/>
        <v>1</v>
      </c>
      <c r="Q15" s="332"/>
      <c r="R15" s="332"/>
    </row>
    <row r="16" spans="1:23" ht="24.95" customHeight="1" thickBot="1">
      <c r="A16" s="495" t="s">
        <v>12</v>
      </c>
      <c r="B16" s="496">
        <f>SUM(B15:B15)</f>
        <v>0</v>
      </c>
      <c r="C16" s="497">
        <f>SUM(C15:C15)</f>
        <v>0</v>
      </c>
      <c r="D16" s="497">
        <f>SUM(D15:D15)</f>
        <v>0</v>
      </c>
      <c r="E16" s="496">
        <f>SUM(E15:E15)</f>
        <v>0</v>
      </c>
      <c r="F16" s="497">
        <f>SUM(F15:F15)</f>
        <v>0</v>
      </c>
      <c r="G16" s="347">
        <f t="shared" ref="G16:P16" si="5">SUM(G14:G15)</f>
        <v>0</v>
      </c>
      <c r="H16" s="496">
        <f t="shared" si="5"/>
        <v>1</v>
      </c>
      <c r="I16" s="683">
        <f t="shared" si="5"/>
        <v>0</v>
      </c>
      <c r="J16" s="498">
        <f t="shared" si="5"/>
        <v>1</v>
      </c>
      <c r="K16" s="496">
        <f t="shared" si="5"/>
        <v>0</v>
      </c>
      <c r="L16" s="683">
        <f t="shared" si="5"/>
        <v>0</v>
      </c>
      <c r="M16" s="498">
        <f t="shared" si="5"/>
        <v>0</v>
      </c>
      <c r="N16" s="496">
        <f t="shared" si="5"/>
        <v>1</v>
      </c>
      <c r="O16" s="683">
        <f t="shared" si="5"/>
        <v>0</v>
      </c>
      <c r="P16" s="665">
        <f t="shared" si="5"/>
        <v>1</v>
      </c>
      <c r="Q16" s="334"/>
      <c r="R16" s="334"/>
    </row>
    <row r="17" spans="1:21" ht="24.95" customHeight="1">
      <c r="A17" s="229" t="s">
        <v>13</v>
      </c>
      <c r="B17" s="335"/>
      <c r="C17" s="649"/>
      <c r="D17" s="336"/>
      <c r="E17" s="335"/>
      <c r="F17" s="649"/>
      <c r="G17" s="336"/>
      <c r="H17" s="650"/>
      <c r="I17" s="684"/>
      <c r="J17" s="685"/>
      <c r="K17" s="650"/>
      <c r="L17" s="684"/>
      <c r="M17" s="685"/>
      <c r="N17" s="499"/>
      <c r="O17" s="348"/>
      <c r="P17" s="248"/>
      <c r="Q17" s="332"/>
      <c r="R17" s="332"/>
    </row>
    <row r="18" spans="1:21" ht="34.5" customHeight="1">
      <c r="A18" s="341" t="s">
        <v>50</v>
      </c>
      <c r="B18" s="686">
        <v>0</v>
      </c>
      <c r="C18" s="687">
        <v>0</v>
      </c>
      <c r="D18" s="688">
        <f>SUM(B18:C18)</f>
        <v>0</v>
      </c>
      <c r="E18" s="653">
        <v>0</v>
      </c>
      <c r="F18" s="654">
        <v>0</v>
      </c>
      <c r="G18" s="689">
        <f>SUM(E18:F18)</f>
        <v>0</v>
      </c>
      <c r="H18" s="653">
        <v>0</v>
      </c>
      <c r="I18" s="653">
        <v>0</v>
      </c>
      <c r="J18" s="688">
        <f>SUM(H18:I18)</f>
        <v>0</v>
      </c>
      <c r="K18" s="653">
        <v>0</v>
      </c>
      <c r="L18" s="653">
        <v>0</v>
      </c>
      <c r="M18" s="688">
        <f>SUM(K18:L18)</f>
        <v>0</v>
      </c>
      <c r="N18" s="679">
        <f t="shared" ref="N18:P19" si="6">B18+E18+K18</f>
        <v>0</v>
      </c>
      <c r="O18" s="690">
        <f t="shared" si="6"/>
        <v>0</v>
      </c>
      <c r="P18" s="887">
        <f t="shared" si="6"/>
        <v>0</v>
      </c>
      <c r="Q18" s="332"/>
      <c r="R18" s="332"/>
    </row>
    <row r="19" spans="1:21" ht="57.75" customHeight="1" thickBot="1">
      <c r="A19" s="228" t="s">
        <v>46</v>
      </c>
      <c r="B19" s="686">
        <v>0</v>
      </c>
      <c r="C19" s="687">
        <v>0</v>
      </c>
      <c r="D19" s="688">
        <f>SUM(B19:C19)</f>
        <v>0</v>
      </c>
      <c r="E19" s="653">
        <v>0</v>
      </c>
      <c r="F19" s="654">
        <v>0</v>
      </c>
      <c r="G19" s="688">
        <f>SUM(E19:F19)</f>
        <v>0</v>
      </c>
      <c r="H19" s="653">
        <v>0</v>
      </c>
      <c r="I19" s="653">
        <v>0</v>
      </c>
      <c r="J19" s="688">
        <f>SUM(H19:I19)</f>
        <v>0</v>
      </c>
      <c r="K19" s="653">
        <v>0</v>
      </c>
      <c r="L19" s="653">
        <v>0</v>
      </c>
      <c r="M19" s="688">
        <v>0</v>
      </c>
      <c r="N19" s="679">
        <f t="shared" si="6"/>
        <v>0</v>
      </c>
      <c r="O19" s="690">
        <f t="shared" si="6"/>
        <v>0</v>
      </c>
      <c r="P19" s="887">
        <f t="shared" si="6"/>
        <v>0</v>
      </c>
      <c r="Q19" s="332"/>
      <c r="R19" s="332"/>
    </row>
    <row r="20" spans="1:21" ht="36.75" customHeight="1" thickBot="1">
      <c r="A20" s="495" t="s">
        <v>14</v>
      </c>
      <c r="B20" s="496">
        <f t="shared" ref="B20:P20" si="7">SUM(B19:B19)</f>
        <v>0</v>
      </c>
      <c r="C20" s="497">
        <f t="shared" si="7"/>
        <v>0</v>
      </c>
      <c r="D20" s="691">
        <f t="shared" si="7"/>
        <v>0</v>
      </c>
      <c r="E20" s="496">
        <f t="shared" si="7"/>
        <v>0</v>
      </c>
      <c r="F20" s="497">
        <f t="shared" si="7"/>
        <v>0</v>
      </c>
      <c r="G20" s="691">
        <f t="shared" si="7"/>
        <v>0</v>
      </c>
      <c r="H20" s="692">
        <f t="shared" si="7"/>
        <v>0</v>
      </c>
      <c r="I20" s="349">
        <f t="shared" si="7"/>
        <v>0</v>
      </c>
      <c r="J20" s="350">
        <f t="shared" si="7"/>
        <v>0</v>
      </c>
      <c r="K20" s="692">
        <f t="shared" si="7"/>
        <v>0</v>
      </c>
      <c r="L20" s="349">
        <f t="shared" si="7"/>
        <v>0</v>
      </c>
      <c r="M20" s="350">
        <f t="shared" si="7"/>
        <v>0</v>
      </c>
      <c r="N20" s="496">
        <f t="shared" si="7"/>
        <v>0</v>
      </c>
      <c r="O20" s="497">
        <f t="shared" si="7"/>
        <v>0</v>
      </c>
      <c r="P20" s="665">
        <f t="shared" si="7"/>
        <v>0</v>
      </c>
      <c r="Q20" s="332"/>
      <c r="R20" s="332"/>
    </row>
    <row r="21" spans="1:21" ht="30" customHeight="1" thickBot="1">
      <c r="A21" s="500" t="s">
        <v>15</v>
      </c>
      <c r="B21" s="489">
        <f t="shared" ref="B21:P21" si="8">B16</f>
        <v>0</v>
      </c>
      <c r="C21" s="491">
        <f t="shared" si="8"/>
        <v>0</v>
      </c>
      <c r="D21" s="491">
        <f t="shared" si="8"/>
        <v>0</v>
      </c>
      <c r="E21" s="489">
        <f t="shared" si="8"/>
        <v>0</v>
      </c>
      <c r="F21" s="491">
        <f t="shared" si="8"/>
        <v>0</v>
      </c>
      <c r="G21" s="501">
        <f t="shared" si="8"/>
        <v>0</v>
      </c>
      <c r="H21" s="489">
        <f t="shared" si="8"/>
        <v>1</v>
      </c>
      <c r="I21" s="491">
        <f t="shared" si="8"/>
        <v>0</v>
      </c>
      <c r="J21" s="501">
        <f t="shared" si="8"/>
        <v>1</v>
      </c>
      <c r="K21" s="489">
        <f t="shared" si="8"/>
        <v>0</v>
      </c>
      <c r="L21" s="491">
        <f t="shared" si="8"/>
        <v>0</v>
      </c>
      <c r="M21" s="501">
        <f t="shared" si="8"/>
        <v>0</v>
      </c>
      <c r="N21" s="489">
        <f t="shared" si="8"/>
        <v>1</v>
      </c>
      <c r="O21" s="491">
        <f t="shared" si="8"/>
        <v>0</v>
      </c>
      <c r="P21" s="655">
        <f t="shared" si="8"/>
        <v>1</v>
      </c>
      <c r="Q21" s="337"/>
      <c r="R21" s="337"/>
    </row>
    <row r="22" spans="1:21" ht="26.25" thickBot="1">
      <c r="A22" s="500" t="s">
        <v>16</v>
      </c>
      <c r="B22" s="489">
        <f t="shared" ref="B22:P22" si="9">B20</f>
        <v>0</v>
      </c>
      <c r="C22" s="491">
        <f t="shared" si="9"/>
        <v>0</v>
      </c>
      <c r="D22" s="491">
        <f t="shared" si="9"/>
        <v>0</v>
      </c>
      <c r="E22" s="489">
        <f t="shared" si="9"/>
        <v>0</v>
      </c>
      <c r="F22" s="491">
        <f t="shared" si="9"/>
        <v>0</v>
      </c>
      <c r="G22" s="501">
        <f t="shared" si="9"/>
        <v>0</v>
      </c>
      <c r="H22" s="489">
        <f t="shared" si="9"/>
        <v>0</v>
      </c>
      <c r="I22" s="491">
        <f t="shared" si="9"/>
        <v>0</v>
      </c>
      <c r="J22" s="501">
        <f t="shared" si="9"/>
        <v>0</v>
      </c>
      <c r="K22" s="489">
        <f t="shared" si="9"/>
        <v>0</v>
      </c>
      <c r="L22" s="491">
        <f t="shared" si="9"/>
        <v>0</v>
      </c>
      <c r="M22" s="501">
        <f t="shared" si="9"/>
        <v>0</v>
      </c>
      <c r="N22" s="489">
        <f t="shared" si="9"/>
        <v>0</v>
      </c>
      <c r="O22" s="491">
        <f t="shared" si="9"/>
        <v>0</v>
      </c>
      <c r="P22" s="655">
        <f t="shared" si="9"/>
        <v>0</v>
      </c>
      <c r="Q22" s="338"/>
      <c r="R22" s="338"/>
    </row>
    <row r="23" spans="1:21" ht="33" customHeight="1" thickBot="1">
      <c r="A23" s="502" t="s">
        <v>17</v>
      </c>
      <c r="B23" s="656">
        <f t="shared" ref="B23:P23" si="10">SUM(B21:B22)</f>
        <v>0</v>
      </c>
      <c r="C23" s="657">
        <f t="shared" si="10"/>
        <v>0</v>
      </c>
      <c r="D23" s="657">
        <f t="shared" si="10"/>
        <v>0</v>
      </c>
      <c r="E23" s="656">
        <f t="shared" si="10"/>
        <v>0</v>
      </c>
      <c r="F23" s="657">
        <f t="shared" si="10"/>
        <v>0</v>
      </c>
      <c r="G23" s="658">
        <f t="shared" si="10"/>
        <v>0</v>
      </c>
      <c r="H23" s="656">
        <f t="shared" si="10"/>
        <v>1</v>
      </c>
      <c r="I23" s="657">
        <f t="shared" si="10"/>
        <v>0</v>
      </c>
      <c r="J23" s="658">
        <f t="shared" si="10"/>
        <v>1</v>
      </c>
      <c r="K23" s="656">
        <f t="shared" si="10"/>
        <v>0</v>
      </c>
      <c r="L23" s="657">
        <f t="shared" si="10"/>
        <v>0</v>
      </c>
      <c r="M23" s="658">
        <f t="shared" si="10"/>
        <v>0</v>
      </c>
      <c r="N23" s="656">
        <f t="shared" si="10"/>
        <v>1</v>
      </c>
      <c r="O23" s="657">
        <f t="shared" si="10"/>
        <v>0</v>
      </c>
      <c r="P23" s="659">
        <f t="shared" si="10"/>
        <v>1</v>
      </c>
      <c r="Q23" s="338"/>
      <c r="R23" s="338"/>
    </row>
    <row r="24" spans="1:21" ht="12" customHeight="1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21" ht="25.5" hidden="1" customHeight="1" thickBot="1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21" ht="37.5" customHeight="1">
      <c r="A26" s="1362"/>
      <c r="B26" s="1362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</row>
    <row r="27" spans="1:21" ht="26.25" customHeight="1">
      <c r="A27" s="1362"/>
      <c r="B27" s="1362"/>
      <c r="C27" s="1362"/>
      <c r="D27" s="1362"/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  <c r="P27" s="1362"/>
      <c r="U27" s="7" t="s">
        <v>109</v>
      </c>
    </row>
    <row r="32" spans="1:21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tabSelected="1" view="pageBreakPreview" zoomScale="55" zoomScaleNormal="65" zoomScaleSheetLayoutView="55" workbookViewId="0">
      <selection activeCell="A19" sqref="A19:S23"/>
    </sheetView>
  </sheetViews>
  <sheetFormatPr defaultRowHeight="12.75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/>
    <row r="2" spans="1:16" ht="19.5" customHeight="1">
      <c r="A2" s="1379" t="s">
        <v>116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</row>
    <row r="3" spans="1:16" ht="22.5" customHeight="1" thickBot="1">
      <c r="A3" s="1380"/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</row>
    <row r="4" spans="1:16" ht="33" customHeight="1" thickBot="1">
      <c r="A4" s="111" t="s">
        <v>0</v>
      </c>
      <c r="B4" s="1381" t="s">
        <v>18</v>
      </c>
      <c r="C4" s="1382"/>
      <c r="D4" s="1383"/>
      <c r="E4" s="1384" t="s">
        <v>19</v>
      </c>
      <c r="F4" s="1385"/>
      <c r="G4" s="1386"/>
      <c r="H4" s="1381" t="s">
        <v>20</v>
      </c>
      <c r="I4" s="1382"/>
      <c r="J4" s="1383"/>
      <c r="K4" s="1381" t="s">
        <v>21</v>
      </c>
      <c r="L4" s="1382"/>
      <c r="M4" s="1383"/>
      <c r="N4" s="1387" t="s">
        <v>56</v>
      </c>
      <c r="O4" s="1388"/>
      <c r="P4" s="1389"/>
    </row>
    <row r="5" spans="1:16" ht="88.5" customHeight="1" thickBot="1">
      <c r="A5" s="136"/>
      <c r="B5" s="108" t="s">
        <v>52</v>
      </c>
      <c r="C5" s="109" t="s">
        <v>53</v>
      </c>
      <c r="D5" s="110" t="s">
        <v>54</v>
      </c>
      <c r="E5" s="108" t="s">
        <v>52</v>
      </c>
      <c r="F5" s="109" t="s">
        <v>53</v>
      </c>
      <c r="G5" s="110" t="s">
        <v>54</v>
      </c>
      <c r="H5" s="108" t="s">
        <v>52</v>
      </c>
      <c r="I5" s="109" t="s">
        <v>53</v>
      </c>
      <c r="J5" s="110" t="s">
        <v>54</v>
      </c>
      <c r="K5" s="108" t="s">
        <v>52</v>
      </c>
      <c r="L5" s="109" t="s">
        <v>53</v>
      </c>
      <c r="M5" s="110" t="s">
        <v>54</v>
      </c>
      <c r="N5" s="125" t="s">
        <v>52</v>
      </c>
      <c r="O5" s="109" t="s">
        <v>53</v>
      </c>
      <c r="P5" s="126" t="s">
        <v>54</v>
      </c>
    </row>
    <row r="6" spans="1:16" ht="29.25" customHeight="1">
      <c r="A6" s="1390" t="s">
        <v>42</v>
      </c>
      <c r="B6" s="1416">
        <v>31</v>
      </c>
      <c r="C6" s="1417">
        <v>10</v>
      </c>
      <c r="D6" s="1418">
        <v>41</v>
      </c>
      <c r="E6" s="1416">
        <v>25</v>
      </c>
      <c r="F6" s="1417">
        <v>5</v>
      </c>
      <c r="G6" s="1419">
        <v>30</v>
      </c>
      <c r="H6" s="1420">
        <v>28</v>
      </c>
      <c r="I6" s="1417">
        <v>4</v>
      </c>
      <c r="J6" s="1418">
        <v>32</v>
      </c>
      <c r="K6" s="1391">
        <v>6</v>
      </c>
      <c r="L6" s="1392">
        <v>0</v>
      </c>
      <c r="M6" s="1395">
        <v>6</v>
      </c>
      <c r="N6" s="1421">
        <f t="shared" ref="N6:N12" si="0">B6+E6+H6+K6</f>
        <v>90</v>
      </c>
      <c r="O6" s="1400">
        <f t="shared" ref="O6:O13" si="1">C6+F6+I6+L6</f>
        <v>19</v>
      </c>
      <c r="P6" s="1422">
        <f t="shared" ref="P6:P13" si="2">D6+G6+J6+M6</f>
        <v>109</v>
      </c>
    </row>
    <row r="7" spans="1:16" ht="29.25" customHeight="1">
      <c r="A7" s="1390" t="s">
        <v>103</v>
      </c>
      <c r="B7" s="1423">
        <v>2</v>
      </c>
      <c r="C7" s="1424">
        <v>0</v>
      </c>
      <c r="D7" s="1425">
        <v>2</v>
      </c>
      <c r="E7" s="1423">
        <v>3</v>
      </c>
      <c r="F7" s="1424">
        <v>0</v>
      </c>
      <c r="G7" s="1425">
        <v>3</v>
      </c>
      <c r="H7" s="1426">
        <v>2</v>
      </c>
      <c r="I7" s="1427">
        <v>0</v>
      </c>
      <c r="J7" s="1428">
        <v>2</v>
      </c>
      <c r="K7" s="1429">
        <v>0</v>
      </c>
      <c r="L7" s="1429">
        <v>0</v>
      </c>
      <c r="M7" s="1430">
        <v>0</v>
      </c>
      <c r="N7" s="856">
        <f>B7+E7+H7+K7</f>
        <v>7</v>
      </c>
      <c r="O7" s="857">
        <f>C7+F7+I7+L7</f>
        <v>0</v>
      </c>
      <c r="P7" s="858">
        <f>D7+G7+J7+M7</f>
        <v>7</v>
      </c>
    </row>
    <row r="8" spans="1:16" ht="32.25" customHeight="1">
      <c r="A8" s="998" t="s">
        <v>43</v>
      </c>
      <c r="B8" s="859">
        <v>6</v>
      </c>
      <c r="C8" s="857">
        <v>2</v>
      </c>
      <c r="D8" s="860">
        <v>8</v>
      </c>
      <c r="E8" s="859">
        <v>7</v>
      </c>
      <c r="F8" s="857">
        <v>1</v>
      </c>
      <c r="G8" s="860">
        <v>8</v>
      </c>
      <c r="H8" s="859">
        <v>5</v>
      </c>
      <c r="I8" s="857">
        <v>2</v>
      </c>
      <c r="J8" s="860">
        <v>7</v>
      </c>
      <c r="K8" s="859">
        <v>9</v>
      </c>
      <c r="L8" s="857">
        <v>0</v>
      </c>
      <c r="M8" s="861">
        <v>9</v>
      </c>
      <c r="N8" s="856">
        <f t="shared" si="0"/>
        <v>27</v>
      </c>
      <c r="O8" s="857">
        <f t="shared" si="1"/>
        <v>5</v>
      </c>
      <c r="P8" s="858">
        <f t="shared" si="2"/>
        <v>32</v>
      </c>
    </row>
    <row r="9" spans="1:16" ht="37.5">
      <c r="A9" s="998" t="s">
        <v>55</v>
      </c>
      <c r="B9" s="859">
        <v>10</v>
      </c>
      <c r="C9" s="857">
        <v>0</v>
      </c>
      <c r="D9" s="860">
        <v>10</v>
      </c>
      <c r="E9" s="859">
        <v>8</v>
      </c>
      <c r="F9" s="857">
        <v>0</v>
      </c>
      <c r="G9" s="860">
        <v>8</v>
      </c>
      <c r="H9" s="859">
        <v>10</v>
      </c>
      <c r="I9" s="857">
        <v>0</v>
      </c>
      <c r="J9" s="861">
        <v>10</v>
      </c>
      <c r="K9" s="862">
        <v>5</v>
      </c>
      <c r="L9" s="857">
        <v>0</v>
      </c>
      <c r="M9" s="860">
        <v>5</v>
      </c>
      <c r="N9" s="856">
        <f>B9+E9+H9+K9</f>
        <v>33</v>
      </c>
      <c r="O9" s="857">
        <f t="shared" si="1"/>
        <v>0</v>
      </c>
      <c r="P9" s="858">
        <f t="shared" si="2"/>
        <v>33</v>
      </c>
    </row>
    <row r="10" spans="1:16" ht="27" customHeight="1">
      <c r="A10" s="1026" t="s">
        <v>49</v>
      </c>
      <c r="B10" s="859">
        <v>7</v>
      </c>
      <c r="C10" s="857">
        <v>1</v>
      </c>
      <c r="D10" s="860">
        <v>8</v>
      </c>
      <c r="E10" s="859">
        <v>7</v>
      </c>
      <c r="F10" s="857">
        <v>1</v>
      </c>
      <c r="G10" s="861">
        <v>8</v>
      </c>
      <c r="H10" s="862">
        <v>6</v>
      </c>
      <c r="I10" s="857">
        <v>0</v>
      </c>
      <c r="J10" s="860">
        <v>6</v>
      </c>
      <c r="K10" s="913">
        <v>6</v>
      </c>
      <c r="L10" s="914">
        <v>0</v>
      </c>
      <c r="M10" s="860">
        <v>6</v>
      </c>
      <c r="N10" s="856">
        <f t="shared" si="0"/>
        <v>26</v>
      </c>
      <c r="O10" s="857">
        <f t="shared" si="1"/>
        <v>2</v>
      </c>
      <c r="P10" s="858">
        <f t="shared" si="2"/>
        <v>28</v>
      </c>
    </row>
    <row r="11" spans="1:16" ht="27.75" customHeight="1">
      <c r="A11" s="1026" t="s">
        <v>48</v>
      </c>
      <c r="B11" s="859">
        <v>4</v>
      </c>
      <c r="C11" s="857">
        <v>2</v>
      </c>
      <c r="D11" s="860">
        <v>6</v>
      </c>
      <c r="E11" s="859">
        <v>5</v>
      </c>
      <c r="F11" s="857">
        <v>0</v>
      </c>
      <c r="G11" s="860">
        <v>5</v>
      </c>
      <c r="H11" s="859">
        <v>6</v>
      </c>
      <c r="I11" s="857">
        <v>0</v>
      </c>
      <c r="J11" s="861">
        <v>6</v>
      </c>
      <c r="K11" s="913">
        <v>0</v>
      </c>
      <c r="L11" s="914">
        <v>0</v>
      </c>
      <c r="M11" s="915">
        <v>0</v>
      </c>
      <c r="N11" s="856">
        <f t="shared" si="0"/>
        <v>15</v>
      </c>
      <c r="O11" s="857">
        <f t="shared" si="1"/>
        <v>2</v>
      </c>
      <c r="P11" s="858">
        <f t="shared" si="2"/>
        <v>17</v>
      </c>
    </row>
    <row r="12" spans="1:16" ht="37.5" customHeight="1">
      <c r="A12" s="998" t="s">
        <v>37</v>
      </c>
      <c r="B12" s="859">
        <v>13</v>
      </c>
      <c r="C12" s="857">
        <v>0</v>
      </c>
      <c r="D12" s="860">
        <v>13</v>
      </c>
      <c r="E12" s="859">
        <v>14</v>
      </c>
      <c r="F12" s="857">
        <v>0</v>
      </c>
      <c r="G12" s="860">
        <v>14</v>
      </c>
      <c r="H12" s="859">
        <v>14</v>
      </c>
      <c r="I12" s="857">
        <v>0</v>
      </c>
      <c r="J12" s="860">
        <v>14</v>
      </c>
      <c r="K12" s="859">
        <v>0</v>
      </c>
      <c r="L12" s="857">
        <v>0</v>
      </c>
      <c r="M12" s="861">
        <v>0</v>
      </c>
      <c r="N12" s="856">
        <f t="shared" si="0"/>
        <v>41</v>
      </c>
      <c r="O12" s="857">
        <f t="shared" si="1"/>
        <v>0</v>
      </c>
      <c r="P12" s="858">
        <f t="shared" si="2"/>
        <v>41</v>
      </c>
    </row>
    <row r="13" spans="1:16" ht="40.5" customHeight="1" thickBot="1">
      <c r="A13" s="1404" t="s">
        <v>57</v>
      </c>
      <c r="B13" s="1431">
        <v>8</v>
      </c>
      <c r="C13" s="1432">
        <v>1</v>
      </c>
      <c r="D13" s="1433">
        <v>9</v>
      </c>
      <c r="E13" s="1431">
        <v>10</v>
      </c>
      <c r="F13" s="1432">
        <v>1</v>
      </c>
      <c r="G13" s="1434">
        <v>11</v>
      </c>
      <c r="H13" s="1435">
        <v>10</v>
      </c>
      <c r="I13" s="1432">
        <v>1</v>
      </c>
      <c r="J13" s="1433">
        <v>11</v>
      </c>
      <c r="K13" s="1405">
        <v>0</v>
      </c>
      <c r="L13" s="1408">
        <v>0</v>
      </c>
      <c r="M13" s="1410">
        <v>0</v>
      </c>
      <c r="N13" s="1411">
        <f>B13+E13+H13+K13</f>
        <v>28</v>
      </c>
      <c r="O13" s="1412">
        <f t="shared" si="1"/>
        <v>3</v>
      </c>
      <c r="P13" s="1413">
        <f t="shared" si="2"/>
        <v>31</v>
      </c>
    </row>
    <row r="14" spans="1:16" ht="28.5" customHeight="1" thickBot="1">
      <c r="A14" s="112" t="s">
        <v>58</v>
      </c>
      <c r="B14" s="176">
        <f>SUM(B6:B13)</f>
        <v>81</v>
      </c>
      <c r="C14" s="177">
        <f t="shared" ref="C14:O14" si="3">SUM(C6:C13)</f>
        <v>16</v>
      </c>
      <c r="D14" s="178">
        <f t="shared" si="3"/>
        <v>97</v>
      </c>
      <c r="E14" s="176">
        <f t="shared" si="3"/>
        <v>79</v>
      </c>
      <c r="F14" s="177">
        <f t="shared" si="3"/>
        <v>8</v>
      </c>
      <c r="G14" s="179">
        <f t="shared" si="3"/>
        <v>87</v>
      </c>
      <c r="H14" s="180">
        <f t="shared" si="3"/>
        <v>81</v>
      </c>
      <c r="I14" s="177">
        <f t="shared" si="3"/>
        <v>7</v>
      </c>
      <c r="J14" s="181">
        <f t="shared" si="3"/>
        <v>88</v>
      </c>
      <c r="K14" s="182">
        <f t="shared" si="3"/>
        <v>26</v>
      </c>
      <c r="L14" s="183">
        <f t="shared" si="3"/>
        <v>0</v>
      </c>
      <c r="M14" s="184">
        <f t="shared" si="3"/>
        <v>26</v>
      </c>
      <c r="N14" s="185">
        <f t="shared" si="3"/>
        <v>267</v>
      </c>
      <c r="O14" s="186">
        <f t="shared" si="3"/>
        <v>31</v>
      </c>
      <c r="P14" s="187">
        <f>SUM(P6:P13)</f>
        <v>298</v>
      </c>
    </row>
    <row r="15" spans="1:16" ht="19.5" customHeight="1">
      <c r="A15" s="1379" t="s">
        <v>117</v>
      </c>
      <c r="B15" s="1379"/>
      <c r="C15" s="1379"/>
      <c r="D15" s="1379"/>
      <c r="E15" s="1379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</row>
    <row r="16" spans="1:16" ht="24.75" customHeight="1" thickBot="1">
      <c r="A16" s="1380"/>
      <c r="B16" s="1380"/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</row>
    <row r="17" spans="1:19" ht="32.25" customHeight="1" thickBot="1">
      <c r="A17" s="138" t="s">
        <v>0</v>
      </c>
      <c r="B17" s="1381" t="s">
        <v>18</v>
      </c>
      <c r="C17" s="1382"/>
      <c r="D17" s="1383"/>
      <c r="E17" s="1384" t="s">
        <v>19</v>
      </c>
      <c r="F17" s="1385"/>
      <c r="G17" s="1386"/>
      <c r="H17" s="1381" t="s">
        <v>20</v>
      </c>
      <c r="I17" s="1382"/>
      <c r="J17" s="1383"/>
      <c r="K17" s="1381" t="s">
        <v>21</v>
      </c>
      <c r="L17" s="1382"/>
      <c r="M17" s="1383"/>
      <c r="N17" s="1381" t="s">
        <v>102</v>
      </c>
      <c r="O17" s="1382"/>
      <c r="P17" s="1383"/>
      <c r="Q17" s="1387" t="s">
        <v>56</v>
      </c>
      <c r="R17" s="1388"/>
      <c r="S17" s="1389"/>
    </row>
    <row r="18" spans="1:19" ht="81.75" customHeight="1" thickBot="1">
      <c r="A18" s="136"/>
      <c r="B18" s="108" t="s">
        <v>52</v>
      </c>
      <c r="C18" s="109" t="s">
        <v>53</v>
      </c>
      <c r="D18" s="110" t="s">
        <v>54</v>
      </c>
      <c r="E18" s="108" t="s">
        <v>52</v>
      </c>
      <c r="F18" s="109" t="s">
        <v>53</v>
      </c>
      <c r="G18" s="110" t="s">
        <v>54</v>
      </c>
      <c r="H18" s="108" t="s">
        <v>52</v>
      </c>
      <c r="I18" s="109" t="s">
        <v>53</v>
      </c>
      <c r="J18" s="110" t="s">
        <v>54</v>
      </c>
      <c r="K18" s="108" t="s">
        <v>52</v>
      </c>
      <c r="L18" s="109" t="s">
        <v>53</v>
      </c>
      <c r="M18" s="110" t="s">
        <v>54</v>
      </c>
      <c r="N18" s="108" t="s">
        <v>52</v>
      </c>
      <c r="O18" s="109" t="s">
        <v>53</v>
      </c>
      <c r="P18" s="110" t="s">
        <v>54</v>
      </c>
      <c r="Q18" s="125" t="s">
        <v>52</v>
      </c>
      <c r="R18" s="109" t="s">
        <v>53</v>
      </c>
      <c r="S18" s="126" t="s">
        <v>54</v>
      </c>
    </row>
    <row r="19" spans="1:19" ht="28.5" customHeight="1">
      <c r="A19" s="1390" t="s">
        <v>42</v>
      </c>
      <c r="B19" s="1391">
        <v>0</v>
      </c>
      <c r="C19" s="1392">
        <v>9</v>
      </c>
      <c r="D19" s="1393">
        <v>9</v>
      </c>
      <c r="E19" s="1391">
        <v>0</v>
      </c>
      <c r="F19" s="1392">
        <v>10</v>
      </c>
      <c r="G19" s="1393">
        <v>10</v>
      </c>
      <c r="H19" s="1391">
        <v>1</v>
      </c>
      <c r="I19" s="1392">
        <v>7</v>
      </c>
      <c r="J19" s="1394">
        <v>8</v>
      </c>
      <c r="K19" s="1392">
        <v>2</v>
      </c>
      <c r="L19" s="1392">
        <v>12</v>
      </c>
      <c r="M19" s="1395">
        <v>14</v>
      </c>
      <c r="N19" s="1396">
        <v>0</v>
      </c>
      <c r="O19" s="1397">
        <v>0</v>
      </c>
      <c r="P19" s="1398">
        <v>0</v>
      </c>
      <c r="Q19" s="1399">
        <f t="shared" ref="Q19:S23" si="4">B19+E19+H19+K19+N19</f>
        <v>3</v>
      </c>
      <c r="R19" s="1400">
        <f>C19+F19+I19+L19+O19</f>
        <v>38</v>
      </c>
      <c r="S19" s="1401">
        <f t="shared" si="4"/>
        <v>41</v>
      </c>
    </row>
    <row r="20" spans="1:19" ht="29.25" customHeight="1">
      <c r="A20" s="998" t="s">
        <v>43</v>
      </c>
      <c r="B20" s="913">
        <v>0</v>
      </c>
      <c r="C20" s="914">
        <v>1</v>
      </c>
      <c r="D20" s="999">
        <v>1</v>
      </c>
      <c r="E20" s="913">
        <v>0</v>
      </c>
      <c r="F20" s="914">
        <v>0</v>
      </c>
      <c r="G20" s="999">
        <v>0</v>
      </c>
      <c r="H20" s="913">
        <v>1</v>
      </c>
      <c r="I20" s="914">
        <v>0</v>
      </c>
      <c r="J20" s="1000">
        <v>1</v>
      </c>
      <c r="K20" s="914">
        <v>1</v>
      </c>
      <c r="L20" s="914">
        <v>0</v>
      </c>
      <c r="M20" s="915">
        <v>1</v>
      </c>
      <c r="N20" s="856">
        <v>0</v>
      </c>
      <c r="O20" s="857">
        <v>0</v>
      </c>
      <c r="P20" s="858">
        <v>0</v>
      </c>
      <c r="Q20" s="859">
        <f t="shared" si="4"/>
        <v>2</v>
      </c>
      <c r="R20" s="857">
        <f t="shared" si="4"/>
        <v>1</v>
      </c>
      <c r="S20" s="861">
        <f t="shared" si="4"/>
        <v>3</v>
      </c>
    </row>
    <row r="21" spans="1:19" ht="30.75" customHeight="1">
      <c r="A21" s="1026" t="s">
        <v>49</v>
      </c>
      <c r="B21" s="913">
        <v>0</v>
      </c>
      <c r="C21" s="914">
        <v>0</v>
      </c>
      <c r="D21" s="999">
        <v>0</v>
      </c>
      <c r="E21" s="913">
        <v>0</v>
      </c>
      <c r="F21" s="914">
        <v>0</v>
      </c>
      <c r="G21" s="999">
        <v>0</v>
      </c>
      <c r="H21" s="913">
        <v>1</v>
      </c>
      <c r="I21" s="914">
        <v>0</v>
      </c>
      <c r="J21" s="1000">
        <v>1</v>
      </c>
      <c r="K21" s="914">
        <v>0</v>
      </c>
      <c r="L21" s="914">
        <v>0</v>
      </c>
      <c r="M21" s="915">
        <v>0</v>
      </c>
      <c r="N21" s="856">
        <v>0</v>
      </c>
      <c r="O21" s="857">
        <v>0</v>
      </c>
      <c r="P21" s="858">
        <v>0</v>
      </c>
      <c r="Q21" s="1402">
        <f t="shared" si="4"/>
        <v>1</v>
      </c>
      <c r="R21" s="1403">
        <f t="shared" si="4"/>
        <v>0</v>
      </c>
      <c r="S21" s="861">
        <f t="shared" si="4"/>
        <v>1</v>
      </c>
    </row>
    <row r="22" spans="1:19" ht="27.75" customHeight="1">
      <c r="A22" s="1026" t="s">
        <v>48</v>
      </c>
      <c r="B22" s="859">
        <v>0</v>
      </c>
      <c r="C22" s="857">
        <v>1</v>
      </c>
      <c r="D22" s="860">
        <v>1</v>
      </c>
      <c r="E22" s="859">
        <v>0</v>
      </c>
      <c r="F22" s="857">
        <v>4</v>
      </c>
      <c r="G22" s="860">
        <v>4</v>
      </c>
      <c r="H22" s="859">
        <v>0</v>
      </c>
      <c r="I22" s="857">
        <v>8</v>
      </c>
      <c r="J22" s="861">
        <v>8</v>
      </c>
      <c r="K22" s="862">
        <v>0</v>
      </c>
      <c r="L22" s="857">
        <v>2</v>
      </c>
      <c r="M22" s="860">
        <v>2</v>
      </c>
      <c r="N22" s="856">
        <v>0</v>
      </c>
      <c r="O22" s="857">
        <v>0</v>
      </c>
      <c r="P22" s="858">
        <v>0</v>
      </c>
      <c r="Q22" s="859">
        <f t="shared" si="4"/>
        <v>0</v>
      </c>
      <c r="R22" s="857">
        <f t="shared" si="4"/>
        <v>15</v>
      </c>
      <c r="S22" s="861">
        <f t="shared" si="4"/>
        <v>15</v>
      </c>
    </row>
    <row r="23" spans="1:19" ht="41.25" customHeight="1" thickBot="1">
      <c r="A23" s="1404" t="s">
        <v>66</v>
      </c>
      <c r="B23" s="1405">
        <v>0</v>
      </c>
      <c r="C23" s="1406">
        <v>1</v>
      </c>
      <c r="D23" s="1407">
        <v>1</v>
      </c>
      <c r="E23" s="1405">
        <v>0</v>
      </c>
      <c r="F23" s="1408">
        <v>4</v>
      </c>
      <c r="G23" s="1407">
        <v>4</v>
      </c>
      <c r="H23" s="1405">
        <v>0</v>
      </c>
      <c r="I23" s="1408">
        <v>1</v>
      </c>
      <c r="J23" s="1409">
        <v>1</v>
      </c>
      <c r="K23" s="1408">
        <v>0</v>
      </c>
      <c r="L23" s="1408">
        <v>3</v>
      </c>
      <c r="M23" s="1410">
        <v>3</v>
      </c>
      <c r="N23" s="1411">
        <v>0</v>
      </c>
      <c r="O23" s="1412">
        <v>0</v>
      </c>
      <c r="P23" s="1413">
        <v>0</v>
      </c>
      <c r="Q23" s="1414">
        <f t="shared" si="4"/>
        <v>0</v>
      </c>
      <c r="R23" s="1412">
        <f t="shared" si="4"/>
        <v>9</v>
      </c>
      <c r="S23" s="1415">
        <f t="shared" si="4"/>
        <v>9</v>
      </c>
    </row>
    <row r="24" spans="1:19" ht="27.75" customHeight="1" thickBot="1">
      <c r="A24" s="112" t="s">
        <v>58</v>
      </c>
      <c r="B24" s="182">
        <f t="shared" ref="B24:S24" si="5">SUM(B19:B23)</f>
        <v>0</v>
      </c>
      <c r="C24" s="188">
        <f t="shared" si="5"/>
        <v>12</v>
      </c>
      <c r="D24" s="189">
        <f t="shared" si="5"/>
        <v>12</v>
      </c>
      <c r="E24" s="182">
        <f t="shared" si="5"/>
        <v>0</v>
      </c>
      <c r="F24" s="183">
        <f t="shared" si="5"/>
        <v>18</v>
      </c>
      <c r="G24" s="189">
        <f t="shared" si="5"/>
        <v>18</v>
      </c>
      <c r="H24" s="190">
        <f t="shared" si="5"/>
        <v>3</v>
      </c>
      <c r="I24" s="191">
        <f t="shared" si="5"/>
        <v>16</v>
      </c>
      <c r="J24" s="192">
        <f t="shared" si="5"/>
        <v>19</v>
      </c>
      <c r="K24" s="183">
        <f t="shared" si="5"/>
        <v>3</v>
      </c>
      <c r="L24" s="183">
        <f t="shared" si="5"/>
        <v>17</v>
      </c>
      <c r="M24" s="183">
        <f t="shared" si="5"/>
        <v>20</v>
      </c>
      <c r="N24" s="185">
        <f t="shared" si="5"/>
        <v>0</v>
      </c>
      <c r="O24" s="186">
        <f t="shared" si="5"/>
        <v>0</v>
      </c>
      <c r="P24" s="187">
        <f t="shared" si="5"/>
        <v>0</v>
      </c>
      <c r="Q24" s="193">
        <f t="shared" si="5"/>
        <v>6</v>
      </c>
      <c r="R24" s="194">
        <f t="shared" si="5"/>
        <v>63</v>
      </c>
      <c r="S24" s="195">
        <f t="shared" si="5"/>
        <v>69</v>
      </c>
    </row>
    <row r="25" spans="1:19" ht="23.25" customHeight="1" thickBot="1"/>
    <row r="26" spans="1:19" ht="30.75" customHeight="1" thickBot="1">
      <c r="A26" s="113" t="s">
        <v>59</v>
      </c>
      <c r="B26" s="162">
        <f>N14+Q24</f>
        <v>273</v>
      </c>
      <c r="C26" s="162">
        <f>O14+R24</f>
        <v>94</v>
      </c>
      <c r="D26" s="163">
        <f>P14+S24</f>
        <v>367</v>
      </c>
    </row>
    <row r="27" spans="1:19" ht="36" customHeight="1">
      <c r="A27" s="114"/>
      <c r="B27" s="115"/>
      <c r="C27" s="115"/>
      <c r="D27" s="115"/>
    </row>
    <row r="28" spans="1:19" ht="36" customHeight="1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>
      <c r="A1" s="1229"/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</row>
    <row r="2" spans="1:20" ht="20.25" customHeight="1">
      <c r="A2" s="1229" t="s">
        <v>24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</row>
    <row r="3" spans="1:20" ht="24.75" customHeight="1">
      <c r="A3" s="1229" t="s">
        <v>60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6"/>
      <c r="O3" s="6"/>
    </row>
    <row r="4" spans="1:20" ht="33" customHeight="1" thickBot="1">
      <c r="A4" s="8"/>
    </row>
    <row r="5" spans="1:20" ht="33" customHeight="1" thickBot="1">
      <c r="A5" s="1230" t="s">
        <v>0</v>
      </c>
      <c r="B5" s="1233" t="s">
        <v>18</v>
      </c>
      <c r="C5" s="1234"/>
      <c r="D5" s="1235"/>
      <c r="E5" s="1233" t="s">
        <v>19</v>
      </c>
      <c r="F5" s="1234"/>
      <c r="G5" s="1235"/>
      <c r="H5" s="1233" t="s">
        <v>20</v>
      </c>
      <c r="I5" s="1234"/>
      <c r="J5" s="1235"/>
      <c r="K5" s="1236" t="s">
        <v>25</v>
      </c>
      <c r="L5" s="1237"/>
      <c r="M5" s="1238"/>
      <c r="N5" s="9"/>
      <c r="O5" s="9"/>
    </row>
    <row r="6" spans="1:20" ht="33" customHeight="1" thickBot="1">
      <c r="A6" s="1231"/>
      <c r="B6" s="1223" t="s">
        <v>23</v>
      </c>
      <c r="C6" s="1224"/>
      <c r="D6" s="1225"/>
      <c r="E6" s="1223" t="s">
        <v>23</v>
      </c>
      <c r="F6" s="1224"/>
      <c r="G6" s="1225"/>
      <c r="H6" s="1223" t="s">
        <v>23</v>
      </c>
      <c r="I6" s="1226"/>
      <c r="J6" s="1227"/>
      <c r="K6" s="1239"/>
      <c r="L6" s="1240"/>
      <c r="M6" s="1241"/>
      <c r="N6" s="9"/>
      <c r="O6" s="9"/>
    </row>
    <row r="7" spans="1:20" ht="99.75" customHeight="1" thickBot="1">
      <c r="A7" s="1232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>
      <c r="A35" s="1228" t="s">
        <v>31</v>
      </c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</row>
    <row r="36" spans="1:16" ht="26.25" customHeight="1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35"/>
  <sheetViews>
    <sheetView topLeftCell="B1" zoomScale="50" zoomScaleNormal="50" workbookViewId="0">
      <selection activeCell="S23" sqref="S23"/>
    </sheetView>
  </sheetViews>
  <sheetFormatPr defaultColWidth="9.28515625" defaultRowHeight="26.25"/>
  <cols>
    <col min="1" max="1" width="9.28515625" style="160"/>
    <col min="2" max="2" width="87.7109375" style="160" customWidth="1"/>
    <col min="3" max="3" width="15" style="160" customWidth="1"/>
    <col min="4" max="4" width="17.28515625" style="160" customWidth="1"/>
    <col min="5" max="5" width="14.42578125" style="167" customWidth="1"/>
    <col min="6" max="6" width="13.7109375" style="160" customWidth="1"/>
    <col min="7" max="7" width="22.5703125" style="160" customWidth="1"/>
    <col min="8" max="8" width="16.28515625" style="167" customWidth="1"/>
    <col min="9" max="9" width="13.7109375" style="160" customWidth="1"/>
    <col min="10" max="10" width="20" style="160" customWidth="1"/>
    <col min="11" max="11" width="16.7109375" style="167" customWidth="1"/>
    <col min="12" max="12" width="15.42578125" style="160" customWidth="1"/>
    <col min="13" max="13" width="19.7109375" style="160" customWidth="1"/>
    <col min="14" max="14" width="17.28515625" style="167" customWidth="1"/>
    <col min="15" max="16" width="10.7109375" style="160" customWidth="1"/>
    <col min="17" max="17" width="9.28515625" style="160"/>
    <col min="18" max="18" width="12.7109375" style="160" customWidth="1"/>
    <col min="19" max="19" width="23.42578125" style="160" customWidth="1"/>
    <col min="20" max="21" width="9.28515625" style="160"/>
    <col min="22" max="22" width="10.5703125" style="160" customWidth="1"/>
    <col min="23" max="23" width="11.28515625" style="160" customWidth="1"/>
    <col min="24" max="257" width="9.28515625" style="160"/>
    <col min="258" max="258" width="87.7109375" style="160" customWidth="1"/>
    <col min="259" max="259" width="15" style="160" customWidth="1"/>
    <col min="260" max="260" width="17.28515625" style="160" customWidth="1"/>
    <col min="261" max="261" width="14.42578125" style="160" customWidth="1"/>
    <col min="262" max="262" width="13.7109375" style="160" customWidth="1"/>
    <col min="263" max="263" width="22.5703125" style="160" customWidth="1"/>
    <col min="264" max="264" width="16.28515625" style="160" customWidth="1"/>
    <col min="265" max="265" width="13.7109375" style="160" customWidth="1"/>
    <col min="266" max="266" width="20" style="160" customWidth="1"/>
    <col min="267" max="267" width="16.7109375" style="160" customWidth="1"/>
    <col min="268" max="268" width="15.42578125" style="160" customWidth="1"/>
    <col min="269" max="269" width="19.7109375" style="160" customWidth="1"/>
    <col min="270" max="270" width="17.28515625" style="160" customWidth="1"/>
    <col min="271" max="272" width="10.7109375" style="160" customWidth="1"/>
    <col min="273" max="273" width="9.28515625" style="160"/>
    <col min="274" max="274" width="12.7109375" style="160" customWidth="1"/>
    <col min="275" max="275" width="23.42578125" style="160" customWidth="1"/>
    <col min="276" max="277" width="9.28515625" style="160"/>
    <col min="278" max="278" width="10.5703125" style="160" customWidth="1"/>
    <col min="279" max="279" width="11.28515625" style="160" customWidth="1"/>
    <col min="280" max="513" width="9.28515625" style="160"/>
    <col min="514" max="514" width="87.7109375" style="160" customWidth="1"/>
    <col min="515" max="515" width="15" style="160" customWidth="1"/>
    <col min="516" max="516" width="17.28515625" style="160" customWidth="1"/>
    <col min="517" max="517" width="14.42578125" style="160" customWidth="1"/>
    <col min="518" max="518" width="13.7109375" style="160" customWidth="1"/>
    <col min="519" max="519" width="22.5703125" style="160" customWidth="1"/>
    <col min="520" max="520" width="16.28515625" style="160" customWidth="1"/>
    <col min="521" max="521" width="13.7109375" style="160" customWidth="1"/>
    <col min="522" max="522" width="20" style="160" customWidth="1"/>
    <col min="523" max="523" width="16.7109375" style="160" customWidth="1"/>
    <col min="524" max="524" width="15.42578125" style="160" customWidth="1"/>
    <col min="525" max="525" width="19.7109375" style="160" customWidth="1"/>
    <col min="526" max="526" width="17.28515625" style="160" customWidth="1"/>
    <col min="527" max="528" width="10.7109375" style="160" customWidth="1"/>
    <col min="529" max="529" width="9.28515625" style="160"/>
    <col min="530" max="530" width="12.7109375" style="160" customWidth="1"/>
    <col min="531" max="531" width="23.42578125" style="160" customWidth="1"/>
    <col min="532" max="533" width="9.28515625" style="160"/>
    <col min="534" max="534" width="10.5703125" style="160" customWidth="1"/>
    <col min="535" max="535" width="11.28515625" style="160" customWidth="1"/>
    <col min="536" max="769" width="9.28515625" style="160"/>
    <col min="770" max="770" width="87.7109375" style="160" customWidth="1"/>
    <col min="771" max="771" width="15" style="160" customWidth="1"/>
    <col min="772" max="772" width="17.28515625" style="160" customWidth="1"/>
    <col min="773" max="773" width="14.42578125" style="160" customWidth="1"/>
    <col min="774" max="774" width="13.7109375" style="160" customWidth="1"/>
    <col min="775" max="775" width="22.5703125" style="160" customWidth="1"/>
    <col min="776" max="776" width="16.28515625" style="160" customWidth="1"/>
    <col min="777" max="777" width="13.7109375" style="160" customWidth="1"/>
    <col min="778" max="778" width="20" style="160" customWidth="1"/>
    <col min="779" max="779" width="16.7109375" style="160" customWidth="1"/>
    <col min="780" max="780" width="15.42578125" style="160" customWidth="1"/>
    <col min="781" max="781" width="19.7109375" style="160" customWidth="1"/>
    <col min="782" max="782" width="17.28515625" style="160" customWidth="1"/>
    <col min="783" max="784" width="10.7109375" style="160" customWidth="1"/>
    <col min="785" max="785" width="9.28515625" style="160"/>
    <col min="786" max="786" width="12.7109375" style="160" customWidth="1"/>
    <col min="787" max="787" width="23.42578125" style="160" customWidth="1"/>
    <col min="788" max="789" width="9.28515625" style="160"/>
    <col min="790" max="790" width="10.5703125" style="160" customWidth="1"/>
    <col min="791" max="791" width="11.28515625" style="160" customWidth="1"/>
    <col min="792" max="1025" width="9.28515625" style="160"/>
    <col min="1026" max="1026" width="87.7109375" style="160" customWidth="1"/>
    <col min="1027" max="1027" width="15" style="160" customWidth="1"/>
    <col min="1028" max="1028" width="17.28515625" style="160" customWidth="1"/>
    <col min="1029" max="1029" width="14.42578125" style="160" customWidth="1"/>
    <col min="1030" max="1030" width="13.7109375" style="160" customWidth="1"/>
    <col min="1031" max="1031" width="22.5703125" style="160" customWidth="1"/>
    <col min="1032" max="1032" width="16.28515625" style="160" customWidth="1"/>
    <col min="1033" max="1033" width="13.7109375" style="160" customWidth="1"/>
    <col min="1034" max="1034" width="20" style="160" customWidth="1"/>
    <col min="1035" max="1035" width="16.7109375" style="160" customWidth="1"/>
    <col min="1036" max="1036" width="15.42578125" style="160" customWidth="1"/>
    <col min="1037" max="1037" width="19.7109375" style="160" customWidth="1"/>
    <col min="1038" max="1038" width="17.28515625" style="160" customWidth="1"/>
    <col min="1039" max="1040" width="10.7109375" style="160" customWidth="1"/>
    <col min="1041" max="1041" width="9.28515625" style="160"/>
    <col min="1042" max="1042" width="12.7109375" style="160" customWidth="1"/>
    <col min="1043" max="1043" width="23.42578125" style="160" customWidth="1"/>
    <col min="1044" max="1045" width="9.28515625" style="160"/>
    <col min="1046" max="1046" width="10.5703125" style="160" customWidth="1"/>
    <col min="1047" max="1047" width="11.28515625" style="160" customWidth="1"/>
    <col min="1048" max="1281" width="9.28515625" style="160"/>
    <col min="1282" max="1282" width="87.7109375" style="160" customWidth="1"/>
    <col min="1283" max="1283" width="15" style="160" customWidth="1"/>
    <col min="1284" max="1284" width="17.28515625" style="160" customWidth="1"/>
    <col min="1285" max="1285" width="14.42578125" style="160" customWidth="1"/>
    <col min="1286" max="1286" width="13.7109375" style="160" customWidth="1"/>
    <col min="1287" max="1287" width="22.5703125" style="160" customWidth="1"/>
    <col min="1288" max="1288" width="16.28515625" style="160" customWidth="1"/>
    <col min="1289" max="1289" width="13.7109375" style="160" customWidth="1"/>
    <col min="1290" max="1290" width="20" style="160" customWidth="1"/>
    <col min="1291" max="1291" width="16.7109375" style="160" customWidth="1"/>
    <col min="1292" max="1292" width="15.42578125" style="160" customWidth="1"/>
    <col min="1293" max="1293" width="19.7109375" style="160" customWidth="1"/>
    <col min="1294" max="1294" width="17.28515625" style="160" customWidth="1"/>
    <col min="1295" max="1296" width="10.7109375" style="160" customWidth="1"/>
    <col min="1297" max="1297" width="9.28515625" style="160"/>
    <col min="1298" max="1298" width="12.7109375" style="160" customWidth="1"/>
    <col min="1299" max="1299" width="23.42578125" style="160" customWidth="1"/>
    <col min="1300" max="1301" width="9.28515625" style="160"/>
    <col min="1302" max="1302" width="10.5703125" style="160" customWidth="1"/>
    <col min="1303" max="1303" width="11.28515625" style="160" customWidth="1"/>
    <col min="1304" max="1537" width="9.28515625" style="160"/>
    <col min="1538" max="1538" width="87.7109375" style="160" customWidth="1"/>
    <col min="1539" max="1539" width="15" style="160" customWidth="1"/>
    <col min="1540" max="1540" width="17.28515625" style="160" customWidth="1"/>
    <col min="1541" max="1541" width="14.42578125" style="160" customWidth="1"/>
    <col min="1542" max="1542" width="13.7109375" style="160" customWidth="1"/>
    <col min="1543" max="1543" width="22.5703125" style="160" customWidth="1"/>
    <col min="1544" max="1544" width="16.28515625" style="160" customWidth="1"/>
    <col min="1545" max="1545" width="13.7109375" style="160" customWidth="1"/>
    <col min="1546" max="1546" width="20" style="160" customWidth="1"/>
    <col min="1547" max="1547" width="16.7109375" style="160" customWidth="1"/>
    <col min="1548" max="1548" width="15.42578125" style="160" customWidth="1"/>
    <col min="1549" max="1549" width="19.7109375" style="160" customWidth="1"/>
    <col min="1550" max="1550" width="17.28515625" style="160" customWidth="1"/>
    <col min="1551" max="1552" width="10.7109375" style="160" customWidth="1"/>
    <col min="1553" max="1553" width="9.28515625" style="160"/>
    <col min="1554" max="1554" width="12.7109375" style="160" customWidth="1"/>
    <col min="1555" max="1555" width="23.42578125" style="160" customWidth="1"/>
    <col min="1556" max="1557" width="9.28515625" style="160"/>
    <col min="1558" max="1558" width="10.5703125" style="160" customWidth="1"/>
    <col min="1559" max="1559" width="11.28515625" style="160" customWidth="1"/>
    <col min="1560" max="1793" width="9.28515625" style="160"/>
    <col min="1794" max="1794" width="87.7109375" style="160" customWidth="1"/>
    <col min="1795" max="1795" width="15" style="160" customWidth="1"/>
    <col min="1796" max="1796" width="17.28515625" style="160" customWidth="1"/>
    <col min="1797" max="1797" width="14.42578125" style="160" customWidth="1"/>
    <col min="1798" max="1798" width="13.7109375" style="160" customWidth="1"/>
    <col min="1799" max="1799" width="22.5703125" style="160" customWidth="1"/>
    <col min="1800" max="1800" width="16.28515625" style="160" customWidth="1"/>
    <col min="1801" max="1801" width="13.7109375" style="160" customWidth="1"/>
    <col min="1802" max="1802" width="20" style="160" customWidth="1"/>
    <col min="1803" max="1803" width="16.7109375" style="160" customWidth="1"/>
    <col min="1804" max="1804" width="15.42578125" style="160" customWidth="1"/>
    <col min="1805" max="1805" width="19.7109375" style="160" customWidth="1"/>
    <col min="1806" max="1806" width="17.28515625" style="160" customWidth="1"/>
    <col min="1807" max="1808" width="10.7109375" style="160" customWidth="1"/>
    <col min="1809" max="1809" width="9.28515625" style="160"/>
    <col min="1810" max="1810" width="12.7109375" style="160" customWidth="1"/>
    <col min="1811" max="1811" width="23.42578125" style="160" customWidth="1"/>
    <col min="1812" max="1813" width="9.28515625" style="160"/>
    <col min="1814" max="1814" width="10.5703125" style="160" customWidth="1"/>
    <col min="1815" max="1815" width="11.28515625" style="160" customWidth="1"/>
    <col min="1816" max="2049" width="9.28515625" style="160"/>
    <col min="2050" max="2050" width="87.7109375" style="160" customWidth="1"/>
    <col min="2051" max="2051" width="15" style="160" customWidth="1"/>
    <col min="2052" max="2052" width="17.28515625" style="160" customWidth="1"/>
    <col min="2053" max="2053" width="14.42578125" style="160" customWidth="1"/>
    <col min="2054" max="2054" width="13.7109375" style="160" customWidth="1"/>
    <col min="2055" max="2055" width="22.5703125" style="160" customWidth="1"/>
    <col min="2056" max="2056" width="16.28515625" style="160" customWidth="1"/>
    <col min="2057" max="2057" width="13.7109375" style="160" customWidth="1"/>
    <col min="2058" max="2058" width="20" style="160" customWidth="1"/>
    <col min="2059" max="2059" width="16.7109375" style="160" customWidth="1"/>
    <col min="2060" max="2060" width="15.42578125" style="160" customWidth="1"/>
    <col min="2061" max="2061" width="19.7109375" style="160" customWidth="1"/>
    <col min="2062" max="2062" width="17.28515625" style="160" customWidth="1"/>
    <col min="2063" max="2064" width="10.7109375" style="160" customWidth="1"/>
    <col min="2065" max="2065" width="9.28515625" style="160"/>
    <col min="2066" max="2066" width="12.7109375" style="160" customWidth="1"/>
    <col min="2067" max="2067" width="23.42578125" style="160" customWidth="1"/>
    <col min="2068" max="2069" width="9.28515625" style="160"/>
    <col min="2070" max="2070" width="10.5703125" style="160" customWidth="1"/>
    <col min="2071" max="2071" width="11.28515625" style="160" customWidth="1"/>
    <col min="2072" max="2305" width="9.28515625" style="160"/>
    <col min="2306" max="2306" width="87.7109375" style="160" customWidth="1"/>
    <col min="2307" max="2307" width="15" style="160" customWidth="1"/>
    <col min="2308" max="2308" width="17.28515625" style="160" customWidth="1"/>
    <col min="2309" max="2309" width="14.42578125" style="160" customWidth="1"/>
    <col min="2310" max="2310" width="13.7109375" style="160" customWidth="1"/>
    <col min="2311" max="2311" width="22.5703125" style="160" customWidth="1"/>
    <col min="2312" max="2312" width="16.28515625" style="160" customWidth="1"/>
    <col min="2313" max="2313" width="13.7109375" style="160" customWidth="1"/>
    <col min="2314" max="2314" width="20" style="160" customWidth="1"/>
    <col min="2315" max="2315" width="16.7109375" style="160" customWidth="1"/>
    <col min="2316" max="2316" width="15.42578125" style="160" customWidth="1"/>
    <col min="2317" max="2317" width="19.7109375" style="160" customWidth="1"/>
    <col min="2318" max="2318" width="17.28515625" style="160" customWidth="1"/>
    <col min="2319" max="2320" width="10.7109375" style="160" customWidth="1"/>
    <col min="2321" max="2321" width="9.28515625" style="160"/>
    <col min="2322" max="2322" width="12.7109375" style="160" customWidth="1"/>
    <col min="2323" max="2323" width="23.42578125" style="160" customWidth="1"/>
    <col min="2324" max="2325" width="9.28515625" style="160"/>
    <col min="2326" max="2326" width="10.5703125" style="160" customWidth="1"/>
    <col min="2327" max="2327" width="11.28515625" style="160" customWidth="1"/>
    <col min="2328" max="2561" width="9.28515625" style="160"/>
    <col min="2562" max="2562" width="87.7109375" style="160" customWidth="1"/>
    <col min="2563" max="2563" width="15" style="160" customWidth="1"/>
    <col min="2564" max="2564" width="17.28515625" style="160" customWidth="1"/>
    <col min="2565" max="2565" width="14.42578125" style="160" customWidth="1"/>
    <col min="2566" max="2566" width="13.7109375" style="160" customWidth="1"/>
    <col min="2567" max="2567" width="22.5703125" style="160" customWidth="1"/>
    <col min="2568" max="2568" width="16.28515625" style="160" customWidth="1"/>
    <col min="2569" max="2569" width="13.7109375" style="160" customWidth="1"/>
    <col min="2570" max="2570" width="20" style="160" customWidth="1"/>
    <col min="2571" max="2571" width="16.7109375" style="160" customWidth="1"/>
    <col min="2572" max="2572" width="15.42578125" style="160" customWidth="1"/>
    <col min="2573" max="2573" width="19.7109375" style="160" customWidth="1"/>
    <col min="2574" max="2574" width="17.28515625" style="160" customWidth="1"/>
    <col min="2575" max="2576" width="10.7109375" style="160" customWidth="1"/>
    <col min="2577" max="2577" width="9.28515625" style="160"/>
    <col min="2578" max="2578" width="12.7109375" style="160" customWidth="1"/>
    <col min="2579" max="2579" width="23.42578125" style="160" customWidth="1"/>
    <col min="2580" max="2581" width="9.28515625" style="160"/>
    <col min="2582" max="2582" width="10.5703125" style="160" customWidth="1"/>
    <col min="2583" max="2583" width="11.28515625" style="160" customWidth="1"/>
    <col min="2584" max="2817" width="9.28515625" style="160"/>
    <col min="2818" max="2818" width="87.7109375" style="160" customWidth="1"/>
    <col min="2819" max="2819" width="15" style="160" customWidth="1"/>
    <col min="2820" max="2820" width="17.28515625" style="160" customWidth="1"/>
    <col min="2821" max="2821" width="14.42578125" style="160" customWidth="1"/>
    <col min="2822" max="2822" width="13.7109375" style="160" customWidth="1"/>
    <col min="2823" max="2823" width="22.5703125" style="160" customWidth="1"/>
    <col min="2824" max="2824" width="16.28515625" style="160" customWidth="1"/>
    <col min="2825" max="2825" width="13.7109375" style="160" customWidth="1"/>
    <col min="2826" max="2826" width="20" style="160" customWidth="1"/>
    <col min="2827" max="2827" width="16.7109375" style="160" customWidth="1"/>
    <col min="2828" max="2828" width="15.42578125" style="160" customWidth="1"/>
    <col min="2829" max="2829" width="19.7109375" style="160" customWidth="1"/>
    <col min="2830" max="2830" width="17.28515625" style="160" customWidth="1"/>
    <col min="2831" max="2832" width="10.7109375" style="160" customWidth="1"/>
    <col min="2833" max="2833" width="9.28515625" style="160"/>
    <col min="2834" max="2834" width="12.7109375" style="160" customWidth="1"/>
    <col min="2835" max="2835" width="23.42578125" style="160" customWidth="1"/>
    <col min="2836" max="2837" width="9.28515625" style="160"/>
    <col min="2838" max="2838" width="10.5703125" style="160" customWidth="1"/>
    <col min="2839" max="2839" width="11.28515625" style="160" customWidth="1"/>
    <col min="2840" max="3073" width="9.28515625" style="160"/>
    <col min="3074" max="3074" width="87.7109375" style="160" customWidth="1"/>
    <col min="3075" max="3075" width="15" style="160" customWidth="1"/>
    <col min="3076" max="3076" width="17.28515625" style="160" customWidth="1"/>
    <col min="3077" max="3077" width="14.42578125" style="160" customWidth="1"/>
    <col min="3078" max="3078" width="13.7109375" style="160" customWidth="1"/>
    <col min="3079" max="3079" width="22.5703125" style="160" customWidth="1"/>
    <col min="3080" max="3080" width="16.28515625" style="160" customWidth="1"/>
    <col min="3081" max="3081" width="13.7109375" style="160" customWidth="1"/>
    <col min="3082" max="3082" width="20" style="160" customWidth="1"/>
    <col min="3083" max="3083" width="16.7109375" style="160" customWidth="1"/>
    <col min="3084" max="3084" width="15.42578125" style="160" customWidth="1"/>
    <col min="3085" max="3085" width="19.7109375" style="160" customWidth="1"/>
    <col min="3086" max="3086" width="17.28515625" style="160" customWidth="1"/>
    <col min="3087" max="3088" width="10.7109375" style="160" customWidth="1"/>
    <col min="3089" max="3089" width="9.28515625" style="160"/>
    <col min="3090" max="3090" width="12.7109375" style="160" customWidth="1"/>
    <col min="3091" max="3091" width="23.42578125" style="160" customWidth="1"/>
    <col min="3092" max="3093" width="9.28515625" style="160"/>
    <col min="3094" max="3094" width="10.5703125" style="160" customWidth="1"/>
    <col min="3095" max="3095" width="11.28515625" style="160" customWidth="1"/>
    <col min="3096" max="3329" width="9.28515625" style="160"/>
    <col min="3330" max="3330" width="87.7109375" style="160" customWidth="1"/>
    <col min="3331" max="3331" width="15" style="160" customWidth="1"/>
    <col min="3332" max="3332" width="17.28515625" style="160" customWidth="1"/>
    <col min="3333" max="3333" width="14.42578125" style="160" customWidth="1"/>
    <col min="3334" max="3334" width="13.7109375" style="160" customWidth="1"/>
    <col min="3335" max="3335" width="22.5703125" style="160" customWidth="1"/>
    <col min="3336" max="3336" width="16.28515625" style="160" customWidth="1"/>
    <col min="3337" max="3337" width="13.7109375" style="160" customWidth="1"/>
    <col min="3338" max="3338" width="20" style="160" customWidth="1"/>
    <col min="3339" max="3339" width="16.7109375" style="160" customWidth="1"/>
    <col min="3340" max="3340" width="15.42578125" style="160" customWidth="1"/>
    <col min="3341" max="3341" width="19.7109375" style="160" customWidth="1"/>
    <col min="3342" max="3342" width="17.28515625" style="160" customWidth="1"/>
    <col min="3343" max="3344" width="10.7109375" style="160" customWidth="1"/>
    <col min="3345" max="3345" width="9.28515625" style="160"/>
    <col min="3346" max="3346" width="12.7109375" style="160" customWidth="1"/>
    <col min="3347" max="3347" width="23.42578125" style="160" customWidth="1"/>
    <col min="3348" max="3349" width="9.28515625" style="160"/>
    <col min="3350" max="3350" width="10.5703125" style="160" customWidth="1"/>
    <col min="3351" max="3351" width="11.28515625" style="160" customWidth="1"/>
    <col min="3352" max="3585" width="9.28515625" style="160"/>
    <col min="3586" max="3586" width="87.7109375" style="160" customWidth="1"/>
    <col min="3587" max="3587" width="15" style="160" customWidth="1"/>
    <col min="3588" max="3588" width="17.28515625" style="160" customWidth="1"/>
    <col min="3589" max="3589" width="14.42578125" style="160" customWidth="1"/>
    <col min="3590" max="3590" width="13.7109375" style="160" customWidth="1"/>
    <col min="3591" max="3591" width="22.5703125" style="160" customWidth="1"/>
    <col min="3592" max="3592" width="16.28515625" style="160" customWidth="1"/>
    <col min="3593" max="3593" width="13.7109375" style="160" customWidth="1"/>
    <col min="3594" max="3594" width="20" style="160" customWidth="1"/>
    <col min="3595" max="3595" width="16.7109375" style="160" customWidth="1"/>
    <col min="3596" max="3596" width="15.42578125" style="160" customWidth="1"/>
    <col min="3597" max="3597" width="19.7109375" style="160" customWidth="1"/>
    <col min="3598" max="3598" width="17.28515625" style="160" customWidth="1"/>
    <col min="3599" max="3600" width="10.7109375" style="160" customWidth="1"/>
    <col min="3601" max="3601" width="9.28515625" style="160"/>
    <col min="3602" max="3602" width="12.7109375" style="160" customWidth="1"/>
    <col min="3603" max="3603" width="23.42578125" style="160" customWidth="1"/>
    <col min="3604" max="3605" width="9.28515625" style="160"/>
    <col min="3606" max="3606" width="10.5703125" style="160" customWidth="1"/>
    <col min="3607" max="3607" width="11.28515625" style="160" customWidth="1"/>
    <col min="3608" max="3841" width="9.28515625" style="160"/>
    <col min="3842" max="3842" width="87.7109375" style="160" customWidth="1"/>
    <col min="3843" max="3843" width="15" style="160" customWidth="1"/>
    <col min="3844" max="3844" width="17.28515625" style="160" customWidth="1"/>
    <col min="3845" max="3845" width="14.42578125" style="160" customWidth="1"/>
    <col min="3846" max="3846" width="13.7109375" style="160" customWidth="1"/>
    <col min="3847" max="3847" width="22.5703125" style="160" customWidth="1"/>
    <col min="3848" max="3848" width="16.28515625" style="160" customWidth="1"/>
    <col min="3849" max="3849" width="13.7109375" style="160" customWidth="1"/>
    <col min="3850" max="3850" width="20" style="160" customWidth="1"/>
    <col min="3851" max="3851" width="16.7109375" style="160" customWidth="1"/>
    <col min="3852" max="3852" width="15.42578125" style="160" customWidth="1"/>
    <col min="3853" max="3853" width="19.7109375" style="160" customWidth="1"/>
    <col min="3854" max="3854" width="17.28515625" style="160" customWidth="1"/>
    <col min="3855" max="3856" width="10.7109375" style="160" customWidth="1"/>
    <col min="3857" max="3857" width="9.28515625" style="160"/>
    <col min="3858" max="3858" width="12.7109375" style="160" customWidth="1"/>
    <col min="3859" max="3859" width="23.42578125" style="160" customWidth="1"/>
    <col min="3860" max="3861" width="9.28515625" style="160"/>
    <col min="3862" max="3862" width="10.5703125" style="160" customWidth="1"/>
    <col min="3863" max="3863" width="11.28515625" style="160" customWidth="1"/>
    <col min="3864" max="4097" width="9.28515625" style="160"/>
    <col min="4098" max="4098" width="87.7109375" style="160" customWidth="1"/>
    <col min="4099" max="4099" width="15" style="160" customWidth="1"/>
    <col min="4100" max="4100" width="17.28515625" style="160" customWidth="1"/>
    <col min="4101" max="4101" width="14.42578125" style="160" customWidth="1"/>
    <col min="4102" max="4102" width="13.7109375" style="160" customWidth="1"/>
    <col min="4103" max="4103" width="22.5703125" style="160" customWidth="1"/>
    <col min="4104" max="4104" width="16.28515625" style="160" customWidth="1"/>
    <col min="4105" max="4105" width="13.7109375" style="160" customWidth="1"/>
    <col min="4106" max="4106" width="20" style="160" customWidth="1"/>
    <col min="4107" max="4107" width="16.7109375" style="160" customWidth="1"/>
    <col min="4108" max="4108" width="15.42578125" style="160" customWidth="1"/>
    <col min="4109" max="4109" width="19.7109375" style="160" customWidth="1"/>
    <col min="4110" max="4110" width="17.28515625" style="160" customWidth="1"/>
    <col min="4111" max="4112" width="10.7109375" style="160" customWidth="1"/>
    <col min="4113" max="4113" width="9.28515625" style="160"/>
    <col min="4114" max="4114" width="12.7109375" style="160" customWidth="1"/>
    <col min="4115" max="4115" width="23.42578125" style="160" customWidth="1"/>
    <col min="4116" max="4117" width="9.28515625" style="160"/>
    <col min="4118" max="4118" width="10.5703125" style="160" customWidth="1"/>
    <col min="4119" max="4119" width="11.28515625" style="160" customWidth="1"/>
    <col min="4120" max="4353" width="9.28515625" style="160"/>
    <col min="4354" max="4354" width="87.7109375" style="160" customWidth="1"/>
    <col min="4355" max="4355" width="15" style="160" customWidth="1"/>
    <col min="4356" max="4356" width="17.28515625" style="160" customWidth="1"/>
    <col min="4357" max="4357" width="14.42578125" style="160" customWidth="1"/>
    <col min="4358" max="4358" width="13.7109375" style="160" customWidth="1"/>
    <col min="4359" max="4359" width="22.5703125" style="160" customWidth="1"/>
    <col min="4360" max="4360" width="16.28515625" style="160" customWidth="1"/>
    <col min="4361" max="4361" width="13.7109375" style="160" customWidth="1"/>
    <col min="4362" max="4362" width="20" style="160" customWidth="1"/>
    <col min="4363" max="4363" width="16.7109375" style="160" customWidth="1"/>
    <col min="4364" max="4364" width="15.42578125" style="160" customWidth="1"/>
    <col min="4365" max="4365" width="19.7109375" style="160" customWidth="1"/>
    <col min="4366" max="4366" width="17.28515625" style="160" customWidth="1"/>
    <col min="4367" max="4368" width="10.7109375" style="160" customWidth="1"/>
    <col min="4369" max="4369" width="9.28515625" style="160"/>
    <col min="4370" max="4370" width="12.7109375" style="160" customWidth="1"/>
    <col min="4371" max="4371" width="23.42578125" style="160" customWidth="1"/>
    <col min="4372" max="4373" width="9.28515625" style="160"/>
    <col min="4374" max="4374" width="10.5703125" style="160" customWidth="1"/>
    <col min="4375" max="4375" width="11.28515625" style="160" customWidth="1"/>
    <col min="4376" max="4609" width="9.28515625" style="160"/>
    <col min="4610" max="4610" width="87.7109375" style="160" customWidth="1"/>
    <col min="4611" max="4611" width="15" style="160" customWidth="1"/>
    <col min="4612" max="4612" width="17.28515625" style="160" customWidth="1"/>
    <col min="4613" max="4613" width="14.42578125" style="160" customWidth="1"/>
    <col min="4614" max="4614" width="13.7109375" style="160" customWidth="1"/>
    <col min="4615" max="4615" width="22.5703125" style="160" customWidth="1"/>
    <col min="4616" max="4616" width="16.28515625" style="160" customWidth="1"/>
    <col min="4617" max="4617" width="13.7109375" style="160" customWidth="1"/>
    <col min="4618" max="4618" width="20" style="160" customWidth="1"/>
    <col min="4619" max="4619" width="16.7109375" style="160" customWidth="1"/>
    <col min="4620" max="4620" width="15.42578125" style="160" customWidth="1"/>
    <col min="4621" max="4621" width="19.7109375" style="160" customWidth="1"/>
    <col min="4622" max="4622" width="17.28515625" style="160" customWidth="1"/>
    <col min="4623" max="4624" width="10.7109375" style="160" customWidth="1"/>
    <col min="4625" max="4625" width="9.28515625" style="160"/>
    <col min="4626" max="4626" width="12.7109375" style="160" customWidth="1"/>
    <col min="4627" max="4627" width="23.42578125" style="160" customWidth="1"/>
    <col min="4628" max="4629" width="9.28515625" style="160"/>
    <col min="4630" max="4630" width="10.5703125" style="160" customWidth="1"/>
    <col min="4631" max="4631" width="11.28515625" style="160" customWidth="1"/>
    <col min="4632" max="4865" width="9.28515625" style="160"/>
    <col min="4866" max="4866" width="87.7109375" style="160" customWidth="1"/>
    <col min="4867" max="4867" width="15" style="160" customWidth="1"/>
    <col min="4868" max="4868" width="17.28515625" style="160" customWidth="1"/>
    <col min="4869" max="4869" width="14.42578125" style="160" customWidth="1"/>
    <col min="4870" max="4870" width="13.7109375" style="160" customWidth="1"/>
    <col min="4871" max="4871" width="22.5703125" style="160" customWidth="1"/>
    <col min="4872" max="4872" width="16.28515625" style="160" customWidth="1"/>
    <col min="4873" max="4873" width="13.7109375" style="160" customWidth="1"/>
    <col min="4874" max="4874" width="20" style="160" customWidth="1"/>
    <col min="4875" max="4875" width="16.7109375" style="160" customWidth="1"/>
    <col min="4876" max="4876" width="15.42578125" style="160" customWidth="1"/>
    <col min="4877" max="4877" width="19.7109375" style="160" customWidth="1"/>
    <col min="4878" max="4878" width="17.28515625" style="160" customWidth="1"/>
    <col min="4879" max="4880" width="10.7109375" style="160" customWidth="1"/>
    <col min="4881" max="4881" width="9.28515625" style="160"/>
    <col min="4882" max="4882" width="12.7109375" style="160" customWidth="1"/>
    <col min="4883" max="4883" width="23.42578125" style="160" customWidth="1"/>
    <col min="4884" max="4885" width="9.28515625" style="160"/>
    <col min="4886" max="4886" width="10.5703125" style="160" customWidth="1"/>
    <col min="4887" max="4887" width="11.28515625" style="160" customWidth="1"/>
    <col min="4888" max="5121" width="9.28515625" style="160"/>
    <col min="5122" max="5122" width="87.7109375" style="160" customWidth="1"/>
    <col min="5123" max="5123" width="15" style="160" customWidth="1"/>
    <col min="5124" max="5124" width="17.28515625" style="160" customWidth="1"/>
    <col min="5125" max="5125" width="14.42578125" style="160" customWidth="1"/>
    <col min="5126" max="5126" width="13.7109375" style="160" customWidth="1"/>
    <col min="5127" max="5127" width="22.5703125" style="160" customWidth="1"/>
    <col min="5128" max="5128" width="16.28515625" style="160" customWidth="1"/>
    <col min="5129" max="5129" width="13.7109375" style="160" customWidth="1"/>
    <col min="5130" max="5130" width="20" style="160" customWidth="1"/>
    <col min="5131" max="5131" width="16.7109375" style="160" customWidth="1"/>
    <col min="5132" max="5132" width="15.42578125" style="160" customWidth="1"/>
    <col min="5133" max="5133" width="19.7109375" style="160" customWidth="1"/>
    <col min="5134" max="5134" width="17.28515625" style="160" customWidth="1"/>
    <col min="5135" max="5136" width="10.7109375" style="160" customWidth="1"/>
    <col min="5137" max="5137" width="9.28515625" style="160"/>
    <col min="5138" max="5138" width="12.7109375" style="160" customWidth="1"/>
    <col min="5139" max="5139" width="23.42578125" style="160" customWidth="1"/>
    <col min="5140" max="5141" width="9.28515625" style="160"/>
    <col min="5142" max="5142" width="10.5703125" style="160" customWidth="1"/>
    <col min="5143" max="5143" width="11.28515625" style="160" customWidth="1"/>
    <col min="5144" max="5377" width="9.28515625" style="160"/>
    <col min="5378" max="5378" width="87.7109375" style="160" customWidth="1"/>
    <col min="5379" max="5379" width="15" style="160" customWidth="1"/>
    <col min="5380" max="5380" width="17.28515625" style="160" customWidth="1"/>
    <col min="5381" max="5381" width="14.42578125" style="160" customWidth="1"/>
    <col min="5382" max="5382" width="13.7109375" style="160" customWidth="1"/>
    <col min="5383" max="5383" width="22.5703125" style="160" customWidth="1"/>
    <col min="5384" max="5384" width="16.28515625" style="160" customWidth="1"/>
    <col min="5385" max="5385" width="13.7109375" style="160" customWidth="1"/>
    <col min="5386" max="5386" width="20" style="160" customWidth="1"/>
    <col min="5387" max="5387" width="16.7109375" style="160" customWidth="1"/>
    <col min="5388" max="5388" width="15.42578125" style="160" customWidth="1"/>
    <col min="5389" max="5389" width="19.7109375" style="160" customWidth="1"/>
    <col min="5390" max="5390" width="17.28515625" style="160" customWidth="1"/>
    <col min="5391" max="5392" width="10.7109375" style="160" customWidth="1"/>
    <col min="5393" max="5393" width="9.28515625" style="160"/>
    <col min="5394" max="5394" width="12.7109375" style="160" customWidth="1"/>
    <col min="5395" max="5395" width="23.42578125" style="160" customWidth="1"/>
    <col min="5396" max="5397" width="9.28515625" style="160"/>
    <col min="5398" max="5398" width="10.5703125" style="160" customWidth="1"/>
    <col min="5399" max="5399" width="11.28515625" style="160" customWidth="1"/>
    <col min="5400" max="5633" width="9.28515625" style="160"/>
    <col min="5634" max="5634" width="87.7109375" style="160" customWidth="1"/>
    <col min="5635" max="5635" width="15" style="160" customWidth="1"/>
    <col min="5636" max="5636" width="17.28515625" style="160" customWidth="1"/>
    <col min="5637" max="5637" width="14.42578125" style="160" customWidth="1"/>
    <col min="5638" max="5638" width="13.7109375" style="160" customWidth="1"/>
    <col min="5639" max="5639" width="22.5703125" style="160" customWidth="1"/>
    <col min="5640" max="5640" width="16.28515625" style="160" customWidth="1"/>
    <col min="5641" max="5641" width="13.7109375" style="160" customWidth="1"/>
    <col min="5642" max="5642" width="20" style="160" customWidth="1"/>
    <col min="5643" max="5643" width="16.7109375" style="160" customWidth="1"/>
    <col min="5644" max="5644" width="15.42578125" style="160" customWidth="1"/>
    <col min="5645" max="5645" width="19.7109375" style="160" customWidth="1"/>
    <col min="5646" max="5646" width="17.28515625" style="160" customWidth="1"/>
    <col min="5647" max="5648" width="10.7109375" style="160" customWidth="1"/>
    <col min="5649" max="5649" width="9.28515625" style="160"/>
    <col min="5650" max="5650" width="12.7109375" style="160" customWidth="1"/>
    <col min="5651" max="5651" width="23.42578125" style="160" customWidth="1"/>
    <col min="5652" max="5653" width="9.28515625" style="160"/>
    <col min="5654" max="5654" width="10.5703125" style="160" customWidth="1"/>
    <col min="5655" max="5655" width="11.28515625" style="160" customWidth="1"/>
    <col min="5656" max="5889" width="9.28515625" style="160"/>
    <col min="5890" max="5890" width="87.7109375" style="160" customWidth="1"/>
    <col min="5891" max="5891" width="15" style="160" customWidth="1"/>
    <col min="5892" max="5892" width="17.28515625" style="160" customWidth="1"/>
    <col min="5893" max="5893" width="14.42578125" style="160" customWidth="1"/>
    <col min="5894" max="5894" width="13.7109375" style="160" customWidth="1"/>
    <col min="5895" max="5895" width="22.5703125" style="160" customWidth="1"/>
    <col min="5896" max="5896" width="16.28515625" style="160" customWidth="1"/>
    <col min="5897" max="5897" width="13.7109375" style="160" customWidth="1"/>
    <col min="5898" max="5898" width="20" style="160" customWidth="1"/>
    <col min="5899" max="5899" width="16.7109375" style="160" customWidth="1"/>
    <col min="5900" max="5900" width="15.42578125" style="160" customWidth="1"/>
    <col min="5901" max="5901" width="19.7109375" style="160" customWidth="1"/>
    <col min="5902" max="5902" width="17.28515625" style="160" customWidth="1"/>
    <col min="5903" max="5904" width="10.7109375" style="160" customWidth="1"/>
    <col min="5905" max="5905" width="9.28515625" style="160"/>
    <col min="5906" max="5906" width="12.7109375" style="160" customWidth="1"/>
    <col min="5907" max="5907" width="23.42578125" style="160" customWidth="1"/>
    <col min="5908" max="5909" width="9.28515625" style="160"/>
    <col min="5910" max="5910" width="10.5703125" style="160" customWidth="1"/>
    <col min="5911" max="5911" width="11.28515625" style="160" customWidth="1"/>
    <col min="5912" max="6145" width="9.28515625" style="160"/>
    <col min="6146" max="6146" width="87.7109375" style="160" customWidth="1"/>
    <col min="6147" max="6147" width="15" style="160" customWidth="1"/>
    <col min="6148" max="6148" width="17.28515625" style="160" customWidth="1"/>
    <col min="6149" max="6149" width="14.42578125" style="160" customWidth="1"/>
    <col min="6150" max="6150" width="13.7109375" style="160" customWidth="1"/>
    <col min="6151" max="6151" width="22.5703125" style="160" customWidth="1"/>
    <col min="6152" max="6152" width="16.28515625" style="160" customWidth="1"/>
    <col min="6153" max="6153" width="13.7109375" style="160" customWidth="1"/>
    <col min="6154" max="6154" width="20" style="160" customWidth="1"/>
    <col min="6155" max="6155" width="16.7109375" style="160" customWidth="1"/>
    <col min="6156" max="6156" width="15.42578125" style="160" customWidth="1"/>
    <col min="6157" max="6157" width="19.7109375" style="160" customWidth="1"/>
    <col min="6158" max="6158" width="17.28515625" style="160" customWidth="1"/>
    <col min="6159" max="6160" width="10.7109375" style="160" customWidth="1"/>
    <col min="6161" max="6161" width="9.28515625" style="160"/>
    <col min="6162" max="6162" width="12.7109375" style="160" customWidth="1"/>
    <col min="6163" max="6163" width="23.42578125" style="160" customWidth="1"/>
    <col min="6164" max="6165" width="9.28515625" style="160"/>
    <col min="6166" max="6166" width="10.5703125" style="160" customWidth="1"/>
    <col min="6167" max="6167" width="11.28515625" style="160" customWidth="1"/>
    <col min="6168" max="6401" width="9.28515625" style="160"/>
    <col min="6402" max="6402" width="87.7109375" style="160" customWidth="1"/>
    <col min="6403" max="6403" width="15" style="160" customWidth="1"/>
    <col min="6404" max="6404" width="17.28515625" style="160" customWidth="1"/>
    <col min="6405" max="6405" width="14.42578125" style="160" customWidth="1"/>
    <col min="6406" max="6406" width="13.7109375" style="160" customWidth="1"/>
    <col min="6407" max="6407" width="22.5703125" style="160" customWidth="1"/>
    <col min="6408" max="6408" width="16.28515625" style="160" customWidth="1"/>
    <col min="6409" max="6409" width="13.7109375" style="160" customWidth="1"/>
    <col min="6410" max="6410" width="20" style="160" customWidth="1"/>
    <col min="6411" max="6411" width="16.7109375" style="160" customWidth="1"/>
    <col min="6412" max="6412" width="15.42578125" style="160" customWidth="1"/>
    <col min="6413" max="6413" width="19.7109375" style="160" customWidth="1"/>
    <col min="6414" max="6414" width="17.28515625" style="160" customWidth="1"/>
    <col min="6415" max="6416" width="10.7109375" style="160" customWidth="1"/>
    <col min="6417" max="6417" width="9.28515625" style="160"/>
    <col min="6418" max="6418" width="12.7109375" style="160" customWidth="1"/>
    <col min="6419" max="6419" width="23.42578125" style="160" customWidth="1"/>
    <col min="6420" max="6421" width="9.28515625" style="160"/>
    <col min="6422" max="6422" width="10.5703125" style="160" customWidth="1"/>
    <col min="6423" max="6423" width="11.28515625" style="160" customWidth="1"/>
    <col min="6424" max="6657" width="9.28515625" style="160"/>
    <col min="6658" max="6658" width="87.7109375" style="160" customWidth="1"/>
    <col min="6659" max="6659" width="15" style="160" customWidth="1"/>
    <col min="6660" max="6660" width="17.28515625" style="160" customWidth="1"/>
    <col min="6661" max="6661" width="14.42578125" style="160" customWidth="1"/>
    <col min="6662" max="6662" width="13.7109375" style="160" customWidth="1"/>
    <col min="6663" max="6663" width="22.5703125" style="160" customWidth="1"/>
    <col min="6664" max="6664" width="16.28515625" style="160" customWidth="1"/>
    <col min="6665" max="6665" width="13.7109375" style="160" customWidth="1"/>
    <col min="6666" max="6666" width="20" style="160" customWidth="1"/>
    <col min="6667" max="6667" width="16.7109375" style="160" customWidth="1"/>
    <col min="6668" max="6668" width="15.42578125" style="160" customWidth="1"/>
    <col min="6669" max="6669" width="19.7109375" style="160" customWidth="1"/>
    <col min="6670" max="6670" width="17.28515625" style="160" customWidth="1"/>
    <col min="6671" max="6672" width="10.7109375" style="160" customWidth="1"/>
    <col min="6673" max="6673" width="9.28515625" style="160"/>
    <col min="6674" max="6674" width="12.7109375" style="160" customWidth="1"/>
    <col min="6675" max="6675" width="23.42578125" style="160" customWidth="1"/>
    <col min="6676" max="6677" width="9.28515625" style="160"/>
    <col min="6678" max="6678" width="10.5703125" style="160" customWidth="1"/>
    <col min="6679" max="6679" width="11.28515625" style="160" customWidth="1"/>
    <col min="6680" max="6913" width="9.28515625" style="160"/>
    <col min="6914" max="6914" width="87.7109375" style="160" customWidth="1"/>
    <col min="6915" max="6915" width="15" style="160" customWidth="1"/>
    <col min="6916" max="6916" width="17.28515625" style="160" customWidth="1"/>
    <col min="6917" max="6917" width="14.42578125" style="160" customWidth="1"/>
    <col min="6918" max="6918" width="13.7109375" style="160" customWidth="1"/>
    <col min="6919" max="6919" width="22.5703125" style="160" customWidth="1"/>
    <col min="6920" max="6920" width="16.28515625" style="160" customWidth="1"/>
    <col min="6921" max="6921" width="13.7109375" style="160" customWidth="1"/>
    <col min="6922" max="6922" width="20" style="160" customWidth="1"/>
    <col min="6923" max="6923" width="16.7109375" style="160" customWidth="1"/>
    <col min="6924" max="6924" width="15.42578125" style="160" customWidth="1"/>
    <col min="6925" max="6925" width="19.7109375" style="160" customWidth="1"/>
    <col min="6926" max="6926" width="17.28515625" style="160" customWidth="1"/>
    <col min="6927" max="6928" width="10.7109375" style="160" customWidth="1"/>
    <col min="6929" max="6929" width="9.28515625" style="160"/>
    <col min="6930" max="6930" width="12.7109375" style="160" customWidth="1"/>
    <col min="6931" max="6931" width="23.42578125" style="160" customWidth="1"/>
    <col min="6932" max="6933" width="9.28515625" style="160"/>
    <col min="6934" max="6934" width="10.5703125" style="160" customWidth="1"/>
    <col min="6935" max="6935" width="11.28515625" style="160" customWidth="1"/>
    <col min="6936" max="7169" width="9.28515625" style="160"/>
    <col min="7170" max="7170" width="87.7109375" style="160" customWidth="1"/>
    <col min="7171" max="7171" width="15" style="160" customWidth="1"/>
    <col min="7172" max="7172" width="17.28515625" style="160" customWidth="1"/>
    <col min="7173" max="7173" width="14.42578125" style="160" customWidth="1"/>
    <col min="7174" max="7174" width="13.7109375" style="160" customWidth="1"/>
    <col min="7175" max="7175" width="22.5703125" style="160" customWidth="1"/>
    <col min="7176" max="7176" width="16.28515625" style="160" customWidth="1"/>
    <col min="7177" max="7177" width="13.7109375" style="160" customWidth="1"/>
    <col min="7178" max="7178" width="20" style="160" customWidth="1"/>
    <col min="7179" max="7179" width="16.7109375" style="160" customWidth="1"/>
    <col min="7180" max="7180" width="15.42578125" style="160" customWidth="1"/>
    <col min="7181" max="7181" width="19.7109375" style="160" customWidth="1"/>
    <col min="7182" max="7182" width="17.28515625" style="160" customWidth="1"/>
    <col min="7183" max="7184" width="10.7109375" style="160" customWidth="1"/>
    <col min="7185" max="7185" width="9.28515625" style="160"/>
    <col min="7186" max="7186" width="12.7109375" style="160" customWidth="1"/>
    <col min="7187" max="7187" width="23.42578125" style="160" customWidth="1"/>
    <col min="7188" max="7189" width="9.28515625" style="160"/>
    <col min="7190" max="7190" width="10.5703125" style="160" customWidth="1"/>
    <col min="7191" max="7191" width="11.28515625" style="160" customWidth="1"/>
    <col min="7192" max="7425" width="9.28515625" style="160"/>
    <col min="7426" max="7426" width="87.7109375" style="160" customWidth="1"/>
    <col min="7427" max="7427" width="15" style="160" customWidth="1"/>
    <col min="7428" max="7428" width="17.28515625" style="160" customWidth="1"/>
    <col min="7429" max="7429" width="14.42578125" style="160" customWidth="1"/>
    <col min="7430" max="7430" width="13.7109375" style="160" customWidth="1"/>
    <col min="7431" max="7431" width="22.5703125" style="160" customWidth="1"/>
    <col min="7432" max="7432" width="16.28515625" style="160" customWidth="1"/>
    <col min="7433" max="7433" width="13.7109375" style="160" customWidth="1"/>
    <col min="7434" max="7434" width="20" style="160" customWidth="1"/>
    <col min="7435" max="7435" width="16.7109375" style="160" customWidth="1"/>
    <col min="7436" max="7436" width="15.42578125" style="160" customWidth="1"/>
    <col min="7437" max="7437" width="19.7109375" style="160" customWidth="1"/>
    <col min="7438" max="7438" width="17.28515625" style="160" customWidth="1"/>
    <col min="7439" max="7440" width="10.7109375" style="160" customWidth="1"/>
    <col min="7441" max="7441" width="9.28515625" style="160"/>
    <col min="7442" max="7442" width="12.7109375" style="160" customWidth="1"/>
    <col min="7443" max="7443" width="23.42578125" style="160" customWidth="1"/>
    <col min="7444" max="7445" width="9.28515625" style="160"/>
    <col min="7446" max="7446" width="10.5703125" style="160" customWidth="1"/>
    <col min="7447" max="7447" width="11.28515625" style="160" customWidth="1"/>
    <col min="7448" max="7681" width="9.28515625" style="160"/>
    <col min="7682" max="7682" width="87.7109375" style="160" customWidth="1"/>
    <col min="7683" max="7683" width="15" style="160" customWidth="1"/>
    <col min="7684" max="7684" width="17.28515625" style="160" customWidth="1"/>
    <col min="7685" max="7685" width="14.42578125" style="160" customWidth="1"/>
    <col min="7686" max="7686" width="13.7109375" style="160" customWidth="1"/>
    <col min="7687" max="7687" width="22.5703125" style="160" customWidth="1"/>
    <col min="7688" max="7688" width="16.28515625" style="160" customWidth="1"/>
    <col min="7689" max="7689" width="13.7109375" style="160" customWidth="1"/>
    <col min="7690" max="7690" width="20" style="160" customWidth="1"/>
    <col min="7691" max="7691" width="16.7109375" style="160" customWidth="1"/>
    <col min="7692" max="7692" width="15.42578125" style="160" customWidth="1"/>
    <col min="7693" max="7693" width="19.7109375" style="160" customWidth="1"/>
    <col min="7694" max="7694" width="17.28515625" style="160" customWidth="1"/>
    <col min="7695" max="7696" width="10.7109375" style="160" customWidth="1"/>
    <col min="7697" max="7697" width="9.28515625" style="160"/>
    <col min="7698" max="7698" width="12.7109375" style="160" customWidth="1"/>
    <col min="7699" max="7699" width="23.42578125" style="160" customWidth="1"/>
    <col min="7700" max="7701" width="9.28515625" style="160"/>
    <col min="7702" max="7702" width="10.5703125" style="160" customWidth="1"/>
    <col min="7703" max="7703" width="11.28515625" style="160" customWidth="1"/>
    <col min="7704" max="7937" width="9.28515625" style="160"/>
    <col min="7938" max="7938" width="87.7109375" style="160" customWidth="1"/>
    <col min="7939" max="7939" width="15" style="160" customWidth="1"/>
    <col min="7940" max="7940" width="17.28515625" style="160" customWidth="1"/>
    <col min="7941" max="7941" width="14.42578125" style="160" customWidth="1"/>
    <col min="7942" max="7942" width="13.7109375" style="160" customWidth="1"/>
    <col min="7943" max="7943" width="22.5703125" style="160" customWidth="1"/>
    <col min="7944" max="7944" width="16.28515625" style="160" customWidth="1"/>
    <col min="7945" max="7945" width="13.7109375" style="160" customWidth="1"/>
    <col min="7946" max="7946" width="20" style="160" customWidth="1"/>
    <col min="7947" max="7947" width="16.7109375" style="160" customWidth="1"/>
    <col min="7948" max="7948" width="15.42578125" style="160" customWidth="1"/>
    <col min="7949" max="7949" width="19.7109375" style="160" customWidth="1"/>
    <col min="7950" max="7950" width="17.28515625" style="160" customWidth="1"/>
    <col min="7951" max="7952" width="10.7109375" style="160" customWidth="1"/>
    <col min="7953" max="7953" width="9.28515625" style="160"/>
    <col min="7954" max="7954" width="12.7109375" style="160" customWidth="1"/>
    <col min="7955" max="7955" width="23.42578125" style="160" customWidth="1"/>
    <col min="7956" max="7957" width="9.28515625" style="160"/>
    <col min="7958" max="7958" width="10.5703125" style="160" customWidth="1"/>
    <col min="7959" max="7959" width="11.28515625" style="160" customWidth="1"/>
    <col min="7960" max="8193" width="9.28515625" style="160"/>
    <col min="8194" max="8194" width="87.7109375" style="160" customWidth="1"/>
    <col min="8195" max="8195" width="15" style="160" customWidth="1"/>
    <col min="8196" max="8196" width="17.28515625" style="160" customWidth="1"/>
    <col min="8197" max="8197" width="14.42578125" style="160" customWidth="1"/>
    <col min="8198" max="8198" width="13.7109375" style="160" customWidth="1"/>
    <col min="8199" max="8199" width="22.5703125" style="160" customWidth="1"/>
    <col min="8200" max="8200" width="16.28515625" style="160" customWidth="1"/>
    <col min="8201" max="8201" width="13.7109375" style="160" customWidth="1"/>
    <col min="8202" max="8202" width="20" style="160" customWidth="1"/>
    <col min="8203" max="8203" width="16.7109375" style="160" customWidth="1"/>
    <col min="8204" max="8204" width="15.42578125" style="160" customWidth="1"/>
    <col min="8205" max="8205" width="19.7109375" style="160" customWidth="1"/>
    <col min="8206" max="8206" width="17.28515625" style="160" customWidth="1"/>
    <col min="8207" max="8208" width="10.7109375" style="160" customWidth="1"/>
    <col min="8209" max="8209" width="9.28515625" style="160"/>
    <col min="8210" max="8210" width="12.7109375" style="160" customWidth="1"/>
    <col min="8211" max="8211" width="23.42578125" style="160" customWidth="1"/>
    <col min="8212" max="8213" width="9.28515625" style="160"/>
    <col min="8214" max="8214" width="10.5703125" style="160" customWidth="1"/>
    <col min="8215" max="8215" width="11.28515625" style="160" customWidth="1"/>
    <col min="8216" max="8449" width="9.28515625" style="160"/>
    <col min="8450" max="8450" width="87.7109375" style="160" customWidth="1"/>
    <col min="8451" max="8451" width="15" style="160" customWidth="1"/>
    <col min="8452" max="8452" width="17.28515625" style="160" customWidth="1"/>
    <col min="8453" max="8453" width="14.42578125" style="160" customWidth="1"/>
    <col min="8454" max="8454" width="13.7109375" style="160" customWidth="1"/>
    <col min="8455" max="8455" width="22.5703125" style="160" customWidth="1"/>
    <col min="8456" max="8456" width="16.28515625" style="160" customWidth="1"/>
    <col min="8457" max="8457" width="13.7109375" style="160" customWidth="1"/>
    <col min="8458" max="8458" width="20" style="160" customWidth="1"/>
    <col min="8459" max="8459" width="16.7109375" style="160" customWidth="1"/>
    <col min="8460" max="8460" width="15.42578125" style="160" customWidth="1"/>
    <col min="8461" max="8461" width="19.7109375" style="160" customWidth="1"/>
    <col min="8462" max="8462" width="17.28515625" style="160" customWidth="1"/>
    <col min="8463" max="8464" width="10.7109375" style="160" customWidth="1"/>
    <col min="8465" max="8465" width="9.28515625" style="160"/>
    <col min="8466" max="8466" width="12.7109375" style="160" customWidth="1"/>
    <col min="8467" max="8467" width="23.42578125" style="160" customWidth="1"/>
    <col min="8468" max="8469" width="9.28515625" style="160"/>
    <col min="8470" max="8470" width="10.5703125" style="160" customWidth="1"/>
    <col min="8471" max="8471" width="11.28515625" style="160" customWidth="1"/>
    <col min="8472" max="8705" width="9.28515625" style="160"/>
    <col min="8706" max="8706" width="87.7109375" style="160" customWidth="1"/>
    <col min="8707" max="8707" width="15" style="160" customWidth="1"/>
    <col min="8708" max="8708" width="17.28515625" style="160" customWidth="1"/>
    <col min="8709" max="8709" width="14.42578125" style="160" customWidth="1"/>
    <col min="8710" max="8710" width="13.7109375" style="160" customWidth="1"/>
    <col min="8711" max="8711" width="22.5703125" style="160" customWidth="1"/>
    <col min="8712" max="8712" width="16.28515625" style="160" customWidth="1"/>
    <col min="8713" max="8713" width="13.7109375" style="160" customWidth="1"/>
    <col min="8714" max="8714" width="20" style="160" customWidth="1"/>
    <col min="8715" max="8715" width="16.7109375" style="160" customWidth="1"/>
    <col min="8716" max="8716" width="15.42578125" style="160" customWidth="1"/>
    <col min="8717" max="8717" width="19.7109375" style="160" customWidth="1"/>
    <col min="8718" max="8718" width="17.28515625" style="160" customWidth="1"/>
    <col min="8719" max="8720" width="10.7109375" style="160" customWidth="1"/>
    <col min="8721" max="8721" width="9.28515625" style="160"/>
    <col min="8722" max="8722" width="12.7109375" style="160" customWidth="1"/>
    <col min="8723" max="8723" width="23.42578125" style="160" customWidth="1"/>
    <col min="8724" max="8725" width="9.28515625" style="160"/>
    <col min="8726" max="8726" width="10.5703125" style="160" customWidth="1"/>
    <col min="8727" max="8727" width="11.28515625" style="160" customWidth="1"/>
    <col min="8728" max="8961" width="9.28515625" style="160"/>
    <col min="8962" max="8962" width="87.7109375" style="160" customWidth="1"/>
    <col min="8963" max="8963" width="15" style="160" customWidth="1"/>
    <col min="8964" max="8964" width="17.28515625" style="160" customWidth="1"/>
    <col min="8965" max="8965" width="14.42578125" style="160" customWidth="1"/>
    <col min="8966" max="8966" width="13.7109375" style="160" customWidth="1"/>
    <col min="8967" max="8967" width="22.5703125" style="160" customWidth="1"/>
    <col min="8968" max="8968" width="16.28515625" style="160" customWidth="1"/>
    <col min="8969" max="8969" width="13.7109375" style="160" customWidth="1"/>
    <col min="8970" max="8970" width="20" style="160" customWidth="1"/>
    <col min="8971" max="8971" width="16.7109375" style="160" customWidth="1"/>
    <col min="8972" max="8972" width="15.42578125" style="160" customWidth="1"/>
    <col min="8973" max="8973" width="19.7109375" style="160" customWidth="1"/>
    <col min="8974" max="8974" width="17.28515625" style="160" customWidth="1"/>
    <col min="8975" max="8976" width="10.7109375" style="160" customWidth="1"/>
    <col min="8977" max="8977" width="9.28515625" style="160"/>
    <col min="8978" max="8978" width="12.7109375" style="160" customWidth="1"/>
    <col min="8979" max="8979" width="23.42578125" style="160" customWidth="1"/>
    <col min="8980" max="8981" width="9.28515625" style="160"/>
    <col min="8982" max="8982" width="10.5703125" style="160" customWidth="1"/>
    <col min="8983" max="8983" width="11.28515625" style="160" customWidth="1"/>
    <col min="8984" max="9217" width="9.28515625" style="160"/>
    <col min="9218" max="9218" width="87.7109375" style="160" customWidth="1"/>
    <col min="9219" max="9219" width="15" style="160" customWidth="1"/>
    <col min="9220" max="9220" width="17.28515625" style="160" customWidth="1"/>
    <col min="9221" max="9221" width="14.42578125" style="160" customWidth="1"/>
    <col min="9222" max="9222" width="13.7109375" style="160" customWidth="1"/>
    <col min="9223" max="9223" width="22.5703125" style="160" customWidth="1"/>
    <col min="9224" max="9224" width="16.28515625" style="160" customWidth="1"/>
    <col min="9225" max="9225" width="13.7109375" style="160" customWidth="1"/>
    <col min="9226" max="9226" width="20" style="160" customWidth="1"/>
    <col min="9227" max="9227" width="16.7109375" style="160" customWidth="1"/>
    <col min="9228" max="9228" width="15.42578125" style="160" customWidth="1"/>
    <col min="9229" max="9229" width="19.7109375" style="160" customWidth="1"/>
    <col min="9230" max="9230" width="17.28515625" style="160" customWidth="1"/>
    <col min="9231" max="9232" width="10.7109375" style="160" customWidth="1"/>
    <col min="9233" max="9233" width="9.28515625" style="160"/>
    <col min="9234" max="9234" width="12.7109375" style="160" customWidth="1"/>
    <col min="9235" max="9235" width="23.42578125" style="160" customWidth="1"/>
    <col min="9236" max="9237" width="9.28515625" style="160"/>
    <col min="9238" max="9238" width="10.5703125" style="160" customWidth="1"/>
    <col min="9239" max="9239" width="11.28515625" style="160" customWidth="1"/>
    <col min="9240" max="9473" width="9.28515625" style="160"/>
    <col min="9474" max="9474" width="87.7109375" style="160" customWidth="1"/>
    <col min="9475" max="9475" width="15" style="160" customWidth="1"/>
    <col min="9476" max="9476" width="17.28515625" style="160" customWidth="1"/>
    <col min="9477" max="9477" width="14.42578125" style="160" customWidth="1"/>
    <col min="9478" max="9478" width="13.7109375" style="160" customWidth="1"/>
    <col min="9479" max="9479" width="22.5703125" style="160" customWidth="1"/>
    <col min="9480" max="9480" width="16.28515625" style="160" customWidth="1"/>
    <col min="9481" max="9481" width="13.7109375" style="160" customWidth="1"/>
    <col min="9482" max="9482" width="20" style="160" customWidth="1"/>
    <col min="9483" max="9483" width="16.7109375" style="160" customWidth="1"/>
    <col min="9484" max="9484" width="15.42578125" style="160" customWidth="1"/>
    <col min="9485" max="9485" width="19.7109375" style="160" customWidth="1"/>
    <col min="9486" max="9486" width="17.28515625" style="160" customWidth="1"/>
    <col min="9487" max="9488" width="10.7109375" style="160" customWidth="1"/>
    <col min="9489" max="9489" width="9.28515625" style="160"/>
    <col min="9490" max="9490" width="12.7109375" style="160" customWidth="1"/>
    <col min="9491" max="9491" width="23.42578125" style="160" customWidth="1"/>
    <col min="9492" max="9493" width="9.28515625" style="160"/>
    <col min="9494" max="9494" width="10.5703125" style="160" customWidth="1"/>
    <col min="9495" max="9495" width="11.28515625" style="160" customWidth="1"/>
    <col min="9496" max="9729" width="9.28515625" style="160"/>
    <col min="9730" max="9730" width="87.7109375" style="160" customWidth="1"/>
    <col min="9731" max="9731" width="15" style="160" customWidth="1"/>
    <col min="9732" max="9732" width="17.28515625" style="160" customWidth="1"/>
    <col min="9733" max="9733" width="14.42578125" style="160" customWidth="1"/>
    <col min="9734" max="9734" width="13.7109375" style="160" customWidth="1"/>
    <col min="9735" max="9735" width="22.5703125" style="160" customWidth="1"/>
    <col min="9736" max="9736" width="16.28515625" style="160" customWidth="1"/>
    <col min="9737" max="9737" width="13.7109375" style="160" customWidth="1"/>
    <col min="9738" max="9738" width="20" style="160" customWidth="1"/>
    <col min="9739" max="9739" width="16.7109375" style="160" customWidth="1"/>
    <col min="9740" max="9740" width="15.42578125" style="160" customWidth="1"/>
    <col min="9741" max="9741" width="19.7109375" style="160" customWidth="1"/>
    <col min="9742" max="9742" width="17.28515625" style="160" customWidth="1"/>
    <col min="9743" max="9744" width="10.7109375" style="160" customWidth="1"/>
    <col min="9745" max="9745" width="9.28515625" style="160"/>
    <col min="9746" max="9746" width="12.7109375" style="160" customWidth="1"/>
    <col min="9747" max="9747" width="23.42578125" style="160" customWidth="1"/>
    <col min="9748" max="9749" width="9.28515625" style="160"/>
    <col min="9750" max="9750" width="10.5703125" style="160" customWidth="1"/>
    <col min="9751" max="9751" width="11.28515625" style="160" customWidth="1"/>
    <col min="9752" max="9985" width="9.28515625" style="160"/>
    <col min="9986" max="9986" width="87.7109375" style="160" customWidth="1"/>
    <col min="9987" max="9987" width="15" style="160" customWidth="1"/>
    <col min="9988" max="9988" width="17.28515625" style="160" customWidth="1"/>
    <col min="9989" max="9989" width="14.42578125" style="160" customWidth="1"/>
    <col min="9990" max="9990" width="13.7109375" style="160" customWidth="1"/>
    <col min="9991" max="9991" width="22.5703125" style="160" customWidth="1"/>
    <col min="9992" max="9992" width="16.28515625" style="160" customWidth="1"/>
    <col min="9993" max="9993" width="13.7109375" style="160" customWidth="1"/>
    <col min="9994" max="9994" width="20" style="160" customWidth="1"/>
    <col min="9995" max="9995" width="16.7109375" style="160" customWidth="1"/>
    <col min="9996" max="9996" width="15.42578125" style="160" customWidth="1"/>
    <col min="9997" max="9997" width="19.7109375" style="160" customWidth="1"/>
    <col min="9998" max="9998" width="17.28515625" style="160" customWidth="1"/>
    <col min="9999" max="10000" width="10.7109375" style="160" customWidth="1"/>
    <col min="10001" max="10001" width="9.28515625" style="160"/>
    <col min="10002" max="10002" width="12.7109375" style="160" customWidth="1"/>
    <col min="10003" max="10003" width="23.42578125" style="160" customWidth="1"/>
    <col min="10004" max="10005" width="9.28515625" style="160"/>
    <col min="10006" max="10006" width="10.5703125" style="160" customWidth="1"/>
    <col min="10007" max="10007" width="11.28515625" style="160" customWidth="1"/>
    <col min="10008" max="10241" width="9.28515625" style="160"/>
    <col min="10242" max="10242" width="87.7109375" style="160" customWidth="1"/>
    <col min="10243" max="10243" width="15" style="160" customWidth="1"/>
    <col min="10244" max="10244" width="17.28515625" style="160" customWidth="1"/>
    <col min="10245" max="10245" width="14.42578125" style="160" customWidth="1"/>
    <col min="10246" max="10246" width="13.7109375" style="160" customWidth="1"/>
    <col min="10247" max="10247" width="22.5703125" style="160" customWidth="1"/>
    <col min="10248" max="10248" width="16.28515625" style="160" customWidth="1"/>
    <col min="10249" max="10249" width="13.7109375" style="160" customWidth="1"/>
    <col min="10250" max="10250" width="20" style="160" customWidth="1"/>
    <col min="10251" max="10251" width="16.7109375" style="160" customWidth="1"/>
    <col min="10252" max="10252" width="15.42578125" style="160" customWidth="1"/>
    <col min="10253" max="10253" width="19.7109375" style="160" customWidth="1"/>
    <col min="10254" max="10254" width="17.28515625" style="160" customWidth="1"/>
    <col min="10255" max="10256" width="10.7109375" style="160" customWidth="1"/>
    <col min="10257" max="10257" width="9.28515625" style="160"/>
    <col min="10258" max="10258" width="12.7109375" style="160" customWidth="1"/>
    <col min="10259" max="10259" width="23.42578125" style="160" customWidth="1"/>
    <col min="10260" max="10261" width="9.28515625" style="160"/>
    <col min="10262" max="10262" width="10.5703125" style="160" customWidth="1"/>
    <col min="10263" max="10263" width="11.28515625" style="160" customWidth="1"/>
    <col min="10264" max="10497" width="9.28515625" style="160"/>
    <col min="10498" max="10498" width="87.7109375" style="160" customWidth="1"/>
    <col min="10499" max="10499" width="15" style="160" customWidth="1"/>
    <col min="10500" max="10500" width="17.28515625" style="160" customWidth="1"/>
    <col min="10501" max="10501" width="14.42578125" style="160" customWidth="1"/>
    <col min="10502" max="10502" width="13.7109375" style="160" customWidth="1"/>
    <col min="10503" max="10503" width="22.5703125" style="160" customWidth="1"/>
    <col min="10504" max="10504" width="16.28515625" style="160" customWidth="1"/>
    <col min="10505" max="10505" width="13.7109375" style="160" customWidth="1"/>
    <col min="10506" max="10506" width="20" style="160" customWidth="1"/>
    <col min="10507" max="10507" width="16.7109375" style="160" customWidth="1"/>
    <col min="10508" max="10508" width="15.42578125" style="160" customWidth="1"/>
    <col min="10509" max="10509" width="19.7109375" style="160" customWidth="1"/>
    <col min="10510" max="10510" width="17.28515625" style="160" customWidth="1"/>
    <col min="10511" max="10512" width="10.7109375" style="160" customWidth="1"/>
    <col min="10513" max="10513" width="9.28515625" style="160"/>
    <col min="10514" max="10514" width="12.7109375" style="160" customWidth="1"/>
    <col min="10515" max="10515" width="23.42578125" style="160" customWidth="1"/>
    <col min="10516" max="10517" width="9.28515625" style="160"/>
    <col min="10518" max="10518" width="10.5703125" style="160" customWidth="1"/>
    <col min="10519" max="10519" width="11.28515625" style="160" customWidth="1"/>
    <col min="10520" max="10753" width="9.28515625" style="160"/>
    <col min="10754" max="10754" width="87.7109375" style="160" customWidth="1"/>
    <col min="10755" max="10755" width="15" style="160" customWidth="1"/>
    <col min="10756" max="10756" width="17.28515625" style="160" customWidth="1"/>
    <col min="10757" max="10757" width="14.42578125" style="160" customWidth="1"/>
    <col min="10758" max="10758" width="13.7109375" style="160" customWidth="1"/>
    <col min="10759" max="10759" width="22.5703125" style="160" customWidth="1"/>
    <col min="10760" max="10760" width="16.28515625" style="160" customWidth="1"/>
    <col min="10761" max="10761" width="13.7109375" style="160" customWidth="1"/>
    <col min="10762" max="10762" width="20" style="160" customWidth="1"/>
    <col min="10763" max="10763" width="16.7109375" style="160" customWidth="1"/>
    <col min="10764" max="10764" width="15.42578125" style="160" customWidth="1"/>
    <col min="10765" max="10765" width="19.7109375" style="160" customWidth="1"/>
    <col min="10766" max="10766" width="17.28515625" style="160" customWidth="1"/>
    <col min="10767" max="10768" width="10.7109375" style="160" customWidth="1"/>
    <col min="10769" max="10769" width="9.28515625" style="160"/>
    <col min="10770" max="10770" width="12.7109375" style="160" customWidth="1"/>
    <col min="10771" max="10771" width="23.42578125" style="160" customWidth="1"/>
    <col min="10772" max="10773" width="9.28515625" style="160"/>
    <col min="10774" max="10774" width="10.5703125" style="160" customWidth="1"/>
    <col min="10775" max="10775" width="11.28515625" style="160" customWidth="1"/>
    <col min="10776" max="11009" width="9.28515625" style="160"/>
    <col min="11010" max="11010" width="87.7109375" style="160" customWidth="1"/>
    <col min="11011" max="11011" width="15" style="160" customWidth="1"/>
    <col min="11012" max="11012" width="17.28515625" style="160" customWidth="1"/>
    <col min="11013" max="11013" width="14.42578125" style="160" customWidth="1"/>
    <col min="11014" max="11014" width="13.7109375" style="160" customWidth="1"/>
    <col min="11015" max="11015" width="22.5703125" style="160" customWidth="1"/>
    <col min="11016" max="11016" width="16.28515625" style="160" customWidth="1"/>
    <col min="11017" max="11017" width="13.7109375" style="160" customWidth="1"/>
    <col min="11018" max="11018" width="20" style="160" customWidth="1"/>
    <col min="11019" max="11019" width="16.7109375" style="160" customWidth="1"/>
    <col min="11020" max="11020" width="15.42578125" style="160" customWidth="1"/>
    <col min="11021" max="11021" width="19.7109375" style="160" customWidth="1"/>
    <col min="11022" max="11022" width="17.28515625" style="160" customWidth="1"/>
    <col min="11023" max="11024" width="10.7109375" style="160" customWidth="1"/>
    <col min="11025" max="11025" width="9.28515625" style="160"/>
    <col min="11026" max="11026" width="12.7109375" style="160" customWidth="1"/>
    <col min="11027" max="11027" width="23.42578125" style="160" customWidth="1"/>
    <col min="11028" max="11029" width="9.28515625" style="160"/>
    <col min="11030" max="11030" width="10.5703125" style="160" customWidth="1"/>
    <col min="11031" max="11031" width="11.28515625" style="160" customWidth="1"/>
    <col min="11032" max="11265" width="9.28515625" style="160"/>
    <col min="11266" max="11266" width="87.7109375" style="160" customWidth="1"/>
    <col min="11267" max="11267" width="15" style="160" customWidth="1"/>
    <col min="11268" max="11268" width="17.28515625" style="160" customWidth="1"/>
    <col min="11269" max="11269" width="14.42578125" style="160" customWidth="1"/>
    <col min="11270" max="11270" width="13.7109375" style="160" customWidth="1"/>
    <col min="11271" max="11271" width="22.5703125" style="160" customWidth="1"/>
    <col min="11272" max="11272" width="16.28515625" style="160" customWidth="1"/>
    <col min="11273" max="11273" width="13.7109375" style="160" customWidth="1"/>
    <col min="11274" max="11274" width="20" style="160" customWidth="1"/>
    <col min="11275" max="11275" width="16.7109375" style="160" customWidth="1"/>
    <col min="11276" max="11276" width="15.42578125" style="160" customWidth="1"/>
    <col min="11277" max="11277" width="19.7109375" style="160" customWidth="1"/>
    <col min="11278" max="11278" width="17.28515625" style="160" customWidth="1"/>
    <col min="11279" max="11280" width="10.7109375" style="160" customWidth="1"/>
    <col min="11281" max="11281" width="9.28515625" style="160"/>
    <col min="11282" max="11282" width="12.7109375" style="160" customWidth="1"/>
    <col min="11283" max="11283" width="23.42578125" style="160" customWidth="1"/>
    <col min="11284" max="11285" width="9.28515625" style="160"/>
    <col min="11286" max="11286" width="10.5703125" style="160" customWidth="1"/>
    <col min="11287" max="11287" width="11.28515625" style="160" customWidth="1"/>
    <col min="11288" max="11521" width="9.28515625" style="160"/>
    <col min="11522" max="11522" width="87.7109375" style="160" customWidth="1"/>
    <col min="11523" max="11523" width="15" style="160" customWidth="1"/>
    <col min="11524" max="11524" width="17.28515625" style="160" customWidth="1"/>
    <col min="11525" max="11525" width="14.42578125" style="160" customWidth="1"/>
    <col min="11526" max="11526" width="13.7109375" style="160" customWidth="1"/>
    <col min="11527" max="11527" width="22.5703125" style="160" customWidth="1"/>
    <col min="11528" max="11528" width="16.28515625" style="160" customWidth="1"/>
    <col min="11529" max="11529" width="13.7109375" style="160" customWidth="1"/>
    <col min="11530" max="11530" width="20" style="160" customWidth="1"/>
    <col min="11531" max="11531" width="16.7109375" style="160" customWidth="1"/>
    <col min="11532" max="11532" width="15.42578125" style="160" customWidth="1"/>
    <col min="11533" max="11533" width="19.7109375" style="160" customWidth="1"/>
    <col min="11534" max="11534" width="17.28515625" style="160" customWidth="1"/>
    <col min="11535" max="11536" width="10.7109375" style="160" customWidth="1"/>
    <col min="11537" max="11537" width="9.28515625" style="160"/>
    <col min="11538" max="11538" width="12.7109375" style="160" customWidth="1"/>
    <col min="11539" max="11539" width="23.42578125" style="160" customWidth="1"/>
    <col min="11540" max="11541" width="9.28515625" style="160"/>
    <col min="11542" max="11542" width="10.5703125" style="160" customWidth="1"/>
    <col min="11543" max="11543" width="11.28515625" style="160" customWidth="1"/>
    <col min="11544" max="11777" width="9.28515625" style="160"/>
    <col min="11778" max="11778" width="87.7109375" style="160" customWidth="1"/>
    <col min="11779" max="11779" width="15" style="160" customWidth="1"/>
    <col min="11780" max="11780" width="17.28515625" style="160" customWidth="1"/>
    <col min="11781" max="11781" width="14.42578125" style="160" customWidth="1"/>
    <col min="11782" max="11782" width="13.7109375" style="160" customWidth="1"/>
    <col min="11783" max="11783" width="22.5703125" style="160" customWidth="1"/>
    <col min="11784" max="11784" width="16.28515625" style="160" customWidth="1"/>
    <col min="11785" max="11785" width="13.7109375" style="160" customWidth="1"/>
    <col min="11786" max="11786" width="20" style="160" customWidth="1"/>
    <col min="11787" max="11787" width="16.7109375" style="160" customWidth="1"/>
    <col min="11788" max="11788" width="15.42578125" style="160" customWidth="1"/>
    <col min="11789" max="11789" width="19.7109375" style="160" customWidth="1"/>
    <col min="11790" max="11790" width="17.28515625" style="160" customWidth="1"/>
    <col min="11791" max="11792" width="10.7109375" style="160" customWidth="1"/>
    <col min="11793" max="11793" width="9.28515625" style="160"/>
    <col min="11794" max="11794" width="12.7109375" style="160" customWidth="1"/>
    <col min="11795" max="11795" width="23.42578125" style="160" customWidth="1"/>
    <col min="11796" max="11797" width="9.28515625" style="160"/>
    <col min="11798" max="11798" width="10.5703125" style="160" customWidth="1"/>
    <col min="11799" max="11799" width="11.28515625" style="160" customWidth="1"/>
    <col min="11800" max="12033" width="9.28515625" style="160"/>
    <col min="12034" max="12034" width="87.7109375" style="160" customWidth="1"/>
    <col min="12035" max="12035" width="15" style="160" customWidth="1"/>
    <col min="12036" max="12036" width="17.28515625" style="160" customWidth="1"/>
    <col min="12037" max="12037" width="14.42578125" style="160" customWidth="1"/>
    <col min="12038" max="12038" width="13.7109375" style="160" customWidth="1"/>
    <col min="12039" max="12039" width="22.5703125" style="160" customWidth="1"/>
    <col min="12040" max="12040" width="16.28515625" style="160" customWidth="1"/>
    <col min="12041" max="12041" width="13.7109375" style="160" customWidth="1"/>
    <col min="12042" max="12042" width="20" style="160" customWidth="1"/>
    <col min="12043" max="12043" width="16.7109375" style="160" customWidth="1"/>
    <col min="12044" max="12044" width="15.42578125" style="160" customWidth="1"/>
    <col min="12045" max="12045" width="19.7109375" style="160" customWidth="1"/>
    <col min="12046" max="12046" width="17.28515625" style="160" customWidth="1"/>
    <col min="12047" max="12048" width="10.7109375" style="160" customWidth="1"/>
    <col min="12049" max="12049" width="9.28515625" style="160"/>
    <col min="12050" max="12050" width="12.7109375" style="160" customWidth="1"/>
    <col min="12051" max="12051" width="23.42578125" style="160" customWidth="1"/>
    <col min="12052" max="12053" width="9.28515625" style="160"/>
    <col min="12054" max="12054" width="10.5703125" style="160" customWidth="1"/>
    <col min="12055" max="12055" width="11.28515625" style="160" customWidth="1"/>
    <col min="12056" max="12289" width="9.28515625" style="160"/>
    <col min="12290" max="12290" width="87.7109375" style="160" customWidth="1"/>
    <col min="12291" max="12291" width="15" style="160" customWidth="1"/>
    <col min="12292" max="12292" width="17.28515625" style="160" customWidth="1"/>
    <col min="12293" max="12293" width="14.42578125" style="160" customWidth="1"/>
    <col min="12294" max="12294" width="13.7109375" style="160" customWidth="1"/>
    <col min="12295" max="12295" width="22.5703125" style="160" customWidth="1"/>
    <col min="12296" max="12296" width="16.28515625" style="160" customWidth="1"/>
    <col min="12297" max="12297" width="13.7109375" style="160" customWidth="1"/>
    <col min="12298" max="12298" width="20" style="160" customWidth="1"/>
    <col min="12299" max="12299" width="16.7109375" style="160" customWidth="1"/>
    <col min="12300" max="12300" width="15.42578125" style="160" customWidth="1"/>
    <col min="12301" max="12301" width="19.7109375" style="160" customWidth="1"/>
    <col min="12302" max="12302" width="17.28515625" style="160" customWidth="1"/>
    <col min="12303" max="12304" width="10.7109375" style="160" customWidth="1"/>
    <col min="12305" max="12305" width="9.28515625" style="160"/>
    <col min="12306" max="12306" width="12.7109375" style="160" customWidth="1"/>
    <col min="12307" max="12307" width="23.42578125" style="160" customWidth="1"/>
    <col min="12308" max="12309" width="9.28515625" style="160"/>
    <col min="12310" max="12310" width="10.5703125" style="160" customWidth="1"/>
    <col min="12311" max="12311" width="11.28515625" style="160" customWidth="1"/>
    <col min="12312" max="12545" width="9.28515625" style="160"/>
    <col min="12546" max="12546" width="87.7109375" style="160" customWidth="1"/>
    <col min="12547" max="12547" width="15" style="160" customWidth="1"/>
    <col min="12548" max="12548" width="17.28515625" style="160" customWidth="1"/>
    <col min="12549" max="12549" width="14.42578125" style="160" customWidth="1"/>
    <col min="12550" max="12550" width="13.7109375" style="160" customWidth="1"/>
    <col min="12551" max="12551" width="22.5703125" style="160" customWidth="1"/>
    <col min="12552" max="12552" width="16.28515625" style="160" customWidth="1"/>
    <col min="12553" max="12553" width="13.7109375" style="160" customWidth="1"/>
    <col min="12554" max="12554" width="20" style="160" customWidth="1"/>
    <col min="12555" max="12555" width="16.7109375" style="160" customWidth="1"/>
    <col min="12556" max="12556" width="15.42578125" style="160" customWidth="1"/>
    <col min="12557" max="12557" width="19.7109375" style="160" customWidth="1"/>
    <col min="12558" max="12558" width="17.28515625" style="160" customWidth="1"/>
    <col min="12559" max="12560" width="10.7109375" style="160" customWidth="1"/>
    <col min="12561" max="12561" width="9.28515625" style="160"/>
    <col min="12562" max="12562" width="12.7109375" style="160" customWidth="1"/>
    <col min="12563" max="12563" width="23.42578125" style="160" customWidth="1"/>
    <col min="12564" max="12565" width="9.28515625" style="160"/>
    <col min="12566" max="12566" width="10.5703125" style="160" customWidth="1"/>
    <col min="12567" max="12567" width="11.28515625" style="160" customWidth="1"/>
    <col min="12568" max="12801" width="9.28515625" style="160"/>
    <col min="12802" max="12802" width="87.7109375" style="160" customWidth="1"/>
    <col min="12803" max="12803" width="15" style="160" customWidth="1"/>
    <col min="12804" max="12804" width="17.28515625" style="160" customWidth="1"/>
    <col min="12805" max="12805" width="14.42578125" style="160" customWidth="1"/>
    <col min="12806" max="12806" width="13.7109375" style="160" customWidth="1"/>
    <col min="12807" max="12807" width="22.5703125" style="160" customWidth="1"/>
    <col min="12808" max="12808" width="16.28515625" style="160" customWidth="1"/>
    <col min="12809" max="12809" width="13.7109375" style="160" customWidth="1"/>
    <col min="12810" max="12810" width="20" style="160" customWidth="1"/>
    <col min="12811" max="12811" width="16.7109375" style="160" customWidth="1"/>
    <col min="12812" max="12812" width="15.42578125" style="160" customWidth="1"/>
    <col min="12813" max="12813" width="19.7109375" style="160" customWidth="1"/>
    <col min="12814" max="12814" width="17.28515625" style="160" customWidth="1"/>
    <col min="12815" max="12816" width="10.7109375" style="160" customWidth="1"/>
    <col min="12817" max="12817" width="9.28515625" style="160"/>
    <col min="12818" max="12818" width="12.7109375" style="160" customWidth="1"/>
    <col min="12819" max="12819" width="23.42578125" style="160" customWidth="1"/>
    <col min="12820" max="12821" width="9.28515625" style="160"/>
    <col min="12822" max="12822" width="10.5703125" style="160" customWidth="1"/>
    <col min="12823" max="12823" width="11.28515625" style="160" customWidth="1"/>
    <col min="12824" max="13057" width="9.28515625" style="160"/>
    <col min="13058" max="13058" width="87.7109375" style="160" customWidth="1"/>
    <col min="13059" max="13059" width="15" style="160" customWidth="1"/>
    <col min="13060" max="13060" width="17.28515625" style="160" customWidth="1"/>
    <col min="13061" max="13061" width="14.42578125" style="160" customWidth="1"/>
    <col min="13062" max="13062" width="13.7109375" style="160" customWidth="1"/>
    <col min="13063" max="13063" width="22.5703125" style="160" customWidth="1"/>
    <col min="13064" max="13064" width="16.28515625" style="160" customWidth="1"/>
    <col min="13065" max="13065" width="13.7109375" style="160" customWidth="1"/>
    <col min="13066" max="13066" width="20" style="160" customWidth="1"/>
    <col min="13067" max="13067" width="16.7109375" style="160" customWidth="1"/>
    <col min="13068" max="13068" width="15.42578125" style="160" customWidth="1"/>
    <col min="13069" max="13069" width="19.7109375" style="160" customWidth="1"/>
    <col min="13070" max="13070" width="17.28515625" style="160" customWidth="1"/>
    <col min="13071" max="13072" width="10.7109375" style="160" customWidth="1"/>
    <col min="13073" max="13073" width="9.28515625" style="160"/>
    <col min="13074" max="13074" width="12.7109375" style="160" customWidth="1"/>
    <col min="13075" max="13075" width="23.42578125" style="160" customWidth="1"/>
    <col min="13076" max="13077" width="9.28515625" style="160"/>
    <col min="13078" max="13078" width="10.5703125" style="160" customWidth="1"/>
    <col min="13079" max="13079" width="11.28515625" style="160" customWidth="1"/>
    <col min="13080" max="13313" width="9.28515625" style="160"/>
    <col min="13314" max="13314" width="87.7109375" style="160" customWidth="1"/>
    <col min="13315" max="13315" width="15" style="160" customWidth="1"/>
    <col min="13316" max="13316" width="17.28515625" style="160" customWidth="1"/>
    <col min="13317" max="13317" width="14.42578125" style="160" customWidth="1"/>
    <col min="13318" max="13318" width="13.7109375" style="160" customWidth="1"/>
    <col min="13319" max="13319" width="22.5703125" style="160" customWidth="1"/>
    <col min="13320" max="13320" width="16.28515625" style="160" customWidth="1"/>
    <col min="13321" max="13321" width="13.7109375" style="160" customWidth="1"/>
    <col min="13322" max="13322" width="20" style="160" customWidth="1"/>
    <col min="13323" max="13323" width="16.7109375" style="160" customWidth="1"/>
    <col min="13324" max="13324" width="15.42578125" style="160" customWidth="1"/>
    <col min="13325" max="13325" width="19.7109375" style="160" customWidth="1"/>
    <col min="13326" max="13326" width="17.28515625" style="160" customWidth="1"/>
    <col min="13327" max="13328" width="10.7109375" style="160" customWidth="1"/>
    <col min="13329" max="13329" width="9.28515625" style="160"/>
    <col min="13330" max="13330" width="12.7109375" style="160" customWidth="1"/>
    <col min="13331" max="13331" width="23.42578125" style="160" customWidth="1"/>
    <col min="13332" max="13333" width="9.28515625" style="160"/>
    <col min="13334" max="13334" width="10.5703125" style="160" customWidth="1"/>
    <col min="13335" max="13335" width="11.28515625" style="160" customWidth="1"/>
    <col min="13336" max="13569" width="9.28515625" style="160"/>
    <col min="13570" max="13570" width="87.7109375" style="160" customWidth="1"/>
    <col min="13571" max="13571" width="15" style="160" customWidth="1"/>
    <col min="13572" max="13572" width="17.28515625" style="160" customWidth="1"/>
    <col min="13573" max="13573" width="14.42578125" style="160" customWidth="1"/>
    <col min="13574" max="13574" width="13.7109375" style="160" customWidth="1"/>
    <col min="13575" max="13575" width="22.5703125" style="160" customWidth="1"/>
    <col min="13576" max="13576" width="16.28515625" style="160" customWidth="1"/>
    <col min="13577" max="13577" width="13.7109375" style="160" customWidth="1"/>
    <col min="13578" max="13578" width="20" style="160" customWidth="1"/>
    <col min="13579" max="13579" width="16.7109375" style="160" customWidth="1"/>
    <col min="13580" max="13580" width="15.42578125" style="160" customWidth="1"/>
    <col min="13581" max="13581" width="19.7109375" style="160" customWidth="1"/>
    <col min="13582" max="13582" width="17.28515625" style="160" customWidth="1"/>
    <col min="13583" max="13584" width="10.7109375" style="160" customWidth="1"/>
    <col min="13585" max="13585" width="9.28515625" style="160"/>
    <col min="13586" max="13586" width="12.7109375" style="160" customWidth="1"/>
    <col min="13587" max="13587" width="23.42578125" style="160" customWidth="1"/>
    <col min="13588" max="13589" width="9.28515625" style="160"/>
    <col min="13590" max="13590" width="10.5703125" style="160" customWidth="1"/>
    <col min="13591" max="13591" width="11.28515625" style="160" customWidth="1"/>
    <col min="13592" max="13825" width="9.28515625" style="160"/>
    <col min="13826" max="13826" width="87.7109375" style="160" customWidth="1"/>
    <col min="13827" max="13827" width="15" style="160" customWidth="1"/>
    <col min="13828" max="13828" width="17.28515625" style="160" customWidth="1"/>
    <col min="13829" max="13829" width="14.42578125" style="160" customWidth="1"/>
    <col min="13830" max="13830" width="13.7109375" style="160" customWidth="1"/>
    <col min="13831" max="13831" width="22.5703125" style="160" customWidth="1"/>
    <col min="13832" max="13832" width="16.28515625" style="160" customWidth="1"/>
    <col min="13833" max="13833" width="13.7109375" style="160" customWidth="1"/>
    <col min="13834" max="13834" width="20" style="160" customWidth="1"/>
    <col min="13835" max="13835" width="16.7109375" style="160" customWidth="1"/>
    <col min="13836" max="13836" width="15.42578125" style="160" customWidth="1"/>
    <col min="13837" max="13837" width="19.7109375" style="160" customWidth="1"/>
    <col min="13838" max="13838" width="17.28515625" style="160" customWidth="1"/>
    <col min="13839" max="13840" width="10.7109375" style="160" customWidth="1"/>
    <col min="13841" max="13841" width="9.28515625" style="160"/>
    <col min="13842" max="13842" width="12.7109375" style="160" customWidth="1"/>
    <col min="13843" max="13843" width="23.42578125" style="160" customWidth="1"/>
    <col min="13844" max="13845" width="9.28515625" style="160"/>
    <col min="13846" max="13846" width="10.5703125" style="160" customWidth="1"/>
    <col min="13847" max="13847" width="11.28515625" style="160" customWidth="1"/>
    <col min="13848" max="14081" width="9.28515625" style="160"/>
    <col min="14082" max="14082" width="87.7109375" style="160" customWidth="1"/>
    <col min="14083" max="14083" width="15" style="160" customWidth="1"/>
    <col min="14084" max="14084" width="17.28515625" style="160" customWidth="1"/>
    <col min="14085" max="14085" width="14.42578125" style="160" customWidth="1"/>
    <col min="14086" max="14086" width="13.7109375" style="160" customWidth="1"/>
    <col min="14087" max="14087" width="22.5703125" style="160" customWidth="1"/>
    <col min="14088" max="14088" width="16.28515625" style="160" customWidth="1"/>
    <col min="14089" max="14089" width="13.7109375" style="160" customWidth="1"/>
    <col min="14090" max="14090" width="20" style="160" customWidth="1"/>
    <col min="14091" max="14091" width="16.7109375" style="160" customWidth="1"/>
    <col min="14092" max="14092" width="15.42578125" style="160" customWidth="1"/>
    <col min="14093" max="14093" width="19.7109375" style="160" customWidth="1"/>
    <col min="14094" max="14094" width="17.28515625" style="160" customWidth="1"/>
    <col min="14095" max="14096" width="10.7109375" style="160" customWidth="1"/>
    <col min="14097" max="14097" width="9.28515625" style="160"/>
    <col min="14098" max="14098" width="12.7109375" style="160" customWidth="1"/>
    <col min="14099" max="14099" width="23.42578125" style="160" customWidth="1"/>
    <col min="14100" max="14101" width="9.28515625" style="160"/>
    <col min="14102" max="14102" width="10.5703125" style="160" customWidth="1"/>
    <col min="14103" max="14103" width="11.28515625" style="160" customWidth="1"/>
    <col min="14104" max="14337" width="9.28515625" style="160"/>
    <col min="14338" max="14338" width="87.7109375" style="160" customWidth="1"/>
    <col min="14339" max="14339" width="15" style="160" customWidth="1"/>
    <col min="14340" max="14340" width="17.28515625" style="160" customWidth="1"/>
    <col min="14341" max="14341" width="14.42578125" style="160" customWidth="1"/>
    <col min="14342" max="14342" width="13.7109375" style="160" customWidth="1"/>
    <col min="14343" max="14343" width="22.5703125" style="160" customWidth="1"/>
    <col min="14344" max="14344" width="16.28515625" style="160" customWidth="1"/>
    <col min="14345" max="14345" width="13.7109375" style="160" customWidth="1"/>
    <col min="14346" max="14346" width="20" style="160" customWidth="1"/>
    <col min="14347" max="14347" width="16.7109375" style="160" customWidth="1"/>
    <col min="14348" max="14348" width="15.42578125" style="160" customWidth="1"/>
    <col min="14349" max="14349" width="19.7109375" style="160" customWidth="1"/>
    <col min="14350" max="14350" width="17.28515625" style="160" customWidth="1"/>
    <col min="14351" max="14352" width="10.7109375" style="160" customWidth="1"/>
    <col min="14353" max="14353" width="9.28515625" style="160"/>
    <col min="14354" max="14354" width="12.7109375" style="160" customWidth="1"/>
    <col min="14355" max="14355" width="23.42578125" style="160" customWidth="1"/>
    <col min="14356" max="14357" width="9.28515625" style="160"/>
    <col min="14358" max="14358" width="10.5703125" style="160" customWidth="1"/>
    <col min="14359" max="14359" width="11.28515625" style="160" customWidth="1"/>
    <col min="14360" max="14593" width="9.28515625" style="160"/>
    <col min="14594" max="14594" width="87.7109375" style="160" customWidth="1"/>
    <col min="14595" max="14595" width="15" style="160" customWidth="1"/>
    <col min="14596" max="14596" width="17.28515625" style="160" customWidth="1"/>
    <col min="14597" max="14597" width="14.42578125" style="160" customWidth="1"/>
    <col min="14598" max="14598" width="13.7109375" style="160" customWidth="1"/>
    <col min="14599" max="14599" width="22.5703125" style="160" customWidth="1"/>
    <col min="14600" max="14600" width="16.28515625" style="160" customWidth="1"/>
    <col min="14601" max="14601" width="13.7109375" style="160" customWidth="1"/>
    <col min="14602" max="14602" width="20" style="160" customWidth="1"/>
    <col min="14603" max="14603" width="16.7109375" style="160" customWidth="1"/>
    <col min="14604" max="14604" width="15.42578125" style="160" customWidth="1"/>
    <col min="14605" max="14605" width="19.7109375" style="160" customWidth="1"/>
    <col min="14606" max="14606" width="17.28515625" style="160" customWidth="1"/>
    <col min="14607" max="14608" width="10.7109375" style="160" customWidth="1"/>
    <col min="14609" max="14609" width="9.28515625" style="160"/>
    <col min="14610" max="14610" width="12.7109375" style="160" customWidth="1"/>
    <col min="14611" max="14611" width="23.42578125" style="160" customWidth="1"/>
    <col min="14612" max="14613" width="9.28515625" style="160"/>
    <col min="14614" max="14614" width="10.5703125" style="160" customWidth="1"/>
    <col min="14615" max="14615" width="11.28515625" style="160" customWidth="1"/>
    <col min="14616" max="14849" width="9.28515625" style="160"/>
    <col min="14850" max="14850" width="87.7109375" style="160" customWidth="1"/>
    <col min="14851" max="14851" width="15" style="160" customWidth="1"/>
    <col min="14852" max="14852" width="17.28515625" style="160" customWidth="1"/>
    <col min="14853" max="14853" width="14.42578125" style="160" customWidth="1"/>
    <col min="14854" max="14854" width="13.7109375" style="160" customWidth="1"/>
    <col min="14855" max="14855" width="22.5703125" style="160" customWidth="1"/>
    <col min="14856" max="14856" width="16.28515625" style="160" customWidth="1"/>
    <col min="14857" max="14857" width="13.7109375" style="160" customWidth="1"/>
    <col min="14858" max="14858" width="20" style="160" customWidth="1"/>
    <col min="14859" max="14859" width="16.7109375" style="160" customWidth="1"/>
    <col min="14860" max="14860" width="15.42578125" style="160" customWidth="1"/>
    <col min="14861" max="14861" width="19.7109375" style="160" customWidth="1"/>
    <col min="14862" max="14862" width="17.28515625" style="160" customWidth="1"/>
    <col min="14863" max="14864" width="10.7109375" style="160" customWidth="1"/>
    <col min="14865" max="14865" width="9.28515625" style="160"/>
    <col min="14866" max="14866" width="12.7109375" style="160" customWidth="1"/>
    <col min="14867" max="14867" width="23.42578125" style="160" customWidth="1"/>
    <col min="14868" max="14869" width="9.28515625" style="160"/>
    <col min="14870" max="14870" width="10.5703125" style="160" customWidth="1"/>
    <col min="14871" max="14871" width="11.28515625" style="160" customWidth="1"/>
    <col min="14872" max="15105" width="9.28515625" style="160"/>
    <col min="15106" max="15106" width="87.7109375" style="160" customWidth="1"/>
    <col min="15107" max="15107" width="15" style="160" customWidth="1"/>
    <col min="15108" max="15108" width="17.28515625" style="160" customWidth="1"/>
    <col min="15109" max="15109" width="14.42578125" style="160" customWidth="1"/>
    <col min="15110" max="15110" width="13.7109375" style="160" customWidth="1"/>
    <col min="15111" max="15111" width="22.5703125" style="160" customWidth="1"/>
    <col min="15112" max="15112" width="16.28515625" style="160" customWidth="1"/>
    <col min="15113" max="15113" width="13.7109375" style="160" customWidth="1"/>
    <col min="15114" max="15114" width="20" style="160" customWidth="1"/>
    <col min="15115" max="15115" width="16.7109375" style="160" customWidth="1"/>
    <col min="15116" max="15116" width="15.42578125" style="160" customWidth="1"/>
    <col min="15117" max="15117" width="19.7109375" style="160" customWidth="1"/>
    <col min="15118" max="15118" width="17.28515625" style="160" customWidth="1"/>
    <col min="15119" max="15120" width="10.7109375" style="160" customWidth="1"/>
    <col min="15121" max="15121" width="9.28515625" style="160"/>
    <col min="15122" max="15122" width="12.7109375" style="160" customWidth="1"/>
    <col min="15123" max="15123" width="23.42578125" style="160" customWidth="1"/>
    <col min="15124" max="15125" width="9.28515625" style="160"/>
    <col min="15126" max="15126" width="10.5703125" style="160" customWidth="1"/>
    <col min="15127" max="15127" width="11.28515625" style="160" customWidth="1"/>
    <col min="15128" max="15361" width="9.28515625" style="160"/>
    <col min="15362" max="15362" width="87.7109375" style="160" customWidth="1"/>
    <col min="15363" max="15363" width="15" style="160" customWidth="1"/>
    <col min="15364" max="15364" width="17.28515625" style="160" customWidth="1"/>
    <col min="15365" max="15365" width="14.42578125" style="160" customWidth="1"/>
    <col min="15366" max="15366" width="13.7109375" style="160" customWidth="1"/>
    <col min="15367" max="15367" width="22.5703125" style="160" customWidth="1"/>
    <col min="15368" max="15368" width="16.28515625" style="160" customWidth="1"/>
    <col min="15369" max="15369" width="13.7109375" style="160" customWidth="1"/>
    <col min="15370" max="15370" width="20" style="160" customWidth="1"/>
    <col min="15371" max="15371" width="16.7109375" style="160" customWidth="1"/>
    <col min="15372" max="15372" width="15.42578125" style="160" customWidth="1"/>
    <col min="15373" max="15373" width="19.7109375" style="160" customWidth="1"/>
    <col min="15374" max="15374" width="17.28515625" style="160" customWidth="1"/>
    <col min="15375" max="15376" width="10.7109375" style="160" customWidth="1"/>
    <col min="15377" max="15377" width="9.28515625" style="160"/>
    <col min="15378" max="15378" width="12.7109375" style="160" customWidth="1"/>
    <col min="15379" max="15379" width="23.42578125" style="160" customWidth="1"/>
    <col min="15380" max="15381" width="9.28515625" style="160"/>
    <col min="15382" max="15382" width="10.5703125" style="160" customWidth="1"/>
    <col min="15383" max="15383" width="11.28515625" style="160" customWidth="1"/>
    <col min="15384" max="15617" width="9.28515625" style="160"/>
    <col min="15618" max="15618" width="87.7109375" style="160" customWidth="1"/>
    <col min="15619" max="15619" width="15" style="160" customWidth="1"/>
    <col min="15620" max="15620" width="17.28515625" style="160" customWidth="1"/>
    <col min="15621" max="15621" width="14.42578125" style="160" customWidth="1"/>
    <col min="15622" max="15622" width="13.7109375" style="160" customWidth="1"/>
    <col min="15623" max="15623" width="22.5703125" style="160" customWidth="1"/>
    <col min="15624" max="15624" width="16.28515625" style="160" customWidth="1"/>
    <col min="15625" max="15625" width="13.7109375" style="160" customWidth="1"/>
    <col min="15626" max="15626" width="20" style="160" customWidth="1"/>
    <col min="15627" max="15627" width="16.7109375" style="160" customWidth="1"/>
    <col min="15628" max="15628" width="15.42578125" style="160" customWidth="1"/>
    <col min="15629" max="15629" width="19.7109375" style="160" customWidth="1"/>
    <col min="15630" max="15630" width="17.28515625" style="160" customWidth="1"/>
    <col min="15631" max="15632" width="10.7109375" style="160" customWidth="1"/>
    <col min="15633" max="15633" width="9.28515625" style="160"/>
    <col min="15634" max="15634" width="12.7109375" style="160" customWidth="1"/>
    <col min="15635" max="15635" width="23.42578125" style="160" customWidth="1"/>
    <col min="15636" max="15637" width="9.28515625" style="160"/>
    <col min="15638" max="15638" width="10.5703125" style="160" customWidth="1"/>
    <col min="15639" max="15639" width="11.28515625" style="160" customWidth="1"/>
    <col min="15640" max="15873" width="9.28515625" style="160"/>
    <col min="15874" max="15874" width="87.7109375" style="160" customWidth="1"/>
    <col min="15875" max="15875" width="15" style="160" customWidth="1"/>
    <col min="15876" max="15876" width="17.28515625" style="160" customWidth="1"/>
    <col min="15877" max="15877" width="14.42578125" style="160" customWidth="1"/>
    <col min="15878" max="15878" width="13.7109375" style="160" customWidth="1"/>
    <col min="15879" max="15879" width="22.5703125" style="160" customWidth="1"/>
    <col min="15880" max="15880" width="16.28515625" style="160" customWidth="1"/>
    <col min="15881" max="15881" width="13.7109375" style="160" customWidth="1"/>
    <col min="15882" max="15882" width="20" style="160" customWidth="1"/>
    <col min="15883" max="15883" width="16.7109375" style="160" customWidth="1"/>
    <col min="15884" max="15884" width="15.42578125" style="160" customWidth="1"/>
    <col min="15885" max="15885" width="19.7109375" style="160" customWidth="1"/>
    <col min="15886" max="15886" width="17.28515625" style="160" customWidth="1"/>
    <col min="15887" max="15888" width="10.7109375" style="160" customWidth="1"/>
    <col min="15889" max="15889" width="9.28515625" style="160"/>
    <col min="15890" max="15890" width="12.7109375" style="160" customWidth="1"/>
    <col min="15891" max="15891" width="23.42578125" style="160" customWidth="1"/>
    <col min="15892" max="15893" width="9.28515625" style="160"/>
    <col min="15894" max="15894" width="10.5703125" style="160" customWidth="1"/>
    <col min="15895" max="15895" width="11.28515625" style="160" customWidth="1"/>
    <col min="15896" max="16129" width="9.28515625" style="160"/>
    <col min="16130" max="16130" width="87.7109375" style="160" customWidth="1"/>
    <col min="16131" max="16131" width="15" style="160" customWidth="1"/>
    <col min="16132" max="16132" width="17.28515625" style="160" customWidth="1"/>
    <col min="16133" max="16133" width="14.42578125" style="160" customWidth="1"/>
    <col min="16134" max="16134" width="13.7109375" style="160" customWidth="1"/>
    <col min="16135" max="16135" width="22.5703125" style="160" customWidth="1"/>
    <col min="16136" max="16136" width="16.28515625" style="160" customWidth="1"/>
    <col min="16137" max="16137" width="13.7109375" style="160" customWidth="1"/>
    <col min="16138" max="16138" width="20" style="160" customWidth="1"/>
    <col min="16139" max="16139" width="16.7109375" style="160" customWidth="1"/>
    <col min="16140" max="16140" width="15.42578125" style="160" customWidth="1"/>
    <col min="16141" max="16141" width="19.7109375" style="160" customWidth="1"/>
    <col min="16142" max="16142" width="17.28515625" style="160" customWidth="1"/>
    <col min="16143" max="16144" width="10.7109375" style="160" customWidth="1"/>
    <col min="16145" max="16145" width="9.28515625" style="160"/>
    <col min="16146" max="16146" width="12.7109375" style="160" customWidth="1"/>
    <col min="16147" max="16147" width="23.42578125" style="160" customWidth="1"/>
    <col min="16148" max="16149" width="9.28515625" style="160"/>
    <col min="16150" max="16150" width="10.5703125" style="160" customWidth="1"/>
    <col min="16151" max="16151" width="11.28515625" style="160" customWidth="1"/>
    <col min="16152" max="16384" width="9.28515625" style="160"/>
  </cols>
  <sheetData>
    <row r="1" spans="1:21" ht="25.5" customHeight="1">
      <c r="B1" s="1242" t="str">
        <f>[1]СПО!B1</f>
        <v>Гуманитарно-педагогическая академия (филиал) ФГАОУ ВО «КФУ им. В. И. Вернадского» в г. Ялте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65"/>
      <c r="P1" s="165"/>
      <c r="Q1" s="165"/>
      <c r="R1" s="165"/>
      <c r="S1" s="165"/>
      <c r="T1" s="165"/>
      <c r="U1" s="165"/>
    </row>
    <row r="2" spans="1:21" ht="20.2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21" ht="24.75" customHeight="1">
      <c r="B3" s="1243" t="s">
        <v>84</v>
      </c>
      <c r="C3" s="1243"/>
      <c r="D3" s="1244">
        <v>43862</v>
      </c>
      <c r="E3" s="1242"/>
      <c r="F3" s="1242"/>
      <c r="G3" s="1246" t="s">
        <v>85</v>
      </c>
      <c r="H3" s="1246"/>
      <c r="I3" s="1246"/>
      <c r="J3" s="1246"/>
      <c r="K3" s="1246"/>
      <c r="L3" s="1246"/>
      <c r="M3" s="1246"/>
      <c r="N3" s="1246"/>
      <c r="O3" s="1002"/>
      <c r="P3" s="1002"/>
    </row>
    <row r="4" spans="1:21" ht="33" customHeight="1" thickBot="1">
      <c r="B4" s="166"/>
    </row>
    <row r="5" spans="1:21" ht="33" customHeight="1" thickBot="1">
      <c r="B5" s="1247" t="s">
        <v>0</v>
      </c>
      <c r="C5" s="1250" t="s">
        <v>18</v>
      </c>
      <c r="D5" s="1251"/>
      <c r="E5" s="1252"/>
      <c r="F5" s="1250" t="s">
        <v>19</v>
      </c>
      <c r="G5" s="1251"/>
      <c r="H5" s="1252"/>
      <c r="I5" s="1250" t="s">
        <v>20</v>
      </c>
      <c r="J5" s="1251"/>
      <c r="K5" s="1252"/>
      <c r="L5" s="1253" t="s">
        <v>25</v>
      </c>
      <c r="M5" s="1254"/>
      <c r="N5" s="1255"/>
      <c r="O5" s="158"/>
      <c r="P5" s="158"/>
    </row>
    <row r="6" spans="1:21" ht="33" customHeight="1" thickBot="1">
      <c r="B6" s="1248"/>
      <c r="C6" s="1259" t="s">
        <v>23</v>
      </c>
      <c r="D6" s="1260"/>
      <c r="E6" s="1261"/>
      <c r="F6" s="1259" t="s">
        <v>23</v>
      </c>
      <c r="G6" s="1260"/>
      <c r="H6" s="1261"/>
      <c r="I6" s="1259" t="s">
        <v>23</v>
      </c>
      <c r="J6" s="1260"/>
      <c r="K6" s="1261"/>
      <c r="L6" s="1256"/>
      <c r="M6" s="1257"/>
      <c r="N6" s="1258"/>
      <c r="O6" s="158"/>
      <c r="P6" s="158"/>
    </row>
    <row r="7" spans="1:21" ht="61.5" customHeight="1" thickBot="1">
      <c r="B7" s="1249"/>
      <c r="C7" s="1003" t="s">
        <v>4</v>
      </c>
      <c r="D7" s="1004" t="s">
        <v>5</v>
      </c>
      <c r="E7" s="917" t="s">
        <v>6</v>
      </c>
      <c r="F7" s="1005" t="s">
        <v>4</v>
      </c>
      <c r="G7" s="1004" t="s">
        <v>5</v>
      </c>
      <c r="H7" s="917" t="s">
        <v>6</v>
      </c>
      <c r="I7" s="1005" t="s">
        <v>4</v>
      </c>
      <c r="J7" s="1004" t="s">
        <v>5</v>
      </c>
      <c r="K7" s="917" t="s">
        <v>6</v>
      </c>
      <c r="L7" s="1005" t="s">
        <v>4</v>
      </c>
      <c r="M7" s="1004" t="s">
        <v>5</v>
      </c>
      <c r="N7" s="917" t="s">
        <v>6</v>
      </c>
      <c r="O7" s="158"/>
      <c r="P7" s="158"/>
    </row>
    <row r="8" spans="1:21" s="167" customFormat="1" thickBot="1">
      <c r="B8" s="804" t="s">
        <v>7</v>
      </c>
      <c r="C8" s="805">
        <f t="shared" ref="C8:N8" si="0">SUM(C9:C12)</f>
        <v>8</v>
      </c>
      <c r="D8" s="806">
        <f t="shared" si="0"/>
        <v>1</v>
      </c>
      <c r="E8" s="1006">
        <f t="shared" si="0"/>
        <v>9</v>
      </c>
      <c r="F8" s="807">
        <f t="shared" si="0"/>
        <v>10</v>
      </c>
      <c r="G8" s="806">
        <f t="shared" si="0"/>
        <v>1</v>
      </c>
      <c r="H8" s="1006">
        <f t="shared" si="0"/>
        <v>11</v>
      </c>
      <c r="I8" s="807">
        <f t="shared" si="0"/>
        <v>10</v>
      </c>
      <c r="J8" s="806">
        <f t="shared" si="0"/>
        <v>1</v>
      </c>
      <c r="K8" s="1006">
        <f t="shared" si="0"/>
        <v>11</v>
      </c>
      <c r="L8" s="808">
        <f t="shared" si="0"/>
        <v>28</v>
      </c>
      <c r="M8" s="809">
        <f t="shared" si="0"/>
        <v>3</v>
      </c>
      <c r="N8" s="1006">
        <f t="shared" si="0"/>
        <v>31</v>
      </c>
      <c r="O8" s="157"/>
      <c r="P8" s="157"/>
    </row>
    <row r="9" spans="1:21" ht="30.6" customHeight="1">
      <c r="A9" s="810"/>
      <c r="B9" s="811" t="s">
        <v>27</v>
      </c>
      <c r="C9" s="812">
        <v>6</v>
      </c>
      <c r="D9" s="813">
        <v>0</v>
      </c>
      <c r="E9" s="814">
        <v>6</v>
      </c>
      <c r="F9" s="815">
        <v>5</v>
      </c>
      <c r="G9" s="813">
        <v>0</v>
      </c>
      <c r="H9" s="814">
        <v>5</v>
      </c>
      <c r="I9" s="815">
        <v>2</v>
      </c>
      <c r="J9" s="813">
        <v>0</v>
      </c>
      <c r="K9" s="814">
        <v>2</v>
      </c>
      <c r="L9" s="815">
        <v>13</v>
      </c>
      <c r="M9" s="813">
        <v>0</v>
      </c>
      <c r="N9" s="814">
        <v>13</v>
      </c>
      <c r="O9" s="158"/>
      <c r="P9" s="158"/>
    </row>
    <row r="10" spans="1:21" ht="27.75" customHeight="1">
      <c r="A10" s="810"/>
      <c r="B10" s="816" t="s">
        <v>28</v>
      </c>
      <c r="C10" s="817">
        <v>1</v>
      </c>
      <c r="D10" s="818">
        <v>0</v>
      </c>
      <c r="E10" s="819">
        <v>1</v>
      </c>
      <c r="F10" s="820">
        <v>2</v>
      </c>
      <c r="G10" s="818">
        <v>0</v>
      </c>
      <c r="H10" s="819">
        <v>2</v>
      </c>
      <c r="I10" s="820">
        <v>6</v>
      </c>
      <c r="J10" s="818">
        <v>0</v>
      </c>
      <c r="K10" s="819">
        <v>6</v>
      </c>
      <c r="L10" s="820">
        <v>9</v>
      </c>
      <c r="M10" s="818">
        <v>0</v>
      </c>
      <c r="N10" s="819">
        <v>9</v>
      </c>
      <c r="O10" s="158"/>
      <c r="P10" s="158"/>
    </row>
    <row r="11" spans="1:21" ht="27.75" customHeight="1">
      <c r="A11" s="810"/>
      <c r="B11" s="816" t="s">
        <v>29</v>
      </c>
      <c r="C11" s="817">
        <v>1</v>
      </c>
      <c r="D11" s="818">
        <v>1</v>
      </c>
      <c r="E11" s="819">
        <v>2</v>
      </c>
      <c r="F11" s="820">
        <v>2</v>
      </c>
      <c r="G11" s="818">
        <v>1</v>
      </c>
      <c r="H11" s="819">
        <v>3</v>
      </c>
      <c r="I11" s="820">
        <v>2</v>
      </c>
      <c r="J11" s="818">
        <v>1</v>
      </c>
      <c r="K11" s="819">
        <v>3</v>
      </c>
      <c r="L11" s="820">
        <v>5</v>
      </c>
      <c r="M11" s="818">
        <v>3</v>
      </c>
      <c r="N11" s="819">
        <v>8</v>
      </c>
      <c r="O11" s="158"/>
      <c r="P11" s="158"/>
    </row>
    <row r="12" spans="1:21" ht="30.75" customHeight="1" thickBot="1">
      <c r="A12" s="810"/>
      <c r="B12" s="821" t="s">
        <v>108</v>
      </c>
      <c r="C12" s="822">
        <v>0</v>
      </c>
      <c r="D12" s="823">
        <v>0</v>
      </c>
      <c r="E12" s="824">
        <v>0</v>
      </c>
      <c r="F12" s="825">
        <v>1</v>
      </c>
      <c r="G12" s="823">
        <v>0</v>
      </c>
      <c r="H12" s="824">
        <v>1</v>
      </c>
      <c r="I12" s="825">
        <v>0</v>
      </c>
      <c r="J12" s="823">
        <v>0</v>
      </c>
      <c r="K12" s="824">
        <v>0</v>
      </c>
      <c r="L12" s="825">
        <v>1</v>
      </c>
      <c r="M12" s="823">
        <v>0</v>
      </c>
      <c r="N12" s="824">
        <v>1</v>
      </c>
      <c r="O12" s="158"/>
      <c r="P12" s="158"/>
    </row>
    <row r="13" spans="1:21" ht="32.25" customHeight="1" thickBot="1">
      <c r="B13" s="918" t="s">
        <v>8</v>
      </c>
      <c r="C13" s="1007">
        <f t="shared" ref="C13:N13" si="1">SUM(C9:C12)</f>
        <v>8</v>
      </c>
      <c r="D13" s="1008">
        <f t="shared" si="1"/>
        <v>1</v>
      </c>
      <c r="E13" s="1009">
        <f t="shared" si="1"/>
        <v>9</v>
      </c>
      <c r="F13" s="826">
        <f t="shared" si="1"/>
        <v>10</v>
      </c>
      <c r="G13" s="1008">
        <f t="shared" si="1"/>
        <v>1</v>
      </c>
      <c r="H13" s="1009">
        <f t="shared" si="1"/>
        <v>11</v>
      </c>
      <c r="I13" s="826">
        <f t="shared" si="1"/>
        <v>10</v>
      </c>
      <c r="J13" s="1008">
        <f t="shared" si="1"/>
        <v>1</v>
      </c>
      <c r="K13" s="1009">
        <f t="shared" si="1"/>
        <v>11</v>
      </c>
      <c r="L13" s="826">
        <f t="shared" si="1"/>
        <v>28</v>
      </c>
      <c r="M13" s="1008">
        <f t="shared" si="1"/>
        <v>3</v>
      </c>
      <c r="N13" s="1009">
        <f t="shared" si="1"/>
        <v>31</v>
      </c>
      <c r="O13" s="158"/>
      <c r="P13" s="158"/>
    </row>
    <row r="14" spans="1:21" ht="27" customHeight="1" thickBot="1">
      <c r="B14" s="918" t="s">
        <v>9</v>
      </c>
      <c r="C14" s="919"/>
      <c r="D14" s="1010"/>
      <c r="E14" s="921"/>
      <c r="F14" s="922"/>
      <c r="G14" s="1010"/>
      <c r="H14" s="921"/>
      <c r="I14" s="922"/>
      <c r="J14" s="1010"/>
      <c r="K14" s="921"/>
      <c r="L14" s="1010"/>
      <c r="M14" s="1010"/>
      <c r="N14" s="921"/>
      <c r="O14" s="158"/>
      <c r="P14" s="158"/>
    </row>
    <row r="15" spans="1:21" ht="27" customHeight="1" thickBot="1">
      <c r="B15" s="918" t="s">
        <v>10</v>
      </c>
      <c r="C15" s="923"/>
      <c r="D15" s="924"/>
      <c r="E15" s="925"/>
      <c r="F15" s="926"/>
      <c r="G15" s="924"/>
      <c r="H15" s="925"/>
      <c r="I15" s="926"/>
      <c r="J15" s="924"/>
      <c r="K15" s="925"/>
      <c r="L15" s="1011"/>
      <c r="M15" s="928"/>
      <c r="N15" s="925"/>
      <c r="O15" s="168"/>
      <c r="P15" s="168"/>
    </row>
    <row r="16" spans="1:21" ht="31.5" customHeight="1">
      <c r="B16" s="811" t="s">
        <v>27</v>
      </c>
      <c r="C16" s="812">
        <v>6</v>
      </c>
      <c r="D16" s="813">
        <v>0</v>
      </c>
      <c r="E16" s="814">
        <v>6</v>
      </c>
      <c r="F16" s="815">
        <v>5</v>
      </c>
      <c r="G16" s="813">
        <v>0</v>
      </c>
      <c r="H16" s="814">
        <v>5</v>
      </c>
      <c r="I16" s="815">
        <v>2</v>
      </c>
      <c r="J16" s="813">
        <v>0</v>
      </c>
      <c r="K16" s="814">
        <v>2</v>
      </c>
      <c r="L16" s="815">
        <v>13</v>
      </c>
      <c r="M16" s="813">
        <v>0</v>
      </c>
      <c r="N16" s="814">
        <v>13</v>
      </c>
      <c r="O16" s="159"/>
      <c r="P16" s="159"/>
    </row>
    <row r="17" spans="2:17" ht="24.95" customHeight="1">
      <c r="B17" s="816" t="s">
        <v>28</v>
      </c>
      <c r="C17" s="817">
        <v>1</v>
      </c>
      <c r="D17" s="818">
        <v>0</v>
      </c>
      <c r="E17" s="819">
        <v>1</v>
      </c>
      <c r="F17" s="820">
        <v>2</v>
      </c>
      <c r="G17" s="818">
        <v>0</v>
      </c>
      <c r="H17" s="819">
        <v>2</v>
      </c>
      <c r="I17" s="820">
        <v>6</v>
      </c>
      <c r="J17" s="818">
        <v>0</v>
      </c>
      <c r="K17" s="819">
        <v>6</v>
      </c>
      <c r="L17" s="820">
        <v>9</v>
      </c>
      <c r="M17" s="818">
        <v>0</v>
      </c>
      <c r="N17" s="819">
        <v>9</v>
      </c>
      <c r="O17" s="159"/>
      <c r="P17" s="159"/>
    </row>
    <row r="18" spans="2:17" ht="24.95" customHeight="1">
      <c r="B18" s="816" t="s">
        <v>29</v>
      </c>
      <c r="C18" s="817">
        <v>1</v>
      </c>
      <c r="D18" s="818">
        <v>1</v>
      </c>
      <c r="E18" s="819">
        <v>2</v>
      </c>
      <c r="F18" s="820">
        <v>1</v>
      </c>
      <c r="G18" s="818">
        <v>1</v>
      </c>
      <c r="H18" s="819">
        <v>2</v>
      </c>
      <c r="I18" s="820">
        <v>2</v>
      </c>
      <c r="J18" s="818">
        <v>1</v>
      </c>
      <c r="K18" s="819">
        <v>3</v>
      </c>
      <c r="L18" s="820">
        <v>4</v>
      </c>
      <c r="M18" s="818">
        <v>3</v>
      </c>
      <c r="N18" s="819">
        <v>7</v>
      </c>
      <c r="O18" s="159"/>
      <c r="P18" s="159"/>
    </row>
    <row r="19" spans="2:17" ht="24.95" customHeight="1" thickBot="1">
      <c r="B19" s="821" t="s">
        <v>108</v>
      </c>
      <c r="C19" s="822">
        <v>0</v>
      </c>
      <c r="D19" s="823">
        <v>0</v>
      </c>
      <c r="E19" s="824">
        <v>0</v>
      </c>
      <c r="F19" s="825">
        <v>1</v>
      </c>
      <c r="G19" s="823">
        <v>0</v>
      </c>
      <c r="H19" s="824">
        <v>1</v>
      </c>
      <c r="I19" s="825">
        <v>0</v>
      </c>
      <c r="J19" s="823">
        <v>0</v>
      </c>
      <c r="K19" s="824">
        <v>0</v>
      </c>
      <c r="L19" s="825">
        <v>1</v>
      </c>
      <c r="M19" s="823">
        <v>0</v>
      </c>
      <c r="N19" s="824">
        <v>1</v>
      </c>
      <c r="O19" s="159"/>
      <c r="P19" s="159"/>
    </row>
    <row r="20" spans="2:17" ht="29.25" customHeight="1" thickBot="1">
      <c r="B20" s="1012" t="s">
        <v>12</v>
      </c>
      <c r="C20" s="1007">
        <f t="shared" ref="C20:N20" si="2">SUM(C16:C19)</f>
        <v>8</v>
      </c>
      <c r="D20" s="1008">
        <f t="shared" si="2"/>
        <v>1</v>
      </c>
      <c r="E20" s="1009">
        <f t="shared" si="2"/>
        <v>9</v>
      </c>
      <c r="F20" s="826">
        <f t="shared" si="2"/>
        <v>9</v>
      </c>
      <c r="G20" s="1008">
        <f t="shared" si="2"/>
        <v>1</v>
      </c>
      <c r="H20" s="1009">
        <f t="shared" si="2"/>
        <v>10</v>
      </c>
      <c r="I20" s="826">
        <f t="shared" si="2"/>
        <v>10</v>
      </c>
      <c r="J20" s="1008">
        <f t="shared" si="2"/>
        <v>1</v>
      </c>
      <c r="K20" s="1009">
        <f t="shared" si="2"/>
        <v>11</v>
      </c>
      <c r="L20" s="826">
        <f t="shared" si="2"/>
        <v>27</v>
      </c>
      <c r="M20" s="1008">
        <f t="shared" si="2"/>
        <v>3</v>
      </c>
      <c r="N20" s="1009">
        <f t="shared" si="2"/>
        <v>30</v>
      </c>
      <c r="O20" s="161"/>
      <c r="P20" s="161"/>
    </row>
    <row r="21" spans="2:17" ht="43.5" customHeight="1" thickBot="1">
      <c r="B21" s="827" t="s">
        <v>13</v>
      </c>
      <c r="C21" s="828"/>
      <c r="D21" s="169"/>
      <c r="E21" s="829"/>
      <c r="F21" s="1013"/>
      <c r="G21" s="169"/>
      <c r="H21" s="829"/>
      <c r="I21" s="1013"/>
      <c r="J21" s="169"/>
      <c r="K21" s="829"/>
      <c r="L21" s="929"/>
      <c r="M21" s="930"/>
      <c r="N21" s="931"/>
      <c r="O21" s="159"/>
      <c r="P21" s="159"/>
    </row>
    <row r="22" spans="2:17" ht="24.95" customHeight="1" thickBot="1">
      <c r="B22" s="1014" t="s">
        <v>29</v>
      </c>
      <c r="C22" s="1015">
        <v>0</v>
      </c>
      <c r="D22" s="782">
        <v>0</v>
      </c>
      <c r="E22" s="1016">
        <v>0</v>
      </c>
      <c r="F22" s="783">
        <v>1</v>
      </c>
      <c r="G22" s="782">
        <v>0</v>
      </c>
      <c r="H22" s="1016">
        <v>1</v>
      </c>
      <c r="I22" s="783">
        <v>0</v>
      </c>
      <c r="J22" s="782">
        <v>0</v>
      </c>
      <c r="K22" s="1016">
        <v>0</v>
      </c>
      <c r="L22" s="783">
        <v>1</v>
      </c>
      <c r="M22" s="782">
        <v>0</v>
      </c>
      <c r="N22" s="1016">
        <v>1</v>
      </c>
      <c r="O22" s="159"/>
      <c r="P22" s="159"/>
    </row>
    <row r="23" spans="2:17" ht="24.95" customHeight="1" thickBot="1">
      <c r="B23" s="1012" t="s">
        <v>14</v>
      </c>
      <c r="C23" s="1017">
        <f>C22</f>
        <v>0</v>
      </c>
      <c r="D23" s="1017">
        <f t="shared" ref="D23:N23" si="3">D22</f>
        <v>0</v>
      </c>
      <c r="E23" s="1006">
        <f t="shared" si="3"/>
        <v>0</v>
      </c>
      <c r="F23" s="809">
        <f t="shared" si="3"/>
        <v>1</v>
      </c>
      <c r="G23" s="1017">
        <f t="shared" si="3"/>
        <v>0</v>
      </c>
      <c r="H23" s="1006">
        <f t="shared" si="3"/>
        <v>1</v>
      </c>
      <c r="I23" s="809">
        <f t="shared" si="3"/>
        <v>0</v>
      </c>
      <c r="J23" s="1017">
        <f t="shared" si="3"/>
        <v>0</v>
      </c>
      <c r="K23" s="1006">
        <f t="shared" si="3"/>
        <v>0</v>
      </c>
      <c r="L23" s="809">
        <f t="shared" si="3"/>
        <v>1</v>
      </c>
      <c r="M23" s="1017">
        <f t="shared" si="3"/>
        <v>0</v>
      </c>
      <c r="N23" s="1006">
        <f t="shared" si="3"/>
        <v>1</v>
      </c>
      <c r="O23" s="159"/>
      <c r="P23" s="159"/>
    </row>
    <row r="24" spans="2:17" ht="24.95" customHeight="1" thickBot="1">
      <c r="B24" s="1018" t="s">
        <v>15</v>
      </c>
      <c r="C24" s="1019">
        <f>C20</f>
        <v>8</v>
      </c>
      <c r="D24" s="831">
        <f>D20</f>
        <v>1</v>
      </c>
      <c r="E24" s="1020">
        <f>E20</f>
        <v>9</v>
      </c>
      <c r="F24" s="832">
        <f>F20</f>
        <v>9</v>
      </c>
      <c r="G24" s="831">
        <f t="shared" ref="G24:N24" si="4">G20</f>
        <v>1</v>
      </c>
      <c r="H24" s="1020">
        <f t="shared" si="4"/>
        <v>10</v>
      </c>
      <c r="I24" s="832">
        <f t="shared" si="4"/>
        <v>10</v>
      </c>
      <c r="J24" s="831">
        <f t="shared" si="4"/>
        <v>1</v>
      </c>
      <c r="K24" s="1020">
        <f t="shared" si="4"/>
        <v>11</v>
      </c>
      <c r="L24" s="832">
        <f t="shared" si="4"/>
        <v>27</v>
      </c>
      <c r="M24" s="831">
        <f t="shared" si="4"/>
        <v>3</v>
      </c>
      <c r="N24" s="1020">
        <f t="shared" si="4"/>
        <v>30</v>
      </c>
      <c r="O24" s="170"/>
      <c r="P24" s="170"/>
    </row>
    <row r="25" spans="2:17" ht="33" customHeight="1" thickBot="1">
      <c r="B25" s="1018" t="s">
        <v>16</v>
      </c>
      <c r="C25" s="1019">
        <f>C23</f>
        <v>0</v>
      </c>
      <c r="D25" s="1021">
        <f t="shared" ref="D25:N25" si="5">D23</f>
        <v>0</v>
      </c>
      <c r="E25" s="1020">
        <f t="shared" si="5"/>
        <v>0</v>
      </c>
      <c r="F25" s="832">
        <f t="shared" si="5"/>
        <v>1</v>
      </c>
      <c r="G25" s="1021">
        <f t="shared" si="5"/>
        <v>0</v>
      </c>
      <c r="H25" s="1020">
        <f t="shared" si="5"/>
        <v>1</v>
      </c>
      <c r="I25" s="832">
        <f t="shared" si="5"/>
        <v>0</v>
      </c>
      <c r="J25" s="1021">
        <f t="shared" si="5"/>
        <v>0</v>
      </c>
      <c r="K25" s="1020">
        <f t="shared" si="5"/>
        <v>0</v>
      </c>
      <c r="L25" s="832">
        <f t="shared" si="5"/>
        <v>1</v>
      </c>
      <c r="M25" s="1021">
        <f t="shared" si="5"/>
        <v>0</v>
      </c>
      <c r="N25" s="1020">
        <f t="shared" si="5"/>
        <v>1</v>
      </c>
      <c r="O25" s="171"/>
      <c r="P25" s="171"/>
    </row>
    <row r="26" spans="2:17" ht="36.75" customHeight="1" thickBot="1">
      <c r="B26" s="1022" t="s">
        <v>17</v>
      </c>
      <c r="C26" s="1023">
        <f>C25+C24</f>
        <v>8</v>
      </c>
      <c r="D26" s="1024">
        <f t="shared" ref="D26:N26" si="6">D25+D24</f>
        <v>1</v>
      </c>
      <c r="E26" s="1025">
        <f t="shared" si="6"/>
        <v>9</v>
      </c>
      <c r="F26" s="833">
        <f t="shared" si="6"/>
        <v>10</v>
      </c>
      <c r="G26" s="1024">
        <f t="shared" si="6"/>
        <v>1</v>
      </c>
      <c r="H26" s="1025">
        <f t="shared" si="6"/>
        <v>11</v>
      </c>
      <c r="I26" s="833">
        <f t="shared" si="6"/>
        <v>10</v>
      </c>
      <c r="J26" s="1024">
        <f t="shared" si="6"/>
        <v>1</v>
      </c>
      <c r="K26" s="1025">
        <f t="shared" si="6"/>
        <v>11</v>
      </c>
      <c r="L26" s="833">
        <f t="shared" si="6"/>
        <v>28</v>
      </c>
      <c r="M26" s="1024">
        <f t="shared" si="6"/>
        <v>3</v>
      </c>
      <c r="N26" s="1025">
        <f t="shared" si="6"/>
        <v>31</v>
      </c>
      <c r="O26" s="171"/>
      <c r="P26" s="171"/>
    </row>
    <row r="27" spans="2:17" ht="32.25" customHeight="1">
      <c r="B27" s="15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7" ht="25.5" hidden="1" customHeight="1" thickBot="1">
      <c r="B28" s="15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2:17">
      <c r="B29" s="1245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73"/>
      <c r="N29" s="174"/>
      <c r="O29" s="173"/>
      <c r="P29" s="173"/>
      <c r="Q29" s="173"/>
    </row>
    <row r="30" spans="2:17" ht="30" customHeight="1"/>
    <row r="31" spans="2:17"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3" ht="12" customHeight="1"/>
    <row r="34" ht="26.25" hidden="1" customHeight="1"/>
    <row r="35" ht="37.5" customHeight="1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zoomScale="40" zoomScaleNormal="40" workbookViewId="0">
      <selection activeCell="W23" sqref="W22:W23"/>
    </sheetView>
  </sheetViews>
  <sheetFormatPr defaultColWidth="9.28515625" defaultRowHeight="26.25"/>
  <cols>
    <col min="1" max="1" width="87.7109375" style="175" customWidth="1"/>
    <col min="2" max="2" width="17.28515625" style="175" customWidth="1"/>
    <col min="3" max="3" width="18.28515625" style="175" customWidth="1"/>
    <col min="4" max="4" width="15.28515625" style="252" customWidth="1"/>
    <col min="5" max="5" width="17.7109375" style="175" customWidth="1"/>
    <col min="6" max="6" width="18.85546875" style="175" customWidth="1"/>
    <col min="7" max="7" width="15.28515625" style="252" customWidth="1"/>
    <col min="8" max="8" width="17.42578125" style="175" customWidth="1"/>
    <col min="9" max="9" width="21.7109375" style="175" customWidth="1"/>
    <col min="10" max="10" width="18.5703125" style="252" customWidth="1"/>
    <col min="11" max="11" width="17.85546875" style="175" customWidth="1"/>
    <col min="12" max="12" width="22.42578125" style="175" customWidth="1"/>
    <col min="13" max="13" width="16" style="252" customWidth="1"/>
    <col min="14" max="14" width="17.140625" style="175" customWidth="1"/>
    <col min="15" max="15" width="18.140625" style="175" customWidth="1"/>
    <col min="16" max="16" width="17.140625" style="252" customWidth="1"/>
    <col min="17" max="18" width="10.7109375" style="175" customWidth="1"/>
    <col min="19" max="19" width="9.28515625" style="175"/>
    <col min="20" max="20" width="12.7109375" style="175" customWidth="1"/>
    <col min="21" max="21" width="23.42578125" style="175" customWidth="1"/>
    <col min="22" max="23" width="9.28515625" style="175"/>
    <col min="24" max="24" width="10.5703125" style="175" customWidth="1"/>
    <col min="25" max="25" width="11.28515625" style="175" customWidth="1"/>
    <col min="26" max="256" width="9.28515625" style="175"/>
    <col min="257" max="257" width="87.7109375" style="175" customWidth="1"/>
    <col min="258" max="258" width="23.7109375" style="175" customWidth="1"/>
    <col min="259" max="259" width="18.28515625" style="175" customWidth="1"/>
    <col min="260" max="260" width="15.28515625" style="175" customWidth="1"/>
    <col min="261" max="261" width="24.28515625" style="175" customWidth="1"/>
    <col min="262" max="262" width="18.85546875" style="175" customWidth="1"/>
    <col min="263" max="263" width="15.28515625" style="175" customWidth="1"/>
    <col min="264" max="265" width="24.5703125" style="175" customWidth="1"/>
    <col min="266" max="266" width="15.7109375" style="175" customWidth="1"/>
    <col min="267" max="267" width="25.7109375" style="175" customWidth="1"/>
    <col min="268" max="268" width="22.42578125" style="175" customWidth="1"/>
    <col min="269" max="269" width="13.85546875" style="175" customWidth="1"/>
    <col min="270" max="270" width="15.7109375" style="175" customWidth="1"/>
    <col min="271" max="271" width="16.7109375" style="175" customWidth="1"/>
    <col min="272" max="272" width="17.140625" style="175" customWidth="1"/>
    <col min="273" max="274" width="10.7109375" style="175" customWidth="1"/>
    <col min="275" max="275" width="9.28515625" style="175"/>
    <col min="276" max="276" width="12.7109375" style="175" customWidth="1"/>
    <col min="277" max="277" width="23.42578125" style="175" customWidth="1"/>
    <col min="278" max="279" width="9.28515625" style="175"/>
    <col min="280" max="280" width="10.5703125" style="175" customWidth="1"/>
    <col min="281" max="281" width="11.28515625" style="175" customWidth="1"/>
    <col min="282" max="512" width="9.28515625" style="175"/>
    <col min="513" max="513" width="87.7109375" style="175" customWidth="1"/>
    <col min="514" max="514" width="23.7109375" style="175" customWidth="1"/>
    <col min="515" max="515" width="18.28515625" style="175" customWidth="1"/>
    <col min="516" max="516" width="15.28515625" style="175" customWidth="1"/>
    <col min="517" max="517" width="24.28515625" style="175" customWidth="1"/>
    <col min="518" max="518" width="18.85546875" style="175" customWidth="1"/>
    <col min="519" max="519" width="15.28515625" style="175" customWidth="1"/>
    <col min="520" max="521" width="24.5703125" style="175" customWidth="1"/>
    <col min="522" max="522" width="15.7109375" style="175" customWidth="1"/>
    <col min="523" max="523" width="25.7109375" style="175" customWidth="1"/>
    <col min="524" max="524" width="22.42578125" style="175" customWidth="1"/>
    <col min="525" max="525" width="13.85546875" style="175" customWidth="1"/>
    <col min="526" max="526" width="15.7109375" style="175" customWidth="1"/>
    <col min="527" max="527" width="16.7109375" style="175" customWidth="1"/>
    <col min="528" max="528" width="17.140625" style="175" customWidth="1"/>
    <col min="529" max="530" width="10.7109375" style="175" customWidth="1"/>
    <col min="531" max="531" width="9.28515625" style="175"/>
    <col min="532" max="532" width="12.7109375" style="175" customWidth="1"/>
    <col min="533" max="533" width="23.42578125" style="175" customWidth="1"/>
    <col min="534" max="535" width="9.28515625" style="175"/>
    <col min="536" max="536" width="10.5703125" style="175" customWidth="1"/>
    <col min="537" max="537" width="11.28515625" style="175" customWidth="1"/>
    <col min="538" max="768" width="9.28515625" style="175"/>
    <col min="769" max="769" width="87.7109375" style="175" customWidth="1"/>
    <col min="770" max="770" width="23.7109375" style="175" customWidth="1"/>
    <col min="771" max="771" width="18.28515625" style="175" customWidth="1"/>
    <col min="772" max="772" width="15.28515625" style="175" customWidth="1"/>
    <col min="773" max="773" width="24.28515625" style="175" customWidth="1"/>
    <col min="774" max="774" width="18.85546875" style="175" customWidth="1"/>
    <col min="775" max="775" width="15.28515625" style="175" customWidth="1"/>
    <col min="776" max="777" width="24.5703125" style="175" customWidth="1"/>
    <col min="778" max="778" width="15.7109375" style="175" customWidth="1"/>
    <col min="779" max="779" width="25.7109375" style="175" customWidth="1"/>
    <col min="780" max="780" width="22.42578125" style="175" customWidth="1"/>
    <col min="781" max="781" width="13.85546875" style="175" customWidth="1"/>
    <col min="782" max="782" width="15.7109375" style="175" customWidth="1"/>
    <col min="783" max="783" width="16.7109375" style="175" customWidth="1"/>
    <col min="784" max="784" width="17.140625" style="175" customWidth="1"/>
    <col min="785" max="786" width="10.7109375" style="175" customWidth="1"/>
    <col min="787" max="787" width="9.28515625" style="175"/>
    <col min="788" max="788" width="12.7109375" style="175" customWidth="1"/>
    <col min="789" max="789" width="23.42578125" style="175" customWidth="1"/>
    <col min="790" max="791" width="9.28515625" style="175"/>
    <col min="792" max="792" width="10.5703125" style="175" customWidth="1"/>
    <col min="793" max="793" width="11.28515625" style="175" customWidth="1"/>
    <col min="794" max="1024" width="9.28515625" style="175"/>
    <col min="1025" max="1025" width="87.7109375" style="175" customWidth="1"/>
    <col min="1026" max="1026" width="23.7109375" style="175" customWidth="1"/>
    <col min="1027" max="1027" width="18.28515625" style="175" customWidth="1"/>
    <col min="1028" max="1028" width="15.28515625" style="175" customWidth="1"/>
    <col min="1029" max="1029" width="24.28515625" style="175" customWidth="1"/>
    <col min="1030" max="1030" width="18.85546875" style="175" customWidth="1"/>
    <col min="1031" max="1031" width="15.28515625" style="175" customWidth="1"/>
    <col min="1032" max="1033" width="24.5703125" style="175" customWidth="1"/>
    <col min="1034" max="1034" width="15.7109375" style="175" customWidth="1"/>
    <col min="1035" max="1035" width="25.7109375" style="175" customWidth="1"/>
    <col min="1036" max="1036" width="22.42578125" style="175" customWidth="1"/>
    <col min="1037" max="1037" width="13.85546875" style="175" customWidth="1"/>
    <col min="1038" max="1038" width="15.7109375" style="175" customWidth="1"/>
    <col min="1039" max="1039" width="16.7109375" style="175" customWidth="1"/>
    <col min="1040" max="1040" width="17.140625" style="175" customWidth="1"/>
    <col min="1041" max="1042" width="10.7109375" style="175" customWidth="1"/>
    <col min="1043" max="1043" width="9.28515625" style="175"/>
    <col min="1044" max="1044" width="12.7109375" style="175" customWidth="1"/>
    <col min="1045" max="1045" width="23.42578125" style="175" customWidth="1"/>
    <col min="1046" max="1047" width="9.28515625" style="175"/>
    <col min="1048" max="1048" width="10.5703125" style="175" customWidth="1"/>
    <col min="1049" max="1049" width="11.28515625" style="175" customWidth="1"/>
    <col min="1050" max="1280" width="9.28515625" style="175"/>
    <col min="1281" max="1281" width="87.7109375" style="175" customWidth="1"/>
    <col min="1282" max="1282" width="23.7109375" style="175" customWidth="1"/>
    <col min="1283" max="1283" width="18.28515625" style="175" customWidth="1"/>
    <col min="1284" max="1284" width="15.28515625" style="175" customWidth="1"/>
    <col min="1285" max="1285" width="24.28515625" style="175" customWidth="1"/>
    <col min="1286" max="1286" width="18.85546875" style="175" customWidth="1"/>
    <col min="1287" max="1287" width="15.28515625" style="175" customWidth="1"/>
    <col min="1288" max="1289" width="24.5703125" style="175" customWidth="1"/>
    <col min="1290" max="1290" width="15.7109375" style="175" customWidth="1"/>
    <col min="1291" max="1291" width="25.7109375" style="175" customWidth="1"/>
    <col min="1292" max="1292" width="22.42578125" style="175" customWidth="1"/>
    <col min="1293" max="1293" width="13.85546875" style="175" customWidth="1"/>
    <col min="1294" max="1294" width="15.7109375" style="175" customWidth="1"/>
    <col min="1295" max="1295" width="16.7109375" style="175" customWidth="1"/>
    <col min="1296" max="1296" width="17.140625" style="175" customWidth="1"/>
    <col min="1297" max="1298" width="10.7109375" style="175" customWidth="1"/>
    <col min="1299" max="1299" width="9.28515625" style="175"/>
    <col min="1300" max="1300" width="12.7109375" style="175" customWidth="1"/>
    <col min="1301" max="1301" width="23.42578125" style="175" customWidth="1"/>
    <col min="1302" max="1303" width="9.28515625" style="175"/>
    <col min="1304" max="1304" width="10.5703125" style="175" customWidth="1"/>
    <col min="1305" max="1305" width="11.28515625" style="175" customWidth="1"/>
    <col min="1306" max="1536" width="9.28515625" style="175"/>
    <col min="1537" max="1537" width="87.7109375" style="175" customWidth="1"/>
    <col min="1538" max="1538" width="23.7109375" style="175" customWidth="1"/>
    <col min="1539" max="1539" width="18.28515625" style="175" customWidth="1"/>
    <col min="1540" max="1540" width="15.28515625" style="175" customWidth="1"/>
    <col min="1541" max="1541" width="24.28515625" style="175" customWidth="1"/>
    <col min="1542" max="1542" width="18.85546875" style="175" customWidth="1"/>
    <col min="1543" max="1543" width="15.28515625" style="175" customWidth="1"/>
    <col min="1544" max="1545" width="24.5703125" style="175" customWidth="1"/>
    <col min="1546" max="1546" width="15.7109375" style="175" customWidth="1"/>
    <col min="1547" max="1547" width="25.7109375" style="175" customWidth="1"/>
    <col min="1548" max="1548" width="22.42578125" style="175" customWidth="1"/>
    <col min="1549" max="1549" width="13.85546875" style="175" customWidth="1"/>
    <col min="1550" max="1550" width="15.7109375" style="175" customWidth="1"/>
    <col min="1551" max="1551" width="16.7109375" style="175" customWidth="1"/>
    <col min="1552" max="1552" width="17.140625" style="175" customWidth="1"/>
    <col min="1553" max="1554" width="10.7109375" style="175" customWidth="1"/>
    <col min="1555" max="1555" width="9.28515625" style="175"/>
    <col min="1556" max="1556" width="12.7109375" style="175" customWidth="1"/>
    <col min="1557" max="1557" width="23.42578125" style="175" customWidth="1"/>
    <col min="1558" max="1559" width="9.28515625" style="175"/>
    <col min="1560" max="1560" width="10.5703125" style="175" customWidth="1"/>
    <col min="1561" max="1561" width="11.28515625" style="175" customWidth="1"/>
    <col min="1562" max="1792" width="9.28515625" style="175"/>
    <col min="1793" max="1793" width="87.7109375" style="175" customWidth="1"/>
    <col min="1794" max="1794" width="23.7109375" style="175" customWidth="1"/>
    <col min="1795" max="1795" width="18.28515625" style="175" customWidth="1"/>
    <col min="1796" max="1796" width="15.28515625" style="175" customWidth="1"/>
    <col min="1797" max="1797" width="24.28515625" style="175" customWidth="1"/>
    <col min="1798" max="1798" width="18.85546875" style="175" customWidth="1"/>
    <col min="1799" max="1799" width="15.28515625" style="175" customWidth="1"/>
    <col min="1800" max="1801" width="24.5703125" style="175" customWidth="1"/>
    <col min="1802" max="1802" width="15.7109375" style="175" customWidth="1"/>
    <col min="1803" max="1803" width="25.7109375" style="175" customWidth="1"/>
    <col min="1804" max="1804" width="22.42578125" style="175" customWidth="1"/>
    <col min="1805" max="1805" width="13.85546875" style="175" customWidth="1"/>
    <col min="1806" max="1806" width="15.7109375" style="175" customWidth="1"/>
    <col min="1807" max="1807" width="16.7109375" style="175" customWidth="1"/>
    <col min="1808" max="1808" width="17.140625" style="175" customWidth="1"/>
    <col min="1809" max="1810" width="10.7109375" style="175" customWidth="1"/>
    <col min="1811" max="1811" width="9.28515625" style="175"/>
    <col min="1812" max="1812" width="12.7109375" style="175" customWidth="1"/>
    <col min="1813" max="1813" width="23.42578125" style="175" customWidth="1"/>
    <col min="1814" max="1815" width="9.28515625" style="175"/>
    <col min="1816" max="1816" width="10.5703125" style="175" customWidth="1"/>
    <col min="1817" max="1817" width="11.28515625" style="175" customWidth="1"/>
    <col min="1818" max="2048" width="9.28515625" style="175"/>
    <col min="2049" max="2049" width="87.7109375" style="175" customWidth="1"/>
    <col min="2050" max="2050" width="23.7109375" style="175" customWidth="1"/>
    <col min="2051" max="2051" width="18.28515625" style="175" customWidth="1"/>
    <col min="2052" max="2052" width="15.28515625" style="175" customWidth="1"/>
    <col min="2053" max="2053" width="24.28515625" style="175" customWidth="1"/>
    <col min="2054" max="2054" width="18.85546875" style="175" customWidth="1"/>
    <col min="2055" max="2055" width="15.28515625" style="175" customWidth="1"/>
    <col min="2056" max="2057" width="24.5703125" style="175" customWidth="1"/>
    <col min="2058" max="2058" width="15.7109375" style="175" customWidth="1"/>
    <col min="2059" max="2059" width="25.7109375" style="175" customWidth="1"/>
    <col min="2060" max="2060" width="22.42578125" style="175" customWidth="1"/>
    <col min="2061" max="2061" width="13.85546875" style="175" customWidth="1"/>
    <col min="2062" max="2062" width="15.7109375" style="175" customWidth="1"/>
    <col min="2063" max="2063" width="16.7109375" style="175" customWidth="1"/>
    <col min="2064" max="2064" width="17.140625" style="175" customWidth="1"/>
    <col min="2065" max="2066" width="10.7109375" style="175" customWidth="1"/>
    <col min="2067" max="2067" width="9.28515625" style="175"/>
    <col min="2068" max="2068" width="12.7109375" style="175" customWidth="1"/>
    <col min="2069" max="2069" width="23.42578125" style="175" customWidth="1"/>
    <col min="2070" max="2071" width="9.28515625" style="175"/>
    <col min="2072" max="2072" width="10.5703125" style="175" customWidth="1"/>
    <col min="2073" max="2073" width="11.28515625" style="175" customWidth="1"/>
    <col min="2074" max="2304" width="9.28515625" style="175"/>
    <col min="2305" max="2305" width="87.7109375" style="175" customWidth="1"/>
    <col min="2306" max="2306" width="23.7109375" style="175" customWidth="1"/>
    <col min="2307" max="2307" width="18.28515625" style="175" customWidth="1"/>
    <col min="2308" max="2308" width="15.28515625" style="175" customWidth="1"/>
    <col min="2309" max="2309" width="24.28515625" style="175" customWidth="1"/>
    <col min="2310" max="2310" width="18.85546875" style="175" customWidth="1"/>
    <col min="2311" max="2311" width="15.28515625" style="175" customWidth="1"/>
    <col min="2312" max="2313" width="24.5703125" style="175" customWidth="1"/>
    <col min="2314" max="2314" width="15.7109375" style="175" customWidth="1"/>
    <col min="2315" max="2315" width="25.7109375" style="175" customWidth="1"/>
    <col min="2316" max="2316" width="22.42578125" style="175" customWidth="1"/>
    <col min="2317" max="2317" width="13.85546875" style="175" customWidth="1"/>
    <col min="2318" max="2318" width="15.7109375" style="175" customWidth="1"/>
    <col min="2319" max="2319" width="16.7109375" style="175" customWidth="1"/>
    <col min="2320" max="2320" width="17.140625" style="175" customWidth="1"/>
    <col min="2321" max="2322" width="10.7109375" style="175" customWidth="1"/>
    <col min="2323" max="2323" width="9.28515625" style="175"/>
    <col min="2324" max="2324" width="12.7109375" style="175" customWidth="1"/>
    <col min="2325" max="2325" width="23.42578125" style="175" customWidth="1"/>
    <col min="2326" max="2327" width="9.28515625" style="175"/>
    <col min="2328" max="2328" width="10.5703125" style="175" customWidth="1"/>
    <col min="2329" max="2329" width="11.28515625" style="175" customWidth="1"/>
    <col min="2330" max="2560" width="9.28515625" style="175"/>
    <col min="2561" max="2561" width="87.7109375" style="175" customWidth="1"/>
    <col min="2562" max="2562" width="23.7109375" style="175" customWidth="1"/>
    <col min="2563" max="2563" width="18.28515625" style="175" customWidth="1"/>
    <col min="2564" max="2564" width="15.28515625" style="175" customWidth="1"/>
    <col min="2565" max="2565" width="24.28515625" style="175" customWidth="1"/>
    <col min="2566" max="2566" width="18.85546875" style="175" customWidth="1"/>
    <col min="2567" max="2567" width="15.28515625" style="175" customWidth="1"/>
    <col min="2568" max="2569" width="24.5703125" style="175" customWidth="1"/>
    <col min="2570" max="2570" width="15.7109375" style="175" customWidth="1"/>
    <col min="2571" max="2571" width="25.7109375" style="175" customWidth="1"/>
    <col min="2572" max="2572" width="22.42578125" style="175" customWidth="1"/>
    <col min="2573" max="2573" width="13.85546875" style="175" customWidth="1"/>
    <col min="2574" max="2574" width="15.7109375" style="175" customWidth="1"/>
    <col min="2575" max="2575" width="16.7109375" style="175" customWidth="1"/>
    <col min="2576" max="2576" width="17.140625" style="175" customWidth="1"/>
    <col min="2577" max="2578" width="10.7109375" style="175" customWidth="1"/>
    <col min="2579" max="2579" width="9.28515625" style="175"/>
    <col min="2580" max="2580" width="12.7109375" style="175" customWidth="1"/>
    <col min="2581" max="2581" width="23.42578125" style="175" customWidth="1"/>
    <col min="2582" max="2583" width="9.28515625" style="175"/>
    <col min="2584" max="2584" width="10.5703125" style="175" customWidth="1"/>
    <col min="2585" max="2585" width="11.28515625" style="175" customWidth="1"/>
    <col min="2586" max="2816" width="9.28515625" style="175"/>
    <col min="2817" max="2817" width="87.7109375" style="175" customWidth="1"/>
    <col min="2818" max="2818" width="23.7109375" style="175" customWidth="1"/>
    <col min="2819" max="2819" width="18.28515625" style="175" customWidth="1"/>
    <col min="2820" max="2820" width="15.28515625" style="175" customWidth="1"/>
    <col min="2821" max="2821" width="24.28515625" style="175" customWidth="1"/>
    <col min="2822" max="2822" width="18.85546875" style="175" customWidth="1"/>
    <col min="2823" max="2823" width="15.28515625" style="175" customWidth="1"/>
    <col min="2824" max="2825" width="24.5703125" style="175" customWidth="1"/>
    <col min="2826" max="2826" width="15.7109375" style="175" customWidth="1"/>
    <col min="2827" max="2827" width="25.7109375" style="175" customWidth="1"/>
    <col min="2828" max="2828" width="22.42578125" style="175" customWidth="1"/>
    <col min="2829" max="2829" width="13.85546875" style="175" customWidth="1"/>
    <col min="2830" max="2830" width="15.7109375" style="175" customWidth="1"/>
    <col min="2831" max="2831" width="16.7109375" style="175" customWidth="1"/>
    <col min="2832" max="2832" width="17.140625" style="175" customWidth="1"/>
    <col min="2833" max="2834" width="10.7109375" style="175" customWidth="1"/>
    <col min="2835" max="2835" width="9.28515625" style="175"/>
    <col min="2836" max="2836" width="12.7109375" style="175" customWidth="1"/>
    <col min="2837" max="2837" width="23.42578125" style="175" customWidth="1"/>
    <col min="2838" max="2839" width="9.28515625" style="175"/>
    <col min="2840" max="2840" width="10.5703125" style="175" customWidth="1"/>
    <col min="2841" max="2841" width="11.28515625" style="175" customWidth="1"/>
    <col min="2842" max="3072" width="9.28515625" style="175"/>
    <col min="3073" max="3073" width="87.7109375" style="175" customWidth="1"/>
    <col min="3074" max="3074" width="23.7109375" style="175" customWidth="1"/>
    <col min="3075" max="3075" width="18.28515625" style="175" customWidth="1"/>
    <col min="3076" max="3076" width="15.28515625" style="175" customWidth="1"/>
    <col min="3077" max="3077" width="24.28515625" style="175" customWidth="1"/>
    <col min="3078" max="3078" width="18.85546875" style="175" customWidth="1"/>
    <col min="3079" max="3079" width="15.28515625" style="175" customWidth="1"/>
    <col min="3080" max="3081" width="24.5703125" style="175" customWidth="1"/>
    <col min="3082" max="3082" width="15.7109375" style="175" customWidth="1"/>
    <col min="3083" max="3083" width="25.7109375" style="175" customWidth="1"/>
    <col min="3084" max="3084" width="22.42578125" style="175" customWidth="1"/>
    <col min="3085" max="3085" width="13.85546875" style="175" customWidth="1"/>
    <col min="3086" max="3086" width="15.7109375" style="175" customWidth="1"/>
    <col min="3087" max="3087" width="16.7109375" style="175" customWidth="1"/>
    <col min="3088" max="3088" width="17.140625" style="175" customWidth="1"/>
    <col min="3089" max="3090" width="10.7109375" style="175" customWidth="1"/>
    <col min="3091" max="3091" width="9.28515625" style="175"/>
    <col min="3092" max="3092" width="12.7109375" style="175" customWidth="1"/>
    <col min="3093" max="3093" width="23.42578125" style="175" customWidth="1"/>
    <col min="3094" max="3095" width="9.28515625" style="175"/>
    <col min="3096" max="3096" width="10.5703125" style="175" customWidth="1"/>
    <col min="3097" max="3097" width="11.28515625" style="175" customWidth="1"/>
    <col min="3098" max="3328" width="9.28515625" style="175"/>
    <col min="3329" max="3329" width="87.7109375" style="175" customWidth="1"/>
    <col min="3330" max="3330" width="23.7109375" style="175" customWidth="1"/>
    <col min="3331" max="3331" width="18.28515625" style="175" customWidth="1"/>
    <col min="3332" max="3332" width="15.28515625" style="175" customWidth="1"/>
    <col min="3333" max="3333" width="24.28515625" style="175" customWidth="1"/>
    <col min="3334" max="3334" width="18.85546875" style="175" customWidth="1"/>
    <col min="3335" max="3335" width="15.28515625" style="175" customWidth="1"/>
    <col min="3336" max="3337" width="24.5703125" style="175" customWidth="1"/>
    <col min="3338" max="3338" width="15.7109375" style="175" customWidth="1"/>
    <col min="3339" max="3339" width="25.7109375" style="175" customWidth="1"/>
    <col min="3340" max="3340" width="22.42578125" style="175" customWidth="1"/>
    <col min="3341" max="3341" width="13.85546875" style="175" customWidth="1"/>
    <col min="3342" max="3342" width="15.7109375" style="175" customWidth="1"/>
    <col min="3343" max="3343" width="16.7109375" style="175" customWidth="1"/>
    <col min="3344" max="3344" width="17.140625" style="175" customWidth="1"/>
    <col min="3345" max="3346" width="10.7109375" style="175" customWidth="1"/>
    <col min="3347" max="3347" width="9.28515625" style="175"/>
    <col min="3348" max="3348" width="12.7109375" style="175" customWidth="1"/>
    <col min="3349" max="3349" width="23.42578125" style="175" customWidth="1"/>
    <col min="3350" max="3351" width="9.28515625" style="175"/>
    <col min="3352" max="3352" width="10.5703125" style="175" customWidth="1"/>
    <col min="3353" max="3353" width="11.28515625" style="175" customWidth="1"/>
    <col min="3354" max="3584" width="9.28515625" style="175"/>
    <col min="3585" max="3585" width="87.7109375" style="175" customWidth="1"/>
    <col min="3586" max="3586" width="23.7109375" style="175" customWidth="1"/>
    <col min="3587" max="3587" width="18.28515625" style="175" customWidth="1"/>
    <col min="3588" max="3588" width="15.28515625" style="175" customWidth="1"/>
    <col min="3589" max="3589" width="24.28515625" style="175" customWidth="1"/>
    <col min="3590" max="3590" width="18.85546875" style="175" customWidth="1"/>
    <col min="3591" max="3591" width="15.28515625" style="175" customWidth="1"/>
    <col min="3592" max="3593" width="24.5703125" style="175" customWidth="1"/>
    <col min="3594" max="3594" width="15.7109375" style="175" customWidth="1"/>
    <col min="3595" max="3595" width="25.7109375" style="175" customWidth="1"/>
    <col min="3596" max="3596" width="22.42578125" style="175" customWidth="1"/>
    <col min="3597" max="3597" width="13.85546875" style="175" customWidth="1"/>
    <col min="3598" max="3598" width="15.7109375" style="175" customWidth="1"/>
    <col min="3599" max="3599" width="16.7109375" style="175" customWidth="1"/>
    <col min="3600" max="3600" width="17.140625" style="175" customWidth="1"/>
    <col min="3601" max="3602" width="10.7109375" style="175" customWidth="1"/>
    <col min="3603" max="3603" width="9.28515625" style="175"/>
    <col min="3604" max="3604" width="12.7109375" style="175" customWidth="1"/>
    <col min="3605" max="3605" width="23.42578125" style="175" customWidth="1"/>
    <col min="3606" max="3607" width="9.28515625" style="175"/>
    <col min="3608" max="3608" width="10.5703125" style="175" customWidth="1"/>
    <col min="3609" max="3609" width="11.28515625" style="175" customWidth="1"/>
    <col min="3610" max="3840" width="9.28515625" style="175"/>
    <col min="3841" max="3841" width="87.7109375" style="175" customWidth="1"/>
    <col min="3842" max="3842" width="23.7109375" style="175" customWidth="1"/>
    <col min="3843" max="3843" width="18.28515625" style="175" customWidth="1"/>
    <col min="3844" max="3844" width="15.28515625" style="175" customWidth="1"/>
    <col min="3845" max="3845" width="24.28515625" style="175" customWidth="1"/>
    <col min="3846" max="3846" width="18.85546875" style="175" customWidth="1"/>
    <col min="3847" max="3847" width="15.28515625" style="175" customWidth="1"/>
    <col min="3848" max="3849" width="24.5703125" style="175" customWidth="1"/>
    <col min="3850" max="3850" width="15.7109375" style="175" customWidth="1"/>
    <col min="3851" max="3851" width="25.7109375" style="175" customWidth="1"/>
    <col min="3852" max="3852" width="22.42578125" style="175" customWidth="1"/>
    <col min="3853" max="3853" width="13.85546875" style="175" customWidth="1"/>
    <col min="3854" max="3854" width="15.7109375" style="175" customWidth="1"/>
    <col min="3855" max="3855" width="16.7109375" style="175" customWidth="1"/>
    <col min="3856" max="3856" width="17.140625" style="175" customWidth="1"/>
    <col min="3857" max="3858" width="10.7109375" style="175" customWidth="1"/>
    <col min="3859" max="3859" width="9.28515625" style="175"/>
    <col min="3860" max="3860" width="12.7109375" style="175" customWidth="1"/>
    <col min="3861" max="3861" width="23.42578125" style="175" customWidth="1"/>
    <col min="3862" max="3863" width="9.28515625" style="175"/>
    <col min="3864" max="3864" width="10.5703125" style="175" customWidth="1"/>
    <col min="3865" max="3865" width="11.28515625" style="175" customWidth="1"/>
    <col min="3866" max="4096" width="9.28515625" style="175"/>
    <col min="4097" max="4097" width="87.7109375" style="175" customWidth="1"/>
    <col min="4098" max="4098" width="23.7109375" style="175" customWidth="1"/>
    <col min="4099" max="4099" width="18.28515625" style="175" customWidth="1"/>
    <col min="4100" max="4100" width="15.28515625" style="175" customWidth="1"/>
    <col min="4101" max="4101" width="24.28515625" style="175" customWidth="1"/>
    <col min="4102" max="4102" width="18.85546875" style="175" customWidth="1"/>
    <col min="4103" max="4103" width="15.28515625" style="175" customWidth="1"/>
    <col min="4104" max="4105" width="24.5703125" style="175" customWidth="1"/>
    <col min="4106" max="4106" width="15.7109375" style="175" customWidth="1"/>
    <col min="4107" max="4107" width="25.7109375" style="175" customWidth="1"/>
    <col min="4108" max="4108" width="22.42578125" style="175" customWidth="1"/>
    <col min="4109" max="4109" width="13.85546875" style="175" customWidth="1"/>
    <col min="4110" max="4110" width="15.7109375" style="175" customWidth="1"/>
    <col min="4111" max="4111" width="16.7109375" style="175" customWidth="1"/>
    <col min="4112" max="4112" width="17.140625" style="175" customWidth="1"/>
    <col min="4113" max="4114" width="10.7109375" style="175" customWidth="1"/>
    <col min="4115" max="4115" width="9.28515625" style="175"/>
    <col min="4116" max="4116" width="12.7109375" style="175" customWidth="1"/>
    <col min="4117" max="4117" width="23.42578125" style="175" customWidth="1"/>
    <col min="4118" max="4119" width="9.28515625" style="175"/>
    <col min="4120" max="4120" width="10.5703125" style="175" customWidth="1"/>
    <col min="4121" max="4121" width="11.28515625" style="175" customWidth="1"/>
    <col min="4122" max="4352" width="9.28515625" style="175"/>
    <col min="4353" max="4353" width="87.7109375" style="175" customWidth="1"/>
    <col min="4354" max="4354" width="23.7109375" style="175" customWidth="1"/>
    <col min="4355" max="4355" width="18.28515625" style="175" customWidth="1"/>
    <col min="4356" max="4356" width="15.28515625" style="175" customWidth="1"/>
    <col min="4357" max="4357" width="24.28515625" style="175" customWidth="1"/>
    <col min="4358" max="4358" width="18.85546875" style="175" customWidth="1"/>
    <col min="4359" max="4359" width="15.28515625" style="175" customWidth="1"/>
    <col min="4360" max="4361" width="24.5703125" style="175" customWidth="1"/>
    <col min="4362" max="4362" width="15.7109375" style="175" customWidth="1"/>
    <col min="4363" max="4363" width="25.7109375" style="175" customWidth="1"/>
    <col min="4364" max="4364" width="22.42578125" style="175" customWidth="1"/>
    <col min="4365" max="4365" width="13.85546875" style="175" customWidth="1"/>
    <col min="4366" max="4366" width="15.7109375" style="175" customWidth="1"/>
    <col min="4367" max="4367" width="16.7109375" style="175" customWidth="1"/>
    <col min="4368" max="4368" width="17.140625" style="175" customWidth="1"/>
    <col min="4369" max="4370" width="10.7109375" style="175" customWidth="1"/>
    <col min="4371" max="4371" width="9.28515625" style="175"/>
    <col min="4372" max="4372" width="12.7109375" style="175" customWidth="1"/>
    <col min="4373" max="4373" width="23.42578125" style="175" customWidth="1"/>
    <col min="4374" max="4375" width="9.28515625" style="175"/>
    <col min="4376" max="4376" width="10.5703125" style="175" customWidth="1"/>
    <col min="4377" max="4377" width="11.28515625" style="175" customWidth="1"/>
    <col min="4378" max="4608" width="9.28515625" style="175"/>
    <col min="4609" max="4609" width="87.7109375" style="175" customWidth="1"/>
    <col min="4610" max="4610" width="23.7109375" style="175" customWidth="1"/>
    <col min="4611" max="4611" width="18.28515625" style="175" customWidth="1"/>
    <col min="4612" max="4612" width="15.28515625" style="175" customWidth="1"/>
    <col min="4613" max="4613" width="24.28515625" style="175" customWidth="1"/>
    <col min="4614" max="4614" width="18.85546875" style="175" customWidth="1"/>
    <col min="4615" max="4615" width="15.28515625" style="175" customWidth="1"/>
    <col min="4616" max="4617" width="24.5703125" style="175" customWidth="1"/>
    <col min="4618" max="4618" width="15.7109375" style="175" customWidth="1"/>
    <col min="4619" max="4619" width="25.7109375" style="175" customWidth="1"/>
    <col min="4620" max="4620" width="22.42578125" style="175" customWidth="1"/>
    <col min="4621" max="4621" width="13.85546875" style="175" customWidth="1"/>
    <col min="4622" max="4622" width="15.7109375" style="175" customWidth="1"/>
    <col min="4623" max="4623" width="16.7109375" style="175" customWidth="1"/>
    <col min="4624" max="4624" width="17.140625" style="175" customWidth="1"/>
    <col min="4625" max="4626" width="10.7109375" style="175" customWidth="1"/>
    <col min="4627" max="4627" width="9.28515625" style="175"/>
    <col min="4628" max="4628" width="12.7109375" style="175" customWidth="1"/>
    <col min="4629" max="4629" width="23.42578125" style="175" customWidth="1"/>
    <col min="4630" max="4631" width="9.28515625" style="175"/>
    <col min="4632" max="4632" width="10.5703125" style="175" customWidth="1"/>
    <col min="4633" max="4633" width="11.28515625" style="175" customWidth="1"/>
    <col min="4634" max="4864" width="9.28515625" style="175"/>
    <col min="4865" max="4865" width="87.7109375" style="175" customWidth="1"/>
    <col min="4866" max="4866" width="23.7109375" style="175" customWidth="1"/>
    <col min="4867" max="4867" width="18.28515625" style="175" customWidth="1"/>
    <col min="4868" max="4868" width="15.28515625" style="175" customWidth="1"/>
    <col min="4869" max="4869" width="24.28515625" style="175" customWidth="1"/>
    <col min="4870" max="4870" width="18.85546875" style="175" customWidth="1"/>
    <col min="4871" max="4871" width="15.28515625" style="175" customWidth="1"/>
    <col min="4872" max="4873" width="24.5703125" style="175" customWidth="1"/>
    <col min="4874" max="4874" width="15.7109375" style="175" customWidth="1"/>
    <col min="4875" max="4875" width="25.7109375" style="175" customWidth="1"/>
    <col min="4876" max="4876" width="22.42578125" style="175" customWidth="1"/>
    <col min="4877" max="4877" width="13.85546875" style="175" customWidth="1"/>
    <col min="4878" max="4878" width="15.7109375" style="175" customWidth="1"/>
    <col min="4879" max="4879" width="16.7109375" style="175" customWidth="1"/>
    <col min="4880" max="4880" width="17.140625" style="175" customWidth="1"/>
    <col min="4881" max="4882" width="10.7109375" style="175" customWidth="1"/>
    <col min="4883" max="4883" width="9.28515625" style="175"/>
    <col min="4884" max="4884" width="12.7109375" style="175" customWidth="1"/>
    <col min="4885" max="4885" width="23.42578125" style="175" customWidth="1"/>
    <col min="4886" max="4887" width="9.28515625" style="175"/>
    <col min="4888" max="4888" width="10.5703125" style="175" customWidth="1"/>
    <col min="4889" max="4889" width="11.28515625" style="175" customWidth="1"/>
    <col min="4890" max="5120" width="9.28515625" style="175"/>
    <col min="5121" max="5121" width="87.7109375" style="175" customWidth="1"/>
    <col min="5122" max="5122" width="23.7109375" style="175" customWidth="1"/>
    <col min="5123" max="5123" width="18.28515625" style="175" customWidth="1"/>
    <col min="5124" max="5124" width="15.28515625" style="175" customWidth="1"/>
    <col min="5125" max="5125" width="24.28515625" style="175" customWidth="1"/>
    <col min="5126" max="5126" width="18.85546875" style="175" customWidth="1"/>
    <col min="5127" max="5127" width="15.28515625" style="175" customWidth="1"/>
    <col min="5128" max="5129" width="24.5703125" style="175" customWidth="1"/>
    <col min="5130" max="5130" width="15.7109375" style="175" customWidth="1"/>
    <col min="5131" max="5131" width="25.7109375" style="175" customWidth="1"/>
    <col min="5132" max="5132" width="22.42578125" style="175" customWidth="1"/>
    <col min="5133" max="5133" width="13.85546875" style="175" customWidth="1"/>
    <col min="5134" max="5134" width="15.7109375" style="175" customWidth="1"/>
    <col min="5135" max="5135" width="16.7109375" style="175" customWidth="1"/>
    <col min="5136" max="5136" width="17.140625" style="175" customWidth="1"/>
    <col min="5137" max="5138" width="10.7109375" style="175" customWidth="1"/>
    <col min="5139" max="5139" width="9.28515625" style="175"/>
    <col min="5140" max="5140" width="12.7109375" style="175" customWidth="1"/>
    <col min="5141" max="5141" width="23.42578125" style="175" customWidth="1"/>
    <col min="5142" max="5143" width="9.28515625" style="175"/>
    <col min="5144" max="5144" width="10.5703125" style="175" customWidth="1"/>
    <col min="5145" max="5145" width="11.28515625" style="175" customWidth="1"/>
    <col min="5146" max="5376" width="9.28515625" style="175"/>
    <col min="5377" max="5377" width="87.7109375" style="175" customWidth="1"/>
    <col min="5378" max="5378" width="23.7109375" style="175" customWidth="1"/>
    <col min="5379" max="5379" width="18.28515625" style="175" customWidth="1"/>
    <col min="5380" max="5380" width="15.28515625" style="175" customWidth="1"/>
    <col min="5381" max="5381" width="24.28515625" style="175" customWidth="1"/>
    <col min="5382" max="5382" width="18.85546875" style="175" customWidth="1"/>
    <col min="5383" max="5383" width="15.28515625" style="175" customWidth="1"/>
    <col min="5384" max="5385" width="24.5703125" style="175" customWidth="1"/>
    <col min="5386" max="5386" width="15.7109375" style="175" customWidth="1"/>
    <col min="5387" max="5387" width="25.7109375" style="175" customWidth="1"/>
    <col min="5388" max="5388" width="22.42578125" style="175" customWidth="1"/>
    <col min="5389" max="5389" width="13.85546875" style="175" customWidth="1"/>
    <col min="5390" max="5390" width="15.7109375" style="175" customWidth="1"/>
    <col min="5391" max="5391" width="16.7109375" style="175" customWidth="1"/>
    <col min="5392" max="5392" width="17.140625" style="175" customWidth="1"/>
    <col min="5393" max="5394" width="10.7109375" style="175" customWidth="1"/>
    <col min="5395" max="5395" width="9.28515625" style="175"/>
    <col min="5396" max="5396" width="12.7109375" style="175" customWidth="1"/>
    <col min="5397" max="5397" width="23.42578125" style="175" customWidth="1"/>
    <col min="5398" max="5399" width="9.28515625" style="175"/>
    <col min="5400" max="5400" width="10.5703125" style="175" customWidth="1"/>
    <col min="5401" max="5401" width="11.28515625" style="175" customWidth="1"/>
    <col min="5402" max="5632" width="9.28515625" style="175"/>
    <col min="5633" max="5633" width="87.7109375" style="175" customWidth="1"/>
    <col min="5634" max="5634" width="23.7109375" style="175" customWidth="1"/>
    <col min="5635" max="5635" width="18.28515625" style="175" customWidth="1"/>
    <col min="5636" max="5636" width="15.28515625" style="175" customWidth="1"/>
    <col min="5637" max="5637" width="24.28515625" style="175" customWidth="1"/>
    <col min="5638" max="5638" width="18.85546875" style="175" customWidth="1"/>
    <col min="5639" max="5639" width="15.28515625" style="175" customWidth="1"/>
    <col min="5640" max="5641" width="24.5703125" style="175" customWidth="1"/>
    <col min="5642" max="5642" width="15.7109375" style="175" customWidth="1"/>
    <col min="5643" max="5643" width="25.7109375" style="175" customWidth="1"/>
    <col min="5644" max="5644" width="22.42578125" style="175" customWidth="1"/>
    <col min="5645" max="5645" width="13.85546875" style="175" customWidth="1"/>
    <col min="5646" max="5646" width="15.7109375" style="175" customWidth="1"/>
    <col min="5647" max="5647" width="16.7109375" style="175" customWidth="1"/>
    <col min="5648" max="5648" width="17.140625" style="175" customWidth="1"/>
    <col min="5649" max="5650" width="10.7109375" style="175" customWidth="1"/>
    <col min="5651" max="5651" width="9.28515625" style="175"/>
    <col min="5652" max="5652" width="12.7109375" style="175" customWidth="1"/>
    <col min="5653" max="5653" width="23.42578125" style="175" customWidth="1"/>
    <col min="5654" max="5655" width="9.28515625" style="175"/>
    <col min="5656" max="5656" width="10.5703125" style="175" customWidth="1"/>
    <col min="5657" max="5657" width="11.28515625" style="175" customWidth="1"/>
    <col min="5658" max="5888" width="9.28515625" style="175"/>
    <col min="5889" max="5889" width="87.7109375" style="175" customWidth="1"/>
    <col min="5890" max="5890" width="23.7109375" style="175" customWidth="1"/>
    <col min="5891" max="5891" width="18.28515625" style="175" customWidth="1"/>
    <col min="5892" max="5892" width="15.28515625" style="175" customWidth="1"/>
    <col min="5893" max="5893" width="24.28515625" style="175" customWidth="1"/>
    <col min="5894" max="5894" width="18.85546875" style="175" customWidth="1"/>
    <col min="5895" max="5895" width="15.28515625" style="175" customWidth="1"/>
    <col min="5896" max="5897" width="24.5703125" style="175" customWidth="1"/>
    <col min="5898" max="5898" width="15.7109375" style="175" customWidth="1"/>
    <col min="5899" max="5899" width="25.7109375" style="175" customWidth="1"/>
    <col min="5900" max="5900" width="22.42578125" style="175" customWidth="1"/>
    <col min="5901" max="5901" width="13.85546875" style="175" customWidth="1"/>
    <col min="5902" max="5902" width="15.7109375" style="175" customWidth="1"/>
    <col min="5903" max="5903" width="16.7109375" style="175" customWidth="1"/>
    <col min="5904" max="5904" width="17.140625" style="175" customWidth="1"/>
    <col min="5905" max="5906" width="10.7109375" style="175" customWidth="1"/>
    <col min="5907" max="5907" width="9.28515625" style="175"/>
    <col min="5908" max="5908" width="12.7109375" style="175" customWidth="1"/>
    <col min="5909" max="5909" width="23.42578125" style="175" customWidth="1"/>
    <col min="5910" max="5911" width="9.28515625" style="175"/>
    <col min="5912" max="5912" width="10.5703125" style="175" customWidth="1"/>
    <col min="5913" max="5913" width="11.28515625" style="175" customWidth="1"/>
    <col min="5914" max="6144" width="9.28515625" style="175"/>
    <col min="6145" max="6145" width="87.7109375" style="175" customWidth="1"/>
    <col min="6146" max="6146" width="23.7109375" style="175" customWidth="1"/>
    <col min="6147" max="6147" width="18.28515625" style="175" customWidth="1"/>
    <col min="6148" max="6148" width="15.28515625" style="175" customWidth="1"/>
    <col min="6149" max="6149" width="24.28515625" style="175" customWidth="1"/>
    <col min="6150" max="6150" width="18.85546875" style="175" customWidth="1"/>
    <col min="6151" max="6151" width="15.28515625" style="175" customWidth="1"/>
    <col min="6152" max="6153" width="24.5703125" style="175" customWidth="1"/>
    <col min="6154" max="6154" width="15.7109375" style="175" customWidth="1"/>
    <col min="6155" max="6155" width="25.7109375" style="175" customWidth="1"/>
    <col min="6156" max="6156" width="22.42578125" style="175" customWidth="1"/>
    <col min="6157" max="6157" width="13.85546875" style="175" customWidth="1"/>
    <col min="6158" max="6158" width="15.7109375" style="175" customWidth="1"/>
    <col min="6159" max="6159" width="16.7109375" style="175" customWidth="1"/>
    <col min="6160" max="6160" width="17.140625" style="175" customWidth="1"/>
    <col min="6161" max="6162" width="10.7109375" style="175" customWidth="1"/>
    <col min="6163" max="6163" width="9.28515625" style="175"/>
    <col min="6164" max="6164" width="12.7109375" style="175" customWidth="1"/>
    <col min="6165" max="6165" width="23.42578125" style="175" customWidth="1"/>
    <col min="6166" max="6167" width="9.28515625" style="175"/>
    <col min="6168" max="6168" width="10.5703125" style="175" customWidth="1"/>
    <col min="6169" max="6169" width="11.28515625" style="175" customWidth="1"/>
    <col min="6170" max="6400" width="9.28515625" style="175"/>
    <col min="6401" max="6401" width="87.7109375" style="175" customWidth="1"/>
    <col min="6402" max="6402" width="23.7109375" style="175" customWidth="1"/>
    <col min="6403" max="6403" width="18.28515625" style="175" customWidth="1"/>
    <col min="6404" max="6404" width="15.28515625" style="175" customWidth="1"/>
    <col min="6405" max="6405" width="24.28515625" style="175" customWidth="1"/>
    <col min="6406" max="6406" width="18.85546875" style="175" customWidth="1"/>
    <col min="6407" max="6407" width="15.28515625" style="175" customWidth="1"/>
    <col min="6408" max="6409" width="24.5703125" style="175" customWidth="1"/>
    <col min="6410" max="6410" width="15.7109375" style="175" customWidth="1"/>
    <col min="6411" max="6411" width="25.7109375" style="175" customWidth="1"/>
    <col min="6412" max="6412" width="22.42578125" style="175" customWidth="1"/>
    <col min="6413" max="6413" width="13.85546875" style="175" customWidth="1"/>
    <col min="6414" max="6414" width="15.7109375" style="175" customWidth="1"/>
    <col min="6415" max="6415" width="16.7109375" style="175" customWidth="1"/>
    <col min="6416" max="6416" width="17.140625" style="175" customWidth="1"/>
    <col min="6417" max="6418" width="10.7109375" style="175" customWidth="1"/>
    <col min="6419" max="6419" width="9.28515625" style="175"/>
    <col min="6420" max="6420" width="12.7109375" style="175" customWidth="1"/>
    <col min="6421" max="6421" width="23.42578125" style="175" customWidth="1"/>
    <col min="6422" max="6423" width="9.28515625" style="175"/>
    <col min="6424" max="6424" width="10.5703125" style="175" customWidth="1"/>
    <col min="6425" max="6425" width="11.28515625" style="175" customWidth="1"/>
    <col min="6426" max="6656" width="9.28515625" style="175"/>
    <col min="6657" max="6657" width="87.7109375" style="175" customWidth="1"/>
    <col min="6658" max="6658" width="23.7109375" style="175" customWidth="1"/>
    <col min="6659" max="6659" width="18.28515625" style="175" customWidth="1"/>
    <col min="6660" max="6660" width="15.28515625" style="175" customWidth="1"/>
    <col min="6661" max="6661" width="24.28515625" style="175" customWidth="1"/>
    <col min="6662" max="6662" width="18.85546875" style="175" customWidth="1"/>
    <col min="6663" max="6663" width="15.28515625" style="175" customWidth="1"/>
    <col min="6664" max="6665" width="24.5703125" style="175" customWidth="1"/>
    <col min="6666" max="6666" width="15.7109375" style="175" customWidth="1"/>
    <col min="6667" max="6667" width="25.7109375" style="175" customWidth="1"/>
    <col min="6668" max="6668" width="22.42578125" style="175" customWidth="1"/>
    <col min="6669" max="6669" width="13.85546875" style="175" customWidth="1"/>
    <col min="6670" max="6670" width="15.7109375" style="175" customWidth="1"/>
    <col min="6671" max="6671" width="16.7109375" style="175" customWidth="1"/>
    <col min="6672" max="6672" width="17.140625" style="175" customWidth="1"/>
    <col min="6673" max="6674" width="10.7109375" style="175" customWidth="1"/>
    <col min="6675" max="6675" width="9.28515625" style="175"/>
    <col min="6676" max="6676" width="12.7109375" style="175" customWidth="1"/>
    <col min="6677" max="6677" width="23.42578125" style="175" customWidth="1"/>
    <col min="6678" max="6679" width="9.28515625" style="175"/>
    <col min="6680" max="6680" width="10.5703125" style="175" customWidth="1"/>
    <col min="6681" max="6681" width="11.28515625" style="175" customWidth="1"/>
    <col min="6682" max="6912" width="9.28515625" style="175"/>
    <col min="6913" max="6913" width="87.7109375" style="175" customWidth="1"/>
    <col min="6914" max="6914" width="23.7109375" style="175" customWidth="1"/>
    <col min="6915" max="6915" width="18.28515625" style="175" customWidth="1"/>
    <col min="6916" max="6916" width="15.28515625" style="175" customWidth="1"/>
    <col min="6917" max="6917" width="24.28515625" style="175" customWidth="1"/>
    <col min="6918" max="6918" width="18.85546875" style="175" customWidth="1"/>
    <col min="6919" max="6919" width="15.28515625" style="175" customWidth="1"/>
    <col min="6920" max="6921" width="24.5703125" style="175" customWidth="1"/>
    <col min="6922" max="6922" width="15.7109375" style="175" customWidth="1"/>
    <col min="6923" max="6923" width="25.7109375" style="175" customWidth="1"/>
    <col min="6924" max="6924" width="22.42578125" style="175" customWidth="1"/>
    <col min="6925" max="6925" width="13.85546875" style="175" customWidth="1"/>
    <col min="6926" max="6926" width="15.7109375" style="175" customWidth="1"/>
    <col min="6927" max="6927" width="16.7109375" style="175" customWidth="1"/>
    <col min="6928" max="6928" width="17.140625" style="175" customWidth="1"/>
    <col min="6929" max="6930" width="10.7109375" style="175" customWidth="1"/>
    <col min="6931" max="6931" width="9.28515625" style="175"/>
    <col min="6932" max="6932" width="12.7109375" style="175" customWidth="1"/>
    <col min="6933" max="6933" width="23.42578125" style="175" customWidth="1"/>
    <col min="6934" max="6935" width="9.28515625" style="175"/>
    <col min="6936" max="6936" width="10.5703125" style="175" customWidth="1"/>
    <col min="6937" max="6937" width="11.28515625" style="175" customWidth="1"/>
    <col min="6938" max="7168" width="9.28515625" style="175"/>
    <col min="7169" max="7169" width="87.7109375" style="175" customWidth="1"/>
    <col min="7170" max="7170" width="23.7109375" style="175" customWidth="1"/>
    <col min="7171" max="7171" width="18.28515625" style="175" customWidth="1"/>
    <col min="7172" max="7172" width="15.28515625" style="175" customWidth="1"/>
    <col min="7173" max="7173" width="24.28515625" style="175" customWidth="1"/>
    <col min="7174" max="7174" width="18.85546875" style="175" customWidth="1"/>
    <col min="7175" max="7175" width="15.28515625" style="175" customWidth="1"/>
    <col min="7176" max="7177" width="24.5703125" style="175" customWidth="1"/>
    <col min="7178" max="7178" width="15.7109375" style="175" customWidth="1"/>
    <col min="7179" max="7179" width="25.7109375" style="175" customWidth="1"/>
    <col min="7180" max="7180" width="22.42578125" style="175" customWidth="1"/>
    <col min="7181" max="7181" width="13.85546875" style="175" customWidth="1"/>
    <col min="7182" max="7182" width="15.7109375" style="175" customWidth="1"/>
    <col min="7183" max="7183" width="16.7109375" style="175" customWidth="1"/>
    <col min="7184" max="7184" width="17.140625" style="175" customWidth="1"/>
    <col min="7185" max="7186" width="10.7109375" style="175" customWidth="1"/>
    <col min="7187" max="7187" width="9.28515625" style="175"/>
    <col min="7188" max="7188" width="12.7109375" style="175" customWidth="1"/>
    <col min="7189" max="7189" width="23.42578125" style="175" customWidth="1"/>
    <col min="7190" max="7191" width="9.28515625" style="175"/>
    <col min="7192" max="7192" width="10.5703125" style="175" customWidth="1"/>
    <col min="7193" max="7193" width="11.28515625" style="175" customWidth="1"/>
    <col min="7194" max="7424" width="9.28515625" style="175"/>
    <col min="7425" max="7425" width="87.7109375" style="175" customWidth="1"/>
    <col min="7426" max="7426" width="23.7109375" style="175" customWidth="1"/>
    <col min="7427" max="7427" width="18.28515625" style="175" customWidth="1"/>
    <col min="7428" max="7428" width="15.28515625" style="175" customWidth="1"/>
    <col min="7429" max="7429" width="24.28515625" style="175" customWidth="1"/>
    <col min="7430" max="7430" width="18.85546875" style="175" customWidth="1"/>
    <col min="7431" max="7431" width="15.28515625" style="175" customWidth="1"/>
    <col min="7432" max="7433" width="24.5703125" style="175" customWidth="1"/>
    <col min="7434" max="7434" width="15.7109375" style="175" customWidth="1"/>
    <col min="7435" max="7435" width="25.7109375" style="175" customWidth="1"/>
    <col min="7436" max="7436" width="22.42578125" style="175" customWidth="1"/>
    <col min="7437" max="7437" width="13.85546875" style="175" customWidth="1"/>
    <col min="7438" max="7438" width="15.7109375" style="175" customWidth="1"/>
    <col min="7439" max="7439" width="16.7109375" style="175" customWidth="1"/>
    <col min="7440" max="7440" width="17.140625" style="175" customWidth="1"/>
    <col min="7441" max="7442" width="10.7109375" style="175" customWidth="1"/>
    <col min="7443" max="7443" width="9.28515625" style="175"/>
    <col min="7444" max="7444" width="12.7109375" style="175" customWidth="1"/>
    <col min="7445" max="7445" width="23.42578125" style="175" customWidth="1"/>
    <col min="7446" max="7447" width="9.28515625" style="175"/>
    <col min="7448" max="7448" width="10.5703125" style="175" customWidth="1"/>
    <col min="7449" max="7449" width="11.28515625" style="175" customWidth="1"/>
    <col min="7450" max="7680" width="9.28515625" style="175"/>
    <col min="7681" max="7681" width="87.7109375" style="175" customWidth="1"/>
    <col min="7682" max="7682" width="23.7109375" style="175" customWidth="1"/>
    <col min="7683" max="7683" width="18.28515625" style="175" customWidth="1"/>
    <col min="7684" max="7684" width="15.28515625" style="175" customWidth="1"/>
    <col min="7685" max="7685" width="24.28515625" style="175" customWidth="1"/>
    <col min="7686" max="7686" width="18.85546875" style="175" customWidth="1"/>
    <col min="7687" max="7687" width="15.28515625" style="175" customWidth="1"/>
    <col min="7688" max="7689" width="24.5703125" style="175" customWidth="1"/>
    <col min="7690" max="7690" width="15.7109375" style="175" customWidth="1"/>
    <col min="7691" max="7691" width="25.7109375" style="175" customWidth="1"/>
    <col min="7692" max="7692" width="22.42578125" style="175" customWidth="1"/>
    <col min="7693" max="7693" width="13.85546875" style="175" customWidth="1"/>
    <col min="7694" max="7694" width="15.7109375" style="175" customWidth="1"/>
    <col min="7695" max="7695" width="16.7109375" style="175" customWidth="1"/>
    <col min="7696" max="7696" width="17.140625" style="175" customWidth="1"/>
    <col min="7697" max="7698" width="10.7109375" style="175" customWidth="1"/>
    <col min="7699" max="7699" width="9.28515625" style="175"/>
    <col min="7700" max="7700" width="12.7109375" style="175" customWidth="1"/>
    <col min="7701" max="7701" width="23.42578125" style="175" customWidth="1"/>
    <col min="7702" max="7703" width="9.28515625" style="175"/>
    <col min="7704" max="7704" width="10.5703125" style="175" customWidth="1"/>
    <col min="7705" max="7705" width="11.28515625" style="175" customWidth="1"/>
    <col min="7706" max="7936" width="9.28515625" style="175"/>
    <col min="7937" max="7937" width="87.7109375" style="175" customWidth="1"/>
    <col min="7938" max="7938" width="23.7109375" style="175" customWidth="1"/>
    <col min="7939" max="7939" width="18.28515625" style="175" customWidth="1"/>
    <col min="7940" max="7940" width="15.28515625" style="175" customWidth="1"/>
    <col min="7941" max="7941" width="24.28515625" style="175" customWidth="1"/>
    <col min="7942" max="7942" width="18.85546875" style="175" customWidth="1"/>
    <col min="7943" max="7943" width="15.28515625" style="175" customWidth="1"/>
    <col min="7944" max="7945" width="24.5703125" style="175" customWidth="1"/>
    <col min="7946" max="7946" width="15.7109375" style="175" customWidth="1"/>
    <col min="7947" max="7947" width="25.7109375" style="175" customWidth="1"/>
    <col min="7948" max="7948" width="22.42578125" style="175" customWidth="1"/>
    <col min="7949" max="7949" width="13.85546875" style="175" customWidth="1"/>
    <col min="7950" max="7950" width="15.7109375" style="175" customWidth="1"/>
    <col min="7951" max="7951" width="16.7109375" style="175" customWidth="1"/>
    <col min="7952" max="7952" width="17.140625" style="175" customWidth="1"/>
    <col min="7953" max="7954" width="10.7109375" style="175" customWidth="1"/>
    <col min="7955" max="7955" width="9.28515625" style="175"/>
    <col min="7956" max="7956" width="12.7109375" style="175" customWidth="1"/>
    <col min="7957" max="7957" width="23.42578125" style="175" customWidth="1"/>
    <col min="7958" max="7959" width="9.28515625" style="175"/>
    <col min="7960" max="7960" width="10.5703125" style="175" customWidth="1"/>
    <col min="7961" max="7961" width="11.28515625" style="175" customWidth="1"/>
    <col min="7962" max="8192" width="9.28515625" style="175"/>
    <col min="8193" max="8193" width="87.7109375" style="175" customWidth="1"/>
    <col min="8194" max="8194" width="23.7109375" style="175" customWidth="1"/>
    <col min="8195" max="8195" width="18.28515625" style="175" customWidth="1"/>
    <col min="8196" max="8196" width="15.28515625" style="175" customWidth="1"/>
    <col min="8197" max="8197" width="24.28515625" style="175" customWidth="1"/>
    <col min="8198" max="8198" width="18.85546875" style="175" customWidth="1"/>
    <col min="8199" max="8199" width="15.28515625" style="175" customWidth="1"/>
    <col min="8200" max="8201" width="24.5703125" style="175" customWidth="1"/>
    <col min="8202" max="8202" width="15.7109375" style="175" customWidth="1"/>
    <col min="8203" max="8203" width="25.7109375" style="175" customWidth="1"/>
    <col min="8204" max="8204" width="22.42578125" style="175" customWidth="1"/>
    <col min="8205" max="8205" width="13.85546875" style="175" customWidth="1"/>
    <col min="8206" max="8206" width="15.7109375" style="175" customWidth="1"/>
    <col min="8207" max="8207" width="16.7109375" style="175" customWidth="1"/>
    <col min="8208" max="8208" width="17.140625" style="175" customWidth="1"/>
    <col min="8209" max="8210" width="10.7109375" style="175" customWidth="1"/>
    <col min="8211" max="8211" width="9.28515625" style="175"/>
    <col min="8212" max="8212" width="12.7109375" style="175" customWidth="1"/>
    <col min="8213" max="8213" width="23.42578125" style="175" customWidth="1"/>
    <col min="8214" max="8215" width="9.28515625" style="175"/>
    <col min="8216" max="8216" width="10.5703125" style="175" customWidth="1"/>
    <col min="8217" max="8217" width="11.28515625" style="175" customWidth="1"/>
    <col min="8218" max="8448" width="9.28515625" style="175"/>
    <col min="8449" max="8449" width="87.7109375" style="175" customWidth="1"/>
    <col min="8450" max="8450" width="23.7109375" style="175" customWidth="1"/>
    <col min="8451" max="8451" width="18.28515625" style="175" customWidth="1"/>
    <col min="8452" max="8452" width="15.28515625" style="175" customWidth="1"/>
    <col min="8453" max="8453" width="24.28515625" style="175" customWidth="1"/>
    <col min="8454" max="8454" width="18.85546875" style="175" customWidth="1"/>
    <col min="8455" max="8455" width="15.28515625" style="175" customWidth="1"/>
    <col min="8456" max="8457" width="24.5703125" style="175" customWidth="1"/>
    <col min="8458" max="8458" width="15.7109375" style="175" customWidth="1"/>
    <col min="8459" max="8459" width="25.7109375" style="175" customWidth="1"/>
    <col min="8460" max="8460" width="22.42578125" style="175" customWidth="1"/>
    <col min="8461" max="8461" width="13.85546875" style="175" customWidth="1"/>
    <col min="8462" max="8462" width="15.7109375" style="175" customWidth="1"/>
    <col min="8463" max="8463" width="16.7109375" style="175" customWidth="1"/>
    <col min="8464" max="8464" width="17.140625" style="175" customWidth="1"/>
    <col min="8465" max="8466" width="10.7109375" style="175" customWidth="1"/>
    <col min="8467" max="8467" width="9.28515625" style="175"/>
    <col min="8468" max="8468" width="12.7109375" style="175" customWidth="1"/>
    <col min="8469" max="8469" width="23.42578125" style="175" customWidth="1"/>
    <col min="8470" max="8471" width="9.28515625" style="175"/>
    <col min="8472" max="8472" width="10.5703125" style="175" customWidth="1"/>
    <col min="8473" max="8473" width="11.28515625" style="175" customWidth="1"/>
    <col min="8474" max="8704" width="9.28515625" style="175"/>
    <col min="8705" max="8705" width="87.7109375" style="175" customWidth="1"/>
    <col min="8706" max="8706" width="23.7109375" style="175" customWidth="1"/>
    <col min="8707" max="8707" width="18.28515625" style="175" customWidth="1"/>
    <col min="8708" max="8708" width="15.28515625" style="175" customWidth="1"/>
    <col min="8709" max="8709" width="24.28515625" style="175" customWidth="1"/>
    <col min="8710" max="8710" width="18.85546875" style="175" customWidth="1"/>
    <col min="8711" max="8711" width="15.28515625" style="175" customWidth="1"/>
    <col min="8712" max="8713" width="24.5703125" style="175" customWidth="1"/>
    <col min="8714" max="8714" width="15.7109375" style="175" customWidth="1"/>
    <col min="8715" max="8715" width="25.7109375" style="175" customWidth="1"/>
    <col min="8716" max="8716" width="22.42578125" style="175" customWidth="1"/>
    <col min="8717" max="8717" width="13.85546875" style="175" customWidth="1"/>
    <col min="8718" max="8718" width="15.7109375" style="175" customWidth="1"/>
    <col min="8719" max="8719" width="16.7109375" style="175" customWidth="1"/>
    <col min="8720" max="8720" width="17.140625" style="175" customWidth="1"/>
    <col min="8721" max="8722" width="10.7109375" style="175" customWidth="1"/>
    <col min="8723" max="8723" width="9.28515625" style="175"/>
    <col min="8724" max="8724" width="12.7109375" style="175" customWidth="1"/>
    <col min="8725" max="8725" width="23.42578125" style="175" customWidth="1"/>
    <col min="8726" max="8727" width="9.28515625" style="175"/>
    <col min="8728" max="8728" width="10.5703125" style="175" customWidth="1"/>
    <col min="8729" max="8729" width="11.28515625" style="175" customWidth="1"/>
    <col min="8730" max="8960" width="9.28515625" style="175"/>
    <col min="8961" max="8961" width="87.7109375" style="175" customWidth="1"/>
    <col min="8962" max="8962" width="23.7109375" style="175" customWidth="1"/>
    <col min="8963" max="8963" width="18.28515625" style="175" customWidth="1"/>
    <col min="8964" max="8964" width="15.28515625" style="175" customWidth="1"/>
    <col min="8965" max="8965" width="24.28515625" style="175" customWidth="1"/>
    <col min="8966" max="8966" width="18.85546875" style="175" customWidth="1"/>
    <col min="8967" max="8967" width="15.28515625" style="175" customWidth="1"/>
    <col min="8968" max="8969" width="24.5703125" style="175" customWidth="1"/>
    <col min="8970" max="8970" width="15.7109375" style="175" customWidth="1"/>
    <col min="8971" max="8971" width="25.7109375" style="175" customWidth="1"/>
    <col min="8972" max="8972" width="22.42578125" style="175" customWidth="1"/>
    <col min="8973" max="8973" width="13.85546875" style="175" customWidth="1"/>
    <col min="8974" max="8974" width="15.7109375" style="175" customWidth="1"/>
    <col min="8975" max="8975" width="16.7109375" style="175" customWidth="1"/>
    <col min="8976" max="8976" width="17.140625" style="175" customWidth="1"/>
    <col min="8977" max="8978" width="10.7109375" style="175" customWidth="1"/>
    <col min="8979" max="8979" width="9.28515625" style="175"/>
    <col min="8980" max="8980" width="12.7109375" style="175" customWidth="1"/>
    <col min="8981" max="8981" width="23.42578125" style="175" customWidth="1"/>
    <col min="8982" max="8983" width="9.28515625" style="175"/>
    <col min="8984" max="8984" width="10.5703125" style="175" customWidth="1"/>
    <col min="8985" max="8985" width="11.28515625" style="175" customWidth="1"/>
    <col min="8986" max="9216" width="9.28515625" style="175"/>
    <col min="9217" max="9217" width="87.7109375" style="175" customWidth="1"/>
    <col min="9218" max="9218" width="23.7109375" style="175" customWidth="1"/>
    <col min="9219" max="9219" width="18.28515625" style="175" customWidth="1"/>
    <col min="9220" max="9220" width="15.28515625" style="175" customWidth="1"/>
    <col min="9221" max="9221" width="24.28515625" style="175" customWidth="1"/>
    <col min="9222" max="9222" width="18.85546875" style="175" customWidth="1"/>
    <col min="9223" max="9223" width="15.28515625" style="175" customWidth="1"/>
    <col min="9224" max="9225" width="24.5703125" style="175" customWidth="1"/>
    <col min="9226" max="9226" width="15.7109375" style="175" customWidth="1"/>
    <col min="9227" max="9227" width="25.7109375" style="175" customWidth="1"/>
    <col min="9228" max="9228" width="22.42578125" style="175" customWidth="1"/>
    <col min="9229" max="9229" width="13.85546875" style="175" customWidth="1"/>
    <col min="9230" max="9230" width="15.7109375" style="175" customWidth="1"/>
    <col min="9231" max="9231" width="16.7109375" style="175" customWidth="1"/>
    <col min="9232" max="9232" width="17.140625" style="175" customWidth="1"/>
    <col min="9233" max="9234" width="10.7109375" style="175" customWidth="1"/>
    <col min="9235" max="9235" width="9.28515625" style="175"/>
    <col min="9236" max="9236" width="12.7109375" style="175" customWidth="1"/>
    <col min="9237" max="9237" width="23.42578125" style="175" customWidth="1"/>
    <col min="9238" max="9239" width="9.28515625" style="175"/>
    <col min="9240" max="9240" width="10.5703125" style="175" customWidth="1"/>
    <col min="9241" max="9241" width="11.28515625" style="175" customWidth="1"/>
    <col min="9242" max="9472" width="9.28515625" style="175"/>
    <col min="9473" max="9473" width="87.7109375" style="175" customWidth="1"/>
    <col min="9474" max="9474" width="23.7109375" style="175" customWidth="1"/>
    <col min="9475" max="9475" width="18.28515625" style="175" customWidth="1"/>
    <col min="9476" max="9476" width="15.28515625" style="175" customWidth="1"/>
    <col min="9477" max="9477" width="24.28515625" style="175" customWidth="1"/>
    <col min="9478" max="9478" width="18.85546875" style="175" customWidth="1"/>
    <col min="9479" max="9479" width="15.28515625" style="175" customWidth="1"/>
    <col min="9480" max="9481" width="24.5703125" style="175" customWidth="1"/>
    <col min="9482" max="9482" width="15.7109375" style="175" customWidth="1"/>
    <col min="9483" max="9483" width="25.7109375" style="175" customWidth="1"/>
    <col min="9484" max="9484" width="22.42578125" style="175" customWidth="1"/>
    <col min="9485" max="9485" width="13.85546875" style="175" customWidth="1"/>
    <col min="9486" max="9486" width="15.7109375" style="175" customWidth="1"/>
    <col min="9487" max="9487" width="16.7109375" style="175" customWidth="1"/>
    <col min="9488" max="9488" width="17.140625" style="175" customWidth="1"/>
    <col min="9489" max="9490" width="10.7109375" style="175" customWidth="1"/>
    <col min="9491" max="9491" width="9.28515625" style="175"/>
    <col min="9492" max="9492" width="12.7109375" style="175" customWidth="1"/>
    <col min="9493" max="9493" width="23.42578125" style="175" customWidth="1"/>
    <col min="9494" max="9495" width="9.28515625" style="175"/>
    <col min="9496" max="9496" width="10.5703125" style="175" customWidth="1"/>
    <col min="9497" max="9497" width="11.28515625" style="175" customWidth="1"/>
    <col min="9498" max="9728" width="9.28515625" style="175"/>
    <col min="9729" max="9729" width="87.7109375" style="175" customWidth="1"/>
    <col min="9730" max="9730" width="23.7109375" style="175" customWidth="1"/>
    <col min="9731" max="9731" width="18.28515625" style="175" customWidth="1"/>
    <col min="9732" max="9732" width="15.28515625" style="175" customWidth="1"/>
    <col min="9733" max="9733" width="24.28515625" style="175" customWidth="1"/>
    <col min="9734" max="9734" width="18.85546875" style="175" customWidth="1"/>
    <col min="9735" max="9735" width="15.28515625" style="175" customWidth="1"/>
    <col min="9736" max="9737" width="24.5703125" style="175" customWidth="1"/>
    <col min="9738" max="9738" width="15.7109375" style="175" customWidth="1"/>
    <col min="9739" max="9739" width="25.7109375" style="175" customWidth="1"/>
    <col min="9740" max="9740" width="22.42578125" style="175" customWidth="1"/>
    <col min="9741" max="9741" width="13.85546875" style="175" customWidth="1"/>
    <col min="9742" max="9742" width="15.7109375" style="175" customWidth="1"/>
    <col min="9743" max="9743" width="16.7109375" style="175" customWidth="1"/>
    <col min="9744" max="9744" width="17.140625" style="175" customWidth="1"/>
    <col min="9745" max="9746" width="10.7109375" style="175" customWidth="1"/>
    <col min="9747" max="9747" width="9.28515625" style="175"/>
    <col min="9748" max="9748" width="12.7109375" style="175" customWidth="1"/>
    <col min="9749" max="9749" width="23.42578125" style="175" customWidth="1"/>
    <col min="9750" max="9751" width="9.28515625" style="175"/>
    <col min="9752" max="9752" width="10.5703125" style="175" customWidth="1"/>
    <col min="9753" max="9753" width="11.28515625" style="175" customWidth="1"/>
    <col min="9754" max="9984" width="9.28515625" style="175"/>
    <col min="9985" max="9985" width="87.7109375" style="175" customWidth="1"/>
    <col min="9986" max="9986" width="23.7109375" style="175" customWidth="1"/>
    <col min="9987" max="9987" width="18.28515625" style="175" customWidth="1"/>
    <col min="9988" max="9988" width="15.28515625" style="175" customWidth="1"/>
    <col min="9989" max="9989" width="24.28515625" style="175" customWidth="1"/>
    <col min="9990" max="9990" width="18.85546875" style="175" customWidth="1"/>
    <col min="9991" max="9991" width="15.28515625" style="175" customWidth="1"/>
    <col min="9992" max="9993" width="24.5703125" style="175" customWidth="1"/>
    <col min="9994" max="9994" width="15.7109375" style="175" customWidth="1"/>
    <col min="9995" max="9995" width="25.7109375" style="175" customWidth="1"/>
    <col min="9996" max="9996" width="22.42578125" style="175" customWidth="1"/>
    <col min="9997" max="9997" width="13.85546875" style="175" customWidth="1"/>
    <col min="9998" max="9998" width="15.7109375" style="175" customWidth="1"/>
    <col min="9999" max="9999" width="16.7109375" style="175" customWidth="1"/>
    <col min="10000" max="10000" width="17.140625" style="175" customWidth="1"/>
    <col min="10001" max="10002" width="10.7109375" style="175" customWidth="1"/>
    <col min="10003" max="10003" width="9.28515625" style="175"/>
    <col min="10004" max="10004" width="12.7109375" style="175" customWidth="1"/>
    <col min="10005" max="10005" width="23.42578125" style="175" customWidth="1"/>
    <col min="10006" max="10007" width="9.28515625" style="175"/>
    <col min="10008" max="10008" width="10.5703125" style="175" customWidth="1"/>
    <col min="10009" max="10009" width="11.28515625" style="175" customWidth="1"/>
    <col min="10010" max="10240" width="9.28515625" style="175"/>
    <col min="10241" max="10241" width="87.7109375" style="175" customWidth="1"/>
    <col min="10242" max="10242" width="23.7109375" style="175" customWidth="1"/>
    <col min="10243" max="10243" width="18.28515625" style="175" customWidth="1"/>
    <col min="10244" max="10244" width="15.28515625" style="175" customWidth="1"/>
    <col min="10245" max="10245" width="24.28515625" style="175" customWidth="1"/>
    <col min="10246" max="10246" width="18.85546875" style="175" customWidth="1"/>
    <col min="10247" max="10247" width="15.28515625" style="175" customWidth="1"/>
    <col min="10248" max="10249" width="24.5703125" style="175" customWidth="1"/>
    <col min="10250" max="10250" width="15.7109375" style="175" customWidth="1"/>
    <col min="10251" max="10251" width="25.7109375" style="175" customWidth="1"/>
    <col min="10252" max="10252" width="22.42578125" style="175" customWidth="1"/>
    <col min="10253" max="10253" width="13.85546875" style="175" customWidth="1"/>
    <col min="10254" max="10254" width="15.7109375" style="175" customWidth="1"/>
    <col min="10255" max="10255" width="16.7109375" style="175" customWidth="1"/>
    <col min="10256" max="10256" width="17.140625" style="175" customWidth="1"/>
    <col min="10257" max="10258" width="10.7109375" style="175" customWidth="1"/>
    <col min="10259" max="10259" width="9.28515625" style="175"/>
    <col min="10260" max="10260" width="12.7109375" style="175" customWidth="1"/>
    <col min="10261" max="10261" width="23.42578125" style="175" customWidth="1"/>
    <col min="10262" max="10263" width="9.28515625" style="175"/>
    <col min="10264" max="10264" width="10.5703125" style="175" customWidth="1"/>
    <col min="10265" max="10265" width="11.28515625" style="175" customWidth="1"/>
    <col min="10266" max="10496" width="9.28515625" style="175"/>
    <col min="10497" max="10497" width="87.7109375" style="175" customWidth="1"/>
    <col min="10498" max="10498" width="23.7109375" style="175" customWidth="1"/>
    <col min="10499" max="10499" width="18.28515625" style="175" customWidth="1"/>
    <col min="10500" max="10500" width="15.28515625" style="175" customWidth="1"/>
    <col min="10501" max="10501" width="24.28515625" style="175" customWidth="1"/>
    <col min="10502" max="10502" width="18.85546875" style="175" customWidth="1"/>
    <col min="10503" max="10503" width="15.28515625" style="175" customWidth="1"/>
    <col min="10504" max="10505" width="24.5703125" style="175" customWidth="1"/>
    <col min="10506" max="10506" width="15.7109375" style="175" customWidth="1"/>
    <col min="10507" max="10507" width="25.7109375" style="175" customWidth="1"/>
    <col min="10508" max="10508" width="22.42578125" style="175" customWidth="1"/>
    <col min="10509" max="10509" width="13.85546875" style="175" customWidth="1"/>
    <col min="10510" max="10510" width="15.7109375" style="175" customWidth="1"/>
    <col min="10511" max="10511" width="16.7109375" style="175" customWidth="1"/>
    <col min="10512" max="10512" width="17.140625" style="175" customWidth="1"/>
    <col min="10513" max="10514" width="10.7109375" style="175" customWidth="1"/>
    <col min="10515" max="10515" width="9.28515625" style="175"/>
    <col min="10516" max="10516" width="12.7109375" style="175" customWidth="1"/>
    <col min="10517" max="10517" width="23.42578125" style="175" customWidth="1"/>
    <col min="10518" max="10519" width="9.28515625" style="175"/>
    <col min="10520" max="10520" width="10.5703125" style="175" customWidth="1"/>
    <col min="10521" max="10521" width="11.28515625" style="175" customWidth="1"/>
    <col min="10522" max="10752" width="9.28515625" style="175"/>
    <col min="10753" max="10753" width="87.7109375" style="175" customWidth="1"/>
    <col min="10754" max="10754" width="23.7109375" style="175" customWidth="1"/>
    <col min="10755" max="10755" width="18.28515625" style="175" customWidth="1"/>
    <col min="10756" max="10756" width="15.28515625" style="175" customWidth="1"/>
    <col min="10757" max="10757" width="24.28515625" style="175" customWidth="1"/>
    <col min="10758" max="10758" width="18.85546875" style="175" customWidth="1"/>
    <col min="10759" max="10759" width="15.28515625" style="175" customWidth="1"/>
    <col min="10760" max="10761" width="24.5703125" style="175" customWidth="1"/>
    <col min="10762" max="10762" width="15.7109375" style="175" customWidth="1"/>
    <col min="10763" max="10763" width="25.7109375" style="175" customWidth="1"/>
    <col min="10764" max="10764" width="22.42578125" style="175" customWidth="1"/>
    <col min="10765" max="10765" width="13.85546875" style="175" customWidth="1"/>
    <col min="10766" max="10766" width="15.7109375" style="175" customWidth="1"/>
    <col min="10767" max="10767" width="16.7109375" style="175" customWidth="1"/>
    <col min="10768" max="10768" width="17.140625" style="175" customWidth="1"/>
    <col min="10769" max="10770" width="10.7109375" style="175" customWidth="1"/>
    <col min="10771" max="10771" width="9.28515625" style="175"/>
    <col min="10772" max="10772" width="12.7109375" style="175" customWidth="1"/>
    <col min="10773" max="10773" width="23.42578125" style="175" customWidth="1"/>
    <col min="10774" max="10775" width="9.28515625" style="175"/>
    <col min="10776" max="10776" width="10.5703125" style="175" customWidth="1"/>
    <col min="10777" max="10777" width="11.28515625" style="175" customWidth="1"/>
    <col min="10778" max="11008" width="9.28515625" style="175"/>
    <col min="11009" max="11009" width="87.7109375" style="175" customWidth="1"/>
    <col min="11010" max="11010" width="23.7109375" style="175" customWidth="1"/>
    <col min="11011" max="11011" width="18.28515625" style="175" customWidth="1"/>
    <col min="11012" max="11012" width="15.28515625" style="175" customWidth="1"/>
    <col min="11013" max="11013" width="24.28515625" style="175" customWidth="1"/>
    <col min="11014" max="11014" width="18.85546875" style="175" customWidth="1"/>
    <col min="11015" max="11015" width="15.28515625" style="175" customWidth="1"/>
    <col min="11016" max="11017" width="24.5703125" style="175" customWidth="1"/>
    <col min="11018" max="11018" width="15.7109375" style="175" customWidth="1"/>
    <col min="11019" max="11019" width="25.7109375" style="175" customWidth="1"/>
    <col min="11020" max="11020" width="22.42578125" style="175" customWidth="1"/>
    <col min="11021" max="11021" width="13.85546875" style="175" customWidth="1"/>
    <col min="11022" max="11022" width="15.7109375" style="175" customWidth="1"/>
    <col min="11023" max="11023" width="16.7109375" style="175" customWidth="1"/>
    <col min="11024" max="11024" width="17.140625" style="175" customWidth="1"/>
    <col min="11025" max="11026" width="10.7109375" style="175" customWidth="1"/>
    <col min="11027" max="11027" width="9.28515625" style="175"/>
    <col min="11028" max="11028" width="12.7109375" style="175" customWidth="1"/>
    <col min="11029" max="11029" width="23.42578125" style="175" customWidth="1"/>
    <col min="11030" max="11031" width="9.28515625" style="175"/>
    <col min="11032" max="11032" width="10.5703125" style="175" customWidth="1"/>
    <col min="11033" max="11033" width="11.28515625" style="175" customWidth="1"/>
    <col min="11034" max="11264" width="9.28515625" style="175"/>
    <col min="11265" max="11265" width="87.7109375" style="175" customWidth="1"/>
    <col min="11266" max="11266" width="23.7109375" style="175" customWidth="1"/>
    <col min="11267" max="11267" width="18.28515625" style="175" customWidth="1"/>
    <col min="11268" max="11268" width="15.28515625" style="175" customWidth="1"/>
    <col min="11269" max="11269" width="24.28515625" style="175" customWidth="1"/>
    <col min="11270" max="11270" width="18.85546875" style="175" customWidth="1"/>
    <col min="11271" max="11271" width="15.28515625" style="175" customWidth="1"/>
    <col min="11272" max="11273" width="24.5703125" style="175" customWidth="1"/>
    <col min="11274" max="11274" width="15.7109375" style="175" customWidth="1"/>
    <col min="11275" max="11275" width="25.7109375" style="175" customWidth="1"/>
    <col min="11276" max="11276" width="22.42578125" style="175" customWidth="1"/>
    <col min="11277" max="11277" width="13.85546875" style="175" customWidth="1"/>
    <col min="11278" max="11278" width="15.7109375" style="175" customWidth="1"/>
    <col min="11279" max="11279" width="16.7109375" style="175" customWidth="1"/>
    <col min="11280" max="11280" width="17.140625" style="175" customWidth="1"/>
    <col min="11281" max="11282" width="10.7109375" style="175" customWidth="1"/>
    <col min="11283" max="11283" width="9.28515625" style="175"/>
    <col min="11284" max="11284" width="12.7109375" style="175" customWidth="1"/>
    <col min="11285" max="11285" width="23.42578125" style="175" customWidth="1"/>
    <col min="11286" max="11287" width="9.28515625" style="175"/>
    <col min="11288" max="11288" width="10.5703125" style="175" customWidth="1"/>
    <col min="11289" max="11289" width="11.28515625" style="175" customWidth="1"/>
    <col min="11290" max="11520" width="9.28515625" style="175"/>
    <col min="11521" max="11521" width="87.7109375" style="175" customWidth="1"/>
    <col min="11522" max="11522" width="23.7109375" style="175" customWidth="1"/>
    <col min="11523" max="11523" width="18.28515625" style="175" customWidth="1"/>
    <col min="11524" max="11524" width="15.28515625" style="175" customWidth="1"/>
    <col min="11525" max="11525" width="24.28515625" style="175" customWidth="1"/>
    <col min="11526" max="11526" width="18.85546875" style="175" customWidth="1"/>
    <col min="11527" max="11527" width="15.28515625" style="175" customWidth="1"/>
    <col min="11528" max="11529" width="24.5703125" style="175" customWidth="1"/>
    <col min="11530" max="11530" width="15.7109375" style="175" customWidth="1"/>
    <col min="11531" max="11531" width="25.7109375" style="175" customWidth="1"/>
    <col min="11532" max="11532" width="22.42578125" style="175" customWidth="1"/>
    <col min="11533" max="11533" width="13.85546875" style="175" customWidth="1"/>
    <col min="11534" max="11534" width="15.7109375" style="175" customWidth="1"/>
    <col min="11535" max="11535" width="16.7109375" style="175" customWidth="1"/>
    <col min="11536" max="11536" width="17.140625" style="175" customWidth="1"/>
    <col min="11537" max="11538" width="10.7109375" style="175" customWidth="1"/>
    <col min="11539" max="11539" width="9.28515625" style="175"/>
    <col min="11540" max="11540" width="12.7109375" style="175" customWidth="1"/>
    <col min="11541" max="11541" width="23.42578125" style="175" customWidth="1"/>
    <col min="11542" max="11543" width="9.28515625" style="175"/>
    <col min="11544" max="11544" width="10.5703125" style="175" customWidth="1"/>
    <col min="11545" max="11545" width="11.28515625" style="175" customWidth="1"/>
    <col min="11546" max="11776" width="9.28515625" style="175"/>
    <col min="11777" max="11777" width="87.7109375" style="175" customWidth="1"/>
    <col min="11778" max="11778" width="23.7109375" style="175" customWidth="1"/>
    <col min="11779" max="11779" width="18.28515625" style="175" customWidth="1"/>
    <col min="11780" max="11780" width="15.28515625" style="175" customWidth="1"/>
    <col min="11781" max="11781" width="24.28515625" style="175" customWidth="1"/>
    <col min="11782" max="11782" width="18.85546875" style="175" customWidth="1"/>
    <col min="11783" max="11783" width="15.28515625" style="175" customWidth="1"/>
    <col min="11784" max="11785" width="24.5703125" style="175" customWidth="1"/>
    <col min="11786" max="11786" width="15.7109375" style="175" customWidth="1"/>
    <col min="11787" max="11787" width="25.7109375" style="175" customWidth="1"/>
    <col min="11788" max="11788" width="22.42578125" style="175" customWidth="1"/>
    <col min="11789" max="11789" width="13.85546875" style="175" customWidth="1"/>
    <col min="11790" max="11790" width="15.7109375" style="175" customWidth="1"/>
    <col min="11791" max="11791" width="16.7109375" style="175" customWidth="1"/>
    <col min="11792" max="11792" width="17.140625" style="175" customWidth="1"/>
    <col min="11793" max="11794" width="10.7109375" style="175" customWidth="1"/>
    <col min="11795" max="11795" width="9.28515625" style="175"/>
    <col min="11796" max="11796" width="12.7109375" style="175" customWidth="1"/>
    <col min="11797" max="11797" width="23.42578125" style="175" customWidth="1"/>
    <col min="11798" max="11799" width="9.28515625" style="175"/>
    <col min="11800" max="11800" width="10.5703125" style="175" customWidth="1"/>
    <col min="11801" max="11801" width="11.28515625" style="175" customWidth="1"/>
    <col min="11802" max="12032" width="9.28515625" style="175"/>
    <col min="12033" max="12033" width="87.7109375" style="175" customWidth="1"/>
    <col min="12034" max="12034" width="23.7109375" style="175" customWidth="1"/>
    <col min="12035" max="12035" width="18.28515625" style="175" customWidth="1"/>
    <col min="12036" max="12036" width="15.28515625" style="175" customWidth="1"/>
    <col min="12037" max="12037" width="24.28515625" style="175" customWidth="1"/>
    <col min="12038" max="12038" width="18.85546875" style="175" customWidth="1"/>
    <col min="12039" max="12039" width="15.28515625" style="175" customWidth="1"/>
    <col min="12040" max="12041" width="24.5703125" style="175" customWidth="1"/>
    <col min="12042" max="12042" width="15.7109375" style="175" customWidth="1"/>
    <col min="12043" max="12043" width="25.7109375" style="175" customWidth="1"/>
    <col min="12044" max="12044" width="22.42578125" style="175" customWidth="1"/>
    <col min="12045" max="12045" width="13.85546875" style="175" customWidth="1"/>
    <col min="12046" max="12046" width="15.7109375" style="175" customWidth="1"/>
    <col min="12047" max="12047" width="16.7109375" style="175" customWidth="1"/>
    <col min="12048" max="12048" width="17.140625" style="175" customWidth="1"/>
    <col min="12049" max="12050" width="10.7109375" style="175" customWidth="1"/>
    <col min="12051" max="12051" width="9.28515625" style="175"/>
    <col min="12052" max="12052" width="12.7109375" style="175" customWidth="1"/>
    <col min="12053" max="12053" width="23.42578125" style="175" customWidth="1"/>
    <col min="12054" max="12055" width="9.28515625" style="175"/>
    <col min="12056" max="12056" width="10.5703125" style="175" customWidth="1"/>
    <col min="12057" max="12057" width="11.28515625" style="175" customWidth="1"/>
    <col min="12058" max="12288" width="9.28515625" style="175"/>
    <col min="12289" max="12289" width="87.7109375" style="175" customWidth="1"/>
    <col min="12290" max="12290" width="23.7109375" style="175" customWidth="1"/>
    <col min="12291" max="12291" width="18.28515625" style="175" customWidth="1"/>
    <col min="12292" max="12292" width="15.28515625" style="175" customWidth="1"/>
    <col min="12293" max="12293" width="24.28515625" style="175" customWidth="1"/>
    <col min="12294" max="12294" width="18.85546875" style="175" customWidth="1"/>
    <col min="12295" max="12295" width="15.28515625" style="175" customWidth="1"/>
    <col min="12296" max="12297" width="24.5703125" style="175" customWidth="1"/>
    <col min="12298" max="12298" width="15.7109375" style="175" customWidth="1"/>
    <col min="12299" max="12299" width="25.7109375" style="175" customWidth="1"/>
    <col min="12300" max="12300" width="22.42578125" style="175" customWidth="1"/>
    <col min="12301" max="12301" width="13.85546875" style="175" customWidth="1"/>
    <col min="12302" max="12302" width="15.7109375" style="175" customWidth="1"/>
    <col min="12303" max="12303" width="16.7109375" style="175" customWidth="1"/>
    <col min="12304" max="12304" width="17.140625" style="175" customWidth="1"/>
    <col min="12305" max="12306" width="10.7109375" style="175" customWidth="1"/>
    <col min="12307" max="12307" width="9.28515625" style="175"/>
    <col min="12308" max="12308" width="12.7109375" style="175" customWidth="1"/>
    <col min="12309" max="12309" width="23.42578125" style="175" customWidth="1"/>
    <col min="12310" max="12311" width="9.28515625" style="175"/>
    <col min="12312" max="12312" width="10.5703125" style="175" customWidth="1"/>
    <col min="12313" max="12313" width="11.28515625" style="175" customWidth="1"/>
    <col min="12314" max="12544" width="9.28515625" style="175"/>
    <col min="12545" max="12545" width="87.7109375" style="175" customWidth="1"/>
    <col min="12546" max="12546" width="23.7109375" style="175" customWidth="1"/>
    <col min="12547" max="12547" width="18.28515625" style="175" customWidth="1"/>
    <col min="12548" max="12548" width="15.28515625" style="175" customWidth="1"/>
    <col min="12549" max="12549" width="24.28515625" style="175" customWidth="1"/>
    <col min="12550" max="12550" width="18.85546875" style="175" customWidth="1"/>
    <col min="12551" max="12551" width="15.28515625" style="175" customWidth="1"/>
    <col min="12552" max="12553" width="24.5703125" style="175" customWidth="1"/>
    <col min="12554" max="12554" width="15.7109375" style="175" customWidth="1"/>
    <col min="12555" max="12555" width="25.7109375" style="175" customWidth="1"/>
    <col min="12556" max="12556" width="22.42578125" style="175" customWidth="1"/>
    <col min="12557" max="12557" width="13.85546875" style="175" customWidth="1"/>
    <col min="12558" max="12558" width="15.7109375" style="175" customWidth="1"/>
    <col min="12559" max="12559" width="16.7109375" style="175" customWidth="1"/>
    <col min="12560" max="12560" width="17.140625" style="175" customWidth="1"/>
    <col min="12561" max="12562" width="10.7109375" style="175" customWidth="1"/>
    <col min="12563" max="12563" width="9.28515625" style="175"/>
    <col min="12564" max="12564" width="12.7109375" style="175" customWidth="1"/>
    <col min="12565" max="12565" width="23.42578125" style="175" customWidth="1"/>
    <col min="12566" max="12567" width="9.28515625" style="175"/>
    <col min="12568" max="12568" width="10.5703125" style="175" customWidth="1"/>
    <col min="12569" max="12569" width="11.28515625" style="175" customWidth="1"/>
    <col min="12570" max="12800" width="9.28515625" style="175"/>
    <col min="12801" max="12801" width="87.7109375" style="175" customWidth="1"/>
    <col min="12802" max="12802" width="23.7109375" style="175" customWidth="1"/>
    <col min="12803" max="12803" width="18.28515625" style="175" customWidth="1"/>
    <col min="12804" max="12804" width="15.28515625" style="175" customWidth="1"/>
    <col min="12805" max="12805" width="24.28515625" style="175" customWidth="1"/>
    <col min="12806" max="12806" width="18.85546875" style="175" customWidth="1"/>
    <col min="12807" max="12807" width="15.28515625" style="175" customWidth="1"/>
    <col min="12808" max="12809" width="24.5703125" style="175" customWidth="1"/>
    <col min="12810" max="12810" width="15.7109375" style="175" customWidth="1"/>
    <col min="12811" max="12811" width="25.7109375" style="175" customWidth="1"/>
    <col min="12812" max="12812" width="22.42578125" style="175" customWidth="1"/>
    <col min="12813" max="12813" width="13.85546875" style="175" customWidth="1"/>
    <col min="12814" max="12814" width="15.7109375" style="175" customWidth="1"/>
    <col min="12815" max="12815" width="16.7109375" style="175" customWidth="1"/>
    <col min="12816" max="12816" width="17.140625" style="175" customWidth="1"/>
    <col min="12817" max="12818" width="10.7109375" style="175" customWidth="1"/>
    <col min="12819" max="12819" width="9.28515625" style="175"/>
    <col min="12820" max="12820" width="12.7109375" style="175" customWidth="1"/>
    <col min="12821" max="12821" width="23.42578125" style="175" customWidth="1"/>
    <col min="12822" max="12823" width="9.28515625" style="175"/>
    <col min="12824" max="12824" width="10.5703125" style="175" customWidth="1"/>
    <col min="12825" max="12825" width="11.28515625" style="175" customWidth="1"/>
    <col min="12826" max="13056" width="9.28515625" style="175"/>
    <col min="13057" max="13057" width="87.7109375" style="175" customWidth="1"/>
    <col min="13058" max="13058" width="23.7109375" style="175" customWidth="1"/>
    <col min="13059" max="13059" width="18.28515625" style="175" customWidth="1"/>
    <col min="13060" max="13060" width="15.28515625" style="175" customWidth="1"/>
    <col min="13061" max="13061" width="24.28515625" style="175" customWidth="1"/>
    <col min="13062" max="13062" width="18.85546875" style="175" customWidth="1"/>
    <col min="13063" max="13063" width="15.28515625" style="175" customWidth="1"/>
    <col min="13064" max="13065" width="24.5703125" style="175" customWidth="1"/>
    <col min="13066" max="13066" width="15.7109375" style="175" customWidth="1"/>
    <col min="13067" max="13067" width="25.7109375" style="175" customWidth="1"/>
    <col min="13068" max="13068" width="22.42578125" style="175" customWidth="1"/>
    <col min="13069" max="13069" width="13.85546875" style="175" customWidth="1"/>
    <col min="13070" max="13070" width="15.7109375" style="175" customWidth="1"/>
    <col min="13071" max="13071" width="16.7109375" style="175" customWidth="1"/>
    <col min="13072" max="13072" width="17.140625" style="175" customWidth="1"/>
    <col min="13073" max="13074" width="10.7109375" style="175" customWidth="1"/>
    <col min="13075" max="13075" width="9.28515625" style="175"/>
    <col min="13076" max="13076" width="12.7109375" style="175" customWidth="1"/>
    <col min="13077" max="13077" width="23.42578125" style="175" customWidth="1"/>
    <col min="13078" max="13079" width="9.28515625" style="175"/>
    <col min="13080" max="13080" width="10.5703125" style="175" customWidth="1"/>
    <col min="13081" max="13081" width="11.28515625" style="175" customWidth="1"/>
    <col min="13082" max="13312" width="9.28515625" style="175"/>
    <col min="13313" max="13313" width="87.7109375" style="175" customWidth="1"/>
    <col min="13314" max="13314" width="23.7109375" style="175" customWidth="1"/>
    <col min="13315" max="13315" width="18.28515625" style="175" customWidth="1"/>
    <col min="13316" max="13316" width="15.28515625" style="175" customWidth="1"/>
    <col min="13317" max="13317" width="24.28515625" style="175" customWidth="1"/>
    <col min="13318" max="13318" width="18.85546875" style="175" customWidth="1"/>
    <col min="13319" max="13319" width="15.28515625" style="175" customWidth="1"/>
    <col min="13320" max="13321" width="24.5703125" style="175" customWidth="1"/>
    <col min="13322" max="13322" width="15.7109375" style="175" customWidth="1"/>
    <col min="13323" max="13323" width="25.7109375" style="175" customWidth="1"/>
    <col min="13324" max="13324" width="22.42578125" style="175" customWidth="1"/>
    <col min="13325" max="13325" width="13.85546875" style="175" customWidth="1"/>
    <col min="13326" max="13326" width="15.7109375" style="175" customWidth="1"/>
    <col min="13327" max="13327" width="16.7109375" style="175" customWidth="1"/>
    <col min="13328" max="13328" width="17.140625" style="175" customWidth="1"/>
    <col min="13329" max="13330" width="10.7109375" style="175" customWidth="1"/>
    <col min="13331" max="13331" width="9.28515625" style="175"/>
    <col min="13332" max="13332" width="12.7109375" style="175" customWidth="1"/>
    <col min="13333" max="13333" width="23.42578125" style="175" customWidth="1"/>
    <col min="13334" max="13335" width="9.28515625" style="175"/>
    <col min="13336" max="13336" width="10.5703125" style="175" customWidth="1"/>
    <col min="13337" max="13337" width="11.28515625" style="175" customWidth="1"/>
    <col min="13338" max="13568" width="9.28515625" style="175"/>
    <col min="13569" max="13569" width="87.7109375" style="175" customWidth="1"/>
    <col min="13570" max="13570" width="23.7109375" style="175" customWidth="1"/>
    <col min="13571" max="13571" width="18.28515625" style="175" customWidth="1"/>
    <col min="13572" max="13572" width="15.28515625" style="175" customWidth="1"/>
    <col min="13573" max="13573" width="24.28515625" style="175" customWidth="1"/>
    <col min="13574" max="13574" width="18.85546875" style="175" customWidth="1"/>
    <col min="13575" max="13575" width="15.28515625" style="175" customWidth="1"/>
    <col min="13576" max="13577" width="24.5703125" style="175" customWidth="1"/>
    <col min="13578" max="13578" width="15.7109375" style="175" customWidth="1"/>
    <col min="13579" max="13579" width="25.7109375" style="175" customWidth="1"/>
    <col min="13580" max="13580" width="22.42578125" style="175" customWidth="1"/>
    <col min="13581" max="13581" width="13.85546875" style="175" customWidth="1"/>
    <col min="13582" max="13582" width="15.7109375" style="175" customWidth="1"/>
    <col min="13583" max="13583" width="16.7109375" style="175" customWidth="1"/>
    <col min="13584" max="13584" width="17.140625" style="175" customWidth="1"/>
    <col min="13585" max="13586" width="10.7109375" style="175" customWidth="1"/>
    <col min="13587" max="13587" width="9.28515625" style="175"/>
    <col min="13588" max="13588" width="12.7109375" style="175" customWidth="1"/>
    <col min="13589" max="13589" width="23.42578125" style="175" customWidth="1"/>
    <col min="13590" max="13591" width="9.28515625" style="175"/>
    <col min="13592" max="13592" width="10.5703125" style="175" customWidth="1"/>
    <col min="13593" max="13593" width="11.28515625" style="175" customWidth="1"/>
    <col min="13594" max="13824" width="9.28515625" style="175"/>
    <col min="13825" max="13825" width="87.7109375" style="175" customWidth="1"/>
    <col min="13826" max="13826" width="23.7109375" style="175" customWidth="1"/>
    <col min="13827" max="13827" width="18.28515625" style="175" customWidth="1"/>
    <col min="13828" max="13828" width="15.28515625" style="175" customWidth="1"/>
    <col min="13829" max="13829" width="24.28515625" style="175" customWidth="1"/>
    <col min="13830" max="13830" width="18.85546875" style="175" customWidth="1"/>
    <col min="13831" max="13831" width="15.28515625" style="175" customWidth="1"/>
    <col min="13832" max="13833" width="24.5703125" style="175" customWidth="1"/>
    <col min="13834" max="13834" width="15.7109375" style="175" customWidth="1"/>
    <col min="13835" max="13835" width="25.7109375" style="175" customWidth="1"/>
    <col min="13836" max="13836" width="22.42578125" style="175" customWidth="1"/>
    <col min="13837" max="13837" width="13.85546875" style="175" customWidth="1"/>
    <col min="13838" max="13838" width="15.7109375" style="175" customWidth="1"/>
    <col min="13839" max="13839" width="16.7109375" style="175" customWidth="1"/>
    <col min="13840" max="13840" width="17.140625" style="175" customWidth="1"/>
    <col min="13841" max="13842" width="10.7109375" style="175" customWidth="1"/>
    <col min="13843" max="13843" width="9.28515625" style="175"/>
    <col min="13844" max="13844" width="12.7109375" style="175" customWidth="1"/>
    <col min="13845" max="13845" width="23.42578125" style="175" customWidth="1"/>
    <col min="13846" max="13847" width="9.28515625" style="175"/>
    <col min="13848" max="13848" width="10.5703125" style="175" customWidth="1"/>
    <col min="13849" max="13849" width="11.28515625" style="175" customWidth="1"/>
    <col min="13850" max="14080" width="9.28515625" style="175"/>
    <col min="14081" max="14081" width="87.7109375" style="175" customWidth="1"/>
    <col min="14082" max="14082" width="23.7109375" style="175" customWidth="1"/>
    <col min="14083" max="14083" width="18.28515625" style="175" customWidth="1"/>
    <col min="14084" max="14084" width="15.28515625" style="175" customWidth="1"/>
    <col min="14085" max="14085" width="24.28515625" style="175" customWidth="1"/>
    <col min="14086" max="14086" width="18.85546875" style="175" customWidth="1"/>
    <col min="14087" max="14087" width="15.28515625" style="175" customWidth="1"/>
    <col min="14088" max="14089" width="24.5703125" style="175" customWidth="1"/>
    <col min="14090" max="14090" width="15.7109375" style="175" customWidth="1"/>
    <col min="14091" max="14091" width="25.7109375" style="175" customWidth="1"/>
    <col min="14092" max="14092" width="22.42578125" style="175" customWidth="1"/>
    <col min="14093" max="14093" width="13.85546875" style="175" customWidth="1"/>
    <col min="14094" max="14094" width="15.7109375" style="175" customWidth="1"/>
    <col min="14095" max="14095" width="16.7109375" style="175" customWidth="1"/>
    <col min="14096" max="14096" width="17.140625" style="175" customWidth="1"/>
    <col min="14097" max="14098" width="10.7109375" style="175" customWidth="1"/>
    <col min="14099" max="14099" width="9.28515625" style="175"/>
    <col min="14100" max="14100" width="12.7109375" style="175" customWidth="1"/>
    <col min="14101" max="14101" width="23.42578125" style="175" customWidth="1"/>
    <col min="14102" max="14103" width="9.28515625" style="175"/>
    <col min="14104" max="14104" width="10.5703125" style="175" customWidth="1"/>
    <col min="14105" max="14105" width="11.28515625" style="175" customWidth="1"/>
    <col min="14106" max="14336" width="9.28515625" style="175"/>
    <col min="14337" max="14337" width="87.7109375" style="175" customWidth="1"/>
    <col min="14338" max="14338" width="23.7109375" style="175" customWidth="1"/>
    <col min="14339" max="14339" width="18.28515625" style="175" customWidth="1"/>
    <col min="14340" max="14340" width="15.28515625" style="175" customWidth="1"/>
    <col min="14341" max="14341" width="24.28515625" style="175" customWidth="1"/>
    <col min="14342" max="14342" width="18.85546875" style="175" customWidth="1"/>
    <col min="14343" max="14343" width="15.28515625" style="175" customWidth="1"/>
    <col min="14344" max="14345" width="24.5703125" style="175" customWidth="1"/>
    <col min="14346" max="14346" width="15.7109375" style="175" customWidth="1"/>
    <col min="14347" max="14347" width="25.7109375" style="175" customWidth="1"/>
    <col min="14348" max="14348" width="22.42578125" style="175" customWidth="1"/>
    <col min="14349" max="14349" width="13.85546875" style="175" customWidth="1"/>
    <col min="14350" max="14350" width="15.7109375" style="175" customWidth="1"/>
    <col min="14351" max="14351" width="16.7109375" style="175" customWidth="1"/>
    <col min="14352" max="14352" width="17.140625" style="175" customWidth="1"/>
    <col min="14353" max="14354" width="10.7109375" style="175" customWidth="1"/>
    <col min="14355" max="14355" width="9.28515625" style="175"/>
    <col min="14356" max="14356" width="12.7109375" style="175" customWidth="1"/>
    <col min="14357" max="14357" width="23.42578125" style="175" customWidth="1"/>
    <col min="14358" max="14359" width="9.28515625" style="175"/>
    <col min="14360" max="14360" width="10.5703125" style="175" customWidth="1"/>
    <col min="14361" max="14361" width="11.28515625" style="175" customWidth="1"/>
    <col min="14362" max="14592" width="9.28515625" style="175"/>
    <col min="14593" max="14593" width="87.7109375" style="175" customWidth="1"/>
    <col min="14594" max="14594" width="23.7109375" style="175" customWidth="1"/>
    <col min="14595" max="14595" width="18.28515625" style="175" customWidth="1"/>
    <col min="14596" max="14596" width="15.28515625" style="175" customWidth="1"/>
    <col min="14597" max="14597" width="24.28515625" style="175" customWidth="1"/>
    <col min="14598" max="14598" width="18.85546875" style="175" customWidth="1"/>
    <col min="14599" max="14599" width="15.28515625" style="175" customWidth="1"/>
    <col min="14600" max="14601" width="24.5703125" style="175" customWidth="1"/>
    <col min="14602" max="14602" width="15.7109375" style="175" customWidth="1"/>
    <col min="14603" max="14603" width="25.7109375" style="175" customWidth="1"/>
    <col min="14604" max="14604" width="22.42578125" style="175" customWidth="1"/>
    <col min="14605" max="14605" width="13.85546875" style="175" customWidth="1"/>
    <col min="14606" max="14606" width="15.7109375" style="175" customWidth="1"/>
    <col min="14607" max="14607" width="16.7109375" style="175" customWidth="1"/>
    <col min="14608" max="14608" width="17.140625" style="175" customWidth="1"/>
    <col min="14609" max="14610" width="10.7109375" style="175" customWidth="1"/>
    <col min="14611" max="14611" width="9.28515625" style="175"/>
    <col min="14612" max="14612" width="12.7109375" style="175" customWidth="1"/>
    <col min="14613" max="14613" width="23.42578125" style="175" customWidth="1"/>
    <col min="14614" max="14615" width="9.28515625" style="175"/>
    <col min="14616" max="14616" width="10.5703125" style="175" customWidth="1"/>
    <col min="14617" max="14617" width="11.28515625" style="175" customWidth="1"/>
    <col min="14618" max="14848" width="9.28515625" style="175"/>
    <col min="14849" max="14849" width="87.7109375" style="175" customWidth="1"/>
    <col min="14850" max="14850" width="23.7109375" style="175" customWidth="1"/>
    <col min="14851" max="14851" width="18.28515625" style="175" customWidth="1"/>
    <col min="14852" max="14852" width="15.28515625" style="175" customWidth="1"/>
    <col min="14853" max="14853" width="24.28515625" style="175" customWidth="1"/>
    <col min="14854" max="14854" width="18.85546875" style="175" customWidth="1"/>
    <col min="14855" max="14855" width="15.28515625" style="175" customWidth="1"/>
    <col min="14856" max="14857" width="24.5703125" style="175" customWidth="1"/>
    <col min="14858" max="14858" width="15.7109375" style="175" customWidth="1"/>
    <col min="14859" max="14859" width="25.7109375" style="175" customWidth="1"/>
    <col min="14860" max="14860" width="22.42578125" style="175" customWidth="1"/>
    <col min="14861" max="14861" width="13.85546875" style="175" customWidth="1"/>
    <col min="14862" max="14862" width="15.7109375" style="175" customWidth="1"/>
    <col min="14863" max="14863" width="16.7109375" style="175" customWidth="1"/>
    <col min="14864" max="14864" width="17.140625" style="175" customWidth="1"/>
    <col min="14865" max="14866" width="10.7109375" style="175" customWidth="1"/>
    <col min="14867" max="14867" width="9.28515625" style="175"/>
    <col min="14868" max="14868" width="12.7109375" style="175" customWidth="1"/>
    <col min="14869" max="14869" width="23.42578125" style="175" customWidth="1"/>
    <col min="14870" max="14871" width="9.28515625" style="175"/>
    <col min="14872" max="14872" width="10.5703125" style="175" customWidth="1"/>
    <col min="14873" max="14873" width="11.28515625" style="175" customWidth="1"/>
    <col min="14874" max="15104" width="9.28515625" style="175"/>
    <col min="15105" max="15105" width="87.7109375" style="175" customWidth="1"/>
    <col min="15106" max="15106" width="23.7109375" style="175" customWidth="1"/>
    <col min="15107" max="15107" width="18.28515625" style="175" customWidth="1"/>
    <col min="15108" max="15108" width="15.28515625" style="175" customWidth="1"/>
    <col min="15109" max="15109" width="24.28515625" style="175" customWidth="1"/>
    <col min="15110" max="15110" width="18.85546875" style="175" customWidth="1"/>
    <col min="15111" max="15111" width="15.28515625" style="175" customWidth="1"/>
    <col min="15112" max="15113" width="24.5703125" style="175" customWidth="1"/>
    <col min="15114" max="15114" width="15.7109375" style="175" customWidth="1"/>
    <col min="15115" max="15115" width="25.7109375" style="175" customWidth="1"/>
    <col min="15116" max="15116" width="22.42578125" style="175" customWidth="1"/>
    <col min="15117" max="15117" width="13.85546875" style="175" customWidth="1"/>
    <col min="15118" max="15118" width="15.7109375" style="175" customWidth="1"/>
    <col min="15119" max="15119" width="16.7109375" style="175" customWidth="1"/>
    <col min="15120" max="15120" width="17.140625" style="175" customWidth="1"/>
    <col min="15121" max="15122" width="10.7109375" style="175" customWidth="1"/>
    <col min="15123" max="15123" width="9.28515625" style="175"/>
    <col min="15124" max="15124" width="12.7109375" style="175" customWidth="1"/>
    <col min="15125" max="15125" width="23.42578125" style="175" customWidth="1"/>
    <col min="15126" max="15127" width="9.28515625" style="175"/>
    <col min="15128" max="15128" width="10.5703125" style="175" customWidth="1"/>
    <col min="15129" max="15129" width="11.28515625" style="175" customWidth="1"/>
    <col min="15130" max="15360" width="9.28515625" style="175"/>
    <col min="15361" max="15361" width="87.7109375" style="175" customWidth="1"/>
    <col min="15362" max="15362" width="23.7109375" style="175" customWidth="1"/>
    <col min="15363" max="15363" width="18.28515625" style="175" customWidth="1"/>
    <col min="15364" max="15364" width="15.28515625" style="175" customWidth="1"/>
    <col min="15365" max="15365" width="24.28515625" style="175" customWidth="1"/>
    <col min="15366" max="15366" width="18.85546875" style="175" customWidth="1"/>
    <col min="15367" max="15367" width="15.28515625" style="175" customWidth="1"/>
    <col min="15368" max="15369" width="24.5703125" style="175" customWidth="1"/>
    <col min="15370" max="15370" width="15.7109375" style="175" customWidth="1"/>
    <col min="15371" max="15371" width="25.7109375" style="175" customWidth="1"/>
    <col min="15372" max="15372" width="22.42578125" style="175" customWidth="1"/>
    <col min="15373" max="15373" width="13.85546875" style="175" customWidth="1"/>
    <col min="15374" max="15374" width="15.7109375" style="175" customWidth="1"/>
    <col min="15375" max="15375" width="16.7109375" style="175" customWidth="1"/>
    <col min="15376" max="15376" width="17.140625" style="175" customWidth="1"/>
    <col min="15377" max="15378" width="10.7109375" style="175" customWidth="1"/>
    <col min="15379" max="15379" width="9.28515625" style="175"/>
    <col min="15380" max="15380" width="12.7109375" style="175" customWidth="1"/>
    <col min="15381" max="15381" width="23.42578125" style="175" customWidth="1"/>
    <col min="15382" max="15383" width="9.28515625" style="175"/>
    <col min="15384" max="15384" width="10.5703125" style="175" customWidth="1"/>
    <col min="15385" max="15385" width="11.28515625" style="175" customWidth="1"/>
    <col min="15386" max="15616" width="9.28515625" style="175"/>
    <col min="15617" max="15617" width="87.7109375" style="175" customWidth="1"/>
    <col min="15618" max="15618" width="23.7109375" style="175" customWidth="1"/>
    <col min="15619" max="15619" width="18.28515625" style="175" customWidth="1"/>
    <col min="15620" max="15620" width="15.28515625" style="175" customWidth="1"/>
    <col min="15621" max="15621" width="24.28515625" style="175" customWidth="1"/>
    <col min="15622" max="15622" width="18.85546875" style="175" customWidth="1"/>
    <col min="15623" max="15623" width="15.28515625" style="175" customWidth="1"/>
    <col min="15624" max="15625" width="24.5703125" style="175" customWidth="1"/>
    <col min="15626" max="15626" width="15.7109375" style="175" customWidth="1"/>
    <col min="15627" max="15627" width="25.7109375" style="175" customWidth="1"/>
    <col min="15628" max="15628" width="22.42578125" style="175" customWidth="1"/>
    <col min="15629" max="15629" width="13.85546875" style="175" customWidth="1"/>
    <col min="15630" max="15630" width="15.7109375" style="175" customWidth="1"/>
    <col min="15631" max="15631" width="16.7109375" style="175" customWidth="1"/>
    <col min="15632" max="15632" width="17.140625" style="175" customWidth="1"/>
    <col min="15633" max="15634" width="10.7109375" style="175" customWidth="1"/>
    <col min="15635" max="15635" width="9.28515625" style="175"/>
    <col min="15636" max="15636" width="12.7109375" style="175" customWidth="1"/>
    <col min="15637" max="15637" width="23.42578125" style="175" customWidth="1"/>
    <col min="15638" max="15639" width="9.28515625" style="175"/>
    <col min="15640" max="15640" width="10.5703125" style="175" customWidth="1"/>
    <col min="15641" max="15641" width="11.28515625" style="175" customWidth="1"/>
    <col min="15642" max="15872" width="9.28515625" style="175"/>
    <col min="15873" max="15873" width="87.7109375" style="175" customWidth="1"/>
    <col min="15874" max="15874" width="23.7109375" style="175" customWidth="1"/>
    <col min="15875" max="15875" width="18.28515625" style="175" customWidth="1"/>
    <col min="15876" max="15876" width="15.28515625" style="175" customWidth="1"/>
    <col min="15877" max="15877" width="24.28515625" style="175" customWidth="1"/>
    <col min="15878" max="15878" width="18.85546875" style="175" customWidth="1"/>
    <col min="15879" max="15879" width="15.28515625" style="175" customWidth="1"/>
    <col min="15880" max="15881" width="24.5703125" style="175" customWidth="1"/>
    <col min="15882" max="15882" width="15.7109375" style="175" customWidth="1"/>
    <col min="15883" max="15883" width="25.7109375" style="175" customWidth="1"/>
    <col min="15884" max="15884" width="22.42578125" style="175" customWidth="1"/>
    <col min="15885" max="15885" width="13.85546875" style="175" customWidth="1"/>
    <col min="15886" max="15886" width="15.7109375" style="175" customWidth="1"/>
    <col min="15887" max="15887" width="16.7109375" style="175" customWidth="1"/>
    <col min="15888" max="15888" width="17.140625" style="175" customWidth="1"/>
    <col min="15889" max="15890" width="10.7109375" style="175" customWidth="1"/>
    <col min="15891" max="15891" width="9.28515625" style="175"/>
    <col min="15892" max="15892" width="12.7109375" style="175" customWidth="1"/>
    <col min="15893" max="15893" width="23.42578125" style="175" customWidth="1"/>
    <col min="15894" max="15895" width="9.28515625" style="175"/>
    <col min="15896" max="15896" width="10.5703125" style="175" customWidth="1"/>
    <col min="15897" max="15897" width="11.28515625" style="175" customWidth="1"/>
    <col min="15898" max="16128" width="9.28515625" style="175"/>
    <col min="16129" max="16129" width="87.7109375" style="175" customWidth="1"/>
    <col min="16130" max="16130" width="23.7109375" style="175" customWidth="1"/>
    <col min="16131" max="16131" width="18.28515625" style="175" customWidth="1"/>
    <col min="16132" max="16132" width="15.28515625" style="175" customWidth="1"/>
    <col min="16133" max="16133" width="24.28515625" style="175" customWidth="1"/>
    <col min="16134" max="16134" width="18.85546875" style="175" customWidth="1"/>
    <col min="16135" max="16135" width="15.28515625" style="175" customWidth="1"/>
    <col min="16136" max="16137" width="24.5703125" style="175" customWidth="1"/>
    <col min="16138" max="16138" width="15.7109375" style="175" customWidth="1"/>
    <col min="16139" max="16139" width="25.7109375" style="175" customWidth="1"/>
    <col min="16140" max="16140" width="22.42578125" style="175" customWidth="1"/>
    <col min="16141" max="16141" width="13.85546875" style="175" customWidth="1"/>
    <col min="16142" max="16142" width="15.7109375" style="175" customWidth="1"/>
    <col min="16143" max="16143" width="16.7109375" style="175" customWidth="1"/>
    <col min="16144" max="16144" width="17.140625" style="175" customWidth="1"/>
    <col min="16145" max="16146" width="10.7109375" style="175" customWidth="1"/>
    <col min="16147" max="16147" width="9.28515625" style="175"/>
    <col min="16148" max="16148" width="12.7109375" style="175" customWidth="1"/>
    <col min="16149" max="16149" width="23.42578125" style="175" customWidth="1"/>
    <col min="16150" max="16151" width="9.28515625" style="175"/>
    <col min="16152" max="16152" width="10.5703125" style="175" customWidth="1"/>
    <col min="16153" max="16153" width="11.28515625" style="175" customWidth="1"/>
    <col min="16154" max="16384" width="9.28515625" style="175"/>
  </cols>
  <sheetData>
    <row r="1" spans="1:23" ht="25.5" customHeight="1">
      <c r="A1" s="1265" t="str">
        <f>[2]СПО!B1</f>
        <v>Гуманитарно-педагогическая академия (филиал) ФГАОУ ВО «КФУ им. В. И. Вернадского» в г. Ялте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1265"/>
      <c r="O1" s="1265"/>
      <c r="P1" s="1265"/>
      <c r="Q1" s="251"/>
      <c r="R1" s="251"/>
      <c r="S1" s="251"/>
      <c r="T1" s="251"/>
      <c r="U1" s="251"/>
      <c r="V1" s="251"/>
      <c r="W1" s="251"/>
    </row>
    <row r="2" spans="1:23" ht="20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3" ht="24.75" customHeight="1">
      <c r="A3" s="1243" t="s">
        <v>87</v>
      </c>
      <c r="B3" s="1243"/>
      <c r="C3" s="1244">
        <v>43952</v>
      </c>
      <c r="D3" s="1242"/>
      <c r="E3" s="1242"/>
      <c r="F3" s="1246" t="s">
        <v>85</v>
      </c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916"/>
      <c r="R3" s="916"/>
    </row>
    <row r="4" spans="1:23" ht="33" customHeight="1" thickBot="1">
      <c r="A4" s="166"/>
      <c r="B4" s="160"/>
      <c r="C4" s="160"/>
      <c r="D4" s="167"/>
      <c r="E4" s="160"/>
      <c r="F4" s="160"/>
      <c r="G4" s="167"/>
      <c r="H4" s="160"/>
      <c r="I4" s="160"/>
      <c r="J4" s="167"/>
      <c r="K4" s="160"/>
      <c r="L4" s="160"/>
      <c r="M4" s="167"/>
      <c r="N4" s="160"/>
      <c r="O4" s="160"/>
      <c r="P4" s="167"/>
    </row>
    <row r="5" spans="1:23" ht="33" customHeight="1" thickBot="1">
      <c r="A5" s="1271" t="s">
        <v>0</v>
      </c>
      <c r="B5" s="1273" t="s">
        <v>18</v>
      </c>
      <c r="C5" s="1264"/>
      <c r="D5" s="1264"/>
      <c r="E5" s="1264" t="s">
        <v>19</v>
      </c>
      <c r="F5" s="1264"/>
      <c r="G5" s="1264"/>
      <c r="H5" s="1264" t="s">
        <v>20</v>
      </c>
      <c r="I5" s="1264"/>
      <c r="J5" s="1264"/>
      <c r="K5" s="1264" t="s">
        <v>21</v>
      </c>
      <c r="L5" s="1264"/>
      <c r="M5" s="1264"/>
      <c r="N5" s="1266" t="s">
        <v>25</v>
      </c>
      <c r="O5" s="1266"/>
      <c r="P5" s="1267"/>
      <c r="Q5" s="158"/>
      <c r="R5" s="158"/>
    </row>
    <row r="6" spans="1:23" ht="33" customHeight="1" thickBot="1">
      <c r="A6" s="1272"/>
      <c r="B6" s="1270" t="s">
        <v>23</v>
      </c>
      <c r="C6" s="1268"/>
      <c r="D6" s="1268"/>
      <c r="E6" s="1268" t="s">
        <v>23</v>
      </c>
      <c r="F6" s="1268"/>
      <c r="G6" s="1268"/>
      <c r="H6" s="1268" t="s">
        <v>23</v>
      </c>
      <c r="I6" s="1268"/>
      <c r="J6" s="1268"/>
      <c r="K6" s="1268" t="s">
        <v>23</v>
      </c>
      <c r="L6" s="1268"/>
      <c r="M6" s="1268"/>
      <c r="N6" s="1268"/>
      <c r="O6" s="1268"/>
      <c r="P6" s="1269"/>
      <c r="Q6" s="158"/>
      <c r="R6" s="158"/>
    </row>
    <row r="7" spans="1:23" ht="55.5" customHeight="1" thickBot="1">
      <c r="A7" s="1272"/>
      <c r="B7" s="995" t="s">
        <v>4</v>
      </c>
      <c r="C7" s="996" t="s">
        <v>5</v>
      </c>
      <c r="D7" s="997" t="s">
        <v>6</v>
      </c>
      <c r="E7" s="996" t="s">
        <v>4</v>
      </c>
      <c r="F7" s="996" t="s">
        <v>5</v>
      </c>
      <c r="G7" s="997" t="s">
        <v>6</v>
      </c>
      <c r="H7" s="996" t="s">
        <v>4</v>
      </c>
      <c r="I7" s="996" t="s">
        <v>5</v>
      </c>
      <c r="J7" s="997" t="s">
        <v>6</v>
      </c>
      <c r="K7" s="996" t="s">
        <v>4</v>
      </c>
      <c r="L7" s="996" t="s">
        <v>5</v>
      </c>
      <c r="M7" s="997" t="s">
        <v>6</v>
      </c>
      <c r="N7" s="996" t="s">
        <v>4</v>
      </c>
      <c r="O7" s="996" t="s">
        <v>5</v>
      </c>
      <c r="P7" s="932" t="s">
        <v>6</v>
      </c>
      <c r="Q7" s="158"/>
      <c r="R7" s="158"/>
    </row>
    <row r="8" spans="1:23" s="252" customFormat="1" ht="57.75" customHeight="1" thickBot="1">
      <c r="A8" s="933" t="s">
        <v>7</v>
      </c>
      <c r="B8" s="934">
        <f t="shared" ref="B8:P8" si="0">SUM(B9:B10)</f>
        <v>0</v>
      </c>
      <c r="C8" s="935">
        <f t="shared" si="0"/>
        <v>1</v>
      </c>
      <c r="D8" s="935">
        <f t="shared" si="0"/>
        <v>1</v>
      </c>
      <c r="E8" s="935">
        <f t="shared" si="0"/>
        <v>0</v>
      </c>
      <c r="F8" s="935">
        <f t="shared" si="0"/>
        <v>4</v>
      </c>
      <c r="G8" s="935">
        <f t="shared" si="0"/>
        <v>4</v>
      </c>
      <c r="H8" s="935">
        <f t="shared" si="0"/>
        <v>0</v>
      </c>
      <c r="I8" s="935">
        <f t="shared" si="0"/>
        <v>1</v>
      </c>
      <c r="J8" s="935">
        <f t="shared" si="0"/>
        <v>1</v>
      </c>
      <c r="K8" s="935">
        <f t="shared" si="0"/>
        <v>0</v>
      </c>
      <c r="L8" s="935">
        <f t="shared" si="0"/>
        <v>3</v>
      </c>
      <c r="M8" s="935">
        <f t="shared" si="0"/>
        <v>3</v>
      </c>
      <c r="N8" s="935">
        <f t="shared" si="0"/>
        <v>0</v>
      </c>
      <c r="O8" s="935">
        <f t="shared" si="0"/>
        <v>9</v>
      </c>
      <c r="P8" s="935">
        <f t="shared" si="0"/>
        <v>9</v>
      </c>
      <c r="Q8" s="157"/>
      <c r="R8" s="157"/>
    </row>
    <row r="9" spans="1:23" s="252" customFormat="1" ht="50.25" customHeight="1">
      <c r="A9" s="936" t="s">
        <v>26</v>
      </c>
      <c r="B9" s="815">
        <v>0</v>
      </c>
      <c r="C9" s="813">
        <v>1</v>
      </c>
      <c r="D9" s="814">
        <v>1</v>
      </c>
      <c r="E9" s="815">
        <v>0</v>
      </c>
      <c r="F9" s="813">
        <v>0</v>
      </c>
      <c r="G9" s="814">
        <v>0</v>
      </c>
      <c r="H9" s="815">
        <v>0</v>
      </c>
      <c r="I9" s="813">
        <v>0</v>
      </c>
      <c r="J9" s="814">
        <v>0</v>
      </c>
      <c r="K9" s="815">
        <v>0</v>
      </c>
      <c r="L9" s="813">
        <v>0</v>
      </c>
      <c r="M9" s="814">
        <v>0</v>
      </c>
      <c r="N9" s="815">
        <v>0</v>
      </c>
      <c r="O9" s="937">
        <v>1</v>
      </c>
      <c r="P9" s="938">
        <v>1</v>
      </c>
      <c r="Q9" s="157"/>
      <c r="R9" s="157"/>
    </row>
    <row r="10" spans="1:23" ht="45" customHeight="1" thickBot="1">
      <c r="A10" s="939" t="s">
        <v>27</v>
      </c>
      <c r="B10" s="825">
        <v>0</v>
      </c>
      <c r="C10" s="823">
        <v>0</v>
      </c>
      <c r="D10" s="824">
        <v>0</v>
      </c>
      <c r="E10" s="825">
        <v>0</v>
      </c>
      <c r="F10" s="823">
        <v>4</v>
      </c>
      <c r="G10" s="824">
        <v>4</v>
      </c>
      <c r="H10" s="825">
        <v>0</v>
      </c>
      <c r="I10" s="823">
        <v>1</v>
      </c>
      <c r="J10" s="824">
        <v>1</v>
      </c>
      <c r="K10" s="825">
        <v>0</v>
      </c>
      <c r="L10" s="823">
        <v>3</v>
      </c>
      <c r="M10" s="824">
        <v>3</v>
      </c>
      <c r="N10" s="825">
        <v>0</v>
      </c>
      <c r="O10" s="940">
        <v>8</v>
      </c>
      <c r="P10" s="941">
        <v>8</v>
      </c>
      <c r="Q10" s="158"/>
      <c r="R10" s="158"/>
    </row>
    <row r="11" spans="1:23" ht="42.75" customHeight="1" thickBot="1">
      <c r="A11" s="942" t="s">
        <v>8</v>
      </c>
      <c r="B11" s="943">
        <f>SUM(B9:B10)</f>
        <v>0</v>
      </c>
      <c r="C11" s="944">
        <f t="shared" ref="C11:P11" si="1">SUM(C9:C10)</f>
        <v>1</v>
      </c>
      <c r="D11" s="945">
        <f t="shared" si="1"/>
        <v>1</v>
      </c>
      <c r="E11" s="943">
        <f t="shared" si="1"/>
        <v>0</v>
      </c>
      <c r="F11" s="944">
        <f t="shared" si="1"/>
        <v>4</v>
      </c>
      <c r="G11" s="945">
        <f t="shared" si="1"/>
        <v>4</v>
      </c>
      <c r="H11" s="943">
        <f t="shared" si="1"/>
        <v>0</v>
      </c>
      <c r="I11" s="944">
        <f t="shared" si="1"/>
        <v>1</v>
      </c>
      <c r="J11" s="945">
        <f t="shared" si="1"/>
        <v>1</v>
      </c>
      <c r="K11" s="943">
        <f t="shared" si="1"/>
        <v>0</v>
      </c>
      <c r="L11" s="944">
        <f t="shared" si="1"/>
        <v>3</v>
      </c>
      <c r="M11" s="945">
        <f t="shared" si="1"/>
        <v>3</v>
      </c>
      <c r="N11" s="943">
        <f t="shared" si="1"/>
        <v>0</v>
      </c>
      <c r="O11" s="946">
        <f t="shared" si="1"/>
        <v>9</v>
      </c>
      <c r="P11" s="945">
        <f t="shared" si="1"/>
        <v>9</v>
      </c>
      <c r="R11" s="158"/>
    </row>
    <row r="12" spans="1:23" ht="40.5" customHeight="1" thickBot="1">
      <c r="A12" s="947" t="s">
        <v>9</v>
      </c>
      <c r="B12" s="922"/>
      <c r="C12" s="920"/>
      <c r="D12" s="921"/>
      <c r="E12" s="922"/>
      <c r="F12" s="920"/>
      <c r="G12" s="921"/>
      <c r="H12" s="922"/>
      <c r="I12" s="920"/>
      <c r="J12" s="921"/>
      <c r="K12" s="948"/>
      <c r="L12" s="949"/>
      <c r="M12" s="950"/>
      <c r="N12" s="951"/>
      <c r="O12" s="952"/>
      <c r="P12" s="953"/>
      <c r="Q12" s="158"/>
      <c r="R12" s="158"/>
    </row>
    <row r="13" spans="1:23" ht="32.25" customHeight="1" thickBot="1">
      <c r="A13" s="954" t="s">
        <v>10</v>
      </c>
      <c r="B13" s="926"/>
      <c r="C13" s="924"/>
      <c r="D13" s="925"/>
      <c r="E13" s="926"/>
      <c r="F13" s="924"/>
      <c r="G13" s="925"/>
      <c r="H13" s="926"/>
      <c r="I13" s="924"/>
      <c r="J13" s="925"/>
      <c r="K13" s="955"/>
      <c r="L13" s="956"/>
      <c r="M13" s="957"/>
      <c r="N13" s="927"/>
      <c r="O13" s="958"/>
      <c r="P13" s="959"/>
      <c r="Q13" s="168"/>
      <c r="R13" s="168"/>
    </row>
    <row r="14" spans="1:23" ht="36.75" customHeight="1">
      <c r="A14" s="936" t="s">
        <v>26</v>
      </c>
      <c r="B14" s="815">
        <v>0</v>
      </c>
      <c r="C14" s="813">
        <v>1</v>
      </c>
      <c r="D14" s="814">
        <v>1</v>
      </c>
      <c r="E14" s="815">
        <v>0</v>
      </c>
      <c r="F14" s="813">
        <v>0</v>
      </c>
      <c r="G14" s="814">
        <v>0</v>
      </c>
      <c r="H14" s="815">
        <v>0</v>
      </c>
      <c r="I14" s="813">
        <v>0</v>
      </c>
      <c r="J14" s="814">
        <v>0</v>
      </c>
      <c r="K14" s="815">
        <v>0</v>
      </c>
      <c r="L14" s="813">
        <v>0</v>
      </c>
      <c r="M14" s="814">
        <v>0</v>
      </c>
      <c r="N14" s="815">
        <v>0</v>
      </c>
      <c r="O14" s="937">
        <v>1</v>
      </c>
      <c r="P14" s="938">
        <v>1</v>
      </c>
      <c r="Q14" s="168"/>
      <c r="R14" s="168"/>
    </row>
    <row r="15" spans="1:23" ht="40.5" customHeight="1" thickBot="1">
      <c r="A15" s="939" t="s">
        <v>27</v>
      </c>
      <c r="B15" s="825">
        <v>0</v>
      </c>
      <c r="C15" s="823">
        <v>0</v>
      </c>
      <c r="D15" s="824">
        <v>0</v>
      </c>
      <c r="E15" s="825">
        <v>0</v>
      </c>
      <c r="F15" s="823">
        <v>3</v>
      </c>
      <c r="G15" s="824">
        <v>3</v>
      </c>
      <c r="H15" s="825">
        <v>0</v>
      </c>
      <c r="I15" s="823">
        <v>1</v>
      </c>
      <c r="J15" s="824">
        <v>1</v>
      </c>
      <c r="K15" s="825">
        <v>0</v>
      </c>
      <c r="L15" s="823">
        <v>3</v>
      </c>
      <c r="M15" s="824">
        <v>3</v>
      </c>
      <c r="N15" s="825">
        <v>0</v>
      </c>
      <c r="O15" s="940">
        <v>7</v>
      </c>
      <c r="P15" s="941">
        <v>7</v>
      </c>
      <c r="Q15" s="60"/>
      <c r="R15" s="60"/>
    </row>
    <row r="16" spans="1:23" ht="31.5" customHeight="1" thickBot="1">
      <c r="A16" s="960" t="s">
        <v>12</v>
      </c>
      <c r="B16" s="961">
        <f t="shared" ref="B16:P16" si="2">SUM(B14:B15)</f>
        <v>0</v>
      </c>
      <c r="C16" s="962">
        <f t="shared" si="2"/>
        <v>1</v>
      </c>
      <c r="D16" s="962">
        <f t="shared" si="2"/>
        <v>1</v>
      </c>
      <c r="E16" s="962">
        <f t="shared" si="2"/>
        <v>0</v>
      </c>
      <c r="F16" s="962">
        <f t="shared" si="2"/>
        <v>3</v>
      </c>
      <c r="G16" s="962">
        <f t="shared" si="2"/>
        <v>3</v>
      </c>
      <c r="H16" s="962">
        <f t="shared" si="2"/>
        <v>0</v>
      </c>
      <c r="I16" s="962">
        <f t="shared" si="2"/>
        <v>1</v>
      </c>
      <c r="J16" s="962">
        <f t="shared" si="2"/>
        <v>1</v>
      </c>
      <c r="K16" s="962">
        <f t="shared" si="2"/>
        <v>0</v>
      </c>
      <c r="L16" s="962">
        <f t="shared" si="2"/>
        <v>3</v>
      </c>
      <c r="M16" s="962">
        <f t="shared" si="2"/>
        <v>3</v>
      </c>
      <c r="N16" s="962">
        <f t="shared" si="2"/>
        <v>0</v>
      </c>
      <c r="O16" s="962">
        <f t="shared" si="2"/>
        <v>8</v>
      </c>
      <c r="P16" s="963">
        <f t="shared" si="2"/>
        <v>8</v>
      </c>
      <c r="Q16" s="161"/>
      <c r="R16" s="161"/>
    </row>
    <row r="17" spans="1:19" ht="66.75" customHeight="1" thickBot="1">
      <c r="A17" s="964" t="s">
        <v>13</v>
      </c>
      <c r="B17" s="781"/>
      <c r="C17" s="169"/>
      <c r="D17" s="829"/>
      <c r="E17" s="781"/>
      <c r="F17" s="169"/>
      <c r="G17" s="829"/>
      <c r="H17" s="781"/>
      <c r="I17" s="781"/>
      <c r="J17" s="951"/>
      <c r="K17" s="965"/>
      <c r="L17" s="966"/>
      <c r="M17" s="967"/>
      <c r="N17" s="968"/>
      <c r="O17" s="969"/>
      <c r="P17" s="970"/>
      <c r="Q17" s="60"/>
      <c r="R17" s="60"/>
    </row>
    <row r="18" spans="1:19" ht="39.75" customHeight="1" thickBot="1">
      <c r="A18" s="971" t="s">
        <v>27</v>
      </c>
      <c r="B18" s="783">
        <v>0</v>
      </c>
      <c r="C18" s="782">
        <v>0</v>
      </c>
      <c r="D18" s="830">
        <v>0</v>
      </c>
      <c r="E18" s="783">
        <v>0</v>
      </c>
      <c r="F18" s="782">
        <v>1</v>
      </c>
      <c r="G18" s="830">
        <v>1</v>
      </c>
      <c r="H18" s="783">
        <v>0</v>
      </c>
      <c r="I18" s="972">
        <v>0</v>
      </c>
      <c r="J18" s="973">
        <v>0</v>
      </c>
      <c r="K18" s="972">
        <v>0</v>
      </c>
      <c r="L18" s="972">
        <v>0</v>
      </c>
      <c r="M18" s="973">
        <v>0</v>
      </c>
      <c r="N18" s="972">
        <v>0</v>
      </c>
      <c r="O18" s="972">
        <v>1</v>
      </c>
      <c r="P18" s="974">
        <v>1</v>
      </c>
      <c r="Q18" s="60"/>
      <c r="R18" s="60"/>
    </row>
    <row r="19" spans="1:19" ht="49.5" customHeight="1" thickBot="1">
      <c r="A19" s="960" t="s">
        <v>14</v>
      </c>
      <c r="B19" s="975">
        <f t="shared" ref="B19:P19" si="3">SUM(B18:B18)</f>
        <v>0</v>
      </c>
      <c r="C19" s="976">
        <f t="shared" si="3"/>
        <v>0</v>
      </c>
      <c r="D19" s="977">
        <f t="shared" si="3"/>
        <v>0</v>
      </c>
      <c r="E19" s="975">
        <f t="shared" si="3"/>
        <v>0</v>
      </c>
      <c r="F19" s="976">
        <f t="shared" si="3"/>
        <v>1</v>
      </c>
      <c r="G19" s="977">
        <f t="shared" si="3"/>
        <v>1</v>
      </c>
      <c r="H19" s="978">
        <f t="shared" si="3"/>
        <v>0</v>
      </c>
      <c r="I19" s="979">
        <f t="shared" si="3"/>
        <v>0</v>
      </c>
      <c r="J19" s="979">
        <f t="shared" si="3"/>
        <v>0</v>
      </c>
      <c r="K19" s="979">
        <f t="shared" si="3"/>
        <v>0</v>
      </c>
      <c r="L19" s="979">
        <f t="shared" si="3"/>
        <v>0</v>
      </c>
      <c r="M19" s="979">
        <f t="shared" si="3"/>
        <v>0</v>
      </c>
      <c r="N19" s="976">
        <f t="shared" si="3"/>
        <v>0</v>
      </c>
      <c r="O19" s="976">
        <f t="shared" si="3"/>
        <v>1</v>
      </c>
      <c r="P19" s="980">
        <f t="shared" si="3"/>
        <v>1</v>
      </c>
      <c r="Q19" s="60"/>
      <c r="R19" s="60"/>
    </row>
    <row r="20" spans="1:19" ht="50.25" customHeight="1" thickBot="1">
      <c r="A20" s="981" t="s">
        <v>15</v>
      </c>
      <c r="B20" s="982">
        <f t="shared" ref="B20:P20" si="4">B16</f>
        <v>0</v>
      </c>
      <c r="C20" s="983">
        <f t="shared" si="4"/>
        <v>1</v>
      </c>
      <c r="D20" s="984">
        <f t="shared" si="4"/>
        <v>1</v>
      </c>
      <c r="E20" s="982">
        <f t="shared" si="4"/>
        <v>0</v>
      </c>
      <c r="F20" s="983">
        <f t="shared" si="4"/>
        <v>3</v>
      </c>
      <c r="G20" s="984">
        <f t="shared" si="4"/>
        <v>3</v>
      </c>
      <c r="H20" s="985">
        <f t="shared" si="4"/>
        <v>0</v>
      </c>
      <c r="I20" s="983">
        <f t="shared" si="4"/>
        <v>1</v>
      </c>
      <c r="J20" s="983">
        <f t="shared" si="4"/>
        <v>1</v>
      </c>
      <c r="K20" s="983">
        <f t="shared" si="4"/>
        <v>0</v>
      </c>
      <c r="L20" s="983">
        <f t="shared" si="4"/>
        <v>3</v>
      </c>
      <c r="M20" s="983">
        <f t="shared" si="4"/>
        <v>3</v>
      </c>
      <c r="N20" s="983">
        <f t="shared" si="4"/>
        <v>0</v>
      </c>
      <c r="O20" s="983">
        <f t="shared" si="4"/>
        <v>8</v>
      </c>
      <c r="P20" s="986">
        <f t="shared" si="4"/>
        <v>8</v>
      </c>
      <c r="Q20" s="253"/>
      <c r="R20" s="253"/>
    </row>
    <row r="21" spans="1:19" ht="58.5" customHeight="1" thickBot="1">
      <c r="A21" s="981" t="s">
        <v>16</v>
      </c>
      <c r="B21" s="982">
        <f t="shared" ref="B21:P21" si="5">B19</f>
        <v>0</v>
      </c>
      <c r="C21" s="983">
        <f t="shared" si="5"/>
        <v>0</v>
      </c>
      <c r="D21" s="987">
        <f t="shared" si="5"/>
        <v>0</v>
      </c>
      <c r="E21" s="982">
        <f t="shared" si="5"/>
        <v>0</v>
      </c>
      <c r="F21" s="983">
        <f t="shared" si="5"/>
        <v>1</v>
      </c>
      <c r="G21" s="987">
        <f t="shared" si="5"/>
        <v>1</v>
      </c>
      <c r="H21" s="985">
        <f t="shared" si="5"/>
        <v>0</v>
      </c>
      <c r="I21" s="983">
        <f t="shared" si="5"/>
        <v>0</v>
      </c>
      <c r="J21" s="983">
        <f t="shared" si="5"/>
        <v>0</v>
      </c>
      <c r="K21" s="983">
        <f t="shared" si="5"/>
        <v>0</v>
      </c>
      <c r="L21" s="983">
        <f t="shared" si="5"/>
        <v>0</v>
      </c>
      <c r="M21" s="983">
        <f t="shared" si="5"/>
        <v>0</v>
      </c>
      <c r="N21" s="983">
        <f t="shared" si="5"/>
        <v>0</v>
      </c>
      <c r="O21" s="983">
        <f t="shared" si="5"/>
        <v>1</v>
      </c>
      <c r="P21" s="986">
        <f t="shared" si="5"/>
        <v>1</v>
      </c>
      <c r="Q21" s="254"/>
      <c r="R21" s="254"/>
    </row>
    <row r="22" spans="1:19" ht="52.5" customHeight="1" thickBot="1">
      <c r="A22" s="988" t="s">
        <v>17</v>
      </c>
      <c r="B22" s="989">
        <f t="shared" ref="B22:P22" si="6">SUM(B20:B21)</f>
        <v>0</v>
      </c>
      <c r="C22" s="990">
        <f t="shared" si="6"/>
        <v>1</v>
      </c>
      <c r="D22" s="991">
        <f t="shared" si="6"/>
        <v>1</v>
      </c>
      <c r="E22" s="990">
        <f t="shared" si="6"/>
        <v>0</v>
      </c>
      <c r="F22" s="990">
        <f t="shared" si="6"/>
        <v>4</v>
      </c>
      <c r="G22" s="992">
        <f t="shared" si="6"/>
        <v>4</v>
      </c>
      <c r="H22" s="993">
        <f t="shared" si="6"/>
        <v>0</v>
      </c>
      <c r="I22" s="993">
        <f t="shared" si="6"/>
        <v>1</v>
      </c>
      <c r="J22" s="993">
        <f t="shared" si="6"/>
        <v>1</v>
      </c>
      <c r="K22" s="993">
        <f t="shared" si="6"/>
        <v>0</v>
      </c>
      <c r="L22" s="993">
        <f t="shared" si="6"/>
        <v>3</v>
      </c>
      <c r="M22" s="993">
        <f t="shared" si="6"/>
        <v>3</v>
      </c>
      <c r="N22" s="993">
        <f t="shared" si="6"/>
        <v>0</v>
      </c>
      <c r="O22" s="993">
        <f t="shared" si="6"/>
        <v>9</v>
      </c>
      <c r="P22" s="994">
        <f t="shared" si="6"/>
        <v>9</v>
      </c>
      <c r="Q22" s="254"/>
      <c r="R22" s="254"/>
    </row>
    <row r="23" spans="1:19" ht="24.95" customHeight="1">
      <c r="A23" s="60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  <row r="24" spans="1:19" ht="25.5" hidden="1" customHeight="1">
      <c r="A24" s="60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9" ht="33" customHeight="1">
      <c r="A25" s="1262" t="s">
        <v>67</v>
      </c>
      <c r="B25" s="1262"/>
      <c r="C25" s="1262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1262"/>
      <c r="Q25" s="1262"/>
      <c r="R25" s="1262"/>
      <c r="S25" s="1262"/>
    </row>
    <row r="26" spans="1:19" ht="24.95" customHeight="1">
      <c r="A26" s="1263"/>
      <c r="B26" s="1263"/>
      <c r="C26" s="1263"/>
      <c r="D26" s="1263"/>
      <c r="E26" s="1263"/>
      <c r="F26" s="1263"/>
      <c r="G26" s="1263"/>
      <c r="H26" s="1263"/>
      <c r="I26" s="1263"/>
      <c r="J26" s="1263"/>
      <c r="K26" s="1263"/>
      <c r="L26" s="1263"/>
      <c r="M26" s="1263"/>
      <c r="N26" s="1263"/>
      <c r="O26" s="1263"/>
      <c r="P26" s="1263"/>
      <c r="Q26" s="255"/>
      <c r="R26" s="255"/>
      <c r="S26" s="255"/>
    </row>
    <row r="27" spans="1:19" ht="32.25" customHeight="1"/>
    <row r="28" spans="1:19" ht="29.25" customHeight="1"/>
    <row r="33" ht="29.25" customHeight="1"/>
    <row r="34" ht="21" customHeight="1"/>
    <row r="35" ht="30" customHeight="1"/>
    <row r="36" ht="24.75" customHeight="1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U41"/>
  <sheetViews>
    <sheetView zoomScale="55" zoomScaleNormal="55" workbookViewId="0">
      <selection activeCell="E9" sqref="E9"/>
    </sheetView>
  </sheetViews>
  <sheetFormatPr defaultRowHeight="33" customHeight="1"/>
  <cols>
    <col min="1" max="1" width="83" style="291" customWidth="1"/>
    <col min="2" max="2" width="17.140625" style="291" customWidth="1"/>
    <col min="3" max="3" width="15.28515625" style="291" customWidth="1"/>
    <col min="4" max="4" width="12.28515625" style="291" customWidth="1"/>
    <col min="5" max="5" width="10.28515625" style="291" customWidth="1"/>
    <col min="6" max="6" width="12.5703125" style="291" customWidth="1"/>
    <col min="7" max="7" width="12" style="291" customWidth="1"/>
    <col min="8" max="8" width="12.28515625" style="291" customWidth="1"/>
    <col min="9" max="9" width="12.7109375" style="291" customWidth="1"/>
    <col min="10" max="10" width="12.28515625" style="291" customWidth="1"/>
    <col min="11" max="11" width="10.85546875" style="291" customWidth="1"/>
    <col min="12" max="12" width="12.5703125" style="291" customWidth="1"/>
    <col min="13" max="13" width="12.7109375" style="291" customWidth="1"/>
    <col min="14" max="14" width="12.5703125" style="291" customWidth="1"/>
    <col min="15" max="15" width="15.42578125" style="291" customWidth="1"/>
    <col min="16" max="16" width="12.42578125" style="291" customWidth="1"/>
    <col min="17" max="18" width="10.7109375" style="291" customWidth="1"/>
    <col min="19" max="19" width="9.140625" style="291"/>
    <col min="20" max="20" width="12.85546875" style="291" customWidth="1"/>
    <col min="21" max="21" width="23.42578125" style="291" customWidth="1"/>
    <col min="22" max="23" width="9.140625" style="291"/>
    <col min="24" max="24" width="10.5703125" style="291" bestFit="1" customWidth="1"/>
    <col min="25" max="25" width="11.28515625" style="291" customWidth="1"/>
    <col min="26" max="256" width="9.140625" style="291"/>
    <col min="257" max="257" width="83" style="291" customWidth="1"/>
    <col min="258" max="258" width="14.28515625" style="291" customWidth="1"/>
    <col min="259" max="259" width="15.28515625" style="291" customWidth="1"/>
    <col min="260" max="260" width="12.28515625" style="291" customWidth="1"/>
    <col min="261" max="261" width="10.28515625" style="291" customWidth="1"/>
    <col min="262" max="262" width="8.7109375" style="291" customWidth="1"/>
    <col min="263" max="263" width="11" style="291" customWidth="1"/>
    <col min="264" max="264" width="9.42578125" style="291" customWidth="1"/>
    <col min="265" max="265" width="10.42578125" style="291" customWidth="1"/>
    <col min="266" max="266" width="12.28515625" style="291" customWidth="1"/>
    <col min="267" max="268" width="9.5703125" style="291" customWidth="1"/>
    <col min="269" max="269" width="12.7109375" style="291" customWidth="1"/>
    <col min="270" max="270" width="12.5703125" style="291" customWidth="1"/>
    <col min="271" max="271" width="11" style="291" customWidth="1"/>
    <col min="272" max="272" width="10.85546875" style="291" customWidth="1"/>
    <col min="273" max="274" width="10.7109375" style="291" customWidth="1"/>
    <col min="275" max="275" width="9.140625" style="291"/>
    <col min="276" max="276" width="12.85546875" style="291" customWidth="1"/>
    <col min="277" max="277" width="23.42578125" style="291" customWidth="1"/>
    <col min="278" max="279" width="9.140625" style="291"/>
    <col min="280" max="280" width="10.5703125" style="291" bestFit="1" customWidth="1"/>
    <col min="281" max="281" width="11.28515625" style="291" customWidth="1"/>
    <col min="282" max="512" width="9.140625" style="291"/>
    <col min="513" max="513" width="83" style="291" customWidth="1"/>
    <col min="514" max="514" width="14.28515625" style="291" customWidth="1"/>
    <col min="515" max="515" width="15.28515625" style="291" customWidth="1"/>
    <col min="516" max="516" width="12.28515625" style="291" customWidth="1"/>
    <col min="517" max="517" width="10.28515625" style="291" customWidth="1"/>
    <col min="518" max="518" width="8.7109375" style="291" customWidth="1"/>
    <col min="519" max="519" width="11" style="291" customWidth="1"/>
    <col min="520" max="520" width="9.42578125" style="291" customWidth="1"/>
    <col min="521" max="521" width="10.42578125" style="291" customWidth="1"/>
    <col min="522" max="522" width="12.28515625" style="291" customWidth="1"/>
    <col min="523" max="524" width="9.5703125" style="291" customWidth="1"/>
    <col min="525" max="525" width="12.7109375" style="291" customWidth="1"/>
    <col min="526" max="526" width="12.5703125" style="291" customWidth="1"/>
    <col min="527" max="527" width="11" style="291" customWidth="1"/>
    <col min="528" max="528" width="10.85546875" style="291" customWidth="1"/>
    <col min="529" max="530" width="10.7109375" style="291" customWidth="1"/>
    <col min="531" max="531" width="9.140625" style="291"/>
    <col min="532" max="532" width="12.85546875" style="291" customWidth="1"/>
    <col min="533" max="533" width="23.42578125" style="291" customWidth="1"/>
    <col min="534" max="535" width="9.140625" style="291"/>
    <col min="536" max="536" width="10.5703125" style="291" bestFit="1" customWidth="1"/>
    <col min="537" max="537" width="11.28515625" style="291" customWidth="1"/>
    <col min="538" max="768" width="9.140625" style="291"/>
    <col min="769" max="769" width="83" style="291" customWidth="1"/>
    <col min="770" max="770" width="14.28515625" style="291" customWidth="1"/>
    <col min="771" max="771" width="15.28515625" style="291" customWidth="1"/>
    <col min="772" max="772" width="12.28515625" style="291" customWidth="1"/>
    <col min="773" max="773" width="10.28515625" style="291" customWidth="1"/>
    <col min="774" max="774" width="8.7109375" style="291" customWidth="1"/>
    <col min="775" max="775" width="11" style="291" customWidth="1"/>
    <col min="776" max="776" width="9.42578125" style="291" customWidth="1"/>
    <col min="777" max="777" width="10.42578125" style="291" customWidth="1"/>
    <col min="778" max="778" width="12.28515625" style="291" customWidth="1"/>
    <col min="779" max="780" width="9.5703125" style="291" customWidth="1"/>
    <col min="781" max="781" width="12.7109375" style="291" customWidth="1"/>
    <col min="782" max="782" width="12.5703125" style="291" customWidth="1"/>
    <col min="783" max="783" width="11" style="291" customWidth="1"/>
    <col min="784" max="784" width="10.85546875" style="291" customWidth="1"/>
    <col min="785" max="786" width="10.7109375" style="291" customWidth="1"/>
    <col min="787" max="787" width="9.140625" style="291"/>
    <col min="788" max="788" width="12.85546875" style="291" customWidth="1"/>
    <col min="789" max="789" width="23.42578125" style="291" customWidth="1"/>
    <col min="790" max="791" width="9.140625" style="291"/>
    <col min="792" max="792" width="10.5703125" style="291" bestFit="1" customWidth="1"/>
    <col min="793" max="793" width="11.28515625" style="291" customWidth="1"/>
    <col min="794" max="1024" width="9.140625" style="291"/>
    <col min="1025" max="1025" width="83" style="291" customWidth="1"/>
    <col min="1026" max="1026" width="14.28515625" style="291" customWidth="1"/>
    <col min="1027" max="1027" width="15.28515625" style="291" customWidth="1"/>
    <col min="1028" max="1028" width="12.28515625" style="291" customWidth="1"/>
    <col min="1029" max="1029" width="10.28515625" style="291" customWidth="1"/>
    <col min="1030" max="1030" width="8.7109375" style="291" customWidth="1"/>
    <col min="1031" max="1031" width="11" style="291" customWidth="1"/>
    <col min="1032" max="1032" width="9.42578125" style="291" customWidth="1"/>
    <col min="1033" max="1033" width="10.42578125" style="291" customWidth="1"/>
    <col min="1034" max="1034" width="12.28515625" style="291" customWidth="1"/>
    <col min="1035" max="1036" width="9.5703125" style="291" customWidth="1"/>
    <col min="1037" max="1037" width="12.7109375" style="291" customWidth="1"/>
    <col min="1038" max="1038" width="12.5703125" style="291" customWidth="1"/>
    <col min="1039" max="1039" width="11" style="291" customWidth="1"/>
    <col min="1040" max="1040" width="10.85546875" style="291" customWidth="1"/>
    <col min="1041" max="1042" width="10.7109375" style="291" customWidth="1"/>
    <col min="1043" max="1043" width="9.140625" style="291"/>
    <col min="1044" max="1044" width="12.85546875" style="291" customWidth="1"/>
    <col min="1045" max="1045" width="23.42578125" style="291" customWidth="1"/>
    <col min="1046" max="1047" width="9.140625" style="291"/>
    <col min="1048" max="1048" width="10.5703125" style="291" bestFit="1" customWidth="1"/>
    <col min="1049" max="1049" width="11.28515625" style="291" customWidth="1"/>
    <col min="1050" max="1280" width="9.140625" style="291"/>
    <col min="1281" max="1281" width="83" style="291" customWidth="1"/>
    <col min="1282" max="1282" width="14.28515625" style="291" customWidth="1"/>
    <col min="1283" max="1283" width="15.28515625" style="291" customWidth="1"/>
    <col min="1284" max="1284" width="12.28515625" style="291" customWidth="1"/>
    <col min="1285" max="1285" width="10.28515625" style="291" customWidth="1"/>
    <col min="1286" max="1286" width="8.7109375" style="291" customWidth="1"/>
    <col min="1287" max="1287" width="11" style="291" customWidth="1"/>
    <col min="1288" max="1288" width="9.42578125" style="291" customWidth="1"/>
    <col min="1289" max="1289" width="10.42578125" style="291" customWidth="1"/>
    <col min="1290" max="1290" width="12.28515625" style="291" customWidth="1"/>
    <col min="1291" max="1292" width="9.5703125" style="291" customWidth="1"/>
    <col min="1293" max="1293" width="12.7109375" style="291" customWidth="1"/>
    <col min="1294" max="1294" width="12.5703125" style="291" customWidth="1"/>
    <col min="1295" max="1295" width="11" style="291" customWidth="1"/>
    <col min="1296" max="1296" width="10.85546875" style="291" customWidth="1"/>
    <col min="1297" max="1298" width="10.7109375" style="291" customWidth="1"/>
    <col min="1299" max="1299" width="9.140625" style="291"/>
    <col min="1300" max="1300" width="12.85546875" style="291" customWidth="1"/>
    <col min="1301" max="1301" width="23.42578125" style="291" customWidth="1"/>
    <col min="1302" max="1303" width="9.140625" style="291"/>
    <col min="1304" max="1304" width="10.5703125" style="291" bestFit="1" customWidth="1"/>
    <col min="1305" max="1305" width="11.28515625" style="291" customWidth="1"/>
    <col min="1306" max="1536" width="9.140625" style="291"/>
    <col min="1537" max="1537" width="83" style="291" customWidth="1"/>
    <col min="1538" max="1538" width="14.28515625" style="291" customWidth="1"/>
    <col min="1539" max="1539" width="15.28515625" style="291" customWidth="1"/>
    <col min="1540" max="1540" width="12.28515625" style="291" customWidth="1"/>
    <col min="1541" max="1541" width="10.28515625" style="291" customWidth="1"/>
    <col min="1542" max="1542" width="8.7109375" style="291" customWidth="1"/>
    <col min="1543" max="1543" width="11" style="291" customWidth="1"/>
    <col min="1544" max="1544" width="9.42578125" style="291" customWidth="1"/>
    <col min="1545" max="1545" width="10.42578125" style="291" customWidth="1"/>
    <col min="1546" max="1546" width="12.28515625" style="291" customWidth="1"/>
    <col min="1547" max="1548" width="9.5703125" style="291" customWidth="1"/>
    <col min="1549" max="1549" width="12.7109375" style="291" customWidth="1"/>
    <col min="1550" max="1550" width="12.5703125" style="291" customWidth="1"/>
    <col min="1551" max="1551" width="11" style="291" customWidth="1"/>
    <col min="1552" max="1552" width="10.85546875" style="291" customWidth="1"/>
    <col min="1553" max="1554" width="10.7109375" style="291" customWidth="1"/>
    <col min="1555" max="1555" width="9.140625" style="291"/>
    <col min="1556" max="1556" width="12.85546875" style="291" customWidth="1"/>
    <col min="1557" max="1557" width="23.42578125" style="291" customWidth="1"/>
    <col min="1558" max="1559" width="9.140625" style="291"/>
    <col min="1560" max="1560" width="10.5703125" style="291" bestFit="1" customWidth="1"/>
    <col min="1561" max="1561" width="11.28515625" style="291" customWidth="1"/>
    <col min="1562" max="1792" width="9.140625" style="291"/>
    <col min="1793" max="1793" width="83" style="291" customWidth="1"/>
    <col min="1794" max="1794" width="14.28515625" style="291" customWidth="1"/>
    <col min="1795" max="1795" width="15.28515625" style="291" customWidth="1"/>
    <col min="1796" max="1796" width="12.28515625" style="291" customWidth="1"/>
    <col min="1797" max="1797" width="10.28515625" style="291" customWidth="1"/>
    <col min="1798" max="1798" width="8.7109375" style="291" customWidth="1"/>
    <col min="1799" max="1799" width="11" style="291" customWidth="1"/>
    <col min="1800" max="1800" width="9.42578125" style="291" customWidth="1"/>
    <col min="1801" max="1801" width="10.42578125" style="291" customWidth="1"/>
    <col min="1802" max="1802" width="12.28515625" style="291" customWidth="1"/>
    <col min="1803" max="1804" width="9.5703125" style="291" customWidth="1"/>
    <col min="1805" max="1805" width="12.7109375" style="291" customWidth="1"/>
    <col min="1806" max="1806" width="12.5703125" style="291" customWidth="1"/>
    <col min="1807" max="1807" width="11" style="291" customWidth="1"/>
    <col min="1808" max="1808" width="10.85546875" style="291" customWidth="1"/>
    <col min="1809" max="1810" width="10.7109375" style="291" customWidth="1"/>
    <col min="1811" max="1811" width="9.140625" style="291"/>
    <col min="1812" max="1812" width="12.85546875" style="291" customWidth="1"/>
    <col min="1813" max="1813" width="23.42578125" style="291" customWidth="1"/>
    <col min="1814" max="1815" width="9.140625" style="291"/>
    <col min="1816" max="1816" width="10.5703125" style="291" bestFit="1" customWidth="1"/>
    <col min="1817" max="1817" width="11.28515625" style="291" customWidth="1"/>
    <col min="1818" max="2048" width="9.140625" style="291"/>
    <col min="2049" max="2049" width="83" style="291" customWidth="1"/>
    <col min="2050" max="2050" width="14.28515625" style="291" customWidth="1"/>
    <col min="2051" max="2051" width="15.28515625" style="291" customWidth="1"/>
    <col min="2052" max="2052" width="12.28515625" style="291" customWidth="1"/>
    <col min="2053" max="2053" width="10.28515625" style="291" customWidth="1"/>
    <col min="2054" max="2054" width="8.7109375" style="291" customWidth="1"/>
    <col min="2055" max="2055" width="11" style="291" customWidth="1"/>
    <col min="2056" max="2056" width="9.42578125" style="291" customWidth="1"/>
    <col min="2057" max="2057" width="10.42578125" style="291" customWidth="1"/>
    <col min="2058" max="2058" width="12.28515625" style="291" customWidth="1"/>
    <col min="2059" max="2060" width="9.5703125" style="291" customWidth="1"/>
    <col min="2061" max="2061" width="12.7109375" style="291" customWidth="1"/>
    <col min="2062" max="2062" width="12.5703125" style="291" customWidth="1"/>
    <col min="2063" max="2063" width="11" style="291" customWidth="1"/>
    <col min="2064" max="2064" width="10.85546875" style="291" customWidth="1"/>
    <col min="2065" max="2066" width="10.7109375" style="291" customWidth="1"/>
    <col min="2067" max="2067" width="9.140625" style="291"/>
    <col min="2068" max="2068" width="12.85546875" style="291" customWidth="1"/>
    <col min="2069" max="2069" width="23.42578125" style="291" customWidth="1"/>
    <col min="2070" max="2071" width="9.140625" style="291"/>
    <col min="2072" max="2072" width="10.5703125" style="291" bestFit="1" customWidth="1"/>
    <col min="2073" max="2073" width="11.28515625" style="291" customWidth="1"/>
    <col min="2074" max="2304" width="9.140625" style="291"/>
    <col min="2305" max="2305" width="83" style="291" customWidth="1"/>
    <col min="2306" max="2306" width="14.28515625" style="291" customWidth="1"/>
    <col min="2307" max="2307" width="15.28515625" style="291" customWidth="1"/>
    <col min="2308" max="2308" width="12.28515625" style="291" customWidth="1"/>
    <col min="2309" max="2309" width="10.28515625" style="291" customWidth="1"/>
    <col min="2310" max="2310" width="8.7109375" style="291" customWidth="1"/>
    <col min="2311" max="2311" width="11" style="291" customWidth="1"/>
    <col min="2312" max="2312" width="9.42578125" style="291" customWidth="1"/>
    <col min="2313" max="2313" width="10.42578125" style="291" customWidth="1"/>
    <col min="2314" max="2314" width="12.28515625" style="291" customWidth="1"/>
    <col min="2315" max="2316" width="9.5703125" style="291" customWidth="1"/>
    <col min="2317" max="2317" width="12.7109375" style="291" customWidth="1"/>
    <col min="2318" max="2318" width="12.5703125" style="291" customWidth="1"/>
    <col min="2319" max="2319" width="11" style="291" customWidth="1"/>
    <col min="2320" max="2320" width="10.85546875" style="291" customWidth="1"/>
    <col min="2321" max="2322" width="10.7109375" style="291" customWidth="1"/>
    <col min="2323" max="2323" width="9.140625" style="291"/>
    <col min="2324" max="2324" width="12.85546875" style="291" customWidth="1"/>
    <col min="2325" max="2325" width="23.42578125" style="291" customWidth="1"/>
    <col min="2326" max="2327" width="9.140625" style="291"/>
    <col min="2328" max="2328" width="10.5703125" style="291" bestFit="1" customWidth="1"/>
    <col min="2329" max="2329" width="11.28515625" style="291" customWidth="1"/>
    <col min="2330" max="2560" width="9.140625" style="291"/>
    <col min="2561" max="2561" width="83" style="291" customWidth="1"/>
    <col min="2562" max="2562" width="14.28515625" style="291" customWidth="1"/>
    <col min="2563" max="2563" width="15.28515625" style="291" customWidth="1"/>
    <col min="2564" max="2564" width="12.28515625" style="291" customWidth="1"/>
    <col min="2565" max="2565" width="10.28515625" style="291" customWidth="1"/>
    <col min="2566" max="2566" width="8.7109375" style="291" customWidth="1"/>
    <col min="2567" max="2567" width="11" style="291" customWidth="1"/>
    <col min="2568" max="2568" width="9.42578125" style="291" customWidth="1"/>
    <col min="2569" max="2569" width="10.42578125" style="291" customWidth="1"/>
    <col min="2570" max="2570" width="12.28515625" style="291" customWidth="1"/>
    <col min="2571" max="2572" width="9.5703125" style="291" customWidth="1"/>
    <col min="2573" max="2573" width="12.7109375" style="291" customWidth="1"/>
    <col min="2574" max="2574" width="12.5703125" style="291" customWidth="1"/>
    <col min="2575" max="2575" width="11" style="291" customWidth="1"/>
    <col min="2576" max="2576" width="10.85546875" style="291" customWidth="1"/>
    <col min="2577" max="2578" width="10.7109375" style="291" customWidth="1"/>
    <col min="2579" max="2579" width="9.140625" style="291"/>
    <col min="2580" max="2580" width="12.85546875" style="291" customWidth="1"/>
    <col min="2581" max="2581" width="23.42578125" style="291" customWidth="1"/>
    <col min="2582" max="2583" width="9.140625" style="291"/>
    <col min="2584" max="2584" width="10.5703125" style="291" bestFit="1" customWidth="1"/>
    <col min="2585" max="2585" width="11.28515625" style="291" customWidth="1"/>
    <col min="2586" max="2816" width="9.140625" style="291"/>
    <col min="2817" max="2817" width="83" style="291" customWidth="1"/>
    <col min="2818" max="2818" width="14.28515625" style="291" customWidth="1"/>
    <col min="2819" max="2819" width="15.28515625" style="291" customWidth="1"/>
    <col min="2820" max="2820" width="12.28515625" style="291" customWidth="1"/>
    <col min="2821" max="2821" width="10.28515625" style="291" customWidth="1"/>
    <col min="2822" max="2822" width="8.7109375" style="291" customWidth="1"/>
    <col min="2823" max="2823" width="11" style="291" customWidth="1"/>
    <col min="2824" max="2824" width="9.42578125" style="291" customWidth="1"/>
    <col min="2825" max="2825" width="10.42578125" style="291" customWidth="1"/>
    <col min="2826" max="2826" width="12.28515625" style="291" customWidth="1"/>
    <col min="2827" max="2828" width="9.5703125" style="291" customWidth="1"/>
    <col min="2829" max="2829" width="12.7109375" style="291" customWidth="1"/>
    <col min="2830" max="2830" width="12.5703125" style="291" customWidth="1"/>
    <col min="2831" max="2831" width="11" style="291" customWidth="1"/>
    <col min="2832" max="2832" width="10.85546875" style="291" customWidth="1"/>
    <col min="2833" max="2834" width="10.7109375" style="291" customWidth="1"/>
    <col min="2835" max="2835" width="9.140625" style="291"/>
    <col min="2836" max="2836" width="12.85546875" style="291" customWidth="1"/>
    <col min="2837" max="2837" width="23.42578125" style="291" customWidth="1"/>
    <col min="2838" max="2839" width="9.140625" style="291"/>
    <col min="2840" max="2840" width="10.5703125" style="291" bestFit="1" customWidth="1"/>
    <col min="2841" max="2841" width="11.28515625" style="291" customWidth="1"/>
    <col min="2842" max="3072" width="9.140625" style="291"/>
    <col min="3073" max="3073" width="83" style="291" customWidth="1"/>
    <col min="3074" max="3074" width="14.28515625" style="291" customWidth="1"/>
    <col min="3075" max="3075" width="15.28515625" style="291" customWidth="1"/>
    <col min="3076" max="3076" width="12.28515625" style="291" customWidth="1"/>
    <col min="3077" max="3077" width="10.28515625" style="291" customWidth="1"/>
    <col min="3078" max="3078" width="8.7109375" style="291" customWidth="1"/>
    <col min="3079" max="3079" width="11" style="291" customWidth="1"/>
    <col min="3080" max="3080" width="9.42578125" style="291" customWidth="1"/>
    <col min="3081" max="3081" width="10.42578125" style="291" customWidth="1"/>
    <col min="3082" max="3082" width="12.28515625" style="291" customWidth="1"/>
    <col min="3083" max="3084" width="9.5703125" style="291" customWidth="1"/>
    <col min="3085" max="3085" width="12.7109375" style="291" customWidth="1"/>
    <col min="3086" max="3086" width="12.5703125" style="291" customWidth="1"/>
    <col min="3087" max="3087" width="11" style="291" customWidth="1"/>
    <col min="3088" max="3088" width="10.85546875" style="291" customWidth="1"/>
    <col min="3089" max="3090" width="10.7109375" style="291" customWidth="1"/>
    <col min="3091" max="3091" width="9.140625" style="291"/>
    <col min="3092" max="3092" width="12.85546875" style="291" customWidth="1"/>
    <col min="3093" max="3093" width="23.42578125" style="291" customWidth="1"/>
    <col min="3094" max="3095" width="9.140625" style="291"/>
    <col min="3096" max="3096" width="10.5703125" style="291" bestFit="1" customWidth="1"/>
    <col min="3097" max="3097" width="11.28515625" style="291" customWidth="1"/>
    <col min="3098" max="3328" width="9.140625" style="291"/>
    <col min="3329" max="3329" width="83" style="291" customWidth="1"/>
    <col min="3330" max="3330" width="14.28515625" style="291" customWidth="1"/>
    <col min="3331" max="3331" width="15.28515625" style="291" customWidth="1"/>
    <col min="3332" max="3332" width="12.28515625" style="291" customWidth="1"/>
    <col min="3333" max="3333" width="10.28515625" style="291" customWidth="1"/>
    <col min="3334" max="3334" width="8.7109375" style="291" customWidth="1"/>
    <col min="3335" max="3335" width="11" style="291" customWidth="1"/>
    <col min="3336" max="3336" width="9.42578125" style="291" customWidth="1"/>
    <col min="3337" max="3337" width="10.42578125" style="291" customWidth="1"/>
    <col min="3338" max="3338" width="12.28515625" style="291" customWidth="1"/>
    <col min="3339" max="3340" width="9.5703125" style="291" customWidth="1"/>
    <col min="3341" max="3341" width="12.7109375" style="291" customWidth="1"/>
    <col min="3342" max="3342" width="12.5703125" style="291" customWidth="1"/>
    <col min="3343" max="3343" width="11" style="291" customWidth="1"/>
    <col min="3344" max="3344" width="10.85546875" style="291" customWidth="1"/>
    <col min="3345" max="3346" width="10.7109375" style="291" customWidth="1"/>
    <col min="3347" max="3347" width="9.140625" style="291"/>
    <col min="3348" max="3348" width="12.85546875" style="291" customWidth="1"/>
    <col min="3349" max="3349" width="23.42578125" style="291" customWidth="1"/>
    <col min="3350" max="3351" width="9.140625" style="291"/>
    <col min="3352" max="3352" width="10.5703125" style="291" bestFit="1" customWidth="1"/>
    <col min="3353" max="3353" width="11.28515625" style="291" customWidth="1"/>
    <col min="3354" max="3584" width="9.140625" style="291"/>
    <col min="3585" max="3585" width="83" style="291" customWidth="1"/>
    <col min="3586" max="3586" width="14.28515625" style="291" customWidth="1"/>
    <col min="3587" max="3587" width="15.28515625" style="291" customWidth="1"/>
    <col min="3588" max="3588" width="12.28515625" style="291" customWidth="1"/>
    <col min="3589" max="3589" width="10.28515625" style="291" customWidth="1"/>
    <col min="3590" max="3590" width="8.7109375" style="291" customWidth="1"/>
    <col min="3591" max="3591" width="11" style="291" customWidth="1"/>
    <col min="3592" max="3592" width="9.42578125" style="291" customWidth="1"/>
    <col min="3593" max="3593" width="10.42578125" style="291" customWidth="1"/>
    <col min="3594" max="3594" width="12.28515625" style="291" customWidth="1"/>
    <col min="3595" max="3596" width="9.5703125" style="291" customWidth="1"/>
    <col min="3597" max="3597" width="12.7109375" style="291" customWidth="1"/>
    <col min="3598" max="3598" width="12.5703125" style="291" customWidth="1"/>
    <col min="3599" max="3599" width="11" style="291" customWidth="1"/>
    <col min="3600" max="3600" width="10.85546875" style="291" customWidth="1"/>
    <col min="3601" max="3602" width="10.7109375" style="291" customWidth="1"/>
    <col min="3603" max="3603" width="9.140625" style="291"/>
    <col min="3604" max="3604" width="12.85546875" style="291" customWidth="1"/>
    <col min="3605" max="3605" width="23.42578125" style="291" customWidth="1"/>
    <col min="3606" max="3607" width="9.140625" style="291"/>
    <col min="3608" max="3608" width="10.5703125" style="291" bestFit="1" customWidth="1"/>
    <col min="3609" max="3609" width="11.28515625" style="291" customWidth="1"/>
    <col min="3610" max="3840" width="9.140625" style="291"/>
    <col min="3841" max="3841" width="83" style="291" customWidth="1"/>
    <col min="3842" max="3842" width="14.28515625" style="291" customWidth="1"/>
    <col min="3843" max="3843" width="15.28515625" style="291" customWidth="1"/>
    <col min="3844" max="3844" width="12.28515625" style="291" customWidth="1"/>
    <col min="3845" max="3845" width="10.28515625" style="291" customWidth="1"/>
    <col min="3846" max="3846" width="8.7109375" style="291" customWidth="1"/>
    <col min="3847" max="3847" width="11" style="291" customWidth="1"/>
    <col min="3848" max="3848" width="9.42578125" style="291" customWidth="1"/>
    <col min="3849" max="3849" width="10.42578125" style="291" customWidth="1"/>
    <col min="3850" max="3850" width="12.28515625" style="291" customWidth="1"/>
    <col min="3851" max="3852" width="9.5703125" style="291" customWidth="1"/>
    <col min="3853" max="3853" width="12.7109375" style="291" customWidth="1"/>
    <col min="3854" max="3854" width="12.5703125" style="291" customWidth="1"/>
    <col min="3855" max="3855" width="11" style="291" customWidth="1"/>
    <col min="3856" max="3856" width="10.85546875" style="291" customWidth="1"/>
    <col min="3857" max="3858" width="10.7109375" style="291" customWidth="1"/>
    <col min="3859" max="3859" width="9.140625" style="291"/>
    <col min="3860" max="3860" width="12.85546875" style="291" customWidth="1"/>
    <col min="3861" max="3861" width="23.42578125" style="291" customWidth="1"/>
    <col min="3862" max="3863" width="9.140625" style="291"/>
    <col min="3864" max="3864" width="10.5703125" style="291" bestFit="1" customWidth="1"/>
    <col min="3865" max="3865" width="11.28515625" style="291" customWidth="1"/>
    <col min="3866" max="4096" width="9.140625" style="291"/>
    <col min="4097" max="4097" width="83" style="291" customWidth="1"/>
    <col min="4098" max="4098" width="14.28515625" style="291" customWidth="1"/>
    <col min="4099" max="4099" width="15.28515625" style="291" customWidth="1"/>
    <col min="4100" max="4100" width="12.28515625" style="291" customWidth="1"/>
    <col min="4101" max="4101" width="10.28515625" style="291" customWidth="1"/>
    <col min="4102" max="4102" width="8.7109375" style="291" customWidth="1"/>
    <col min="4103" max="4103" width="11" style="291" customWidth="1"/>
    <col min="4104" max="4104" width="9.42578125" style="291" customWidth="1"/>
    <col min="4105" max="4105" width="10.42578125" style="291" customWidth="1"/>
    <col min="4106" max="4106" width="12.28515625" style="291" customWidth="1"/>
    <col min="4107" max="4108" width="9.5703125" style="291" customWidth="1"/>
    <col min="4109" max="4109" width="12.7109375" style="291" customWidth="1"/>
    <col min="4110" max="4110" width="12.5703125" style="291" customWidth="1"/>
    <col min="4111" max="4111" width="11" style="291" customWidth="1"/>
    <col min="4112" max="4112" width="10.85546875" style="291" customWidth="1"/>
    <col min="4113" max="4114" width="10.7109375" style="291" customWidth="1"/>
    <col min="4115" max="4115" width="9.140625" style="291"/>
    <col min="4116" max="4116" width="12.85546875" style="291" customWidth="1"/>
    <col min="4117" max="4117" width="23.42578125" style="291" customWidth="1"/>
    <col min="4118" max="4119" width="9.140625" style="291"/>
    <col min="4120" max="4120" width="10.5703125" style="291" bestFit="1" customWidth="1"/>
    <col min="4121" max="4121" width="11.28515625" style="291" customWidth="1"/>
    <col min="4122" max="4352" width="9.140625" style="291"/>
    <col min="4353" max="4353" width="83" style="291" customWidth="1"/>
    <col min="4354" max="4354" width="14.28515625" style="291" customWidth="1"/>
    <col min="4355" max="4355" width="15.28515625" style="291" customWidth="1"/>
    <col min="4356" max="4356" width="12.28515625" style="291" customWidth="1"/>
    <col min="4357" max="4357" width="10.28515625" style="291" customWidth="1"/>
    <col min="4358" max="4358" width="8.7109375" style="291" customWidth="1"/>
    <col min="4359" max="4359" width="11" style="291" customWidth="1"/>
    <col min="4360" max="4360" width="9.42578125" style="291" customWidth="1"/>
    <col min="4361" max="4361" width="10.42578125" style="291" customWidth="1"/>
    <col min="4362" max="4362" width="12.28515625" style="291" customWidth="1"/>
    <col min="4363" max="4364" width="9.5703125" style="291" customWidth="1"/>
    <col min="4365" max="4365" width="12.7109375" style="291" customWidth="1"/>
    <col min="4366" max="4366" width="12.5703125" style="291" customWidth="1"/>
    <col min="4367" max="4367" width="11" style="291" customWidth="1"/>
    <col min="4368" max="4368" width="10.85546875" style="291" customWidth="1"/>
    <col min="4369" max="4370" width="10.7109375" style="291" customWidth="1"/>
    <col min="4371" max="4371" width="9.140625" style="291"/>
    <col min="4372" max="4372" width="12.85546875" style="291" customWidth="1"/>
    <col min="4373" max="4373" width="23.42578125" style="291" customWidth="1"/>
    <col min="4374" max="4375" width="9.140625" style="291"/>
    <col min="4376" max="4376" width="10.5703125" style="291" bestFit="1" customWidth="1"/>
    <col min="4377" max="4377" width="11.28515625" style="291" customWidth="1"/>
    <col min="4378" max="4608" width="9.140625" style="291"/>
    <col min="4609" max="4609" width="83" style="291" customWidth="1"/>
    <col min="4610" max="4610" width="14.28515625" style="291" customWidth="1"/>
    <col min="4611" max="4611" width="15.28515625" style="291" customWidth="1"/>
    <col min="4612" max="4612" width="12.28515625" style="291" customWidth="1"/>
    <col min="4613" max="4613" width="10.28515625" style="291" customWidth="1"/>
    <col min="4614" max="4614" width="8.7109375" style="291" customWidth="1"/>
    <col min="4615" max="4615" width="11" style="291" customWidth="1"/>
    <col min="4616" max="4616" width="9.42578125" style="291" customWidth="1"/>
    <col min="4617" max="4617" width="10.42578125" style="291" customWidth="1"/>
    <col min="4618" max="4618" width="12.28515625" style="291" customWidth="1"/>
    <col min="4619" max="4620" width="9.5703125" style="291" customWidth="1"/>
    <col min="4621" max="4621" width="12.7109375" style="291" customWidth="1"/>
    <col min="4622" max="4622" width="12.5703125" style="291" customWidth="1"/>
    <col min="4623" max="4623" width="11" style="291" customWidth="1"/>
    <col min="4624" max="4624" width="10.85546875" style="291" customWidth="1"/>
    <col min="4625" max="4626" width="10.7109375" style="291" customWidth="1"/>
    <col min="4627" max="4627" width="9.140625" style="291"/>
    <col min="4628" max="4628" width="12.85546875" style="291" customWidth="1"/>
    <col min="4629" max="4629" width="23.42578125" style="291" customWidth="1"/>
    <col min="4630" max="4631" width="9.140625" style="291"/>
    <col min="4632" max="4632" width="10.5703125" style="291" bestFit="1" customWidth="1"/>
    <col min="4633" max="4633" width="11.28515625" style="291" customWidth="1"/>
    <col min="4634" max="4864" width="9.140625" style="291"/>
    <col min="4865" max="4865" width="83" style="291" customWidth="1"/>
    <col min="4866" max="4866" width="14.28515625" style="291" customWidth="1"/>
    <col min="4867" max="4867" width="15.28515625" style="291" customWidth="1"/>
    <col min="4868" max="4868" width="12.28515625" style="291" customWidth="1"/>
    <col min="4869" max="4869" width="10.28515625" style="291" customWidth="1"/>
    <col min="4870" max="4870" width="8.7109375" style="291" customWidth="1"/>
    <col min="4871" max="4871" width="11" style="291" customWidth="1"/>
    <col min="4872" max="4872" width="9.42578125" style="291" customWidth="1"/>
    <col min="4873" max="4873" width="10.42578125" style="291" customWidth="1"/>
    <col min="4874" max="4874" width="12.28515625" style="291" customWidth="1"/>
    <col min="4875" max="4876" width="9.5703125" style="291" customWidth="1"/>
    <col min="4877" max="4877" width="12.7109375" style="291" customWidth="1"/>
    <col min="4878" max="4878" width="12.5703125" style="291" customWidth="1"/>
    <col min="4879" max="4879" width="11" style="291" customWidth="1"/>
    <col min="4880" max="4880" width="10.85546875" style="291" customWidth="1"/>
    <col min="4881" max="4882" width="10.7109375" style="291" customWidth="1"/>
    <col min="4883" max="4883" width="9.140625" style="291"/>
    <col min="4884" max="4884" width="12.85546875" style="291" customWidth="1"/>
    <col min="4885" max="4885" width="23.42578125" style="291" customWidth="1"/>
    <col min="4886" max="4887" width="9.140625" style="291"/>
    <col min="4888" max="4888" width="10.5703125" style="291" bestFit="1" customWidth="1"/>
    <col min="4889" max="4889" width="11.28515625" style="291" customWidth="1"/>
    <col min="4890" max="5120" width="9.140625" style="291"/>
    <col min="5121" max="5121" width="83" style="291" customWidth="1"/>
    <col min="5122" max="5122" width="14.28515625" style="291" customWidth="1"/>
    <col min="5123" max="5123" width="15.28515625" style="291" customWidth="1"/>
    <col min="5124" max="5124" width="12.28515625" style="291" customWidth="1"/>
    <col min="5125" max="5125" width="10.28515625" style="291" customWidth="1"/>
    <col min="5126" max="5126" width="8.7109375" style="291" customWidth="1"/>
    <col min="5127" max="5127" width="11" style="291" customWidth="1"/>
    <col min="5128" max="5128" width="9.42578125" style="291" customWidth="1"/>
    <col min="5129" max="5129" width="10.42578125" style="291" customWidth="1"/>
    <col min="5130" max="5130" width="12.28515625" style="291" customWidth="1"/>
    <col min="5131" max="5132" width="9.5703125" style="291" customWidth="1"/>
    <col min="5133" max="5133" width="12.7109375" style="291" customWidth="1"/>
    <col min="5134" max="5134" width="12.5703125" style="291" customWidth="1"/>
    <col min="5135" max="5135" width="11" style="291" customWidth="1"/>
    <col min="5136" max="5136" width="10.85546875" style="291" customWidth="1"/>
    <col min="5137" max="5138" width="10.7109375" style="291" customWidth="1"/>
    <col min="5139" max="5139" width="9.140625" style="291"/>
    <col min="5140" max="5140" width="12.85546875" style="291" customWidth="1"/>
    <col min="5141" max="5141" width="23.42578125" style="291" customWidth="1"/>
    <col min="5142" max="5143" width="9.140625" style="291"/>
    <col min="5144" max="5144" width="10.5703125" style="291" bestFit="1" customWidth="1"/>
    <col min="5145" max="5145" width="11.28515625" style="291" customWidth="1"/>
    <col min="5146" max="5376" width="9.140625" style="291"/>
    <col min="5377" max="5377" width="83" style="291" customWidth="1"/>
    <col min="5378" max="5378" width="14.28515625" style="291" customWidth="1"/>
    <col min="5379" max="5379" width="15.28515625" style="291" customWidth="1"/>
    <col min="5380" max="5380" width="12.28515625" style="291" customWidth="1"/>
    <col min="5381" max="5381" width="10.28515625" style="291" customWidth="1"/>
    <col min="5382" max="5382" width="8.7109375" style="291" customWidth="1"/>
    <col min="5383" max="5383" width="11" style="291" customWidth="1"/>
    <col min="5384" max="5384" width="9.42578125" style="291" customWidth="1"/>
    <col min="5385" max="5385" width="10.42578125" style="291" customWidth="1"/>
    <col min="5386" max="5386" width="12.28515625" style="291" customWidth="1"/>
    <col min="5387" max="5388" width="9.5703125" style="291" customWidth="1"/>
    <col min="5389" max="5389" width="12.7109375" style="291" customWidth="1"/>
    <col min="5390" max="5390" width="12.5703125" style="291" customWidth="1"/>
    <col min="5391" max="5391" width="11" style="291" customWidth="1"/>
    <col min="5392" max="5392" width="10.85546875" style="291" customWidth="1"/>
    <col min="5393" max="5394" width="10.7109375" style="291" customWidth="1"/>
    <col min="5395" max="5395" width="9.140625" style="291"/>
    <col min="5396" max="5396" width="12.85546875" style="291" customWidth="1"/>
    <col min="5397" max="5397" width="23.42578125" style="291" customWidth="1"/>
    <col min="5398" max="5399" width="9.140625" style="291"/>
    <col min="5400" max="5400" width="10.5703125" style="291" bestFit="1" customWidth="1"/>
    <col min="5401" max="5401" width="11.28515625" style="291" customWidth="1"/>
    <col min="5402" max="5632" width="9.140625" style="291"/>
    <col min="5633" max="5633" width="83" style="291" customWidth="1"/>
    <col min="5634" max="5634" width="14.28515625" style="291" customWidth="1"/>
    <col min="5635" max="5635" width="15.28515625" style="291" customWidth="1"/>
    <col min="5636" max="5636" width="12.28515625" style="291" customWidth="1"/>
    <col min="5637" max="5637" width="10.28515625" style="291" customWidth="1"/>
    <col min="5638" max="5638" width="8.7109375" style="291" customWidth="1"/>
    <col min="5639" max="5639" width="11" style="291" customWidth="1"/>
    <col min="5640" max="5640" width="9.42578125" style="291" customWidth="1"/>
    <col min="5641" max="5641" width="10.42578125" style="291" customWidth="1"/>
    <col min="5642" max="5642" width="12.28515625" style="291" customWidth="1"/>
    <col min="5643" max="5644" width="9.5703125" style="291" customWidth="1"/>
    <col min="5645" max="5645" width="12.7109375" style="291" customWidth="1"/>
    <col min="5646" max="5646" width="12.5703125" style="291" customWidth="1"/>
    <col min="5647" max="5647" width="11" style="291" customWidth="1"/>
    <col min="5648" max="5648" width="10.85546875" style="291" customWidth="1"/>
    <col min="5649" max="5650" width="10.7109375" style="291" customWidth="1"/>
    <col min="5651" max="5651" width="9.140625" style="291"/>
    <col min="5652" max="5652" width="12.85546875" style="291" customWidth="1"/>
    <col min="5653" max="5653" width="23.42578125" style="291" customWidth="1"/>
    <col min="5654" max="5655" width="9.140625" style="291"/>
    <col min="5656" max="5656" width="10.5703125" style="291" bestFit="1" customWidth="1"/>
    <col min="5657" max="5657" width="11.28515625" style="291" customWidth="1"/>
    <col min="5658" max="5888" width="9.140625" style="291"/>
    <col min="5889" max="5889" width="83" style="291" customWidth="1"/>
    <col min="5890" max="5890" width="14.28515625" style="291" customWidth="1"/>
    <col min="5891" max="5891" width="15.28515625" style="291" customWidth="1"/>
    <col min="5892" max="5892" width="12.28515625" style="291" customWidth="1"/>
    <col min="5893" max="5893" width="10.28515625" style="291" customWidth="1"/>
    <col min="5894" max="5894" width="8.7109375" style="291" customWidth="1"/>
    <col min="5895" max="5895" width="11" style="291" customWidth="1"/>
    <col min="5896" max="5896" width="9.42578125" style="291" customWidth="1"/>
    <col min="5897" max="5897" width="10.42578125" style="291" customWidth="1"/>
    <col min="5898" max="5898" width="12.28515625" style="291" customWidth="1"/>
    <col min="5899" max="5900" width="9.5703125" style="291" customWidth="1"/>
    <col min="5901" max="5901" width="12.7109375" style="291" customWidth="1"/>
    <col min="5902" max="5902" width="12.5703125" style="291" customWidth="1"/>
    <col min="5903" max="5903" width="11" style="291" customWidth="1"/>
    <col min="5904" max="5904" width="10.85546875" style="291" customWidth="1"/>
    <col min="5905" max="5906" width="10.7109375" style="291" customWidth="1"/>
    <col min="5907" max="5907" width="9.140625" style="291"/>
    <col min="5908" max="5908" width="12.85546875" style="291" customWidth="1"/>
    <col min="5909" max="5909" width="23.42578125" style="291" customWidth="1"/>
    <col min="5910" max="5911" width="9.140625" style="291"/>
    <col min="5912" max="5912" width="10.5703125" style="291" bestFit="1" customWidth="1"/>
    <col min="5913" max="5913" width="11.28515625" style="291" customWidth="1"/>
    <col min="5914" max="6144" width="9.140625" style="291"/>
    <col min="6145" max="6145" width="83" style="291" customWidth="1"/>
    <col min="6146" max="6146" width="14.28515625" style="291" customWidth="1"/>
    <col min="6147" max="6147" width="15.28515625" style="291" customWidth="1"/>
    <col min="6148" max="6148" width="12.28515625" style="291" customWidth="1"/>
    <col min="6149" max="6149" width="10.28515625" style="291" customWidth="1"/>
    <col min="6150" max="6150" width="8.7109375" style="291" customWidth="1"/>
    <col min="6151" max="6151" width="11" style="291" customWidth="1"/>
    <col min="6152" max="6152" width="9.42578125" style="291" customWidth="1"/>
    <col min="6153" max="6153" width="10.42578125" style="291" customWidth="1"/>
    <col min="6154" max="6154" width="12.28515625" style="291" customWidth="1"/>
    <col min="6155" max="6156" width="9.5703125" style="291" customWidth="1"/>
    <col min="6157" max="6157" width="12.7109375" style="291" customWidth="1"/>
    <col min="6158" max="6158" width="12.5703125" style="291" customWidth="1"/>
    <col min="6159" max="6159" width="11" style="291" customWidth="1"/>
    <col min="6160" max="6160" width="10.85546875" style="291" customWidth="1"/>
    <col min="6161" max="6162" width="10.7109375" style="291" customWidth="1"/>
    <col min="6163" max="6163" width="9.140625" style="291"/>
    <col min="6164" max="6164" width="12.85546875" style="291" customWidth="1"/>
    <col min="6165" max="6165" width="23.42578125" style="291" customWidth="1"/>
    <col min="6166" max="6167" width="9.140625" style="291"/>
    <col min="6168" max="6168" width="10.5703125" style="291" bestFit="1" customWidth="1"/>
    <col min="6169" max="6169" width="11.28515625" style="291" customWidth="1"/>
    <col min="6170" max="6400" width="9.140625" style="291"/>
    <col min="6401" max="6401" width="83" style="291" customWidth="1"/>
    <col min="6402" max="6402" width="14.28515625" style="291" customWidth="1"/>
    <col min="6403" max="6403" width="15.28515625" style="291" customWidth="1"/>
    <col min="6404" max="6404" width="12.28515625" style="291" customWidth="1"/>
    <col min="6405" max="6405" width="10.28515625" style="291" customWidth="1"/>
    <col min="6406" max="6406" width="8.7109375" style="291" customWidth="1"/>
    <col min="6407" max="6407" width="11" style="291" customWidth="1"/>
    <col min="6408" max="6408" width="9.42578125" style="291" customWidth="1"/>
    <col min="6409" max="6409" width="10.42578125" style="291" customWidth="1"/>
    <col min="6410" max="6410" width="12.28515625" style="291" customWidth="1"/>
    <col min="6411" max="6412" width="9.5703125" style="291" customWidth="1"/>
    <col min="6413" max="6413" width="12.7109375" style="291" customWidth="1"/>
    <col min="6414" max="6414" width="12.5703125" style="291" customWidth="1"/>
    <col min="6415" max="6415" width="11" style="291" customWidth="1"/>
    <col min="6416" max="6416" width="10.85546875" style="291" customWidth="1"/>
    <col min="6417" max="6418" width="10.7109375" style="291" customWidth="1"/>
    <col min="6419" max="6419" width="9.140625" style="291"/>
    <col min="6420" max="6420" width="12.85546875" style="291" customWidth="1"/>
    <col min="6421" max="6421" width="23.42578125" style="291" customWidth="1"/>
    <col min="6422" max="6423" width="9.140625" style="291"/>
    <col min="6424" max="6424" width="10.5703125" style="291" bestFit="1" customWidth="1"/>
    <col min="6425" max="6425" width="11.28515625" style="291" customWidth="1"/>
    <col min="6426" max="6656" width="9.140625" style="291"/>
    <col min="6657" max="6657" width="83" style="291" customWidth="1"/>
    <col min="6658" max="6658" width="14.28515625" style="291" customWidth="1"/>
    <col min="6659" max="6659" width="15.28515625" style="291" customWidth="1"/>
    <col min="6660" max="6660" width="12.28515625" style="291" customWidth="1"/>
    <col min="6661" max="6661" width="10.28515625" style="291" customWidth="1"/>
    <col min="6662" max="6662" width="8.7109375" style="291" customWidth="1"/>
    <col min="6663" max="6663" width="11" style="291" customWidth="1"/>
    <col min="6664" max="6664" width="9.42578125" style="291" customWidth="1"/>
    <col min="6665" max="6665" width="10.42578125" style="291" customWidth="1"/>
    <col min="6666" max="6666" width="12.28515625" style="291" customWidth="1"/>
    <col min="6667" max="6668" width="9.5703125" style="291" customWidth="1"/>
    <col min="6669" max="6669" width="12.7109375" style="291" customWidth="1"/>
    <col min="6670" max="6670" width="12.5703125" style="291" customWidth="1"/>
    <col min="6671" max="6671" width="11" style="291" customWidth="1"/>
    <col min="6672" max="6672" width="10.85546875" style="291" customWidth="1"/>
    <col min="6673" max="6674" width="10.7109375" style="291" customWidth="1"/>
    <col min="6675" max="6675" width="9.140625" style="291"/>
    <col min="6676" max="6676" width="12.85546875" style="291" customWidth="1"/>
    <col min="6677" max="6677" width="23.42578125" style="291" customWidth="1"/>
    <col min="6678" max="6679" width="9.140625" style="291"/>
    <col min="6680" max="6680" width="10.5703125" style="291" bestFit="1" customWidth="1"/>
    <col min="6681" max="6681" width="11.28515625" style="291" customWidth="1"/>
    <col min="6682" max="6912" width="9.140625" style="291"/>
    <col min="6913" max="6913" width="83" style="291" customWidth="1"/>
    <col min="6914" max="6914" width="14.28515625" style="291" customWidth="1"/>
    <col min="6915" max="6915" width="15.28515625" style="291" customWidth="1"/>
    <col min="6916" max="6916" width="12.28515625" style="291" customWidth="1"/>
    <col min="6917" max="6917" width="10.28515625" style="291" customWidth="1"/>
    <col min="6918" max="6918" width="8.7109375" style="291" customWidth="1"/>
    <col min="6919" max="6919" width="11" style="291" customWidth="1"/>
    <col min="6920" max="6920" width="9.42578125" style="291" customWidth="1"/>
    <col min="6921" max="6921" width="10.42578125" style="291" customWidth="1"/>
    <col min="6922" max="6922" width="12.28515625" style="291" customWidth="1"/>
    <col min="6923" max="6924" width="9.5703125" style="291" customWidth="1"/>
    <col min="6925" max="6925" width="12.7109375" style="291" customWidth="1"/>
    <col min="6926" max="6926" width="12.5703125" style="291" customWidth="1"/>
    <col min="6927" max="6927" width="11" style="291" customWidth="1"/>
    <col min="6928" max="6928" width="10.85546875" style="291" customWidth="1"/>
    <col min="6929" max="6930" width="10.7109375" style="291" customWidth="1"/>
    <col min="6931" max="6931" width="9.140625" style="291"/>
    <col min="6932" max="6932" width="12.85546875" style="291" customWidth="1"/>
    <col min="6933" max="6933" width="23.42578125" style="291" customWidth="1"/>
    <col min="6934" max="6935" width="9.140625" style="291"/>
    <col min="6936" max="6936" width="10.5703125" style="291" bestFit="1" customWidth="1"/>
    <col min="6937" max="6937" width="11.28515625" style="291" customWidth="1"/>
    <col min="6938" max="7168" width="9.140625" style="291"/>
    <col min="7169" max="7169" width="83" style="291" customWidth="1"/>
    <col min="7170" max="7170" width="14.28515625" style="291" customWidth="1"/>
    <col min="7171" max="7171" width="15.28515625" style="291" customWidth="1"/>
    <col min="7172" max="7172" width="12.28515625" style="291" customWidth="1"/>
    <col min="7173" max="7173" width="10.28515625" style="291" customWidth="1"/>
    <col min="7174" max="7174" width="8.7109375" style="291" customWidth="1"/>
    <col min="7175" max="7175" width="11" style="291" customWidth="1"/>
    <col min="7176" max="7176" width="9.42578125" style="291" customWidth="1"/>
    <col min="7177" max="7177" width="10.42578125" style="291" customWidth="1"/>
    <col min="7178" max="7178" width="12.28515625" style="291" customWidth="1"/>
    <col min="7179" max="7180" width="9.5703125" style="291" customWidth="1"/>
    <col min="7181" max="7181" width="12.7109375" style="291" customWidth="1"/>
    <col min="7182" max="7182" width="12.5703125" style="291" customWidth="1"/>
    <col min="7183" max="7183" width="11" style="291" customWidth="1"/>
    <col min="7184" max="7184" width="10.85546875" style="291" customWidth="1"/>
    <col min="7185" max="7186" width="10.7109375" style="291" customWidth="1"/>
    <col min="7187" max="7187" width="9.140625" style="291"/>
    <col min="7188" max="7188" width="12.85546875" style="291" customWidth="1"/>
    <col min="7189" max="7189" width="23.42578125" style="291" customWidth="1"/>
    <col min="7190" max="7191" width="9.140625" style="291"/>
    <col min="7192" max="7192" width="10.5703125" style="291" bestFit="1" customWidth="1"/>
    <col min="7193" max="7193" width="11.28515625" style="291" customWidth="1"/>
    <col min="7194" max="7424" width="9.140625" style="291"/>
    <col min="7425" max="7425" width="83" style="291" customWidth="1"/>
    <col min="7426" max="7426" width="14.28515625" style="291" customWidth="1"/>
    <col min="7427" max="7427" width="15.28515625" style="291" customWidth="1"/>
    <col min="7428" max="7428" width="12.28515625" style="291" customWidth="1"/>
    <col min="7429" max="7429" width="10.28515625" style="291" customWidth="1"/>
    <col min="7430" max="7430" width="8.7109375" style="291" customWidth="1"/>
    <col min="7431" max="7431" width="11" style="291" customWidth="1"/>
    <col min="7432" max="7432" width="9.42578125" style="291" customWidth="1"/>
    <col min="7433" max="7433" width="10.42578125" style="291" customWidth="1"/>
    <col min="7434" max="7434" width="12.28515625" style="291" customWidth="1"/>
    <col min="7435" max="7436" width="9.5703125" style="291" customWidth="1"/>
    <col min="7437" max="7437" width="12.7109375" style="291" customWidth="1"/>
    <col min="7438" max="7438" width="12.5703125" style="291" customWidth="1"/>
    <col min="7439" max="7439" width="11" style="291" customWidth="1"/>
    <col min="7440" max="7440" width="10.85546875" style="291" customWidth="1"/>
    <col min="7441" max="7442" width="10.7109375" style="291" customWidth="1"/>
    <col min="7443" max="7443" width="9.140625" style="291"/>
    <col min="7444" max="7444" width="12.85546875" style="291" customWidth="1"/>
    <col min="7445" max="7445" width="23.42578125" style="291" customWidth="1"/>
    <col min="7446" max="7447" width="9.140625" style="291"/>
    <col min="7448" max="7448" width="10.5703125" style="291" bestFit="1" customWidth="1"/>
    <col min="7449" max="7449" width="11.28515625" style="291" customWidth="1"/>
    <col min="7450" max="7680" width="9.140625" style="291"/>
    <col min="7681" max="7681" width="83" style="291" customWidth="1"/>
    <col min="7682" max="7682" width="14.28515625" style="291" customWidth="1"/>
    <col min="7683" max="7683" width="15.28515625" style="291" customWidth="1"/>
    <col min="7684" max="7684" width="12.28515625" style="291" customWidth="1"/>
    <col min="7685" max="7685" width="10.28515625" style="291" customWidth="1"/>
    <col min="7686" max="7686" width="8.7109375" style="291" customWidth="1"/>
    <col min="7687" max="7687" width="11" style="291" customWidth="1"/>
    <col min="7688" max="7688" width="9.42578125" style="291" customWidth="1"/>
    <col min="7689" max="7689" width="10.42578125" style="291" customWidth="1"/>
    <col min="7690" max="7690" width="12.28515625" style="291" customWidth="1"/>
    <col min="7691" max="7692" width="9.5703125" style="291" customWidth="1"/>
    <col min="7693" max="7693" width="12.7109375" style="291" customWidth="1"/>
    <col min="7694" max="7694" width="12.5703125" style="291" customWidth="1"/>
    <col min="7695" max="7695" width="11" style="291" customWidth="1"/>
    <col min="7696" max="7696" width="10.85546875" style="291" customWidth="1"/>
    <col min="7697" max="7698" width="10.7109375" style="291" customWidth="1"/>
    <col min="7699" max="7699" width="9.140625" style="291"/>
    <col min="7700" max="7700" width="12.85546875" style="291" customWidth="1"/>
    <col min="7701" max="7701" width="23.42578125" style="291" customWidth="1"/>
    <col min="7702" max="7703" width="9.140625" style="291"/>
    <col min="7704" max="7704" width="10.5703125" style="291" bestFit="1" customWidth="1"/>
    <col min="7705" max="7705" width="11.28515625" style="291" customWidth="1"/>
    <col min="7706" max="7936" width="9.140625" style="291"/>
    <col min="7937" max="7937" width="83" style="291" customWidth="1"/>
    <col min="7938" max="7938" width="14.28515625" style="291" customWidth="1"/>
    <col min="7939" max="7939" width="15.28515625" style="291" customWidth="1"/>
    <col min="7940" max="7940" width="12.28515625" style="291" customWidth="1"/>
    <col min="7941" max="7941" width="10.28515625" style="291" customWidth="1"/>
    <col min="7942" max="7942" width="8.7109375" style="291" customWidth="1"/>
    <col min="7943" max="7943" width="11" style="291" customWidth="1"/>
    <col min="7944" max="7944" width="9.42578125" style="291" customWidth="1"/>
    <col min="7945" max="7945" width="10.42578125" style="291" customWidth="1"/>
    <col min="7946" max="7946" width="12.28515625" style="291" customWidth="1"/>
    <col min="7947" max="7948" width="9.5703125" style="291" customWidth="1"/>
    <col min="7949" max="7949" width="12.7109375" style="291" customWidth="1"/>
    <col min="7950" max="7950" width="12.5703125" style="291" customWidth="1"/>
    <col min="7951" max="7951" width="11" style="291" customWidth="1"/>
    <col min="7952" max="7952" width="10.85546875" style="291" customWidth="1"/>
    <col min="7953" max="7954" width="10.7109375" style="291" customWidth="1"/>
    <col min="7955" max="7955" width="9.140625" style="291"/>
    <col min="7956" max="7956" width="12.85546875" style="291" customWidth="1"/>
    <col min="7957" max="7957" width="23.42578125" style="291" customWidth="1"/>
    <col min="7958" max="7959" width="9.140625" style="291"/>
    <col min="7960" max="7960" width="10.5703125" style="291" bestFit="1" customWidth="1"/>
    <col min="7961" max="7961" width="11.28515625" style="291" customWidth="1"/>
    <col min="7962" max="8192" width="9.140625" style="291"/>
    <col min="8193" max="8193" width="83" style="291" customWidth="1"/>
    <col min="8194" max="8194" width="14.28515625" style="291" customWidth="1"/>
    <col min="8195" max="8195" width="15.28515625" style="291" customWidth="1"/>
    <col min="8196" max="8196" width="12.28515625" style="291" customWidth="1"/>
    <col min="8197" max="8197" width="10.28515625" style="291" customWidth="1"/>
    <col min="8198" max="8198" width="8.7109375" style="291" customWidth="1"/>
    <col min="8199" max="8199" width="11" style="291" customWidth="1"/>
    <col min="8200" max="8200" width="9.42578125" style="291" customWidth="1"/>
    <col min="8201" max="8201" width="10.42578125" style="291" customWidth="1"/>
    <col min="8202" max="8202" width="12.28515625" style="291" customWidth="1"/>
    <col min="8203" max="8204" width="9.5703125" style="291" customWidth="1"/>
    <col min="8205" max="8205" width="12.7109375" style="291" customWidth="1"/>
    <col min="8206" max="8206" width="12.5703125" style="291" customWidth="1"/>
    <col min="8207" max="8207" width="11" style="291" customWidth="1"/>
    <col min="8208" max="8208" width="10.85546875" style="291" customWidth="1"/>
    <col min="8209" max="8210" width="10.7109375" style="291" customWidth="1"/>
    <col min="8211" max="8211" width="9.140625" style="291"/>
    <col min="8212" max="8212" width="12.85546875" style="291" customWidth="1"/>
    <col min="8213" max="8213" width="23.42578125" style="291" customWidth="1"/>
    <col min="8214" max="8215" width="9.140625" style="291"/>
    <col min="8216" max="8216" width="10.5703125" style="291" bestFit="1" customWidth="1"/>
    <col min="8217" max="8217" width="11.28515625" style="291" customWidth="1"/>
    <col min="8218" max="8448" width="9.140625" style="291"/>
    <col min="8449" max="8449" width="83" style="291" customWidth="1"/>
    <col min="8450" max="8450" width="14.28515625" style="291" customWidth="1"/>
    <col min="8451" max="8451" width="15.28515625" style="291" customWidth="1"/>
    <col min="8452" max="8452" width="12.28515625" style="291" customWidth="1"/>
    <col min="8453" max="8453" width="10.28515625" style="291" customWidth="1"/>
    <col min="8454" max="8454" width="8.7109375" style="291" customWidth="1"/>
    <col min="8455" max="8455" width="11" style="291" customWidth="1"/>
    <col min="8456" max="8456" width="9.42578125" style="291" customWidth="1"/>
    <col min="8457" max="8457" width="10.42578125" style="291" customWidth="1"/>
    <col min="8458" max="8458" width="12.28515625" style="291" customWidth="1"/>
    <col min="8459" max="8460" width="9.5703125" style="291" customWidth="1"/>
    <col min="8461" max="8461" width="12.7109375" style="291" customWidth="1"/>
    <col min="8462" max="8462" width="12.5703125" style="291" customWidth="1"/>
    <col min="8463" max="8463" width="11" style="291" customWidth="1"/>
    <col min="8464" max="8464" width="10.85546875" style="291" customWidth="1"/>
    <col min="8465" max="8466" width="10.7109375" style="291" customWidth="1"/>
    <col min="8467" max="8467" width="9.140625" style="291"/>
    <col min="8468" max="8468" width="12.85546875" style="291" customWidth="1"/>
    <col min="8469" max="8469" width="23.42578125" style="291" customWidth="1"/>
    <col min="8470" max="8471" width="9.140625" style="291"/>
    <col min="8472" max="8472" width="10.5703125" style="291" bestFit="1" customWidth="1"/>
    <col min="8473" max="8473" width="11.28515625" style="291" customWidth="1"/>
    <col min="8474" max="8704" width="9.140625" style="291"/>
    <col min="8705" max="8705" width="83" style="291" customWidth="1"/>
    <col min="8706" max="8706" width="14.28515625" style="291" customWidth="1"/>
    <col min="8707" max="8707" width="15.28515625" style="291" customWidth="1"/>
    <col min="8708" max="8708" width="12.28515625" style="291" customWidth="1"/>
    <col min="8709" max="8709" width="10.28515625" style="291" customWidth="1"/>
    <col min="8710" max="8710" width="8.7109375" style="291" customWidth="1"/>
    <col min="8711" max="8711" width="11" style="291" customWidth="1"/>
    <col min="8712" max="8712" width="9.42578125" style="291" customWidth="1"/>
    <col min="8713" max="8713" width="10.42578125" style="291" customWidth="1"/>
    <col min="8714" max="8714" width="12.28515625" style="291" customWidth="1"/>
    <col min="8715" max="8716" width="9.5703125" style="291" customWidth="1"/>
    <col min="8717" max="8717" width="12.7109375" style="291" customWidth="1"/>
    <col min="8718" max="8718" width="12.5703125" style="291" customWidth="1"/>
    <col min="8719" max="8719" width="11" style="291" customWidth="1"/>
    <col min="8720" max="8720" width="10.85546875" style="291" customWidth="1"/>
    <col min="8721" max="8722" width="10.7109375" style="291" customWidth="1"/>
    <col min="8723" max="8723" width="9.140625" style="291"/>
    <col min="8724" max="8724" width="12.85546875" style="291" customWidth="1"/>
    <col min="8725" max="8725" width="23.42578125" style="291" customWidth="1"/>
    <col min="8726" max="8727" width="9.140625" style="291"/>
    <col min="8728" max="8728" width="10.5703125" style="291" bestFit="1" customWidth="1"/>
    <col min="8729" max="8729" width="11.28515625" style="291" customWidth="1"/>
    <col min="8730" max="8960" width="9.140625" style="291"/>
    <col min="8961" max="8961" width="83" style="291" customWidth="1"/>
    <col min="8962" max="8962" width="14.28515625" style="291" customWidth="1"/>
    <col min="8963" max="8963" width="15.28515625" style="291" customWidth="1"/>
    <col min="8964" max="8964" width="12.28515625" style="291" customWidth="1"/>
    <col min="8965" max="8965" width="10.28515625" style="291" customWidth="1"/>
    <col min="8966" max="8966" width="8.7109375" style="291" customWidth="1"/>
    <col min="8967" max="8967" width="11" style="291" customWidth="1"/>
    <col min="8968" max="8968" width="9.42578125" style="291" customWidth="1"/>
    <col min="8969" max="8969" width="10.42578125" style="291" customWidth="1"/>
    <col min="8970" max="8970" width="12.28515625" style="291" customWidth="1"/>
    <col min="8971" max="8972" width="9.5703125" style="291" customWidth="1"/>
    <col min="8973" max="8973" width="12.7109375" style="291" customWidth="1"/>
    <col min="8974" max="8974" width="12.5703125" style="291" customWidth="1"/>
    <col min="8975" max="8975" width="11" style="291" customWidth="1"/>
    <col min="8976" max="8976" width="10.85546875" style="291" customWidth="1"/>
    <col min="8977" max="8978" width="10.7109375" style="291" customWidth="1"/>
    <col min="8979" max="8979" width="9.140625" style="291"/>
    <col min="8980" max="8980" width="12.85546875" style="291" customWidth="1"/>
    <col min="8981" max="8981" width="23.42578125" style="291" customWidth="1"/>
    <col min="8982" max="8983" width="9.140625" style="291"/>
    <col min="8984" max="8984" width="10.5703125" style="291" bestFit="1" customWidth="1"/>
    <col min="8985" max="8985" width="11.28515625" style="291" customWidth="1"/>
    <col min="8986" max="9216" width="9.140625" style="291"/>
    <col min="9217" max="9217" width="83" style="291" customWidth="1"/>
    <col min="9218" max="9218" width="14.28515625" style="291" customWidth="1"/>
    <col min="9219" max="9219" width="15.28515625" style="291" customWidth="1"/>
    <col min="9220" max="9220" width="12.28515625" style="291" customWidth="1"/>
    <col min="9221" max="9221" width="10.28515625" style="291" customWidth="1"/>
    <col min="9222" max="9222" width="8.7109375" style="291" customWidth="1"/>
    <col min="9223" max="9223" width="11" style="291" customWidth="1"/>
    <col min="9224" max="9224" width="9.42578125" style="291" customWidth="1"/>
    <col min="9225" max="9225" width="10.42578125" style="291" customWidth="1"/>
    <col min="9226" max="9226" width="12.28515625" style="291" customWidth="1"/>
    <col min="9227" max="9228" width="9.5703125" style="291" customWidth="1"/>
    <col min="9229" max="9229" width="12.7109375" style="291" customWidth="1"/>
    <col min="9230" max="9230" width="12.5703125" style="291" customWidth="1"/>
    <col min="9231" max="9231" width="11" style="291" customWidth="1"/>
    <col min="9232" max="9232" width="10.85546875" style="291" customWidth="1"/>
    <col min="9233" max="9234" width="10.7109375" style="291" customWidth="1"/>
    <col min="9235" max="9235" width="9.140625" style="291"/>
    <col min="9236" max="9236" width="12.85546875" style="291" customWidth="1"/>
    <col min="9237" max="9237" width="23.42578125" style="291" customWidth="1"/>
    <col min="9238" max="9239" width="9.140625" style="291"/>
    <col min="9240" max="9240" width="10.5703125" style="291" bestFit="1" customWidth="1"/>
    <col min="9241" max="9241" width="11.28515625" style="291" customWidth="1"/>
    <col min="9242" max="9472" width="9.140625" style="291"/>
    <col min="9473" max="9473" width="83" style="291" customWidth="1"/>
    <col min="9474" max="9474" width="14.28515625" style="291" customWidth="1"/>
    <col min="9475" max="9475" width="15.28515625" style="291" customWidth="1"/>
    <col min="9476" max="9476" width="12.28515625" style="291" customWidth="1"/>
    <col min="9477" max="9477" width="10.28515625" style="291" customWidth="1"/>
    <col min="9478" max="9478" width="8.7109375" style="291" customWidth="1"/>
    <col min="9479" max="9479" width="11" style="291" customWidth="1"/>
    <col min="9480" max="9480" width="9.42578125" style="291" customWidth="1"/>
    <col min="9481" max="9481" width="10.42578125" style="291" customWidth="1"/>
    <col min="9482" max="9482" width="12.28515625" style="291" customWidth="1"/>
    <col min="9483" max="9484" width="9.5703125" style="291" customWidth="1"/>
    <col min="9485" max="9485" width="12.7109375" style="291" customWidth="1"/>
    <col min="9486" max="9486" width="12.5703125" style="291" customWidth="1"/>
    <col min="9487" max="9487" width="11" style="291" customWidth="1"/>
    <col min="9488" max="9488" width="10.85546875" style="291" customWidth="1"/>
    <col min="9489" max="9490" width="10.7109375" style="291" customWidth="1"/>
    <col min="9491" max="9491" width="9.140625" style="291"/>
    <col min="9492" max="9492" width="12.85546875" style="291" customWidth="1"/>
    <col min="9493" max="9493" width="23.42578125" style="291" customWidth="1"/>
    <col min="9494" max="9495" width="9.140625" style="291"/>
    <col min="9496" max="9496" width="10.5703125" style="291" bestFit="1" customWidth="1"/>
    <col min="9497" max="9497" width="11.28515625" style="291" customWidth="1"/>
    <col min="9498" max="9728" width="9.140625" style="291"/>
    <col min="9729" max="9729" width="83" style="291" customWidth="1"/>
    <col min="9730" max="9730" width="14.28515625" style="291" customWidth="1"/>
    <col min="9731" max="9731" width="15.28515625" style="291" customWidth="1"/>
    <col min="9732" max="9732" width="12.28515625" style="291" customWidth="1"/>
    <col min="9733" max="9733" width="10.28515625" style="291" customWidth="1"/>
    <col min="9734" max="9734" width="8.7109375" style="291" customWidth="1"/>
    <col min="9735" max="9735" width="11" style="291" customWidth="1"/>
    <col min="9736" max="9736" width="9.42578125" style="291" customWidth="1"/>
    <col min="9737" max="9737" width="10.42578125" style="291" customWidth="1"/>
    <col min="9738" max="9738" width="12.28515625" style="291" customWidth="1"/>
    <col min="9739" max="9740" width="9.5703125" style="291" customWidth="1"/>
    <col min="9741" max="9741" width="12.7109375" style="291" customWidth="1"/>
    <col min="9742" max="9742" width="12.5703125" style="291" customWidth="1"/>
    <col min="9743" max="9743" width="11" style="291" customWidth="1"/>
    <col min="9744" max="9744" width="10.85546875" style="291" customWidth="1"/>
    <col min="9745" max="9746" width="10.7109375" style="291" customWidth="1"/>
    <col min="9747" max="9747" width="9.140625" style="291"/>
    <col min="9748" max="9748" width="12.85546875" style="291" customWidth="1"/>
    <col min="9749" max="9749" width="23.42578125" style="291" customWidth="1"/>
    <col min="9750" max="9751" width="9.140625" style="291"/>
    <col min="9752" max="9752" width="10.5703125" style="291" bestFit="1" customWidth="1"/>
    <col min="9753" max="9753" width="11.28515625" style="291" customWidth="1"/>
    <col min="9754" max="9984" width="9.140625" style="291"/>
    <col min="9985" max="9985" width="83" style="291" customWidth="1"/>
    <col min="9986" max="9986" width="14.28515625" style="291" customWidth="1"/>
    <col min="9987" max="9987" width="15.28515625" style="291" customWidth="1"/>
    <col min="9988" max="9988" width="12.28515625" style="291" customWidth="1"/>
    <col min="9989" max="9989" width="10.28515625" style="291" customWidth="1"/>
    <col min="9990" max="9990" width="8.7109375" style="291" customWidth="1"/>
    <col min="9991" max="9991" width="11" style="291" customWidth="1"/>
    <col min="9992" max="9992" width="9.42578125" style="291" customWidth="1"/>
    <col min="9993" max="9993" width="10.42578125" style="291" customWidth="1"/>
    <col min="9994" max="9994" width="12.28515625" style="291" customWidth="1"/>
    <col min="9995" max="9996" width="9.5703125" style="291" customWidth="1"/>
    <col min="9997" max="9997" width="12.7109375" style="291" customWidth="1"/>
    <col min="9998" max="9998" width="12.5703125" style="291" customWidth="1"/>
    <col min="9999" max="9999" width="11" style="291" customWidth="1"/>
    <col min="10000" max="10000" width="10.85546875" style="291" customWidth="1"/>
    <col min="10001" max="10002" width="10.7109375" style="291" customWidth="1"/>
    <col min="10003" max="10003" width="9.140625" style="291"/>
    <col min="10004" max="10004" width="12.85546875" style="291" customWidth="1"/>
    <col min="10005" max="10005" width="23.42578125" style="291" customWidth="1"/>
    <col min="10006" max="10007" width="9.140625" style="291"/>
    <col min="10008" max="10008" width="10.5703125" style="291" bestFit="1" customWidth="1"/>
    <col min="10009" max="10009" width="11.28515625" style="291" customWidth="1"/>
    <col min="10010" max="10240" width="9.140625" style="291"/>
    <col min="10241" max="10241" width="83" style="291" customWidth="1"/>
    <col min="10242" max="10242" width="14.28515625" style="291" customWidth="1"/>
    <col min="10243" max="10243" width="15.28515625" style="291" customWidth="1"/>
    <col min="10244" max="10244" width="12.28515625" style="291" customWidth="1"/>
    <col min="10245" max="10245" width="10.28515625" style="291" customWidth="1"/>
    <col min="10246" max="10246" width="8.7109375" style="291" customWidth="1"/>
    <col min="10247" max="10247" width="11" style="291" customWidth="1"/>
    <col min="10248" max="10248" width="9.42578125" style="291" customWidth="1"/>
    <col min="10249" max="10249" width="10.42578125" style="291" customWidth="1"/>
    <col min="10250" max="10250" width="12.28515625" style="291" customWidth="1"/>
    <col min="10251" max="10252" width="9.5703125" style="291" customWidth="1"/>
    <col min="10253" max="10253" width="12.7109375" style="291" customWidth="1"/>
    <col min="10254" max="10254" width="12.5703125" style="291" customWidth="1"/>
    <col min="10255" max="10255" width="11" style="291" customWidth="1"/>
    <col min="10256" max="10256" width="10.85546875" style="291" customWidth="1"/>
    <col min="10257" max="10258" width="10.7109375" style="291" customWidth="1"/>
    <col min="10259" max="10259" width="9.140625" style="291"/>
    <col min="10260" max="10260" width="12.85546875" style="291" customWidth="1"/>
    <col min="10261" max="10261" width="23.42578125" style="291" customWidth="1"/>
    <col min="10262" max="10263" width="9.140625" style="291"/>
    <col min="10264" max="10264" width="10.5703125" style="291" bestFit="1" customWidth="1"/>
    <col min="10265" max="10265" width="11.28515625" style="291" customWidth="1"/>
    <col min="10266" max="10496" width="9.140625" style="291"/>
    <col min="10497" max="10497" width="83" style="291" customWidth="1"/>
    <col min="10498" max="10498" width="14.28515625" style="291" customWidth="1"/>
    <col min="10499" max="10499" width="15.28515625" style="291" customWidth="1"/>
    <col min="10500" max="10500" width="12.28515625" style="291" customWidth="1"/>
    <col min="10501" max="10501" width="10.28515625" style="291" customWidth="1"/>
    <col min="10502" max="10502" width="8.7109375" style="291" customWidth="1"/>
    <col min="10503" max="10503" width="11" style="291" customWidth="1"/>
    <col min="10504" max="10504" width="9.42578125" style="291" customWidth="1"/>
    <col min="10505" max="10505" width="10.42578125" style="291" customWidth="1"/>
    <col min="10506" max="10506" width="12.28515625" style="291" customWidth="1"/>
    <col min="10507" max="10508" width="9.5703125" style="291" customWidth="1"/>
    <col min="10509" max="10509" width="12.7109375" style="291" customWidth="1"/>
    <col min="10510" max="10510" width="12.5703125" style="291" customWidth="1"/>
    <col min="10511" max="10511" width="11" style="291" customWidth="1"/>
    <col min="10512" max="10512" width="10.85546875" style="291" customWidth="1"/>
    <col min="10513" max="10514" width="10.7109375" style="291" customWidth="1"/>
    <col min="10515" max="10515" width="9.140625" style="291"/>
    <col min="10516" max="10516" width="12.85546875" style="291" customWidth="1"/>
    <col min="10517" max="10517" width="23.42578125" style="291" customWidth="1"/>
    <col min="10518" max="10519" width="9.140625" style="291"/>
    <col min="10520" max="10520" width="10.5703125" style="291" bestFit="1" customWidth="1"/>
    <col min="10521" max="10521" width="11.28515625" style="291" customWidth="1"/>
    <col min="10522" max="10752" width="9.140625" style="291"/>
    <col min="10753" max="10753" width="83" style="291" customWidth="1"/>
    <col min="10754" max="10754" width="14.28515625" style="291" customWidth="1"/>
    <col min="10755" max="10755" width="15.28515625" style="291" customWidth="1"/>
    <col min="10756" max="10756" width="12.28515625" style="291" customWidth="1"/>
    <col min="10757" max="10757" width="10.28515625" style="291" customWidth="1"/>
    <col min="10758" max="10758" width="8.7109375" style="291" customWidth="1"/>
    <col min="10759" max="10759" width="11" style="291" customWidth="1"/>
    <col min="10760" max="10760" width="9.42578125" style="291" customWidth="1"/>
    <col min="10761" max="10761" width="10.42578125" style="291" customWidth="1"/>
    <col min="10762" max="10762" width="12.28515625" style="291" customWidth="1"/>
    <col min="10763" max="10764" width="9.5703125" style="291" customWidth="1"/>
    <col min="10765" max="10765" width="12.7109375" style="291" customWidth="1"/>
    <col min="10766" max="10766" width="12.5703125" style="291" customWidth="1"/>
    <col min="10767" max="10767" width="11" style="291" customWidth="1"/>
    <col min="10768" max="10768" width="10.85546875" style="291" customWidth="1"/>
    <col min="10769" max="10770" width="10.7109375" style="291" customWidth="1"/>
    <col min="10771" max="10771" width="9.140625" style="291"/>
    <col min="10772" max="10772" width="12.85546875" style="291" customWidth="1"/>
    <col min="10773" max="10773" width="23.42578125" style="291" customWidth="1"/>
    <col min="10774" max="10775" width="9.140625" style="291"/>
    <col min="10776" max="10776" width="10.5703125" style="291" bestFit="1" customWidth="1"/>
    <col min="10777" max="10777" width="11.28515625" style="291" customWidth="1"/>
    <col min="10778" max="11008" width="9.140625" style="291"/>
    <col min="11009" max="11009" width="83" style="291" customWidth="1"/>
    <col min="11010" max="11010" width="14.28515625" style="291" customWidth="1"/>
    <col min="11011" max="11011" width="15.28515625" style="291" customWidth="1"/>
    <col min="11012" max="11012" width="12.28515625" style="291" customWidth="1"/>
    <col min="11013" max="11013" width="10.28515625" style="291" customWidth="1"/>
    <col min="11014" max="11014" width="8.7109375" style="291" customWidth="1"/>
    <col min="11015" max="11015" width="11" style="291" customWidth="1"/>
    <col min="11016" max="11016" width="9.42578125" style="291" customWidth="1"/>
    <col min="11017" max="11017" width="10.42578125" style="291" customWidth="1"/>
    <col min="11018" max="11018" width="12.28515625" style="291" customWidth="1"/>
    <col min="11019" max="11020" width="9.5703125" style="291" customWidth="1"/>
    <col min="11021" max="11021" width="12.7109375" style="291" customWidth="1"/>
    <col min="11022" max="11022" width="12.5703125" style="291" customWidth="1"/>
    <col min="11023" max="11023" width="11" style="291" customWidth="1"/>
    <col min="11024" max="11024" width="10.85546875" style="291" customWidth="1"/>
    <col min="11025" max="11026" width="10.7109375" style="291" customWidth="1"/>
    <col min="11027" max="11027" width="9.140625" style="291"/>
    <col min="11028" max="11028" width="12.85546875" style="291" customWidth="1"/>
    <col min="11029" max="11029" width="23.42578125" style="291" customWidth="1"/>
    <col min="11030" max="11031" width="9.140625" style="291"/>
    <col min="11032" max="11032" width="10.5703125" style="291" bestFit="1" customWidth="1"/>
    <col min="11033" max="11033" width="11.28515625" style="291" customWidth="1"/>
    <col min="11034" max="11264" width="9.140625" style="291"/>
    <col min="11265" max="11265" width="83" style="291" customWidth="1"/>
    <col min="11266" max="11266" width="14.28515625" style="291" customWidth="1"/>
    <col min="11267" max="11267" width="15.28515625" style="291" customWidth="1"/>
    <col min="11268" max="11268" width="12.28515625" style="291" customWidth="1"/>
    <col min="11269" max="11269" width="10.28515625" style="291" customWidth="1"/>
    <col min="11270" max="11270" width="8.7109375" style="291" customWidth="1"/>
    <col min="11271" max="11271" width="11" style="291" customWidth="1"/>
    <col min="11272" max="11272" width="9.42578125" style="291" customWidth="1"/>
    <col min="11273" max="11273" width="10.42578125" style="291" customWidth="1"/>
    <col min="11274" max="11274" width="12.28515625" style="291" customWidth="1"/>
    <col min="11275" max="11276" width="9.5703125" style="291" customWidth="1"/>
    <col min="11277" max="11277" width="12.7109375" style="291" customWidth="1"/>
    <col min="11278" max="11278" width="12.5703125" style="291" customWidth="1"/>
    <col min="11279" max="11279" width="11" style="291" customWidth="1"/>
    <col min="11280" max="11280" width="10.85546875" style="291" customWidth="1"/>
    <col min="11281" max="11282" width="10.7109375" style="291" customWidth="1"/>
    <col min="11283" max="11283" width="9.140625" style="291"/>
    <col min="11284" max="11284" width="12.85546875" style="291" customWidth="1"/>
    <col min="11285" max="11285" width="23.42578125" style="291" customWidth="1"/>
    <col min="11286" max="11287" width="9.140625" style="291"/>
    <col min="11288" max="11288" width="10.5703125" style="291" bestFit="1" customWidth="1"/>
    <col min="11289" max="11289" width="11.28515625" style="291" customWidth="1"/>
    <col min="11290" max="11520" width="9.140625" style="291"/>
    <col min="11521" max="11521" width="83" style="291" customWidth="1"/>
    <col min="11522" max="11522" width="14.28515625" style="291" customWidth="1"/>
    <col min="11523" max="11523" width="15.28515625" style="291" customWidth="1"/>
    <col min="11524" max="11524" width="12.28515625" style="291" customWidth="1"/>
    <col min="11525" max="11525" width="10.28515625" style="291" customWidth="1"/>
    <col min="11526" max="11526" width="8.7109375" style="291" customWidth="1"/>
    <col min="11527" max="11527" width="11" style="291" customWidth="1"/>
    <col min="11528" max="11528" width="9.42578125" style="291" customWidth="1"/>
    <col min="11529" max="11529" width="10.42578125" style="291" customWidth="1"/>
    <col min="11530" max="11530" width="12.28515625" style="291" customWidth="1"/>
    <col min="11531" max="11532" width="9.5703125" style="291" customWidth="1"/>
    <col min="11533" max="11533" width="12.7109375" style="291" customWidth="1"/>
    <col min="11534" max="11534" width="12.5703125" style="291" customWidth="1"/>
    <col min="11535" max="11535" width="11" style="291" customWidth="1"/>
    <col min="11536" max="11536" width="10.85546875" style="291" customWidth="1"/>
    <col min="11537" max="11538" width="10.7109375" style="291" customWidth="1"/>
    <col min="11539" max="11539" width="9.140625" style="291"/>
    <col min="11540" max="11540" width="12.85546875" style="291" customWidth="1"/>
    <col min="11541" max="11541" width="23.42578125" style="291" customWidth="1"/>
    <col min="11542" max="11543" width="9.140625" style="291"/>
    <col min="11544" max="11544" width="10.5703125" style="291" bestFit="1" customWidth="1"/>
    <col min="11545" max="11545" width="11.28515625" style="291" customWidth="1"/>
    <col min="11546" max="11776" width="9.140625" style="291"/>
    <col min="11777" max="11777" width="83" style="291" customWidth="1"/>
    <col min="11778" max="11778" width="14.28515625" style="291" customWidth="1"/>
    <col min="11779" max="11779" width="15.28515625" style="291" customWidth="1"/>
    <col min="11780" max="11780" width="12.28515625" style="291" customWidth="1"/>
    <col min="11781" max="11781" width="10.28515625" style="291" customWidth="1"/>
    <col min="11782" max="11782" width="8.7109375" style="291" customWidth="1"/>
    <col min="11783" max="11783" width="11" style="291" customWidth="1"/>
    <col min="11784" max="11784" width="9.42578125" style="291" customWidth="1"/>
    <col min="11785" max="11785" width="10.42578125" style="291" customWidth="1"/>
    <col min="11786" max="11786" width="12.28515625" style="291" customWidth="1"/>
    <col min="11787" max="11788" width="9.5703125" style="291" customWidth="1"/>
    <col min="11789" max="11789" width="12.7109375" style="291" customWidth="1"/>
    <col min="11790" max="11790" width="12.5703125" style="291" customWidth="1"/>
    <col min="11791" max="11791" width="11" style="291" customWidth="1"/>
    <col min="11792" max="11792" width="10.85546875" style="291" customWidth="1"/>
    <col min="11793" max="11794" width="10.7109375" style="291" customWidth="1"/>
    <col min="11795" max="11795" width="9.140625" style="291"/>
    <col min="11796" max="11796" width="12.85546875" style="291" customWidth="1"/>
    <col min="11797" max="11797" width="23.42578125" style="291" customWidth="1"/>
    <col min="11798" max="11799" width="9.140625" style="291"/>
    <col min="11800" max="11800" width="10.5703125" style="291" bestFit="1" customWidth="1"/>
    <col min="11801" max="11801" width="11.28515625" style="291" customWidth="1"/>
    <col min="11802" max="12032" width="9.140625" style="291"/>
    <col min="12033" max="12033" width="83" style="291" customWidth="1"/>
    <col min="12034" max="12034" width="14.28515625" style="291" customWidth="1"/>
    <col min="12035" max="12035" width="15.28515625" style="291" customWidth="1"/>
    <col min="12036" max="12036" width="12.28515625" style="291" customWidth="1"/>
    <col min="12037" max="12037" width="10.28515625" style="291" customWidth="1"/>
    <col min="12038" max="12038" width="8.7109375" style="291" customWidth="1"/>
    <col min="12039" max="12039" width="11" style="291" customWidth="1"/>
    <col min="12040" max="12040" width="9.42578125" style="291" customWidth="1"/>
    <col min="12041" max="12041" width="10.42578125" style="291" customWidth="1"/>
    <col min="12042" max="12042" width="12.28515625" style="291" customWidth="1"/>
    <col min="12043" max="12044" width="9.5703125" style="291" customWidth="1"/>
    <col min="12045" max="12045" width="12.7109375" style="291" customWidth="1"/>
    <col min="12046" max="12046" width="12.5703125" style="291" customWidth="1"/>
    <col min="12047" max="12047" width="11" style="291" customWidth="1"/>
    <col min="12048" max="12048" width="10.85546875" style="291" customWidth="1"/>
    <col min="12049" max="12050" width="10.7109375" style="291" customWidth="1"/>
    <col min="12051" max="12051" width="9.140625" style="291"/>
    <col min="12052" max="12052" width="12.85546875" style="291" customWidth="1"/>
    <col min="12053" max="12053" width="23.42578125" style="291" customWidth="1"/>
    <col min="12054" max="12055" width="9.140625" style="291"/>
    <col min="12056" max="12056" width="10.5703125" style="291" bestFit="1" customWidth="1"/>
    <col min="12057" max="12057" width="11.28515625" style="291" customWidth="1"/>
    <col min="12058" max="12288" width="9.140625" style="291"/>
    <col min="12289" max="12289" width="83" style="291" customWidth="1"/>
    <col min="12290" max="12290" width="14.28515625" style="291" customWidth="1"/>
    <col min="12291" max="12291" width="15.28515625" style="291" customWidth="1"/>
    <col min="12292" max="12292" width="12.28515625" style="291" customWidth="1"/>
    <col min="12293" max="12293" width="10.28515625" style="291" customWidth="1"/>
    <col min="12294" max="12294" width="8.7109375" style="291" customWidth="1"/>
    <col min="12295" max="12295" width="11" style="291" customWidth="1"/>
    <col min="12296" max="12296" width="9.42578125" style="291" customWidth="1"/>
    <col min="12297" max="12297" width="10.42578125" style="291" customWidth="1"/>
    <col min="12298" max="12298" width="12.28515625" style="291" customWidth="1"/>
    <col min="12299" max="12300" width="9.5703125" style="291" customWidth="1"/>
    <col min="12301" max="12301" width="12.7109375" style="291" customWidth="1"/>
    <col min="12302" max="12302" width="12.5703125" style="291" customWidth="1"/>
    <col min="12303" max="12303" width="11" style="291" customWidth="1"/>
    <col min="12304" max="12304" width="10.85546875" style="291" customWidth="1"/>
    <col min="12305" max="12306" width="10.7109375" style="291" customWidth="1"/>
    <col min="12307" max="12307" width="9.140625" style="291"/>
    <col min="12308" max="12308" width="12.85546875" style="291" customWidth="1"/>
    <col min="12309" max="12309" width="23.42578125" style="291" customWidth="1"/>
    <col min="12310" max="12311" width="9.140625" style="291"/>
    <col min="12312" max="12312" width="10.5703125" style="291" bestFit="1" customWidth="1"/>
    <col min="12313" max="12313" width="11.28515625" style="291" customWidth="1"/>
    <col min="12314" max="12544" width="9.140625" style="291"/>
    <col min="12545" max="12545" width="83" style="291" customWidth="1"/>
    <col min="12546" max="12546" width="14.28515625" style="291" customWidth="1"/>
    <col min="12547" max="12547" width="15.28515625" style="291" customWidth="1"/>
    <col min="12548" max="12548" width="12.28515625" style="291" customWidth="1"/>
    <col min="12549" max="12549" width="10.28515625" style="291" customWidth="1"/>
    <col min="12550" max="12550" width="8.7109375" style="291" customWidth="1"/>
    <col min="12551" max="12551" width="11" style="291" customWidth="1"/>
    <col min="12552" max="12552" width="9.42578125" style="291" customWidth="1"/>
    <col min="12553" max="12553" width="10.42578125" style="291" customWidth="1"/>
    <col min="12554" max="12554" width="12.28515625" style="291" customWidth="1"/>
    <col min="12555" max="12556" width="9.5703125" style="291" customWidth="1"/>
    <col min="12557" max="12557" width="12.7109375" style="291" customWidth="1"/>
    <col min="12558" max="12558" width="12.5703125" style="291" customWidth="1"/>
    <col min="12559" max="12559" width="11" style="291" customWidth="1"/>
    <col min="12560" max="12560" width="10.85546875" style="291" customWidth="1"/>
    <col min="12561" max="12562" width="10.7109375" style="291" customWidth="1"/>
    <col min="12563" max="12563" width="9.140625" style="291"/>
    <col min="12564" max="12564" width="12.85546875" style="291" customWidth="1"/>
    <col min="12565" max="12565" width="23.42578125" style="291" customWidth="1"/>
    <col min="12566" max="12567" width="9.140625" style="291"/>
    <col min="12568" max="12568" width="10.5703125" style="291" bestFit="1" customWidth="1"/>
    <col min="12569" max="12569" width="11.28515625" style="291" customWidth="1"/>
    <col min="12570" max="12800" width="9.140625" style="291"/>
    <col min="12801" max="12801" width="83" style="291" customWidth="1"/>
    <col min="12802" max="12802" width="14.28515625" style="291" customWidth="1"/>
    <col min="12803" max="12803" width="15.28515625" style="291" customWidth="1"/>
    <col min="12804" max="12804" width="12.28515625" style="291" customWidth="1"/>
    <col min="12805" max="12805" width="10.28515625" style="291" customWidth="1"/>
    <col min="12806" max="12806" width="8.7109375" style="291" customWidth="1"/>
    <col min="12807" max="12807" width="11" style="291" customWidth="1"/>
    <col min="12808" max="12808" width="9.42578125" style="291" customWidth="1"/>
    <col min="12809" max="12809" width="10.42578125" style="291" customWidth="1"/>
    <col min="12810" max="12810" width="12.28515625" style="291" customWidth="1"/>
    <col min="12811" max="12812" width="9.5703125" style="291" customWidth="1"/>
    <col min="12813" max="12813" width="12.7109375" style="291" customWidth="1"/>
    <col min="12814" max="12814" width="12.5703125" style="291" customWidth="1"/>
    <col min="12815" max="12815" width="11" style="291" customWidth="1"/>
    <col min="12816" max="12816" width="10.85546875" style="291" customWidth="1"/>
    <col min="12817" max="12818" width="10.7109375" style="291" customWidth="1"/>
    <col min="12819" max="12819" width="9.140625" style="291"/>
    <col min="12820" max="12820" width="12.85546875" style="291" customWidth="1"/>
    <col min="12821" max="12821" width="23.42578125" style="291" customWidth="1"/>
    <col min="12822" max="12823" width="9.140625" style="291"/>
    <col min="12824" max="12824" width="10.5703125" style="291" bestFit="1" customWidth="1"/>
    <col min="12825" max="12825" width="11.28515625" style="291" customWidth="1"/>
    <col min="12826" max="13056" width="9.140625" style="291"/>
    <col min="13057" max="13057" width="83" style="291" customWidth="1"/>
    <col min="13058" max="13058" width="14.28515625" style="291" customWidth="1"/>
    <col min="13059" max="13059" width="15.28515625" style="291" customWidth="1"/>
    <col min="13060" max="13060" width="12.28515625" style="291" customWidth="1"/>
    <col min="13061" max="13061" width="10.28515625" style="291" customWidth="1"/>
    <col min="13062" max="13062" width="8.7109375" style="291" customWidth="1"/>
    <col min="13063" max="13063" width="11" style="291" customWidth="1"/>
    <col min="13064" max="13064" width="9.42578125" style="291" customWidth="1"/>
    <col min="13065" max="13065" width="10.42578125" style="291" customWidth="1"/>
    <col min="13066" max="13066" width="12.28515625" style="291" customWidth="1"/>
    <col min="13067" max="13068" width="9.5703125" style="291" customWidth="1"/>
    <col min="13069" max="13069" width="12.7109375" style="291" customWidth="1"/>
    <col min="13070" max="13070" width="12.5703125" style="291" customWidth="1"/>
    <col min="13071" max="13071" width="11" style="291" customWidth="1"/>
    <col min="13072" max="13072" width="10.85546875" style="291" customWidth="1"/>
    <col min="13073" max="13074" width="10.7109375" style="291" customWidth="1"/>
    <col min="13075" max="13075" width="9.140625" style="291"/>
    <col min="13076" max="13076" width="12.85546875" style="291" customWidth="1"/>
    <col min="13077" max="13077" width="23.42578125" style="291" customWidth="1"/>
    <col min="13078" max="13079" width="9.140625" style="291"/>
    <col min="13080" max="13080" width="10.5703125" style="291" bestFit="1" customWidth="1"/>
    <col min="13081" max="13081" width="11.28515625" style="291" customWidth="1"/>
    <col min="13082" max="13312" width="9.140625" style="291"/>
    <col min="13313" max="13313" width="83" style="291" customWidth="1"/>
    <col min="13314" max="13314" width="14.28515625" style="291" customWidth="1"/>
    <col min="13315" max="13315" width="15.28515625" style="291" customWidth="1"/>
    <col min="13316" max="13316" width="12.28515625" style="291" customWidth="1"/>
    <col min="13317" max="13317" width="10.28515625" style="291" customWidth="1"/>
    <col min="13318" max="13318" width="8.7109375" style="291" customWidth="1"/>
    <col min="13319" max="13319" width="11" style="291" customWidth="1"/>
    <col min="13320" max="13320" width="9.42578125" style="291" customWidth="1"/>
    <col min="13321" max="13321" width="10.42578125" style="291" customWidth="1"/>
    <col min="13322" max="13322" width="12.28515625" style="291" customWidth="1"/>
    <col min="13323" max="13324" width="9.5703125" style="291" customWidth="1"/>
    <col min="13325" max="13325" width="12.7109375" style="291" customWidth="1"/>
    <col min="13326" max="13326" width="12.5703125" style="291" customWidth="1"/>
    <col min="13327" max="13327" width="11" style="291" customWidth="1"/>
    <col min="13328" max="13328" width="10.85546875" style="291" customWidth="1"/>
    <col min="13329" max="13330" width="10.7109375" style="291" customWidth="1"/>
    <col min="13331" max="13331" width="9.140625" style="291"/>
    <col min="13332" max="13332" width="12.85546875" style="291" customWidth="1"/>
    <col min="13333" max="13333" width="23.42578125" style="291" customWidth="1"/>
    <col min="13334" max="13335" width="9.140625" style="291"/>
    <col min="13336" max="13336" width="10.5703125" style="291" bestFit="1" customWidth="1"/>
    <col min="13337" max="13337" width="11.28515625" style="291" customWidth="1"/>
    <col min="13338" max="13568" width="9.140625" style="291"/>
    <col min="13569" max="13569" width="83" style="291" customWidth="1"/>
    <col min="13570" max="13570" width="14.28515625" style="291" customWidth="1"/>
    <col min="13571" max="13571" width="15.28515625" style="291" customWidth="1"/>
    <col min="13572" max="13572" width="12.28515625" style="291" customWidth="1"/>
    <col min="13573" max="13573" width="10.28515625" style="291" customWidth="1"/>
    <col min="13574" max="13574" width="8.7109375" style="291" customWidth="1"/>
    <col min="13575" max="13575" width="11" style="291" customWidth="1"/>
    <col min="13576" max="13576" width="9.42578125" style="291" customWidth="1"/>
    <col min="13577" max="13577" width="10.42578125" style="291" customWidth="1"/>
    <col min="13578" max="13578" width="12.28515625" style="291" customWidth="1"/>
    <col min="13579" max="13580" width="9.5703125" style="291" customWidth="1"/>
    <col min="13581" max="13581" width="12.7109375" style="291" customWidth="1"/>
    <col min="13582" max="13582" width="12.5703125" style="291" customWidth="1"/>
    <col min="13583" max="13583" width="11" style="291" customWidth="1"/>
    <col min="13584" max="13584" width="10.85546875" style="291" customWidth="1"/>
    <col min="13585" max="13586" width="10.7109375" style="291" customWidth="1"/>
    <col min="13587" max="13587" width="9.140625" style="291"/>
    <col min="13588" max="13588" width="12.85546875" style="291" customWidth="1"/>
    <col min="13589" max="13589" width="23.42578125" style="291" customWidth="1"/>
    <col min="13590" max="13591" width="9.140625" style="291"/>
    <col min="13592" max="13592" width="10.5703125" style="291" bestFit="1" customWidth="1"/>
    <col min="13593" max="13593" width="11.28515625" style="291" customWidth="1"/>
    <col min="13594" max="13824" width="9.140625" style="291"/>
    <col min="13825" max="13825" width="83" style="291" customWidth="1"/>
    <col min="13826" max="13826" width="14.28515625" style="291" customWidth="1"/>
    <col min="13827" max="13827" width="15.28515625" style="291" customWidth="1"/>
    <col min="13828" max="13828" width="12.28515625" style="291" customWidth="1"/>
    <col min="13829" max="13829" width="10.28515625" style="291" customWidth="1"/>
    <col min="13830" max="13830" width="8.7109375" style="291" customWidth="1"/>
    <col min="13831" max="13831" width="11" style="291" customWidth="1"/>
    <col min="13832" max="13832" width="9.42578125" style="291" customWidth="1"/>
    <col min="13833" max="13833" width="10.42578125" style="291" customWidth="1"/>
    <col min="13834" max="13834" width="12.28515625" style="291" customWidth="1"/>
    <col min="13835" max="13836" width="9.5703125" style="291" customWidth="1"/>
    <col min="13837" max="13837" width="12.7109375" style="291" customWidth="1"/>
    <col min="13838" max="13838" width="12.5703125" style="291" customWidth="1"/>
    <col min="13839" max="13839" width="11" style="291" customWidth="1"/>
    <col min="13840" max="13840" width="10.85546875" style="291" customWidth="1"/>
    <col min="13841" max="13842" width="10.7109375" style="291" customWidth="1"/>
    <col min="13843" max="13843" width="9.140625" style="291"/>
    <col min="13844" max="13844" width="12.85546875" style="291" customWidth="1"/>
    <col min="13845" max="13845" width="23.42578125" style="291" customWidth="1"/>
    <col min="13846" max="13847" width="9.140625" style="291"/>
    <col min="13848" max="13848" width="10.5703125" style="291" bestFit="1" customWidth="1"/>
    <col min="13849" max="13849" width="11.28515625" style="291" customWidth="1"/>
    <col min="13850" max="14080" width="9.140625" style="291"/>
    <col min="14081" max="14081" width="83" style="291" customWidth="1"/>
    <col min="14082" max="14082" width="14.28515625" style="291" customWidth="1"/>
    <col min="14083" max="14083" width="15.28515625" style="291" customWidth="1"/>
    <col min="14084" max="14084" width="12.28515625" style="291" customWidth="1"/>
    <col min="14085" max="14085" width="10.28515625" style="291" customWidth="1"/>
    <col min="14086" max="14086" width="8.7109375" style="291" customWidth="1"/>
    <col min="14087" max="14087" width="11" style="291" customWidth="1"/>
    <col min="14088" max="14088" width="9.42578125" style="291" customWidth="1"/>
    <col min="14089" max="14089" width="10.42578125" style="291" customWidth="1"/>
    <col min="14090" max="14090" width="12.28515625" style="291" customWidth="1"/>
    <col min="14091" max="14092" width="9.5703125" style="291" customWidth="1"/>
    <col min="14093" max="14093" width="12.7109375" style="291" customWidth="1"/>
    <col min="14094" max="14094" width="12.5703125" style="291" customWidth="1"/>
    <col min="14095" max="14095" width="11" style="291" customWidth="1"/>
    <col min="14096" max="14096" width="10.85546875" style="291" customWidth="1"/>
    <col min="14097" max="14098" width="10.7109375" style="291" customWidth="1"/>
    <col min="14099" max="14099" width="9.140625" style="291"/>
    <col min="14100" max="14100" width="12.85546875" style="291" customWidth="1"/>
    <col min="14101" max="14101" width="23.42578125" style="291" customWidth="1"/>
    <col min="14102" max="14103" width="9.140625" style="291"/>
    <col min="14104" max="14104" width="10.5703125" style="291" bestFit="1" customWidth="1"/>
    <col min="14105" max="14105" width="11.28515625" style="291" customWidth="1"/>
    <col min="14106" max="14336" width="9.140625" style="291"/>
    <col min="14337" max="14337" width="83" style="291" customWidth="1"/>
    <col min="14338" max="14338" width="14.28515625" style="291" customWidth="1"/>
    <col min="14339" max="14339" width="15.28515625" style="291" customWidth="1"/>
    <col min="14340" max="14340" width="12.28515625" style="291" customWidth="1"/>
    <col min="14341" max="14341" width="10.28515625" style="291" customWidth="1"/>
    <col min="14342" max="14342" width="8.7109375" style="291" customWidth="1"/>
    <col min="14343" max="14343" width="11" style="291" customWidth="1"/>
    <col min="14344" max="14344" width="9.42578125" style="291" customWidth="1"/>
    <col min="14345" max="14345" width="10.42578125" style="291" customWidth="1"/>
    <col min="14346" max="14346" width="12.28515625" style="291" customWidth="1"/>
    <col min="14347" max="14348" width="9.5703125" style="291" customWidth="1"/>
    <col min="14349" max="14349" width="12.7109375" style="291" customWidth="1"/>
    <col min="14350" max="14350" width="12.5703125" style="291" customWidth="1"/>
    <col min="14351" max="14351" width="11" style="291" customWidth="1"/>
    <col min="14352" max="14352" width="10.85546875" style="291" customWidth="1"/>
    <col min="14353" max="14354" width="10.7109375" style="291" customWidth="1"/>
    <col min="14355" max="14355" width="9.140625" style="291"/>
    <col min="14356" max="14356" width="12.85546875" style="291" customWidth="1"/>
    <col min="14357" max="14357" width="23.42578125" style="291" customWidth="1"/>
    <col min="14358" max="14359" width="9.140625" style="291"/>
    <col min="14360" max="14360" width="10.5703125" style="291" bestFit="1" customWidth="1"/>
    <col min="14361" max="14361" width="11.28515625" style="291" customWidth="1"/>
    <col min="14362" max="14592" width="9.140625" style="291"/>
    <col min="14593" max="14593" width="83" style="291" customWidth="1"/>
    <col min="14594" max="14594" width="14.28515625" style="291" customWidth="1"/>
    <col min="14595" max="14595" width="15.28515625" style="291" customWidth="1"/>
    <col min="14596" max="14596" width="12.28515625" style="291" customWidth="1"/>
    <col min="14597" max="14597" width="10.28515625" style="291" customWidth="1"/>
    <col min="14598" max="14598" width="8.7109375" style="291" customWidth="1"/>
    <col min="14599" max="14599" width="11" style="291" customWidth="1"/>
    <col min="14600" max="14600" width="9.42578125" style="291" customWidth="1"/>
    <col min="14601" max="14601" width="10.42578125" style="291" customWidth="1"/>
    <col min="14602" max="14602" width="12.28515625" style="291" customWidth="1"/>
    <col min="14603" max="14604" width="9.5703125" style="291" customWidth="1"/>
    <col min="14605" max="14605" width="12.7109375" style="291" customWidth="1"/>
    <col min="14606" max="14606" width="12.5703125" style="291" customWidth="1"/>
    <col min="14607" max="14607" width="11" style="291" customWidth="1"/>
    <col min="14608" max="14608" width="10.85546875" style="291" customWidth="1"/>
    <col min="14609" max="14610" width="10.7109375" style="291" customWidth="1"/>
    <col min="14611" max="14611" width="9.140625" style="291"/>
    <col min="14612" max="14612" width="12.85546875" style="291" customWidth="1"/>
    <col min="14613" max="14613" width="23.42578125" style="291" customWidth="1"/>
    <col min="14614" max="14615" width="9.140625" style="291"/>
    <col min="14616" max="14616" width="10.5703125" style="291" bestFit="1" customWidth="1"/>
    <col min="14617" max="14617" width="11.28515625" style="291" customWidth="1"/>
    <col min="14618" max="14848" width="9.140625" style="291"/>
    <col min="14849" max="14849" width="83" style="291" customWidth="1"/>
    <col min="14850" max="14850" width="14.28515625" style="291" customWidth="1"/>
    <col min="14851" max="14851" width="15.28515625" style="291" customWidth="1"/>
    <col min="14852" max="14852" width="12.28515625" style="291" customWidth="1"/>
    <col min="14853" max="14853" width="10.28515625" style="291" customWidth="1"/>
    <col min="14854" max="14854" width="8.7109375" style="291" customWidth="1"/>
    <col min="14855" max="14855" width="11" style="291" customWidth="1"/>
    <col min="14856" max="14856" width="9.42578125" style="291" customWidth="1"/>
    <col min="14857" max="14857" width="10.42578125" style="291" customWidth="1"/>
    <col min="14858" max="14858" width="12.28515625" style="291" customWidth="1"/>
    <col min="14859" max="14860" width="9.5703125" style="291" customWidth="1"/>
    <col min="14861" max="14861" width="12.7109375" style="291" customWidth="1"/>
    <col min="14862" max="14862" width="12.5703125" style="291" customWidth="1"/>
    <col min="14863" max="14863" width="11" style="291" customWidth="1"/>
    <col min="14864" max="14864" width="10.85546875" style="291" customWidth="1"/>
    <col min="14865" max="14866" width="10.7109375" style="291" customWidth="1"/>
    <col min="14867" max="14867" width="9.140625" style="291"/>
    <col min="14868" max="14868" width="12.85546875" style="291" customWidth="1"/>
    <col min="14869" max="14869" width="23.42578125" style="291" customWidth="1"/>
    <col min="14870" max="14871" width="9.140625" style="291"/>
    <col min="14872" max="14872" width="10.5703125" style="291" bestFit="1" customWidth="1"/>
    <col min="14873" max="14873" width="11.28515625" style="291" customWidth="1"/>
    <col min="14874" max="15104" width="9.140625" style="291"/>
    <col min="15105" max="15105" width="83" style="291" customWidth="1"/>
    <col min="15106" max="15106" width="14.28515625" style="291" customWidth="1"/>
    <col min="15107" max="15107" width="15.28515625" style="291" customWidth="1"/>
    <col min="15108" max="15108" width="12.28515625" style="291" customWidth="1"/>
    <col min="15109" max="15109" width="10.28515625" style="291" customWidth="1"/>
    <col min="15110" max="15110" width="8.7109375" style="291" customWidth="1"/>
    <col min="15111" max="15111" width="11" style="291" customWidth="1"/>
    <col min="15112" max="15112" width="9.42578125" style="291" customWidth="1"/>
    <col min="15113" max="15113" width="10.42578125" style="291" customWidth="1"/>
    <col min="15114" max="15114" width="12.28515625" style="291" customWidth="1"/>
    <col min="15115" max="15116" width="9.5703125" style="291" customWidth="1"/>
    <col min="15117" max="15117" width="12.7109375" style="291" customWidth="1"/>
    <col min="15118" max="15118" width="12.5703125" style="291" customWidth="1"/>
    <col min="15119" max="15119" width="11" style="291" customWidth="1"/>
    <col min="15120" max="15120" width="10.85546875" style="291" customWidth="1"/>
    <col min="15121" max="15122" width="10.7109375" style="291" customWidth="1"/>
    <col min="15123" max="15123" width="9.140625" style="291"/>
    <col min="15124" max="15124" width="12.85546875" style="291" customWidth="1"/>
    <col min="15125" max="15125" width="23.42578125" style="291" customWidth="1"/>
    <col min="15126" max="15127" width="9.140625" style="291"/>
    <col min="15128" max="15128" width="10.5703125" style="291" bestFit="1" customWidth="1"/>
    <col min="15129" max="15129" width="11.28515625" style="291" customWidth="1"/>
    <col min="15130" max="15360" width="9.140625" style="291"/>
    <col min="15361" max="15361" width="83" style="291" customWidth="1"/>
    <col min="15362" max="15362" width="14.28515625" style="291" customWidth="1"/>
    <col min="15363" max="15363" width="15.28515625" style="291" customWidth="1"/>
    <col min="15364" max="15364" width="12.28515625" style="291" customWidth="1"/>
    <col min="15365" max="15365" width="10.28515625" style="291" customWidth="1"/>
    <col min="15366" max="15366" width="8.7109375" style="291" customWidth="1"/>
    <col min="15367" max="15367" width="11" style="291" customWidth="1"/>
    <col min="15368" max="15368" width="9.42578125" style="291" customWidth="1"/>
    <col min="15369" max="15369" width="10.42578125" style="291" customWidth="1"/>
    <col min="15370" max="15370" width="12.28515625" style="291" customWidth="1"/>
    <col min="15371" max="15372" width="9.5703125" style="291" customWidth="1"/>
    <col min="15373" max="15373" width="12.7109375" style="291" customWidth="1"/>
    <col min="15374" max="15374" width="12.5703125" style="291" customWidth="1"/>
    <col min="15375" max="15375" width="11" style="291" customWidth="1"/>
    <col min="15376" max="15376" width="10.85546875" style="291" customWidth="1"/>
    <col min="15377" max="15378" width="10.7109375" style="291" customWidth="1"/>
    <col min="15379" max="15379" width="9.140625" style="291"/>
    <col min="15380" max="15380" width="12.85546875" style="291" customWidth="1"/>
    <col min="15381" max="15381" width="23.42578125" style="291" customWidth="1"/>
    <col min="15382" max="15383" width="9.140625" style="291"/>
    <col min="15384" max="15384" width="10.5703125" style="291" bestFit="1" customWidth="1"/>
    <col min="15385" max="15385" width="11.28515625" style="291" customWidth="1"/>
    <col min="15386" max="15616" width="9.140625" style="291"/>
    <col min="15617" max="15617" width="83" style="291" customWidth="1"/>
    <col min="15618" max="15618" width="14.28515625" style="291" customWidth="1"/>
    <col min="15619" max="15619" width="15.28515625" style="291" customWidth="1"/>
    <col min="15620" max="15620" width="12.28515625" style="291" customWidth="1"/>
    <col min="15621" max="15621" width="10.28515625" style="291" customWidth="1"/>
    <col min="15622" max="15622" width="8.7109375" style="291" customWidth="1"/>
    <col min="15623" max="15623" width="11" style="291" customWidth="1"/>
    <col min="15624" max="15624" width="9.42578125" style="291" customWidth="1"/>
    <col min="15625" max="15625" width="10.42578125" style="291" customWidth="1"/>
    <col min="15626" max="15626" width="12.28515625" style="291" customWidth="1"/>
    <col min="15627" max="15628" width="9.5703125" style="291" customWidth="1"/>
    <col min="15629" max="15629" width="12.7109375" style="291" customWidth="1"/>
    <col min="15630" max="15630" width="12.5703125" style="291" customWidth="1"/>
    <col min="15631" max="15631" width="11" style="291" customWidth="1"/>
    <col min="15632" max="15632" width="10.85546875" style="291" customWidth="1"/>
    <col min="15633" max="15634" width="10.7109375" style="291" customWidth="1"/>
    <col min="15635" max="15635" width="9.140625" style="291"/>
    <col min="15636" max="15636" width="12.85546875" style="291" customWidth="1"/>
    <col min="15637" max="15637" width="23.42578125" style="291" customWidth="1"/>
    <col min="15638" max="15639" width="9.140625" style="291"/>
    <col min="15640" max="15640" width="10.5703125" style="291" bestFit="1" customWidth="1"/>
    <col min="15641" max="15641" width="11.28515625" style="291" customWidth="1"/>
    <col min="15642" max="15872" width="9.140625" style="291"/>
    <col min="15873" max="15873" width="83" style="291" customWidth="1"/>
    <col min="15874" max="15874" width="14.28515625" style="291" customWidth="1"/>
    <col min="15875" max="15875" width="15.28515625" style="291" customWidth="1"/>
    <col min="15876" max="15876" width="12.28515625" style="291" customWidth="1"/>
    <col min="15877" max="15877" width="10.28515625" style="291" customWidth="1"/>
    <col min="15878" max="15878" width="8.7109375" style="291" customWidth="1"/>
    <col min="15879" max="15879" width="11" style="291" customWidth="1"/>
    <col min="15880" max="15880" width="9.42578125" style="291" customWidth="1"/>
    <col min="15881" max="15881" width="10.42578125" style="291" customWidth="1"/>
    <col min="15882" max="15882" width="12.28515625" style="291" customWidth="1"/>
    <col min="15883" max="15884" width="9.5703125" style="291" customWidth="1"/>
    <col min="15885" max="15885" width="12.7109375" style="291" customWidth="1"/>
    <col min="15886" max="15886" width="12.5703125" style="291" customWidth="1"/>
    <col min="15887" max="15887" width="11" style="291" customWidth="1"/>
    <col min="15888" max="15888" width="10.85546875" style="291" customWidth="1"/>
    <col min="15889" max="15890" width="10.7109375" style="291" customWidth="1"/>
    <col min="15891" max="15891" width="9.140625" style="291"/>
    <col min="15892" max="15892" width="12.85546875" style="291" customWidth="1"/>
    <col min="15893" max="15893" width="23.42578125" style="291" customWidth="1"/>
    <col min="15894" max="15895" width="9.140625" style="291"/>
    <col min="15896" max="15896" width="10.5703125" style="291" bestFit="1" customWidth="1"/>
    <col min="15897" max="15897" width="11.28515625" style="291" customWidth="1"/>
    <col min="15898" max="16128" width="9.140625" style="291"/>
    <col min="16129" max="16129" width="83" style="291" customWidth="1"/>
    <col min="16130" max="16130" width="14.28515625" style="291" customWidth="1"/>
    <col min="16131" max="16131" width="15.28515625" style="291" customWidth="1"/>
    <col min="16132" max="16132" width="12.28515625" style="291" customWidth="1"/>
    <col min="16133" max="16133" width="10.28515625" style="291" customWidth="1"/>
    <col min="16134" max="16134" width="8.7109375" style="291" customWidth="1"/>
    <col min="16135" max="16135" width="11" style="291" customWidth="1"/>
    <col min="16136" max="16136" width="9.42578125" style="291" customWidth="1"/>
    <col min="16137" max="16137" width="10.42578125" style="291" customWidth="1"/>
    <col min="16138" max="16138" width="12.28515625" style="291" customWidth="1"/>
    <col min="16139" max="16140" width="9.5703125" style="291" customWidth="1"/>
    <col min="16141" max="16141" width="12.7109375" style="291" customWidth="1"/>
    <col min="16142" max="16142" width="12.5703125" style="291" customWidth="1"/>
    <col min="16143" max="16143" width="11" style="291" customWidth="1"/>
    <col min="16144" max="16144" width="10.85546875" style="291" customWidth="1"/>
    <col min="16145" max="16146" width="10.7109375" style="291" customWidth="1"/>
    <col min="16147" max="16147" width="9.140625" style="291"/>
    <col min="16148" max="16148" width="12.85546875" style="291" customWidth="1"/>
    <col min="16149" max="16149" width="23.42578125" style="291" customWidth="1"/>
    <col min="16150" max="16151" width="9.140625" style="291"/>
    <col min="16152" max="16152" width="10.5703125" style="291" bestFit="1" customWidth="1"/>
    <col min="16153" max="16153" width="11.28515625" style="291" customWidth="1"/>
    <col min="16154" max="16384" width="9.140625" style="291"/>
  </cols>
  <sheetData>
    <row r="1" spans="1:73" ht="45.75" customHeight="1">
      <c r="A1" s="1274" t="s">
        <v>37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  <c r="P1" s="1274"/>
      <c r="Q1" s="290"/>
      <c r="R1" s="290"/>
      <c r="S1" s="290"/>
      <c r="T1" s="290"/>
    </row>
    <row r="2" spans="1:73" ht="37.5" customHeight="1">
      <c r="A2" s="1274" t="s">
        <v>115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292"/>
      <c r="R2" s="292"/>
    </row>
    <row r="3" spans="1:73" ht="15" customHeight="1" thickBot="1">
      <c r="A3" s="293"/>
    </row>
    <row r="4" spans="1:73" ht="33" customHeight="1">
      <c r="A4" s="1276" t="s">
        <v>0</v>
      </c>
      <c r="B4" s="1279" t="s">
        <v>38</v>
      </c>
      <c r="C4" s="1280"/>
      <c r="D4" s="1281"/>
      <c r="E4" s="1280" t="s">
        <v>1</v>
      </c>
      <c r="F4" s="1280"/>
      <c r="G4" s="1281"/>
      <c r="H4" s="1279" t="s">
        <v>2</v>
      </c>
      <c r="I4" s="1280"/>
      <c r="J4" s="1281"/>
      <c r="K4" s="1279" t="s">
        <v>3</v>
      </c>
      <c r="L4" s="1280"/>
      <c r="M4" s="1281"/>
      <c r="N4" s="1285" t="s">
        <v>39</v>
      </c>
      <c r="O4" s="1286"/>
      <c r="P4" s="1287"/>
      <c r="Q4" s="294"/>
      <c r="R4" s="294"/>
    </row>
    <row r="5" spans="1:73" ht="19.5" customHeight="1" thickBot="1">
      <c r="A5" s="1277"/>
      <c r="B5" s="1282"/>
      <c r="C5" s="1283"/>
      <c r="D5" s="1284"/>
      <c r="E5" s="1283"/>
      <c r="F5" s="1283"/>
      <c r="G5" s="1284"/>
      <c r="H5" s="1282"/>
      <c r="I5" s="1283"/>
      <c r="J5" s="1284"/>
      <c r="K5" s="1282"/>
      <c r="L5" s="1283"/>
      <c r="M5" s="1284"/>
      <c r="N5" s="1288"/>
      <c r="O5" s="1289"/>
      <c r="P5" s="1290"/>
      <c r="Q5" s="294"/>
      <c r="R5" s="294"/>
    </row>
    <row r="6" spans="1:73" ht="50.25" customHeight="1" thickBot="1">
      <c r="A6" s="1278"/>
      <c r="B6" s="295" t="s">
        <v>4</v>
      </c>
      <c r="C6" s="296" t="s">
        <v>61</v>
      </c>
      <c r="D6" s="297" t="s">
        <v>6</v>
      </c>
      <c r="E6" s="295" t="s">
        <v>4</v>
      </c>
      <c r="F6" s="296" t="s">
        <v>61</v>
      </c>
      <c r="G6" s="297" t="s">
        <v>6</v>
      </c>
      <c r="H6" s="295" t="s">
        <v>4</v>
      </c>
      <c r="I6" s="296" t="s">
        <v>61</v>
      </c>
      <c r="J6" s="297" t="s">
        <v>6</v>
      </c>
      <c r="K6" s="295" t="s">
        <v>4</v>
      </c>
      <c r="L6" s="296" t="s">
        <v>61</v>
      </c>
      <c r="M6" s="297" t="s">
        <v>6</v>
      </c>
      <c r="N6" s="295" t="s">
        <v>4</v>
      </c>
      <c r="O6" s="296" t="s">
        <v>61</v>
      </c>
      <c r="P6" s="298" t="s">
        <v>6</v>
      </c>
      <c r="Q6" s="294"/>
      <c r="R6" s="294"/>
    </row>
    <row r="7" spans="1:73" ht="30.75" customHeight="1">
      <c r="A7" s="299" t="s">
        <v>7</v>
      </c>
      <c r="B7" s="300"/>
      <c r="C7" s="301"/>
      <c r="D7" s="302"/>
      <c r="E7" s="303"/>
      <c r="F7" s="301"/>
      <c r="G7" s="304"/>
      <c r="H7" s="300"/>
      <c r="I7" s="301"/>
      <c r="J7" s="352"/>
      <c r="K7" s="361"/>
      <c r="L7" s="301"/>
      <c r="M7" s="304"/>
      <c r="N7" s="574"/>
      <c r="O7" s="575"/>
      <c r="P7" s="576"/>
      <c r="Q7" s="294"/>
      <c r="R7" s="294"/>
    </row>
    <row r="8" spans="1:73" s="308" customFormat="1" ht="27" customHeight="1">
      <c r="A8" s="305" t="s">
        <v>40</v>
      </c>
      <c r="B8" s="257">
        <v>2</v>
      </c>
      <c r="C8" s="258">
        <v>0</v>
      </c>
      <c r="D8" s="259">
        <v>2</v>
      </c>
      <c r="E8" s="257">
        <v>3</v>
      </c>
      <c r="F8" s="258">
        <v>0</v>
      </c>
      <c r="G8" s="259">
        <v>3</v>
      </c>
      <c r="H8" s="256">
        <v>2</v>
      </c>
      <c r="I8" s="258">
        <v>0</v>
      </c>
      <c r="J8" s="353">
        <v>2</v>
      </c>
      <c r="K8" s="362">
        <v>0</v>
      </c>
      <c r="L8" s="258">
        <v>0</v>
      </c>
      <c r="M8" s="260">
        <v>0</v>
      </c>
      <c r="N8" s="577">
        <f>B8+E8+H8+K8</f>
        <v>7</v>
      </c>
      <c r="O8" s="578">
        <f t="shared" ref="O8:P8" si="0">C8+F8+I8+L8</f>
        <v>0</v>
      </c>
      <c r="P8" s="579">
        <f t="shared" si="0"/>
        <v>7</v>
      </c>
      <c r="Q8" s="306"/>
      <c r="R8" s="306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</row>
    <row r="9" spans="1:73" s="309" customFormat="1" ht="33.75" customHeight="1">
      <c r="A9" s="305" t="s">
        <v>41</v>
      </c>
      <c r="B9" s="257">
        <v>11</v>
      </c>
      <c r="C9" s="258">
        <v>0</v>
      </c>
      <c r="D9" s="259">
        <v>11</v>
      </c>
      <c r="E9" s="257">
        <v>11</v>
      </c>
      <c r="F9" s="258">
        <v>0</v>
      </c>
      <c r="G9" s="259">
        <v>11</v>
      </c>
      <c r="H9" s="256">
        <v>12</v>
      </c>
      <c r="I9" s="258">
        <v>0</v>
      </c>
      <c r="J9" s="353">
        <v>12</v>
      </c>
      <c r="K9" s="362">
        <v>0</v>
      </c>
      <c r="L9" s="258">
        <v>0</v>
      </c>
      <c r="M9" s="260">
        <v>0</v>
      </c>
      <c r="N9" s="577">
        <f t="shared" ref="N9:N22" si="1">B9+E9+H9+K9</f>
        <v>34</v>
      </c>
      <c r="O9" s="578">
        <f t="shared" ref="O9:O22" si="2">C9+F9+I9+L9</f>
        <v>0</v>
      </c>
      <c r="P9" s="579">
        <f t="shared" ref="P9:P22" si="3">D9+G9+J9+M9</f>
        <v>34</v>
      </c>
      <c r="Q9" s="306"/>
      <c r="R9" s="306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</row>
    <row r="10" spans="1:73" ht="24" customHeight="1" thickBot="1">
      <c r="A10" s="310" t="s">
        <v>8</v>
      </c>
      <c r="B10" s="257">
        <f t="shared" ref="B10:M10" si="4">SUM(B8:B9)</f>
        <v>13</v>
      </c>
      <c r="C10" s="258">
        <f t="shared" si="4"/>
        <v>0</v>
      </c>
      <c r="D10" s="259">
        <f t="shared" si="4"/>
        <v>13</v>
      </c>
      <c r="E10" s="257">
        <f t="shared" ref="E10:J10" si="5">SUM(E8:E9)</f>
        <v>14</v>
      </c>
      <c r="F10" s="258">
        <f t="shared" si="5"/>
        <v>0</v>
      </c>
      <c r="G10" s="259">
        <f t="shared" si="5"/>
        <v>14</v>
      </c>
      <c r="H10" s="256">
        <f t="shared" si="5"/>
        <v>14</v>
      </c>
      <c r="I10" s="258">
        <f t="shared" si="5"/>
        <v>0</v>
      </c>
      <c r="J10" s="353">
        <f t="shared" si="5"/>
        <v>14</v>
      </c>
      <c r="K10" s="362">
        <f t="shared" si="4"/>
        <v>0</v>
      </c>
      <c r="L10" s="258">
        <f t="shared" si="4"/>
        <v>0</v>
      </c>
      <c r="M10" s="260">
        <f t="shared" si="4"/>
        <v>0</v>
      </c>
      <c r="N10" s="580">
        <f t="shared" si="1"/>
        <v>41</v>
      </c>
      <c r="O10" s="581">
        <f t="shared" si="2"/>
        <v>0</v>
      </c>
      <c r="P10" s="582">
        <f t="shared" si="3"/>
        <v>41</v>
      </c>
      <c r="Q10" s="311"/>
      <c r="R10" s="311"/>
    </row>
    <row r="11" spans="1:73" s="307" customFormat="1" ht="24.75" customHeight="1" thickBot="1">
      <c r="A11" s="312" t="s">
        <v>9</v>
      </c>
      <c r="B11" s="261"/>
      <c r="C11" s="262"/>
      <c r="D11" s="263"/>
      <c r="E11" s="261"/>
      <c r="F11" s="262"/>
      <c r="G11" s="263"/>
      <c r="H11" s="264"/>
      <c r="I11" s="262"/>
      <c r="J11" s="354"/>
      <c r="K11" s="363"/>
      <c r="L11" s="262"/>
      <c r="M11" s="265"/>
      <c r="N11" s="586"/>
      <c r="O11" s="587"/>
      <c r="P11" s="588"/>
      <c r="Q11" s="306"/>
      <c r="R11" s="306"/>
    </row>
    <row r="12" spans="1:73" ht="31.5" customHeight="1" thickBot="1">
      <c r="A12" s="313" t="s">
        <v>10</v>
      </c>
      <c r="B12" s="266"/>
      <c r="C12" s="267"/>
      <c r="D12" s="268"/>
      <c r="E12" s="266"/>
      <c r="F12" s="267"/>
      <c r="G12" s="268"/>
      <c r="H12" s="269"/>
      <c r="I12" s="267"/>
      <c r="J12" s="355"/>
      <c r="K12" s="364"/>
      <c r="L12" s="267"/>
      <c r="M12" s="270"/>
      <c r="N12" s="586"/>
      <c r="O12" s="587"/>
      <c r="P12" s="588"/>
      <c r="Q12" s="311"/>
      <c r="R12" s="311"/>
    </row>
    <row r="13" spans="1:73" ht="25.5">
      <c r="A13" s="314" t="s">
        <v>40</v>
      </c>
      <c r="B13" s="271">
        <v>2</v>
      </c>
      <c r="C13" s="272">
        <v>0</v>
      </c>
      <c r="D13" s="273">
        <v>2</v>
      </c>
      <c r="E13" s="271">
        <v>2</v>
      </c>
      <c r="F13" s="272">
        <v>0</v>
      </c>
      <c r="G13" s="273">
        <v>2</v>
      </c>
      <c r="H13" s="274">
        <v>2</v>
      </c>
      <c r="I13" s="272">
        <v>0</v>
      </c>
      <c r="J13" s="356">
        <v>2</v>
      </c>
      <c r="K13" s="365">
        <v>0</v>
      </c>
      <c r="L13" s="272">
        <v>0</v>
      </c>
      <c r="M13" s="275">
        <v>0</v>
      </c>
      <c r="N13" s="583">
        <f t="shared" si="1"/>
        <v>6</v>
      </c>
      <c r="O13" s="584">
        <f t="shared" si="2"/>
        <v>0</v>
      </c>
      <c r="P13" s="585">
        <f t="shared" si="3"/>
        <v>6</v>
      </c>
      <c r="Q13" s="311"/>
      <c r="R13" s="311"/>
    </row>
    <row r="14" spans="1:73" s="309" customFormat="1" ht="20.25">
      <c r="A14" s="305" t="s">
        <v>41</v>
      </c>
      <c r="B14" s="257">
        <v>11</v>
      </c>
      <c r="C14" s="258">
        <v>0</v>
      </c>
      <c r="D14" s="259">
        <v>11</v>
      </c>
      <c r="E14" s="257">
        <v>10</v>
      </c>
      <c r="F14" s="258">
        <v>0</v>
      </c>
      <c r="G14" s="259">
        <v>10</v>
      </c>
      <c r="H14" s="256">
        <v>12</v>
      </c>
      <c r="I14" s="258">
        <v>0</v>
      </c>
      <c r="J14" s="353">
        <v>12</v>
      </c>
      <c r="K14" s="362">
        <v>0</v>
      </c>
      <c r="L14" s="258">
        <v>0</v>
      </c>
      <c r="M14" s="260">
        <v>0</v>
      </c>
      <c r="N14" s="577">
        <f t="shared" si="1"/>
        <v>33</v>
      </c>
      <c r="O14" s="578">
        <f t="shared" si="2"/>
        <v>0</v>
      </c>
      <c r="P14" s="579">
        <f t="shared" si="3"/>
        <v>33</v>
      </c>
      <c r="Q14" s="306"/>
      <c r="R14" s="306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</row>
    <row r="15" spans="1:73" ht="30.75" customHeight="1" thickBot="1">
      <c r="A15" s="315" t="s">
        <v>8</v>
      </c>
      <c r="B15" s="276">
        <f>SUM(B13:B14)</f>
        <v>13</v>
      </c>
      <c r="C15" s="277">
        <f>SUM(C13:C14)</f>
        <v>0</v>
      </c>
      <c r="D15" s="278">
        <f>SUM(D13:D14)</f>
        <v>13</v>
      </c>
      <c r="E15" s="276">
        <v>12</v>
      </c>
      <c r="F15" s="277">
        <v>0</v>
      </c>
      <c r="G15" s="278">
        <v>12</v>
      </c>
      <c r="H15" s="279">
        <v>14</v>
      </c>
      <c r="I15" s="277">
        <v>0</v>
      </c>
      <c r="J15" s="357">
        <v>14</v>
      </c>
      <c r="K15" s="366">
        <f>SUM(K13:K13)</f>
        <v>0</v>
      </c>
      <c r="L15" s="277">
        <f>SUM(L13:L13)</f>
        <v>0</v>
      </c>
      <c r="M15" s="280">
        <f>SUM(M13:M13)</f>
        <v>0</v>
      </c>
      <c r="N15" s="580">
        <f t="shared" si="1"/>
        <v>39</v>
      </c>
      <c r="O15" s="581">
        <f t="shared" si="2"/>
        <v>0</v>
      </c>
      <c r="P15" s="582">
        <f t="shared" si="3"/>
        <v>39</v>
      </c>
      <c r="Q15" s="311"/>
      <c r="R15" s="311"/>
    </row>
    <row r="16" spans="1:73" ht="24.95" customHeight="1" thickBot="1">
      <c r="A16" s="316" t="s">
        <v>35</v>
      </c>
      <c r="B16" s="281"/>
      <c r="C16" s="282"/>
      <c r="D16" s="283"/>
      <c r="E16" s="281"/>
      <c r="F16" s="282"/>
      <c r="G16" s="283"/>
      <c r="H16" s="284"/>
      <c r="I16" s="282"/>
      <c r="J16" s="358"/>
      <c r="K16" s="367"/>
      <c r="L16" s="282"/>
      <c r="M16" s="285"/>
      <c r="N16" s="586"/>
      <c r="O16" s="587"/>
      <c r="P16" s="588"/>
      <c r="Q16" s="311"/>
      <c r="R16" s="311"/>
    </row>
    <row r="17" spans="1:73" s="308" customFormat="1" ht="30.75" customHeight="1">
      <c r="A17" s="314" t="s">
        <v>40</v>
      </c>
      <c r="B17" s="271">
        <v>0</v>
      </c>
      <c r="C17" s="272">
        <v>0</v>
      </c>
      <c r="D17" s="273">
        <v>0</v>
      </c>
      <c r="E17" s="271">
        <v>1</v>
      </c>
      <c r="F17" s="272">
        <v>0</v>
      </c>
      <c r="G17" s="273">
        <v>1</v>
      </c>
      <c r="H17" s="274">
        <v>0</v>
      </c>
      <c r="I17" s="272">
        <v>0</v>
      </c>
      <c r="J17" s="356">
        <v>0</v>
      </c>
      <c r="K17" s="365">
        <v>0</v>
      </c>
      <c r="L17" s="272">
        <v>0</v>
      </c>
      <c r="M17" s="275">
        <v>0</v>
      </c>
      <c r="N17" s="583">
        <f t="shared" si="1"/>
        <v>1</v>
      </c>
      <c r="O17" s="584">
        <f t="shared" si="2"/>
        <v>0</v>
      </c>
      <c r="P17" s="585">
        <f t="shared" si="3"/>
        <v>1</v>
      </c>
      <c r="Q17" s="306"/>
      <c r="R17" s="306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</row>
    <row r="18" spans="1:73" s="309" customFormat="1" ht="32.25" customHeight="1" thickBot="1">
      <c r="A18" s="317" t="s">
        <v>41</v>
      </c>
      <c r="B18" s="276">
        <v>0</v>
      </c>
      <c r="C18" s="277">
        <v>0</v>
      </c>
      <c r="D18" s="278">
        <v>0</v>
      </c>
      <c r="E18" s="276">
        <v>1</v>
      </c>
      <c r="F18" s="277">
        <v>0</v>
      </c>
      <c r="G18" s="278">
        <v>1</v>
      </c>
      <c r="H18" s="279">
        <v>0</v>
      </c>
      <c r="I18" s="277">
        <v>0</v>
      </c>
      <c r="J18" s="357">
        <v>0</v>
      </c>
      <c r="K18" s="366">
        <v>0</v>
      </c>
      <c r="L18" s="277">
        <v>0</v>
      </c>
      <c r="M18" s="280">
        <v>0</v>
      </c>
      <c r="N18" s="580">
        <f t="shared" si="1"/>
        <v>1</v>
      </c>
      <c r="O18" s="581">
        <f t="shared" si="2"/>
        <v>0</v>
      </c>
      <c r="P18" s="582">
        <f t="shared" si="3"/>
        <v>1</v>
      </c>
      <c r="Q18" s="306"/>
      <c r="R18" s="306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</row>
    <row r="19" spans="1:73" ht="36" customHeight="1" thickBot="1">
      <c r="A19" s="318" t="s">
        <v>14</v>
      </c>
      <c r="B19" s="286">
        <v>0</v>
      </c>
      <c r="C19" s="286">
        <v>0</v>
      </c>
      <c r="D19" s="287">
        <v>0</v>
      </c>
      <c r="E19" s="286">
        <v>2</v>
      </c>
      <c r="F19" s="286">
        <v>0</v>
      </c>
      <c r="G19" s="287">
        <v>2</v>
      </c>
      <c r="H19" s="288">
        <v>0</v>
      </c>
      <c r="I19" s="286">
        <v>0</v>
      </c>
      <c r="J19" s="359">
        <v>0</v>
      </c>
      <c r="K19" s="359">
        <v>0</v>
      </c>
      <c r="L19" s="286">
        <v>0</v>
      </c>
      <c r="M19" s="286">
        <v>0</v>
      </c>
      <c r="N19" s="589">
        <f t="shared" si="1"/>
        <v>2</v>
      </c>
      <c r="O19" s="590">
        <f t="shared" si="2"/>
        <v>0</v>
      </c>
      <c r="P19" s="591">
        <f t="shared" si="3"/>
        <v>2</v>
      </c>
      <c r="Q19" s="319"/>
      <c r="R19" s="319"/>
    </row>
    <row r="20" spans="1:73" ht="30" customHeight="1" thickBot="1">
      <c r="A20" s="320" t="s">
        <v>15</v>
      </c>
      <c r="B20" s="289">
        <f>B15</f>
        <v>13</v>
      </c>
      <c r="C20" s="289">
        <f t="shared" ref="C20:M20" si="6">C15</f>
        <v>0</v>
      </c>
      <c r="D20" s="289">
        <f t="shared" si="6"/>
        <v>13</v>
      </c>
      <c r="E20" s="289">
        <f>E15</f>
        <v>12</v>
      </c>
      <c r="F20" s="289">
        <f t="shared" ref="F20:J20" si="7">F15</f>
        <v>0</v>
      </c>
      <c r="G20" s="289">
        <f t="shared" si="7"/>
        <v>12</v>
      </c>
      <c r="H20" s="289">
        <f t="shared" si="7"/>
        <v>14</v>
      </c>
      <c r="I20" s="289">
        <f t="shared" si="7"/>
        <v>0</v>
      </c>
      <c r="J20" s="360">
        <f t="shared" si="7"/>
        <v>14</v>
      </c>
      <c r="K20" s="368">
        <f t="shared" si="6"/>
        <v>0</v>
      </c>
      <c r="L20" s="289">
        <f t="shared" si="6"/>
        <v>0</v>
      </c>
      <c r="M20" s="289">
        <f t="shared" si="6"/>
        <v>0</v>
      </c>
      <c r="N20" s="586">
        <f t="shared" si="1"/>
        <v>39</v>
      </c>
      <c r="O20" s="587">
        <f t="shared" si="2"/>
        <v>0</v>
      </c>
      <c r="P20" s="588">
        <f t="shared" si="3"/>
        <v>39</v>
      </c>
      <c r="Q20" s="321"/>
      <c r="R20" s="321"/>
    </row>
    <row r="21" spans="1:73" ht="26.25" thickBot="1">
      <c r="A21" s="320" t="s">
        <v>16</v>
      </c>
      <c r="B21" s="289">
        <f>B19</f>
        <v>0</v>
      </c>
      <c r="C21" s="289">
        <f t="shared" ref="C21:M21" si="8">C19</f>
        <v>0</v>
      </c>
      <c r="D21" s="289">
        <f t="shared" si="8"/>
        <v>0</v>
      </c>
      <c r="E21" s="289">
        <f>E19</f>
        <v>2</v>
      </c>
      <c r="F21" s="289">
        <f t="shared" ref="F21:J21" si="9">F19</f>
        <v>0</v>
      </c>
      <c r="G21" s="289">
        <f t="shared" si="9"/>
        <v>2</v>
      </c>
      <c r="H21" s="289">
        <f t="shared" si="9"/>
        <v>0</v>
      </c>
      <c r="I21" s="289">
        <f t="shared" si="9"/>
        <v>0</v>
      </c>
      <c r="J21" s="360">
        <f t="shared" si="9"/>
        <v>0</v>
      </c>
      <c r="K21" s="368">
        <f t="shared" si="8"/>
        <v>0</v>
      </c>
      <c r="L21" s="289">
        <f t="shared" si="8"/>
        <v>0</v>
      </c>
      <c r="M21" s="289">
        <f t="shared" si="8"/>
        <v>0</v>
      </c>
      <c r="N21" s="586">
        <f t="shared" si="1"/>
        <v>2</v>
      </c>
      <c r="O21" s="587">
        <f t="shared" si="2"/>
        <v>0</v>
      </c>
      <c r="P21" s="588">
        <f t="shared" si="3"/>
        <v>2</v>
      </c>
      <c r="Q21" s="321"/>
      <c r="R21" s="321"/>
    </row>
    <row r="22" spans="1:73" ht="33" customHeight="1" thickBot="1">
      <c r="A22" s="322" t="s">
        <v>17</v>
      </c>
      <c r="B22" s="592">
        <f>B20+B21</f>
        <v>13</v>
      </c>
      <c r="C22" s="592">
        <f t="shared" ref="C22:M22" si="10">C20+C21</f>
        <v>0</v>
      </c>
      <c r="D22" s="592">
        <f t="shared" si="10"/>
        <v>13</v>
      </c>
      <c r="E22" s="592">
        <f>E20+E21</f>
        <v>14</v>
      </c>
      <c r="F22" s="592">
        <f t="shared" ref="F22:J22" si="11">F20+F21</f>
        <v>0</v>
      </c>
      <c r="G22" s="592">
        <f t="shared" si="11"/>
        <v>14</v>
      </c>
      <c r="H22" s="592">
        <f t="shared" si="11"/>
        <v>14</v>
      </c>
      <c r="I22" s="592">
        <f t="shared" si="11"/>
        <v>0</v>
      </c>
      <c r="J22" s="593">
        <f t="shared" si="11"/>
        <v>14</v>
      </c>
      <c r="K22" s="594">
        <f t="shared" si="10"/>
        <v>0</v>
      </c>
      <c r="L22" s="592">
        <f t="shared" si="10"/>
        <v>0</v>
      </c>
      <c r="M22" s="592">
        <f t="shared" si="10"/>
        <v>0</v>
      </c>
      <c r="N22" s="595">
        <f t="shared" si="1"/>
        <v>41</v>
      </c>
      <c r="O22" s="596">
        <f t="shared" si="2"/>
        <v>0</v>
      </c>
      <c r="P22" s="597">
        <f t="shared" si="3"/>
        <v>41</v>
      </c>
      <c r="Q22" s="321"/>
      <c r="R22" s="321"/>
    </row>
    <row r="23" spans="1:73" ht="24.75" customHeight="1">
      <c r="A23" s="31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3"/>
    </row>
    <row r="24" spans="1:73" ht="25.5" hidden="1" customHeight="1">
      <c r="A24" s="31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73" ht="25.5">
      <c r="A25" s="31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73" ht="30.75" customHeight="1">
      <c r="A26" s="1275"/>
      <c r="B26" s="1275"/>
      <c r="C26" s="1275"/>
      <c r="D26" s="1275"/>
      <c r="E26" s="1275"/>
      <c r="F26" s="1275"/>
      <c r="G26" s="1275"/>
      <c r="H26" s="1275"/>
      <c r="I26" s="1275"/>
      <c r="J26" s="1275"/>
      <c r="K26" s="1275"/>
      <c r="L26" s="1275"/>
      <c r="M26" s="1275"/>
      <c r="N26" s="1275"/>
      <c r="O26" s="1275"/>
      <c r="P26" s="1275"/>
    </row>
    <row r="27" spans="1:73" ht="25.5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73" ht="45" customHeight="1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</row>
    <row r="29" spans="1:73" ht="25.5"/>
    <row r="30" spans="1:73" ht="25.5"/>
    <row r="31" spans="1:73" ht="25.5"/>
    <row r="32" spans="1:73" ht="25.5"/>
    <row r="33" ht="25.5"/>
    <row r="34" ht="25.5"/>
    <row r="35" ht="25.5"/>
    <row r="36" ht="25.5"/>
    <row r="37" ht="25.5"/>
    <row r="38" ht="25.5"/>
    <row r="39" ht="25.5"/>
    <row r="40" ht="25.5"/>
    <row r="41" ht="25.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56"/>
  <sheetViews>
    <sheetView topLeftCell="A40" zoomScale="50" zoomScaleNormal="50" workbookViewId="0">
      <selection activeCell="U56" sqref="U56"/>
    </sheetView>
  </sheetViews>
  <sheetFormatPr defaultRowHeight="26.25"/>
  <cols>
    <col min="1" max="1" width="67.5703125" style="122" customWidth="1"/>
    <col min="2" max="15" width="10.85546875" style="122" customWidth="1"/>
    <col min="16" max="16" width="10.85546875" style="123" customWidth="1"/>
    <col min="17" max="20" width="9.140625" style="122"/>
    <col min="21" max="21" width="10.5703125" style="122" bestFit="1" customWidth="1"/>
    <col min="22" max="22" width="11.28515625" style="122" customWidth="1"/>
    <col min="23" max="16384" width="9.140625" style="122"/>
  </cols>
  <sheetData>
    <row r="1" spans="1:20" ht="57" customHeight="1">
      <c r="A1" s="1294" t="s">
        <v>68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1"/>
      <c r="R1" s="121"/>
      <c r="S1" s="121"/>
      <c r="T1" s="121"/>
    </row>
    <row r="2" spans="1:20" ht="17.25" customHeight="1">
      <c r="A2" s="1027"/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21"/>
      <c r="R2" s="121"/>
      <c r="S2" s="121"/>
      <c r="T2" s="121"/>
    </row>
    <row r="3" spans="1:20" ht="38.25" customHeight="1">
      <c r="A3" s="1294" t="s">
        <v>114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1"/>
      <c r="R3" s="121"/>
      <c r="S3" s="121"/>
      <c r="T3" s="121"/>
    </row>
    <row r="4" spans="1:20" ht="33" customHeight="1" thickBot="1">
      <c r="A4" s="1027"/>
    </row>
    <row r="5" spans="1:20" ht="33" customHeight="1">
      <c r="A5" s="1298" t="s">
        <v>0</v>
      </c>
      <c r="B5" s="1295" t="s">
        <v>18</v>
      </c>
      <c r="C5" s="1296"/>
      <c r="D5" s="1297"/>
      <c r="E5" s="1295" t="s">
        <v>19</v>
      </c>
      <c r="F5" s="1296"/>
      <c r="G5" s="1297"/>
      <c r="H5" s="1295" t="s">
        <v>20</v>
      </c>
      <c r="I5" s="1296"/>
      <c r="J5" s="1297"/>
      <c r="K5" s="1295" t="s">
        <v>21</v>
      </c>
      <c r="L5" s="1296"/>
      <c r="M5" s="1297"/>
      <c r="N5" s="1301" t="s">
        <v>25</v>
      </c>
      <c r="O5" s="1302"/>
      <c r="P5" s="1303"/>
    </row>
    <row r="6" spans="1:20" ht="33" customHeight="1">
      <c r="A6" s="1299"/>
      <c r="B6" s="1291" t="s">
        <v>23</v>
      </c>
      <c r="C6" s="1292"/>
      <c r="D6" s="1293"/>
      <c r="E6" s="1291" t="s">
        <v>23</v>
      </c>
      <c r="F6" s="1292"/>
      <c r="G6" s="1293"/>
      <c r="H6" s="1291" t="s">
        <v>23</v>
      </c>
      <c r="I6" s="1292"/>
      <c r="J6" s="1293"/>
      <c r="K6" s="1291" t="s">
        <v>23</v>
      </c>
      <c r="L6" s="1292"/>
      <c r="M6" s="1293"/>
      <c r="N6" s="1304"/>
      <c r="O6" s="1292"/>
      <c r="P6" s="1293"/>
    </row>
    <row r="7" spans="1:20" ht="59.25" customHeight="1" thickBot="1">
      <c r="A7" s="1300"/>
      <c r="B7" s="1127" t="s">
        <v>4</v>
      </c>
      <c r="C7" s="1128" t="s">
        <v>5</v>
      </c>
      <c r="D7" s="1129" t="s">
        <v>6</v>
      </c>
      <c r="E7" s="1127" t="s">
        <v>4</v>
      </c>
      <c r="F7" s="1128" t="s">
        <v>5</v>
      </c>
      <c r="G7" s="1129" t="s">
        <v>6</v>
      </c>
      <c r="H7" s="1127" t="s">
        <v>4</v>
      </c>
      <c r="I7" s="1128" t="s">
        <v>5</v>
      </c>
      <c r="J7" s="1129" t="s">
        <v>6</v>
      </c>
      <c r="K7" s="1127" t="s">
        <v>4</v>
      </c>
      <c r="L7" s="1128" t="s">
        <v>5</v>
      </c>
      <c r="M7" s="1129" t="s">
        <v>6</v>
      </c>
      <c r="N7" s="1130" t="s">
        <v>4</v>
      </c>
      <c r="O7" s="1128" t="s">
        <v>5</v>
      </c>
      <c r="P7" s="1129" t="s">
        <v>6</v>
      </c>
    </row>
    <row r="8" spans="1:20" ht="36.75" customHeight="1">
      <c r="A8" s="1029" t="s">
        <v>7</v>
      </c>
      <c r="B8" s="1030"/>
      <c r="C8" s="1031"/>
      <c r="D8" s="1032"/>
      <c r="E8" s="1030"/>
      <c r="F8" s="1031"/>
      <c r="G8" s="1032"/>
      <c r="H8" s="1030"/>
      <c r="I8" s="1031"/>
      <c r="J8" s="1032"/>
      <c r="K8" s="1033"/>
      <c r="L8" s="1034"/>
      <c r="M8" s="1035"/>
      <c r="N8" s="1036"/>
      <c r="O8" s="1037"/>
      <c r="P8" s="1038"/>
    </row>
    <row r="9" spans="1:20">
      <c r="A9" s="1039" t="s">
        <v>78</v>
      </c>
      <c r="B9" s="1040">
        <v>1</v>
      </c>
      <c r="C9" s="1041">
        <v>0</v>
      </c>
      <c r="D9" s="1042">
        <f t="shared" ref="D9:D21" si="0">B9+C9</f>
        <v>1</v>
      </c>
      <c r="E9" s="1040">
        <v>0</v>
      </c>
      <c r="F9" s="1041">
        <v>0</v>
      </c>
      <c r="G9" s="1042">
        <f t="shared" ref="G9:G21" si="1">E9+F9</f>
        <v>0</v>
      </c>
      <c r="H9" s="1040">
        <v>1</v>
      </c>
      <c r="I9" s="1041">
        <v>0</v>
      </c>
      <c r="J9" s="1042">
        <f t="shared" ref="J9:J21" si="2">H9+I9</f>
        <v>1</v>
      </c>
      <c r="K9" s="1040">
        <v>2</v>
      </c>
      <c r="L9" s="1043">
        <v>0</v>
      </c>
      <c r="M9" s="1044">
        <f t="shared" ref="M9:M21" si="3">K9+L9</f>
        <v>2</v>
      </c>
      <c r="N9" s="1045">
        <f t="shared" ref="N9:P21" si="4">B9+E9+H9+K9</f>
        <v>4</v>
      </c>
      <c r="O9" s="1046">
        <f t="shared" si="4"/>
        <v>0</v>
      </c>
      <c r="P9" s="1047">
        <f t="shared" si="4"/>
        <v>4</v>
      </c>
    </row>
    <row r="10" spans="1:20" ht="52.5">
      <c r="A10" s="1039" t="s">
        <v>79</v>
      </c>
      <c r="B10" s="1040">
        <v>0</v>
      </c>
      <c r="C10" s="1041">
        <v>0</v>
      </c>
      <c r="D10" s="1042">
        <f t="shared" si="0"/>
        <v>0</v>
      </c>
      <c r="E10" s="1040">
        <v>0</v>
      </c>
      <c r="F10" s="1041">
        <v>0</v>
      </c>
      <c r="G10" s="1042">
        <f t="shared" si="1"/>
        <v>0</v>
      </c>
      <c r="H10" s="1040">
        <v>0</v>
      </c>
      <c r="I10" s="1041">
        <v>0</v>
      </c>
      <c r="J10" s="1042">
        <f t="shared" si="2"/>
        <v>0</v>
      </c>
      <c r="K10" s="1048">
        <v>0</v>
      </c>
      <c r="L10" s="1043">
        <v>0</v>
      </c>
      <c r="M10" s="1044">
        <f t="shared" si="3"/>
        <v>0</v>
      </c>
      <c r="N10" s="1045">
        <f t="shared" si="4"/>
        <v>0</v>
      </c>
      <c r="O10" s="1046">
        <f t="shared" si="4"/>
        <v>0</v>
      </c>
      <c r="P10" s="1047">
        <f t="shared" si="4"/>
        <v>0</v>
      </c>
    </row>
    <row r="11" spans="1:20">
      <c r="A11" s="1039" t="s">
        <v>112</v>
      </c>
      <c r="B11" s="1040">
        <v>2</v>
      </c>
      <c r="C11" s="1041">
        <v>0</v>
      </c>
      <c r="D11" s="1042">
        <f t="shared" si="0"/>
        <v>2</v>
      </c>
      <c r="E11" s="1040">
        <v>0</v>
      </c>
      <c r="F11" s="1041">
        <v>0</v>
      </c>
      <c r="G11" s="1042">
        <f t="shared" si="1"/>
        <v>0</v>
      </c>
      <c r="H11" s="1040">
        <v>0</v>
      </c>
      <c r="I11" s="1041">
        <v>0</v>
      </c>
      <c r="J11" s="1042">
        <f t="shared" si="2"/>
        <v>0</v>
      </c>
      <c r="K11" s="1048">
        <v>0</v>
      </c>
      <c r="L11" s="1043">
        <v>0</v>
      </c>
      <c r="M11" s="1044">
        <f t="shared" si="3"/>
        <v>0</v>
      </c>
      <c r="N11" s="1045">
        <f t="shared" si="4"/>
        <v>2</v>
      </c>
      <c r="O11" s="1046">
        <f t="shared" si="4"/>
        <v>0</v>
      </c>
      <c r="P11" s="1047">
        <f t="shared" si="4"/>
        <v>2</v>
      </c>
    </row>
    <row r="12" spans="1:20">
      <c r="A12" s="1039" t="s">
        <v>69</v>
      </c>
      <c r="B12" s="1040">
        <v>4</v>
      </c>
      <c r="C12" s="1041">
        <v>3</v>
      </c>
      <c r="D12" s="1042">
        <f t="shared" si="0"/>
        <v>7</v>
      </c>
      <c r="E12" s="1040">
        <v>5</v>
      </c>
      <c r="F12" s="1041">
        <v>0</v>
      </c>
      <c r="G12" s="1042">
        <f t="shared" si="1"/>
        <v>5</v>
      </c>
      <c r="H12" s="1040">
        <v>4</v>
      </c>
      <c r="I12" s="1041">
        <v>0</v>
      </c>
      <c r="J12" s="1042">
        <f t="shared" si="2"/>
        <v>4</v>
      </c>
      <c r="K12" s="1048">
        <v>0</v>
      </c>
      <c r="L12" s="1043">
        <v>0</v>
      </c>
      <c r="M12" s="1044">
        <f t="shared" si="3"/>
        <v>0</v>
      </c>
      <c r="N12" s="1045">
        <f t="shared" si="4"/>
        <v>13</v>
      </c>
      <c r="O12" s="1046">
        <f t="shared" si="4"/>
        <v>3</v>
      </c>
      <c r="P12" s="1047">
        <f t="shared" si="4"/>
        <v>16</v>
      </c>
    </row>
    <row r="13" spans="1:20" s="351" customFormat="1">
      <c r="A13" s="834" t="s">
        <v>80</v>
      </c>
      <c r="B13" s="864">
        <v>4</v>
      </c>
      <c r="C13" s="865">
        <v>1</v>
      </c>
      <c r="D13" s="835">
        <f t="shared" si="0"/>
        <v>5</v>
      </c>
      <c r="E13" s="864">
        <v>4</v>
      </c>
      <c r="F13" s="865">
        <v>0</v>
      </c>
      <c r="G13" s="835">
        <f t="shared" si="1"/>
        <v>4</v>
      </c>
      <c r="H13" s="864">
        <v>2</v>
      </c>
      <c r="I13" s="865">
        <v>0</v>
      </c>
      <c r="J13" s="835">
        <f t="shared" si="2"/>
        <v>2</v>
      </c>
      <c r="K13" s="866">
        <v>4</v>
      </c>
      <c r="L13" s="867">
        <v>0</v>
      </c>
      <c r="M13" s="836">
        <f t="shared" si="3"/>
        <v>4</v>
      </c>
      <c r="N13" s="868">
        <f t="shared" si="4"/>
        <v>14</v>
      </c>
      <c r="O13" s="869">
        <f t="shared" si="4"/>
        <v>1</v>
      </c>
      <c r="P13" s="1049">
        <f t="shared" si="4"/>
        <v>15</v>
      </c>
    </row>
    <row r="14" spans="1:20">
      <c r="A14" s="1039" t="s">
        <v>70</v>
      </c>
      <c r="B14" s="1040">
        <v>1</v>
      </c>
      <c r="C14" s="1041">
        <v>1</v>
      </c>
      <c r="D14" s="1042">
        <f t="shared" si="0"/>
        <v>2</v>
      </c>
      <c r="E14" s="1040">
        <v>1</v>
      </c>
      <c r="F14" s="1041">
        <v>0</v>
      </c>
      <c r="G14" s="1042">
        <f t="shared" si="1"/>
        <v>1</v>
      </c>
      <c r="H14" s="1040">
        <v>0</v>
      </c>
      <c r="I14" s="1041">
        <v>0</v>
      </c>
      <c r="J14" s="1042">
        <f t="shared" si="2"/>
        <v>0</v>
      </c>
      <c r="K14" s="1048">
        <v>0</v>
      </c>
      <c r="L14" s="1043">
        <v>0</v>
      </c>
      <c r="M14" s="1044">
        <f t="shared" si="3"/>
        <v>0</v>
      </c>
      <c r="N14" s="1045">
        <f t="shared" si="4"/>
        <v>2</v>
      </c>
      <c r="O14" s="1046">
        <f t="shared" si="4"/>
        <v>1</v>
      </c>
      <c r="P14" s="1047">
        <f t="shared" si="4"/>
        <v>3</v>
      </c>
    </row>
    <row r="15" spans="1:20">
      <c r="A15" s="1039" t="s">
        <v>71</v>
      </c>
      <c r="B15" s="1040">
        <v>0</v>
      </c>
      <c r="C15" s="1041">
        <v>2</v>
      </c>
      <c r="D15" s="1042">
        <f t="shared" si="0"/>
        <v>2</v>
      </c>
      <c r="E15" s="1040">
        <v>0</v>
      </c>
      <c r="F15" s="1041">
        <v>3</v>
      </c>
      <c r="G15" s="1042">
        <f t="shared" si="1"/>
        <v>3</v>
      </c>
      <c r="H15" s="1040">
        <v>2</v>
      </c>
      <c r="I15" s="1041">
        <v>1</v>
      </c>
      <c r="J15" s="1042">
        <f t="shared" si="2"/>
        <v>3</v>
      </c>
      <c r="K15" s="1048">
        <v>0</v>
      </c>
      <c r="L15" s="1043">
        <v>0</v>
      </c>
      <c r="M15" s="1044">
        <f t="shared" si="3"/>
        <v>0</v>
      </c>
      <c r="N15" s="1045">
        <f t="shared" si="4"/>
        <v>2</v>
      </c>
      <c r="O15" s="1046">
        <f t="shared" si="4"/>
        <v>6</v>
      </c>
      <c r="P15" s="1047">
        <f t="shared" si="4"/>
        <v>8</v>
      </c>
    </row>
    <row r="16" spans="1:20" ht="52.5">
      <c r="A16" s="1039" t="s">
        <v>72</v>
      </c>
      <c r="B16" s="1040">
        <v>0</v>
      </c>
      <c r="C16" s="1041">
        <v>2</v>
      </c>
      <c r="D16" s="1042">
        <f t="shared" si="0"/>
        <v>2</v>
      </c>
      <c r="E16" s="1040">
        <v>0</v>
      </c>
      <c r="F16" s="1041">
        <v>1</v>
      </c>
      <c r="G16" s="1042">
        <f t="shared" si="1"/>
        <v>1</v>
      </c>
      <c r="H16" s="1040">
        <v>0</v>
      </c>
      <c r="I16" s="1041">
        <v>1</v>
      </c>
      <c r="J16" s="1042">
        <f t="shared" si="2"/>
        <v>1</v>
      </c>
      <c r="K16" s="1048">
        <v>0</v>
      </c>
      <c r="L16" s="1043">
        <v>0</v>
      </c>
      <c r="M16" s="1044">
        <f t="shared" si="3"/>
        <v>0</v>
      </c>
      <c r="N16" s="1045">
        <f t="shared" si="4"/>
        <v>0</v>
      </c>
      <c r="O16" s="1046">
        <f t="shared" si="4"/>
        <v>4</v>
      </c>
      <c r="P16" s="1047">
        <f t="shared" si="4"/>
        <v>4</v>
      </c>
    </row>
    <row r="17" spans="1:16" s="196" customFormat="1" ht="52.5">
      <c r="A17" s="1050" t="s">
        <v>73</v>
      </c>
      <c r="B17" s="1040">
        <v>1</v>
      </c>
      <c r="C17" s="1041">
        <v>0</v>
      </c>
      <c r="D17" s="1042">
        <f t="shared" si="0"/>
        <v>1</v>
      </c>
      <c r="E17" s="1040">
        <v>1</v>
      </c>
      <c r="F17" s="1041">
        <v>0</v>
      </c>
      <c r="G17" s="1042">
        <f t="shared" si="1"/>
        <v>1</v>
      </c>
      <c r="H17" s="1040">
        <v>2</v>
      </c>
      <c r="I17" s="1041">
        <v>0</v>
      </c>
      <c r="J17" s="1042">
        <f t="shared" si="2"/>
        <v>2</v>
      </c>
      <c r="K17" s="1048">
        <v>0</v>
      </c>
      <c r="L17" s="1043">
        <v>0</v>
      </c>
      <c r="M17" s="1044">
        <f t="shared" si="3"/>
        <v>0</v>
      </c>
      <c r="N17" s="1045">
        <f t="shared" si="4"/>
        <v>4</v>
      </c>
      <c r="O17" s="1046">
        <f t="shared" si="4"/>
        <v>0</v>
      </c>
      <c r="P17" s="1047">
        <f t="shared" si="4"/>
        <v>4</v>
      </c>
    </row>
    <row r="18" spans="1:16" ht="30" customHeight="1">
      <c r="A18" s="1051" t="s">
        <v>74</v>
      </c>
      <c r="B18" s="1040">
        <v>8</v>
      </c>
      <c r="C18" s="1041">
        <v>1</v>
      </c>
      <c r="D18" s="1042">
        <f t="shared" si="0"/>
        <v>9</v>
      </c>
      <c r="E18" s="1040">
        <v>5</v>
      </c>
      <c r="F18" s="1041">
        <v>1</v>
      </c>
      <c r="G18" s="1042">
        <f t="shared" si="1"/>
        <v>6</v>
      </c>
      <c r="H18" s="1040">
        <v>5</v>
      </c>
      <c r="I18" s="1041">
        <v>1</v>
      </c>
      <c r="J18" s="1042">
        <f t="shared" si="2"/>
        <v>6</v>
      </c>
      <c r="K18" s="1048">
        <v>0</v>
      </c>
      <c r="L18" s="1043">
        <v>0</v>
      </c>
      <c r="M18" s="1044">
        <f t="shared" si="3"/>
        <v>0</v>
      </c>
      <c r="N18" s="1045">
        <f t="shared" si="4"/>
        <v>18</v>
      </c>
      <c r="O18" s="1046">
        <f t="shared" si="4"/>
        <v>3</v>
      </c>
      <c r="P18" s="1047">
        <f t="shared" si="4"/>
        <v>21</v>
      </c>
    </row>
    <row r="19" spans="1:16">
      <c r="A19" s="1050" t="s">
        <v>75</v>
      </c>
      <c r="B19" s="1040">
        <v>5</v>
      </c>
      <c r="C19" s="1041">
        <v>0</v>
      </c>
      <c r="D19" s="1042">
        <f t="shared" si="0"/>
        <v>5</v>
      </c>
      <c r="E19" s="1040">
        <v>3</v>
      </c>
      <c r="F19" s="1041">
        <v>0</v>
      </c>
      <c r="G19" s="1042">
        <f t="shared" si="1"/>
        <v>3</v>
      </c>
      <c r="H19" s="1040">
        <v>6</v>
      </c>
      <c r="I19" s="1041">
        <v>0</v>
      </c>
      <c r="J19" s="1052">
        <f t="shared" si="2"/>
        <v>6</v>
      </c>
      <c r="K19" s="1053">
        <v>0</v>
      </c>
      <c r="L19" s="1054">
        <v>0</v>
      </c>
      <c r="M19" s="1055">
        <f t="shared" si="3"/>
        <v>0</v>
      </c>
      <c r="N19" s="1045">
        <f t="shared" si="4"/>
        <v>14</v>
      </c>
      <c r="O19" s="1046">
        <f t="shared" si="4"/>
        <v>0</v>
      </c>
      <c r="P19" s="1047">
        <f t="shared" si="4"/>
        <v>14</v>
      </c>
    </row>
    <row r="20" spans="1:16" ht="52.5">
      <c r="A20" s="1051" t="s">
        <v>76</v>
      </c>
      <c r="B20" s="1040">
        <v>3</v>
      </c>
      <c r="C20" s="1041">
        <v>0</v>
      </c>
      <c r="D20" s="1042">
        <f t="shared" si="0"/>
        <v>3</v>
      </c>
      <c r="E20" s="1040">
        <v>3</v>
      </c>
      <c r="F20" s="1041">
        <v>0</v>
      </c>
      <c r="G20" s="1042">
        <f t="shared" si="1"/>
        <v>3</v>
      </c>
      <c r="H20" s="1040">
        <v>3</v>
      </c>
      <c r="I20" s="1041">
        <v>1</v>
      </c>
      <c r="J20" s="1042">
        <f t="shared" si="2"/>
        <v>4</v>
      </c>
      <c r="K20" s="1048">
        <v>0</v>
      </c>
      <c r="L20" s="1043">
        <v>0</v>
      </c>
      <c r="M20" s="1044">
        <f t="shared" si="3"/>
        <v>0</v>
      </c>
      <c r="N20" s="1045">
        <f t="shared" si="4"/>
        <v>9</v>
      </c>
      <c r="O20" s="1046">
        <f t="shared" si="4"/>
        <v>1</v>
      </c>
      <c r="P20" s="1047">
        <f t="shared" si="4"/>
        <v>10</v>
      </c>
    </row>
    <row r="21" spans="1:16" ht="27" thickBot="1">
      <c r="A21" s="1056" t="s">
        <v>91</v>
      </c>
      <c r="B21" s="1057">
        <v>2</v>
      </c>
      <c r="C21" s="1058">
        <v>0</v>
      </c>
      <c r="D21" s="1059">
        <f t="shared" si="0"/>
        <v>2</v>
      </c>
      <c r="E21" s="1057">
        <v>3</v>
      </c>
      <c r="F21" s="1058">
        <v>0</v>
      </c>
      <c r="G21" s="1059">
        <f t="shared" si="1"/>
        <v>3</v>
      </c>
      <c r="H21" s="1057">
        <v>3</v>
      </c>
      <c r="I21" s="1058">
        <v>0</v>
      </c>
      <c r="J21" s="1059">
        <f t="shared" si="2"/>
        <v>3</v>
      </c>
      <c r="K21" s="1060">
        <v>0</v>
      </c>
      <c r="L21" s="1061">
        <v>0</v>
      </c>
      <c r="M21" s="1062">
        <f t="shared" si="3"/>
        <v>0</v>
      </c>
      <c r="N21" s="1063">
        <f t="shared" si="4"/>
        <v>8</v>
      </c>
      <c r="O21" s="1064">
        <f t="shared" si="4"/>
        <v>0</v>
      </c>
      <c r="P21" s="1065">
        <f t="shared" si="4"/>
        <v>8</v>
      </c>
    </row>
    <row r="22" spans="1:16" ht="33" customHeight="1" thickBot="1">
      <c r="A22" s="1066" t="s">
        <v>8</v>
      </c>
      <c r="B22" s="1067">
        <f t="shared" ref="B22:P22" si="5">SUM(B9:B21)</f>
        <v>31</v>
      </c>
      <c r="C22" s="1068">
        <f t="shared" si="5"/>
        <v>10</v>
      </c>
      <c r="D22" s="1069">
        <f t="shared" si="5"/>
        <v>41</v>
      </c>
      <c r="E22" s="1067">
        <f t="shared" si="5"/>
        <v>25</v>
      </c>
      <c r="F22" s="1068">
        <f t="shared" si="5"/>
        <v>5</v>
      </c>
      <c r="G22" s="1069">
        <f t="shared" si="5"/>
        <v>30</v>
      </c>
      <c r="H22" s="1067">
        <f t="shared" si="5"/>
        <v>28</v>
      </c>
      <c r="I22" s="1068">
        <f t="shared" si="5"/>
        <v>4</v>
      </c>
      <c r="J22" s="1069">
        <f t="shared" si="5"/>
        <v>32</v>
      </c>
      <c r="K22" s="1067">
        <f t="shared" si="5"/>
        <v>6</v>
      </c>
      <c r="L22" s="1068">
        <f t="shared" si="5"/>
        <v>0</v>
      </c>
      <c r="M22" s="1069">
        <f t="shared" si="5"/>
        <v>6</v>
      </c>
      <c r="N22" s="1070">
        <f t="shared" si="5"/>
        <v>90</v>
      </c>
      <c r="O22" s="1068">
        <f t="shared" si="5"/>
        <v>19</v>
      </c>
      <c r="P22" s="1069">
        <f t="shared" si="5"/>
        <v>109</v>
      </c>
    </row>
    <row r="23" spans="1:16" ht="27" customHeight="1">
      <c r="A23" s="1071" t="s">
        <v>9</v>
      </c>
      <c r="B23" s="1072"/>
      <c r="C23" s="1073"/>
      <c r="D23" s="1074"/>
      <c r="E23" s="1072"/>
      <c r="F23" s="1073"/>
      <c r="G23" s="1074"/>
      <c r="H23" s="1072"/>
      <c r="I23" s="1073"/>
      <c r="J23" s="1074"/>
      <c r="K23" s="1072"/>
      <c r="L23" s="1073"/>
      <c r="M23" s="1074"/>
      <c r="N23" s="1036"/>
      <c r="O23" s="1037"/>
      <c r="P23" s="1075"/>
    </row>
    <row r="24" spans="1:16" ht="31.5" customHeight="1">
      <c r="A24" s="1076" t="s">
        <v>10</v>
      </c>
      <c r="B24" s="1077"/>
      <c r="C24" s="1078"/>
      <c r="D24" s="1079"/>
      <c r="E24" s="1077"/>
      <c r="F24" s="1078"/>
      <c r="G24" s="1079"/>
      <c r="H24" s="1077"/>
      <c r="I24" s="1078"/>
      <c r="J24" s="1079"/>
      <c r="K24" s="1077"/>
      <c r="L24" s="1078"/>
      <c r="M24" s="1080"/>
      <c r="N24" s="1081"/>
      <c r="O24" s="1082"/>
      <c r="P24" s="1047"/>
    </row>
    <row r="25" spans="1:16" ht="24.95" customHeight="1">
      <c r="A25" s="1039" t="s">
        <v>78</v>
      </c>
      <c r="B25" s="1040">
        <v>1</v>
      </c>
      <c r="C25" s="1041">
        <v>0</v>
      </c>
      <c r="D25" s="1042">
        <f t="shared" ref="D25:D37" si="6">B25+C25</f>
        <v>1</v>
      </c>
      <c r="E25" s="1040">
        <v>0</v>
      </c>
      <c r="F25" s="1041">
        <v>0</v>
      </c>
      <c r="G25" s="1042">
        <f t="shared" ref="G25:G37" si="7">E25+F25</f>
        <v>0</v>
      </c>
      <c r="H25" s="1040">
        <v>1</v>
      </c>
      <c r="I25" s="1041">
        <v>0</v>
      </c>
      <c r="J25" s="1042">
        <f t="shared" ref="J25:J37" si="8">H25+I25</f>
        <v>1</v>
      </c>
      <c r="K25" s="1048">
        <v>2</v>
      </c>
      <c r="L25" s="1043">
        <v>0</v>
      </c>
      <c r="M25" s="1044">
        <f t="shared" ref="M25:M37" si="9">K25+L25</f>
        <v>2</v>
      </c>
      <c r="N25" s="1083">
        <f t="shared" ref="N25:P37" si="10">B25+E25+H25+K25</f>
        <v>4</v>
      </c>
      <c r="O25" s="1084">
        <f t="shared" si="10"/>
        <v>0</v>
      </c>
      <c r="P25" s="1047">
        <f t="shared" si="10"/>
        <v>4</v>
      </c>
    </row>
    <row r="26" spans="1:16" ht="24.95" customHeight="1">
      <c r="A26" s="1039" t="s">
        <v>79</v>
      </c>
      <c r="B26" s="1040">
        <v>0</v>
      </c>
      <c r="C26" s="1041">
        <v>0</v>
      </c>
      <c r="D26" s="1042">
        <f t="shared" si="6"/>
        <v>0</v>
      </c>
      <c r="E26" s="1040">
        <v>0</v>
      </c>
      <c r="F26" s="1041">
        <v>0</v>
      </c>
      <c r="G26" s="1042">
        <f t="shared" si="7"/>
        <v>0</v>
      </c>
      <c r="H26" s="1040">
        <v>0</v>
      </c>
      <c r="I26" s="1041">
        <v>0</v>
      </c>
      <c r="J26" s="1042">
        <f t="shared" si="8"/>
        <v>0</v>
      </c>
      <c r="K26" s="1048">
        <v>0</v>
      </c>
      <c r="L26" s="1043">
        <v>0</v>
      </c>
      <c r="M26" s="1044">
        <f t="shared" si="9"/>
        <v>0</v>
      </c>
      <c r="N26" s="1083">
        <f t="shared" si="10"/>
        <v>0</v>
      </c>
      <c r="O26" s="1084">
        <f t="shared" si="10"/>
        <v>0</v>
      </c>
      <c r="P26" s="1047">
        <f t="shared" si="10"/>
        <v>0</v>
      </c>
    </row>
    <row r="27" spans="1:16" ht="24.95" customHeight="1">
      <c r="A27" s="1039" t="s">
        <v>112</v>
      </c>
      <c r="B27" s="1040">
        <v>2</v>
      </c>
      <c r="C27" s="1041">
        <v>0</v>
      </c>
      <c r="D27" s="1042">
        <f t="shared" si="6"/>
        <v>2</v>
      </c>
      <c r="E27" s="1040">
        <v>0</v>
      </c>
      <c r="F27" s="1041">
        <v>0</v>
      </c>
      <c r="G27" s="1042">
        <f t="shared" si="7"/>
        <v>0</v>
      </c>
      <c r="H27" s="1040">
        <v>0</v>
      </c>
      <c r="I27" s="1041">
        <v>0</v>
      </c>
      <c r="J27" s="1042">
        <f t="shared" si="8"/>
        <v>0</v>
      </c>
      <c r="K27" s="1048">
        <v>0</v>
      </c>
      <c r="L27" s="1043">
        <v>0</v>
      </c>
      <c r="M27" s="1044">
        <f t="shared" si="9"/>
        <v>0</v>
      </c>
      <c r="N27" s="1083">
        <f t="shared" si="10"/>
        <v>2</v>
      </c>
      <c r="O27" s="1084">
        <f t="shared" si="10"/>
        <v>0</v>
      </c>
      <c r="P27" s="1047">
        <f t="shared" si="10"/>
        <v>2</v>
      </c>
    </row>
    <row r="28" spans="1:16" ht="24.95" customHeight="1">
      <c r="A28" s="1039" t="s">
        <v>69</v>
      </c>
      <c r="B28" s="1040">
        <v>4</v>
      </c>
      <c r="C28" s="1041">
        <v>3</v>
      </c>
      <c r="D28" s="1042">
        <f t="shared" si="6"/>
        <v>7</v>
      </c>
      <c r="E28" s="1040">
        <v>5</v>
      </c>
      <c r="F28" s="1041">
        <v>0</v>
      </c>
      <c r="G28" s="1042">
        <f t="shared" si="7"/>
        <v>5</v>
      </c>
      <c r="H28" s="1040">
        <v>4</v>
      </c>
      <c r="I28" s="1041">
        <v>0</v>
      </c>
      <c r="J28" s="1042">
        <f t="shared" si="8"/>
        <v>4</v>
      </c>
      <c r="K28" s="1048">
        <v>0</v>
      </c>
      <c r="L28" s="1043">
        <v>0</v>
      </c>
      <c r="M28" s="1044">
        <f t="shared" si="9"/>
        <v>0</v>
      </c>
      <c r="N28" s="1083">
        <f t="shared" si="10"/>
        <v>13</v>
      </c>
      <c r="O28" s="1084">
        <f t="shared" si="10"/>
        <v>3</v>
      </c>
      <c r="P28" s="1047">
        <f t="shared" si="10"/>
        <v>16</v>
      </c>
    </row>
    <row r="29" spans="1:16" s="124" customFormat="1" ht="24.95" customHeight="1">
      <c r="A29" s="1039" t="s">
        <v>80</v>
      </c>
      <c r="B29" s="864">
        <v>4</v>
      </c>
      <c r="C29" s="865">
        <v>1</v>
      </c>
      <c r="D29" s="1042">
        <f t="shared" si="6"/>
        <v>5</v>
      </c>
      <c r="E29" s="1040">
        <v>4</v>
      </c>
      <c r="F29" s="1041">
        <v>0</v>
      </c>
      <c r="G29" s="1042">
        <f t="shared" si="7"/>
        <v>4</v>
      </c>
      <c r="H29" s="1040">
        <v>2</v>
      </c>
      <c r="I29" s="1041">
        <v>0</v>
      </c>
      <c r="J29" s="1042">
        <f t="shared" si="8"/>
        <v>2</v>
      </c>
      <c r="K29" s="1048">
        <v>4</v>
      </c>
      <c r="L29" s="1043">
        <v>0</v>
      </c>
      <c r="M29" s="1044">
        <f t="shared" si="9"/>
        <v>4</v>
      </c>
      <c r="N29" s="1083">
        <f t="shared" si="10"/>
        <v>14</v>
      </c>
      <c r="O29" s="1084">
        <f t="shared" si="10"/>
        <v>1</v>
      </c>
      <c r="P29" s="1047">
        <f t="shared" si="10"/>
        <v>15</v>
      </c>
    </row>
    <row r="30" spans="1:16" ht="24.95" customHeight="1">
      <c r="A30" s="1039" t="s">
        <v>70</v>
      </c>
      <c r="B30" s="1040">
        <v>1</v>
      </c>
      <c r="C30" s="1041">
        <v>1</v>
      </c>
      <c r="D30" s="1042">
        <f t="shared" si="6"/>
        <v>2</v>
      </c>
      <c r="E30" s="1040">
        <v>1</v>
      </c>
      <c r="F30" s="1041">
        <v>0</v>
      </c>
      <c r="G30" s="1042">
        <f t="shared" si="7"/>
        <v>1</v>
      </c>
      <c r="H30" s="1040">
        <v>0</v>
      </c>
      <c r="I30" s="1041">
        <v>0</v>
      </c>
      <c r="J30" s="1042">
        <f t="shared" si="8"/>
        <v>0</v>
      </c>
      <c r="K30" s="1048">
        <v>0</v>
      </c>
      <c r="L30" s="1043">
        <v>0</v>
      </c>
      <c r="M30" s="1044">
        <f t="shared" si="9"/>
        <v>0</v>
      </c>
      <c r="N30" s="1083">
        <f t="shared" si="10"/>
        <v>2</v>
      </c>
      <c r="O30" s="1084">
        <f t="shared" si="10"/>
        <v>1</v>
      </c>
      <c r="P30" s="1047">
        <f t="shared" si="10"/>
        <v>3</v>
      </c>
    </row>
    <row r="31" spans="1:16" s="124" customFormat="1" ht="24.95" customHeight="1">
      <c r="A31" s="1039" t="s">
        <v>71</v>
      </c>
      <c r="B31" s="1040">
        <v>0</v>
      </c>
      <c r="C31" s="1041">
        <v>2</v>
      </c>
      <c r="D31" s="1042">
        <f t="shared" si="6"/>
        <v>2</v>
      </c>
      <c r="E31" s="1040">
        <v>0</v>
      </c>
      <c r="F31" s="1041">
        <v>3</v>
      </c>
      <c r="G31" s="1042">
        <f t="shared" si="7"/>
        <v>3</v>
      </c>
      <c r="H31" s="1040">
        <v>2</v>
      </c>
      <c r="I31" s="1041">
        <v>1</v>
      </c>
      <c r="J31" s="1042">
        <f t="shared" si="8"/>
        <v>3</v>
      </c>
      <c r="K31" s="1048">
        <v>0</v>
      </c>
      <c r="L31" s="1043">
        <v>0</v>
      </c>
      <c r="M31" s="1044">
        <f t="shared" si="9"/>
        <v>0</v>
      </c>
      <c r="N31" s="1083">
        <f t="shared" si="10"/>
        <v>2</v>
      </c>
      <c r="O31" s="1084">
        <f t="shared" si="10"/>
        <v>6</v>
      </c>
      <c r="P31" s="1047">
        <f t="shared" si="10"/>
        <v>8</v>
      </c>
    </row>
    <row r="32" spans="1:16" ht="51" customHeight="1">
      <c r="A32" s="1039" t="s">
        <v>72</v>
      </c>
      <c r="B32" s="1040">
        <v>0</v>
      </c>
      <c r="C32" s="1041">
        <v>2</v>
      </c>
      <c r="D32" s="1042">
        <f t="shared" si="6"/>
        <v>2</v>
      </c>
      <c r="E32" s="1040">
        <v>0</v>
      </c>
      <c r="F32" s="1041">
        <v>1</v>
      </c>
      <c r="G32" s="1042">
        <f t="shared" si="7"/>
        <v>1</v>
      </c>
      <c r="H32" s="1040">
        <v>0</v>
      </c>
      <c r="I32" s="1041">
        <v>1</v>
      </c>
      <c r="J32" s="1042">
        <f t="shared" si="8"/>
        <v>1</v>
      </c>
      <c r="K32" s="1048">
        <v>0</v>
      </c>
      <c r="L32" s="1043">
        <v>0</v>
      </c>
      <c r="M32" s="1044">
        <f t="shared" si="9"/>
        <v>0</v>
      </c>
      <c r="N32" s="1083">
        <f t="shared" si="10"/>
        <v>0</v>
      </c>
      <c r="O32" s="1084">
        <f t="shared" si="10"/>
        <v>4</v>
      </c>
      <c r="P32" s="1047">
        <f t="shared" si="10"/>
        <v>4</v>
      </c>
    </row>
    <row r="33" spans="1:16" ht="51.75" customHeight="1">
      <c r="A33" s="1085" t="s">
        <v>73</v>
      </c>
      <c r="B33" s="1040">
        <v>1</v>
      </c>
      <c r="C33" s="1041">
        <v>0</v>
      </c>
      <c r="D33" s="1042">
        <f t="shared" si="6"/>
        <v>1</v>
      </c>
      <c r="E33" s="1040">
        <v>1</v>
      </c>
      <c r="F33" s="1041">
        <v>0</v>
      </c>
      <c r="G33" s="1042">
        <f t="shared" si="7"/>
        <v>1</v>
      </c>
      <c r="H33" s="1040">
        <v>2</v>
      </c>
      <c r="I33" s="1041">
        <v>0</v>
      </c>
      <c r="J33" s="1042">
        <f t="shared" si="8"/>
        <v>2</v>
      </c>
      <c r="K33" s="1048">
        <v>0</v>
      </c>
      <c r="L33" s="1043">
        <v>0</v>
      </c>
      <c r="M33" s="1044">
        <f t="shared" si="9"/>
        <v>0</v>
      </c>
      <c r="N33" s="1083">
        <f t="shared" si="10"/>
        <v>4</v>
      </c>
      <c r="O33" s="1084">
        <f t="shared" si="10"/>
        <v>0</v>
      </c>
      <c r="P33" s="1047">
        <f t="shared" si="10"/>
        <v>4</v>
      </c>
    </row>
    <row r="34" spans="1:16" ht="36" customHeight="1">
      <c r="A34" s="1051" t="s">
        <v>74</v>
      </c>
      <c r="B34" s="1040">
        <v>7</v>
      </c>
      <c r="C34" s="1041">
        <v>1</v>
      </c>
      <c r="D34" s="1042">
        <f t="shared" si="6"/>
        <v>8</v>
      </c>
      <c r="E34" s="1040">
        <v>5</v>
      </c>
      <c r="F34" s="1041">
        <v>1</v>
      </c>
      <c r="G34" s="1042">
        <f t="shared" si="7"/>
        <v>6</v>
      </c>
      <c r="H34" s="1040">
        <v>5</v>
      </c>
      <c r="I34" s="1041">
        <v>0</v>
      </c>
      <c r="J34" s="1042">
        <f t="shared" si="8"/>
        <v>5</v>
      </c>
      <c r="K34" s="1048">
        <v>0</v>
      </c>
      <c r="L34" s="1043">
        <v>0</v>
      </c>
      <c r="M34" s="1044">
        <f t="shared" si="9"/>
        <v>0</v>
      </c>
      <c r="N34" s="1083">
        <f t="shared" si="10"/>
        <v>17</v>
      </c>
      <c r="O34" s="1084">
        <f t="shared" si="10"/>
        <v>2</v>
      </c>
      <c r="P34" s="1047">
        <f t="shared" si="10"/>
        <v>19</v>
      </c>
    </row>
    <row r="35" spans="1:16" ht="24.95" customHeight="1">
      <c r="A35" s="1050" t="s">
        <v>75</v>
      </c>
      <c r="B35" s="1040">
        <v>5</v>
      </c>
      <c r="C35" s="1041">
        <v>0</v>
      </c>
      <c r="D35" s="1042">
        <f t="shared" si="6"/>
        <v>5</v>
      </c>
      <c r="E35" s="1040">
        <v>3</v>
      </c>
      <c r="F35" s="1041">
        <v>0</v>
      </c>
      <c r="G35" s="1042">
        <f t="shared" si="7"/>
        <v>3</v>
      </c>
      <c r="H35" s="1040">
        <v>6</v>
      </c>
      <c r="I35" s="1041">
        <v>0</v>
      </c>
      <c r="J35" s="1042">
        <f t="shared" si="8"/>
        <v>6</v>
      </c>
      <c r="K35" s="1053">
        <v>0</v>
      </c>
      <c r="L35" s="1054">
        <v>0</v>
      </c>
      <c r="M35" s="1055">
        <f t="shared" si="9"/>
        <v>0</v>
      </c>
      <c r="N35" s="1083">
        <f t="shared" si="10"/>
        <v>14</v>
      </c>
      <c r="O35" s="1084">
        <f t="shared" si="10"/>
        <v>0</v>
      </c>
      <c r="P35" s="1047">
        <f t="shared" si="10"/>
        <v>14</v>
      </c>
    </row>
    <row r="36" spans="1:16" ht="49.5" customHeight="1">
      <c r="A36" s="1051" t="s">
        <v>76</v>
      </c>
      <c r="B36" s="1040">
        <v>3</v>
      </c>
      <c r="C36" s="1041">
        <v>0</v>
      </c>
      <c r="D36" s="1042">
        <f t="shared" si="6"/>
        <v>3</v>
      </c>
      <c r="E36" s="1040">
        <v>3</v>
      </c>
      <c r="F36" s="1041">
        <v>0</v>
      </c>
      <c r="G36" s="1042">
        <f t="shared" si="7"/>
        <v>3</v>
      </c>
      <c r="H36" s="1040">
        <v>3</v>
      </c>
      <c r="I36" s="1041">
        <v>1</v>
      </c>
      <c r="J36" s="1042">
        <f t="shared" si="8"/>
        <v>4</v>
      </c>
      <c r="K36" s="1048">
        <v>0</v>
      </c>
      <c r="L36" s="1043">
        <v>0</v>
      </c>
      <c r="M36" s="1044">
        <f t="shared" si="9"/>
        <v>0</v>
      </c>
      <c r="N36" s="1083">
        <f t="shared" si="10"/>
        <v>9</v>
      </c>
      <c r="O36" s="1084">
        <f t="shared" si="10"/>
        <v>1</v>
      </c>
      <c r="P36" s="1047">
        <f t="shared" si="10"/>
        <v>10</v>
      </c>
    </row>
    <row r="37" spans="1:16" ht="27" thickBot="1">
      <c r="A37" s="1056" t="s">
        <v>91</v>
      </c>
      <c r="B37" s="1057">
        <v>2</v>
      </c>
      <c r="C37" s="1058">
        <v>0</v>
      </c>
      <c r="D37" s="1059">
        <f t="shared" si="6"/>
        <v>2</v>
      </c>
      <c r="E37" s="1057">
        <v>3</v>
      </c>
      <c r="F37" s="1058">
        <v>0</v>
      </c>
      <c r="G37" s="1059">
        <f t="shared" si="7"/>
        <v>3</v>
      </c>
      <c r="H37" s="1057">
        <v>3</v>
      </c>
      <c r="I37" s="1058">
        <v>0</v>
      </c>
      <c r="J37" s="1059">
        <f t="shared" si="8"/>
        <v>3</v>
      </c>
      <c r="K37" s="1060">
        <v>0</v>
      </c>
      <c r="L37" s="1061">
        <v>0</v>
      </c>
      <c r="M37" s="1062">
        <f t="shared" si="9"/>
        <v>0</v>
      </c>
      <c r="N37" s="1086">
        <f t="shared" si="10"/>
        <v>8</v>
      </c>
      <c r="O37" s="1087">
        <f t="shared" si="10"/>
        <v>0</v>
      </c>
      <c r="P37" s="1065">
        <f t="shared" si="10"/>
        <v>8</v>
      </c>
    </row>
    <row r="38" spans="1:16" ht="30" customHeight="1" thickBot="1">
      <c r="A38" s="1088" t="s">
        <v>12</v>
      </c>
      <c r="B38" s="1089">
        <f t="shared" ref="B38:P38" si="11">SUM(B25:B37)</f>
        <v>30</v>
      </c>
      <c r="C38" s="1090">
        <f t="shared" si="11"/>
        <v>10</v>
      </c>
      <c r="D38" s="1091">
        <f t="shared" si="11"/>
        <v>40</v>
      </c>
      <c r="E38" s="1089">
        <f t="shared" si="11"/>
        <v>25</v>
      </c>
      <c r="F38" s="1090">
        <f t="shared" si="11"/>
        <v>5</v>
      </c>
      <c r="G38" s="1091">
        <f t="shared" si="11"/>
        <v>30</v>
      </c>
      <c r="H38" s="1089">
        <f t="shared" si="11"/>
        <v>28</v>
      </c>
      <c r="I38" s="1090">
        <f t="shared" si="11"/>
        <v>3</v>
      </c>
      <c r="J38" s="1091">
        <f t="shared" si="11"/>
        <v>31</v>
      </c>
      <c r="K38" s="1089">
        <f t="shared" si="11"/>
        <v>6</v>
      </c>
      <c r="L38" s="1090">
        <f t="shared" si="11"/>
        <v>0</v>
      </c>
      <c r="M38" s="1091">
        <f t="shared" si="11"/>
        <v>6</v>
      </c>
      <c r="N38" s="1092">
        <f t="shared" si="11"/>
        <v>89</v>
      </c>
      <c r="O38" s="1090">
        <f t="shared" si="11"/>
        <v>18</v>
      </c>
      <c r="P38" s="1091">
        <f t="shared" si="11"/>
        <v>107</v>
      </c>
    </row>
    <row r="39" spans="1:16" ht="53.25" customHeight="1">
      <c r="A39" s="1093" t="s">
        <v>13</v>
      </c>
      <c r="B39" s="1094"/>
      <c r="C39" s="1095"/>
      <c r="D39" s="1096"/>
      <c r="E39" s="1097"/>
      <c r="F39" s="1098"/>
      <c r="G39" s="1099"/>
      <c r="H39" s="1097"/>
      <c r="I39" s="1098"/>
      <c r="J39" s="1099"/>
      <c r="K39" s="1100"/>
      <c r="L39" s="1101"/>
      <c r="M39" s="1102"/>
      <c r="N39" s="1103"/>
      <c r="O39" s="1101"/>
      <c r="P39" s="1104"/>
    </row>
    <row r="40" spans="1:16" ht="24.95" customHeight="1">
      <c r="A40" s="1039" t="s">
        <v>78</v>
      </c>
      <c r="B40" s="1040">
        <v>0</v>
      </c>
      <c r="C40" s="1041">
        <v>0</v>
      </c>
      <c r="D40" s="1042">
        <f t="shared" ref="D40:D52" si="12">B40+C40</f>
        <v>0</v>
      </c>
      <c r="E40" s="1040">
        <v>0</v>
      </c>
      <c r="F40" s="1041">
        <v>0</v>
      </c>
      <c r="G40" s="1042">
        <f t="shared" ref="G40:G52" si="13">E40+F40</f>
        <v>0</v>
      </c>
      <c r="H40" s="1040">
        <v>0</v>
      </c>
      <c r="I40" s="1041">
        <v>0</v>
      </c>
      <c r="J40" s="1042">
        <f t="shared" ref="J40:J52" si="14">H40+I40</f>
        <v>0</v>
      </c>
      <c r="K40" s="1040">
        <v>0</v>
      </c>
      <c r="L40" s="1041">
        <v>0</v>
      </c>
      <c r="M40" s="1055">
        <f t="shared" ref="M40:M52" si="15">K40+L40</f>
        <v>0</v>
      </c>
      <c r="N40" s="1105">
        <f t="shared" ref="N40:O53" si="16">B40+E40+H40+K40</f>
        <v>0</v>
      </c>
      <c r="O40" s="1043">
        <f t="shared" si="16"/>
        <v>0</v>
      </c>
      <c r="P40" s="1106">
        <f t="shared" ref="P40:P53" si="17">O40+N40</f>
        <v>0</v>
      </c>
    </row>
    <row r="41" spans="1:16" ht="24.95" customHeight="1">
      <c r="A41" s="1039" t="s">
        <v>79</v>
      </c>
      <c r="B41" s="1040">
        <v>0</v>
      </c>
      <c r="C41" s="1041">
        <v>0</v>
      </c>
      <c r="D41" s="1042">
        <f t="shared" si="12"/>
        <v>0</v>
      </c>
      <c r="E41" s="1040">
        <v>0</v>
      </c>
      <c r="F41" s="1041">
        <v>0</v>
      </c>
      <c r="G41" s="1042">
        <f t="shared" si="13"/>
        <v>0</v>
      </c>
      <c r="H41" s="1040">
        <v>0</v>
      </c>
      <c r="I41" s="1041">
        <v>0</v>
      </c>
      <c r="J41" s="1042">
        <f t="shared" si="14"/>
        <v>0</v>
      </c>
      <c r="K41" s="1040">
        <v>0</v>
      </c>
      <c r="L41" s="1041">
        <v>0</v>
      </c>
      <c r="M41" s="1055">
        <f t="shared" si="15"/>
        <v>0</v>
      </c>
      <c r="N41" s="1105">
        <f t="shared" si="16"/>
        <v>0</v>
      </c>
      <c r="O41" s="1043">
        <f t="shared" si="16"/>
        <v>0</v>
      </c>
      <c r="P41" s="1106">
        <f t="shared" si="17"/>
        <v>0</v>
      </c>
    </row>
    <row r="42" spans="1:16" ht="24.95" customHeight="1">
      <c r="A42" s="1039" t="s">
        <v>112</v>
      </c>
      <c r="B42" s="1040">
        <v>0</v>
      </c>
      <c r="C42" s="1041">
        <v>0</v>
      </c>
      <c r="D42" s="1042">
        <f t="shared" si="12"/>
        <v>0</v>
      </c>
      <c r="E42" s="1040">
        <v>0</v>
      </c>
      <c r="F42" s="1041">
        <v>0</v>
      </c>
      <c r="G42" s="1042">
        <f t="shared" si="13"/>
        <v>0</v>
      </c>
      <c r="H42" s="1040">
        <v>0</v>
      </c>
      <c r="I42" s="1041">
        <v>0</v>
      </c>
      <c r="J42" s="1042">
        <f t="shared" si="14"/>
        <v>0</v>
      </c>
      <c r="K42" s="1040">
        <v>0</v>
      </c>
      <c r="L42" s="1041">
        <v>0</v>
      </c>
      <c r="M42" s="1055">
        <f t="shared" si="15"/>
        <v>0</v>
      </c>
      <c r="N42" s="1105">
        <f t="shared" si="16"/>
        <v>0</v>
      </c>
      <c r="O42" s="1043">
        <f t="shared" si="16"/>
        <v>0</v>
      </c>
      <c r="P42" s="1106">
        <f t="shared" si="17"/>
        <v>0</v>
      </c>
    </row>
    <row r="43" spans="1:16" ht="24.95" customHeight="1">
      <c r="A43" s="1039" t="s">
        <v>69</v>
      </c>
      <c r="B43" s="1040">
        <v>0</v>
      </c>
      <c r="C43" s="1041">
        <v>0</v>
      </c>
      <c r="D43" s="1042">
        <f t="shared" si="12"/>
        <v>0</v>
      </c>
      <c r="E43" s="1040">
        <v>0</v>
      </c>
      <c r="F43" s="1041">
        <v>0</v>
      </c>
      <c r="G43" s="1042">
        <f t="shared" si="13"/>
        <v>0</v>
      </c>
      <c r="H43" s="1040">
        <v>0</v>
      </c>
      <c r="I43" s="1041">
        <v>0</v>
      </c>
      <c r="J43" s="1042">
        <f t="shared" si="14"/>
        <v>0</v>
      </c>
      <c r="K43" s="1040">
        <v>0</v>
      </c>
      <c r="L43" s="1041">
        <v>0</v>
      </c>
      <c r="M43" s="1055">
        <f t="shared" si="15"/>
        <v>0</v>
      </c>
      <c r="N43" s="1105">
        <f t="shared" si="16"/>
        <v>0</v>
      </c>
      <c r="O43" s="1043">
        <f t="shared" si="16"/>
        <v>0</v>
      </c>
      <c r="P43" s="1106">
        <f t="shared" si="17"/>
        <v>0</v>
      </c>
    </row>
    <row r="44" spans="1:16" s="124" customFormat="1" ht="24.95" customHeight="1">
      <c r="A44" s="1039" t="s">
        <v>80</v>
      </c>
      <c r="B44" s="1040">
        <v>0</v>
      </c>
      <c r="C44" s="1041">
        <v>0</v>
      </c>
      <c r="D44" s="1042">
        <f t="shared" si="12"/>
        <v>0</v>
      </c>
      <c r="E44" s="1040">
        <v>0</v>
      </c>
      <c r="F44" s="1041">
        <v>0</v>
      </c>
      <c r="G44" s="1042">
        <f t="shared" si="13"/>
        <v>0</v>
      </c>
      <c r="H44" s="1040">
        <v>0</v>
      </c>
      <c r="I44" s="1041">
        <v>0</v>
      </c>
      <c r="J44" s="1042">
        <f t="shared" si="14"/>
        <v>0</v>
      </c>
      <c r="K44" s="1040">
        <v>0</v>
      </c>
      <c r="L44" s="1041">
        <v>0</v>
      </c>
      <c r="M44" s="1055">
        <f t="shared" si="15"/>
        <v>0</v>
      </c>
      <c r="N44" s="1105">
        <f t="shared" si="16"/>
        <v>0</v>
      </c>
      <c r="O44" s="1043">
        <f t="shared" si="16"/>
        <v>0</v>
      </c>
      <c r="P44" s="1106">
        <f t="shared" si="17"/>
        <v>0</v>
      </c>
    </row>
    <row r="45" spans="1:16" ht="24.95" customHeight="1">
      <c r="A45" s="1039" t="s">
        <v>70</v>
      </c>
      <c r="B45" s="1040">
        <v>0</v>
      </c>
      <c r="C45" s="1041">
        <v>0</v>
      </c>
      <c r="D45" s="1042">
        <f t="shared" si="12"/>
        <v>0</v>
      </c>
      <c r="E45" s="1040">
        <v>0</v>
      </c>
      <c r="F45" s="1041">
        <v>0</v>
      </c>
      <c r="G45" s="1042">
        <f t="shared" si="13"/>
        <v>0</v>
      </c>
      <c r="H45" s="1040">
        <v>0</v>
      </c>
      <c r="I45" s="1041">
        <v>0</v>
      </c>
      <c r="J45" s="1042">
        <f t="shared" si="14"/>
        <v>0</v>
      </c>
      <c r="K45" s="1040">
        <v>0</v>
      </c>
      <c r="L45" s="1041">
        <v>0</v>
      </c>
      <c r="M45" s="1055">
        <f t="shared" si="15"/>
        <v>0</v>
      </c>
      <c r="N45" s="1105">
        <f t="shared" si="16"/>
        <v>0</v>
      </c>
      <c r="O45" s="1043">
        <f t="shared" si="16"/>
        <v>0</v>
      </c>
      <c r="P45" s="1106">
        <f t="shared" si="17"/>
        <v>0</v>
      </c>
    </row>
    <row r="46" spans="1:16" s="124" customFormat="1" ht="24.95" customHeight="1">
      <c r="A46" s="1039" t="s">
        <v>71</v>
      </c>
      <c r="B46" s="1040">
        <v>0</v>
      </c>
      <c r="C46" s="1041">
        <v>0</v>
      </c>
      <c r="D46" s="1042">
        <f t="shared" si="12"/>
        <v>0</v>
      </c>
      <c r="E46" s="1040">
        <v>0</v>
      </c>
      <c r="F46" s="1041">
        <v>0</v>
      </c>
      <c r="G46" s="1042">
        <f t="shared" si="13"/>
        <v>0</v>
      </c>
      <c r="H46" s="1040">
        <v>0</v>
      </c>
      <c r="I46" s="1041">
        <v>0</v>
      </c>
      <c r="J46" s="1042">
        <f t="shared" si="14"/>
        <v>0</v>
      </c>
      <c r="K46" s="1040">
        <v>0</v>
      </c>
      <c r="L46" s="1041">
        <v>0</v>
      </c>
      <c r="M46" s="1055">
        <f t="shared" si="15"/>
        <v>0</v>
      </c>
      <c r="N46" s="1105">
        <f t="shared" si="16"/>
        <v>0</v>
      </c>
      <c r="O46" s="1043">
        <f t="shared" si="16"/>
        <v>0</v>
      </c>
      <c r="P46" s="1106">
        <f t="shared" si="17"/>
        <v>0</v>
      </c>
    </row>
    <row r="47" spans="1:16" ht="24.95" customHeight="1">
      <c r="A47" s="1039" t="s">
        <v>72</v>
      </c>
      <c r="B47" s="1040">
        <v>0</v>
      </c>
      <c r="C47" s="1041">
        <v>0</v>
      </c>
      <c r="D47" s="1042">
        <f t="shared" si="12"/>
        <v>0</v>
      </c>
      <c r="E47" s="1040">
        <v>0</v>
      </c>
      <c r="F47" s="1041">
        <v>0</v>
      </c>
      <c r="G47" s="1042">
        <f t="shared" si="13"/>
        <v>0</v>
      </c>
      <c r="H47" s="1040">
        <v>0</v>
      </c>
      <c r="I47" s="1041">
        <v>0</v>
      </c>
      <c r="J47" s="1042">
        <f t="shared" si="14"/>
        <v>0</v>
      </c>
      <c r="K47" s="1040">
        <v>0</v>
      </c>
      <c r="L47" s="1041">
        <v>0</v>
      </c>
      <c r="M47" s="1055">
        <f t="shared" si="15"/>
        <v>0</v>
      </c>
      <c r="N47" s="1105">
        <f t="shared" si="16"/>
        <v>0</v>
      </c>
      <c r="O47" s="1043">
        <f t="shared" si="16"/>
        <v>0</v>
      </c>
      <c r="P47" s="1106">
        <f t="shared" si="17"/>
        <v>0</v>
      </c>
    </row>
    <row r="48" spans="1:16" ht="52.5">
      <c r="A48" s="1050" t="s">
        <v>73</v>
      </c>
      <c r="B48" s="1040">
        <v>0</v>
      </c>
      <c r="C48" s="1041">
        <v>0</v>
      </c>
      <c r="D48" s="1042">
        <f t="shared" si="12"/>
        <v>0</v>
      </c>
      <c r="E48" s="1040">
        <v>0</v>
      </c>
      <c r="F48" s="1041">
        <v>0</v>
      </c>
      <c r="G48" s="1042">
        <f t="shared" si="13"/>
        <v>0</v>
      </c>
      <c r="H48" s="1040">
        <v>0</v>
      </c>
      <c r="I48" s="1041">
        <v>0</v>
      </c>
      <c r="J48" s="1042">
        <f t="shared" si="14"/>
        <v>0</v>
      </c>
      <c r="K48" s="1040">
        <v>0</v>
      </c>
      <c r="L48" s="1041">
        <v>0</v>
      </c>
      <c r="M48" s="1055">
        <f t="shared" si="15"/>
        <v>0</v>
      </c>
      <c r="N48" s="1105">
        <f t="shared" si="16"/>
        <v>0</v>
      </c>
      <c r="O48" s="1043">
        <f t="shared" si="16"/>
        <v>0</v>
      </c>
      <c r="P48" s="1106">
        <f t="shared" si="17"/>
        <v>0</v>
      </c>
    </row>
    <row r="49" spans="1:16" ht="30" customHeight="1">
      <c r="A49" s="1051" t="s">
        <v>74</v>
      </c>
      <c r="B49" s="1040">
        <v>1</v>
      </c>
      <c r="C49" s="1041">
        <v>0</v>
      </c>
      <c r="D49" s="1042">
        <f t="shared" si="12"/>
        <v>1</v>
      </c>
      <c r="E49" s="1040">
        <v>0</v>
      </c>
      <c r="F49" s="1041">
        <v>0</v>
      </c>
      <c r="G49" s="1042">
        <f t="shared" si="13"/>
        <v>0</v>
      </c>
      <c r="H49" s="1040">
        <v>0</v>
      </c>
      <c r="I49" s="1041">
        <v>1</v>
      </c>
      <c r="J49" s="1042">
        <f t="shared" si="14"/>
        <v>1</v>
      </c>
      <c r="K49" s="1040">
        <v>0</v>
      </c>
      <c r="L49" s="1041">
        <v>0</v>
      </c>
      <c r="M49" s="1055">
        <f t="shared" si="15"/>
        <v>0</v>
      </c>
      <c r="N49" s="1105">
        <f t="shared" si="16"/>
        <v>1</v>
      </c>
      <c r="O49" s="1043">
        <f t="shared" si="16"/>
        <v>1</v>
      </c>
      <c r="P49" s="1106">
        <f t="shared" si="17"/>
        <v>2</v>
      </c>
    </row>
    <row r="50" spans="1:16">
      <c r="A50" s="1050" t="s">
        <v>75</v>
      </c>
      <c r="B50" s="1040">
        <v>0</v>
      </c>
      <c r="C50" s="1041">
        <v>0</v>
      </c>
      <c r="D50" s="1042">
        <f t="shared" si="12"/>
        <v>0</v>
      </c>
      <c r="E50" s="1040">
        <v>0</v>
      </c>
      <c r="F50" s="1041">
        <v>0</v>
      </c>
      <c r="G50" s="1042">
        <f t="shared" si="13"/>
        <v>0</v>
      </c>
      <c r="H50" s="1040">
        <v>0</v>
      </c>
      <c r="I50" s="1041">
        <v>0</v>
      </c>
      <c r="J50" s="1042">
        <f t="shared" si="14"/>
        <v>0</v>
      </c>
      <c r="K50" s="1040">
        <v>0</v>
      </c>
      <c r="L50" s="1041">
        <v>0</v>
      </c>
      <c r="M50" s="1055">
        <f t="shared" si="15"/>
        <v>0</v>
      </c>
      <c r="N50" s="1105">
        <f t="shared" si="16"/>
        <v>0</v>
      </c>
      <c r="O50" s="1043">
        <f t="shared" si="16"/>
        <v>0</v>
      </c>
      <c r="P50" s="1106">
        <f t="shared" si="17"/>
        <v>0</v>
      </c>
    </row>
    <row r="51" spans="1:16" ht="61.5" customHeight="1">
      <c r="A51" s="1051" t="s">
        <v>76</v>
      </c>
      <c r="B51" s="1040">
        <v>0</v>
      </c>
      <c r="C51" s="1041">
        <v>0</v>
      </c>
      <c r="D51" s="1042">
        <f t="shared" si="12"/>
        <v>0</v>
      </c>
      <c r="E51" s="1040">
        <v>0</v>
      </c>
      <c r="F51" s="1041">
        <v>0</v>
      </c>
      <c r="G51" s="1042">
        <f t="shared" si="13"/>
        <v>0</v>
      </c>
      <c r="H51" s="1040">
        <v>0</v>
      </c>
      <c r="I51" s="1041">
        <v>0</v>
      </c>
      <c r="J51" s="1042">
        <f t="shared" si="14"/>
        <v>0</v>
      </c>
      <c r="K51" s="1040">
        <v>0</v>
      </c>
      <c r="L51" s="1041">
        <v>0</v>
      </c>
      <c r="M51" s="1055">
        <f t="shared" si="15"/>
        <v>0</v>
      </c>
      <c r="N51" s="1105">
        <f t="shared" si="16"/>
        <v>0</v>
      </c>
      <c r="O51" s="1043">
        <f t="shared" si="16"/>
        <v>0</v>
      </c>
      <c r="P51" s="1106">
        <f t="shared" si="17"/>
        <v>0</v>
      </c>
    </row>
    <row r="52" spans="1:16" ht="53.25" thickBot="1">
      <c r="A52" s="1056" t="s">
        <v>77</v>
      </c>
      <c r="B52" s="1057">
        <v>0</v>
      </c>
      <c r="C52" s="1058">
        <v>0</v>
      </c>
      <c r="D52" s="1059">
        <f t="shared" si="12"/>
        <v>0</v>
      </c>
      <c r="E52" s="1057">
        <v>0</v>
      </c>
      <c r="F52" s="1058">
        <v>0</v>
      </c>
      <c r="G52" s="1059">
        <f t="shared" si="13"/>
        <v>0</v>
      </c>
      <c r="H52" s="1057">
        <v>0</v>
      </c>
      <c r="I52" s="1058">
        <v>0</v>
      </c>
      <c r="J52" s="1059">
        <f t="shared" si="14"/>
        <v>0</v>
      </c>
      <c r="K52" s="1057">
        <v>0</v>
      </c>
      <c r="L52" s="1058">
        <v>0</v>
      </c>
      <c r="M52" s="1107">
        <f t="shared" si="15"/>
        <v>0</v>
      </c>
      <c r="N52" s="1108">
        <f t="shared" si="16"/>
        <v>0</v>
      </c>
      <c r="O52" s="1061">
        <f t="shared" si="16"/>
        <v>0</v>
      </c>
      <c r="P52" s="1109">
        <f t="shared" si="17"/>
        <v>0</v>
      </c>
    </row>
    <row r="53" spans="1:16" ht="52.5" customHeight="1" thickBot="1">
      <c r="A53" s="1088" t="s">
        <v>14</v>
      </c>
      <c r="B53" s="1110">
        <f t="shared" ref="B53:M53" si="18">SUM(B40:B52)</f>
        <v>1</v>
      </c>
      <c r="C53" s="1111">
        <f t="shared" si="18"/>
        <v>0</v>
      </c>
      <c r="D53" s="1112">
        <f t="shared" si="18"/>
        <v>1</v>
      </c>
      <c r="E53" s="1110">
        <f t="shared" si="18"/>
        <v>0</v>
      </c>
      <c r="F53" s="1111">
        <f t="shared" si="18"/>
        <v>0</v>
      </c>
      <c r="G53" s="1112">
        <f t="shared" si="18"/>
        <v>0</v>
      </c>
      <c r="H53" s="1110">
        <f t="shared" si="18"/>
        <v>0</v>
      </c>
      <c r="I53" s="1111">
        <f t="shared" si="18"/>
        <v>1</v>
      </c>
      <c r="J53" s="1112">
        <f t="shared" si="18"/>
        <v>1</v>
      </c>
      <c r="K53" s="1110">
        <f t="shared" si="18"/>
        <v>0</v>
      </c>
      <c r="L53" s="1111">
        <f t="shared" si="18"/>
        <v>0</v>
      </c>
      <c r="M53" s="1112">
        <f t="shared" si="18"/>
        <v>0</v>
      </c>
      <c r="N53" s="1113">
        <f t="shared" si="16"/>
        <v>1</v>
      </c>
      <c r="O53" s="1114">
        <f t="shared" si="16"/>
        <v>1</v>
      </c>
      <c r="P53" s="1115">
        <f t="shared" si="17"/>
        <v>2</v>
      </c>
    </row>
    <row r="54" spans="1:16" ht="30" customHeight="1">
      <c r="A54" s="1116" t="s">
        <v>15</v>
      </c>
      <c r="B54" s="1117">
        <f t="shared" ref="B54:P54" si="19">B38</f>
        <v>30</v>
      </c>
      <c r="C54" s="1118">
        <f t="shared" si="19"/>
        <v>10</v>
      </c>
      <c r="D54" s="1119">
        <f t="shared" si="19"/>
        <v>40</v>
      </c>
      <c r="E54" s="1117">
        <f t="shared" si="19"/>
        <v>25</v>
      </c>
      <c r="F54" s="1118">
        <f t="shared" si="19"/>
        <v>5</v>
      </c>
      <c r="G54" s="1119">
        <f t="shared" si="19"/>
        <v>30</v>
      </c>
      <c r="H54" s="1117">
        <f t="shared" si="19"/>
        <v>28</v>
      </c>
      <c r="I54" s="1118">
        <f t="shared" si="19"/>
        <v>3</v>
      </c>
      <c r="J54" s="1119">
        <f t="shared" si="19"/>
        <v>31</v>
      </c>
      <c r="K54" s="1117">
        <f t="shared" si="19"/>
        <v>6</v>
      </c>
      <c r="L54" s="1118">
        <f t="shared" si="19"/>
        <v>0</v>
      </c>
      <c r="M54" s="1119">
        <f t="shared" si="19"/>
        <v>6</v>
      </c>
      <c r="N54" s="1120">
        <f t="shared" si="19"/>
        <v>89</v>
      </c>
      <c r="O54" s="1118">
        <f t="shared" si="19"/>
        <v>18</v>
      </c>
      <c r="P54" s="1118">
        <f t="shared" si="19"/>
        <v>107</v>
      </c>
    </row>
    <row r="55" spans="1:16" ht="27" thickBot="1">
      <c r="A55" s="1121" t="s">
        <v>16</v>
      </c>
      <c r="B55" s="1057">
        <f t="shared" ref="B55:P55" si="20">B53</f>
        <v>1</v>
      </c>
      <c r="C55" s="1058">
        <f t="shared" si="20"/>
        <v>0</v>
      </c>
      <c r="D55" s="1059">
        <f t="shared" si="20"/>
        <v>1</v>
      </c>
      <c r="E55" s="1057">
        <f t="shared" si="20"/>
        <v>0</v>
      </c>
      <c r="F55" s="1058">
        <f t="shared" si="20"/>
        <v>0</v>
      </c>
      <c r="G55" s="1059">
        <f t="shared" si="20"/>
        <v>0</v>
      </c>
      <c r="H55" s="1057">
        <f t="shared" si="20"/>
        <v>0</v>
      </c>
      <c r="I55" s="1058">
        <f t="shared" si="20"/>
        <v>1</v>
      </c>
      <c r="J55" s="1059">
        <f t="shared" si="20"/>
        <v>1</v>
      </c>
      <c r="K55" s="1057">
        <f t="shared" si="20"/>
        <v>0</v>
      </c>
      <c r="L55" s="1058">
        <f t="shared" si="20"/>
        <v>0</v>
      </c>
      <c r="M55" s="1059">
        <f t="shared" si="20"/>
        <v>0</v>
      </c>
      <c r="N55" s="1122">
        <f t="shared" si="20"/>
        <v>1</v>
      </c>
      <c r="O55" s="1058">
        <f t="shared" si="20"/>
        <v>1</v>
      </c>
      <c r="P55" s="1058">
        <f t="shared" si="20"/>
        <v>2</v>
      </c>
    </row>
    <row r="56" spans="1:16" ht="33.75" customHeight="1" thickBot="1">
      <c r="A56" s="1066" t="s">
        <v>17</v>
      </c>
      <c r="B56" s="1123">
        <f t="shared" ref="B56:P56" si="21">SUM(B54:B55)</f>
        <v>31</v>
      </c>
      <c r="C56" s="1124">
        <f t="shared" si="21"/>
        <v>10</v>
      </c>
      <c r="D56" s="1125">
        <f t="shared" si="21"/>
        <v>41</v>
      </c>
      <c r="E56" s="1123">
        <f t="shared" si="21"/>
        <v>25</v>
      </c>
      <c r="F56" s="1124">
        <f t="shared" si="21"/>
        <v>5</v>
      </c>
      <c r="G56" s="1125">
        <f t="shared" si="21"/>
        <v>30</v>
      </c>
      <c r="H56" s="1123">
        <f t="shared" si="21"/>
        <v>28</v>
      </c>
      <c r="I56" s="1124">
        <f t="shared" si="21"/>
        <v>4</v>
      </c>
      <c r="J56" s="1125">
        <f t="shared" si="21"/>
        <v>32</v>
      </c>
      <c r="K56" s="1123">
        <f t="shared" si="21"/>
        <v>6</v>
      </c>
      <c r="L56" s="1124">
        <f t="shared" si="21"/>
        <v>0</v>
      </c>
      <c r="M56" s="1125">
        <f t="shared" si="21"/>
        <v>6</v>
      </c>
      <c r="N56" s="1126">
        <f t="shared" si="21"/>
        <v>90</v>
      </c>
      <c r="O56" s="1124">
        <f t="shared" si="21"/>
        <v>19</v>
      </c>
      <c r="P56" s="1125">
        <f t="shared" si="21"/>
        <v>109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54"/>
  <sheetViews>
    <sheetView topLeftCell="A37" zoomScale="50" zoomScaleNormal="50" workbookViewId="0">
      <selection activeCell="J15" sqref="J15"/>
    </sheetView>
  </sheetViews>
  <sheetFormatPr defaultRowHeight="26.25"/>
  <cols>
    <col min="1" max="1" width="87.85546875" style="477" customWidth="1"/>
    <col min="2" max="18" width="10.85546875" style="477" customWidth="1"/>
    <col min="19" max="19" width="10.85546875" style="480" customWidth="1"/>
    <col min="20" max="20" width="12.85546875" style="477" customWidth="1"/>
    <col min="21" max="21" width="11.5703125" style="477" customWidth="1"/>
    <col min="22" max="23" width="9.140625" style="477"/>
    <col min="24" max="24" width="10.5703125" style="477" bestFit="1" customWidth="1"/>
    <col min="25" max="25" width="11.28515625" style="477" customWidth="1"/>
    <col min="26" max="16384" width="9.140625" style="477"/>
  </cols>
  <sheetData>
    <row r="1" spans="1:23" ht="53.25" customHeight="1">
      <c r="A1" s="1305" t="s">
        <v>68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  <c r="N1" s="1305"/>
      <c r="O1" s="1305"/>
      <c r="P1" s="1305"/>
      <c r="Q1" s="1305"/>
      <c r="R1" s="1305"/>
      <c r="S1" s="1305"/>
      <c r="T1" s="476"/>
      <c r="U1" s="476"/>
      <c r="V1" s="476"/>
      <c r="W1" s="476"/>
    </row>
    <row r="2" spans="1:23" ht="33.75" customHeight="1">
      <c r="A2" s="1305"/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1305"/>
      <c r="R2" s="1305"/>
      <c r="S2" s="1305"/>
      <c r="T2" s="476"/>
      <c r="U2" s="476"/>
      <c r="V2" s="476"/>
      <c r="W2" s="476"/>
    </row>
    <row r="3" spans="1:23" ht="38.25" customHeight="1">
      <c r="A3" s="1305" t="s">
        <v>118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476"/>
      <c r="U3" s="476"/>
      <c r="V3" s="476"/>
      <c r="W3" s="476"/>
    </row>
    <row r="4" spans="1:23" ht="33" customHeight="1" thickBot="1">
      <c r="A4" s="102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9"/>
      <c r="T4" s="478"/>
      <c r="U4" s="478"/>
      <c r="V4" s="478"/>
      <c r="W4" s="478"/>
    </row>
    <row r="5" spans="1:23" ht="33" customHeight="1">
      <c r="A5" s="1309" t="s">
        <v>0</v>
      </c>
      <c r="B5" s="1306" t="s">
        <v>18</v>
      </c>
      <c r="C5" s="1307"/>
      <c r="D5" s="1308"/>
      <c r="E5" s="1306" t="s">
        <v>19</v>
      </c>
      <c r="F5" s="1307"/>
      <c r="G5" s="1308"/>
      <c r="H5" s="1306" t="s">
        <v>20</v>
      </c>
      <c r="I5" s="1307"/>
      <c r="J5" s="1308"/>
      <c r="K5" s="1306" t="s">
        <v>21</v>
      </c>
      <c r="L5" s="1307"/>
      <c r="M5" s="1308"/>
      <c r="N5" s="1306" t="s">
        <v>102</v>
      </c>
      <c r="O5" s="1307"/>
      <c r="P5" s="1308"/>
      <c r="Q5" s="1312" t="s">
        <v>25</v>
      </c>
      <c r="R5" s="1313"/>
      <c r="S5" s="1314"/>
      <c r="T5" s="478"/>
      <c r="U5" s="478"/>
      <c r="V5" s="478"/>
      <c r="W5" s="478"/>
    </row>
    <row r="6" spans="1:23" ht="33" customHeight="1">
      <c r="A6" s="1310"/>
      <c r="B6" s="1315" t="s">
        <v>23</v>
      </c>
      <c r="C6" s="1316"/>
      <c r="D6" s="1317"/>
      <c r="E6" s="1315" t="s">
        <v>23</v>
      </c>
      <c r="F6" s="1316"/>
      <c r="G6" s="1317"/>
      <c r="H6" s="1315" t="s">
        <v>23</v>
      </c>
      <c r="I6" s="1316"/>
      <c r="J6" s="1317"/>
      <c r="K6" s="1315" t="s">
        <v>23</v>
      </c>
      <c r="L6" s="1316"/>
      <c r="M6" s="1317"/>
      <c r="N6" s="1315" t="s">
        <v>23</v>
      </c>
      <c r="O6" s="1316"/>
      <c r="P6" s="1317"/>
      <c r="Q6" s="1315"/>
      <c r="R6" s="1316"/>
      <c r="S6" s="1317"/>
      <c r="T6" s="478"/>
      <c r="U6" s="478"/>
      <c r="V6" s="478"/>
      <c r="W6" s="478"/>
    </row>
    <row r="7" spans="1:23" ht="89.25" customHeight="1" thickBot="1">
      <c r="A7" s="1311"/>
      <c r="B7" s="911" t="s">
        <v>4</v>
      </c>
      <c r="C7" s="912" t="s">
        <v>5</v>
      </c>
      <c r="D7" s="1001" t="s">
        <v>6</v>
      </c>
      <c r="E7" s="911" t="s">
        <v>4</v>
      </c>
      <c r="F7" s="912" t="s">
        <v>5</v>
      </c>
      <c r="G7" s="1001" t="s">
        <v>6</v>
      </c>
      <c r="H7" s="911" t="s">
        <v>4</v>
      </c>
      <c r="I7" s="912" t="s">
        <v>5</v>
      </c>
      <c r="J7" s="1001" t="s">
        <v>6</v>
      </c>
      <c r="K7" s="911" t="s">
        <v>4</v>
      </c>
      <c r="L7" s="912" t="s">
        <v>5</v>
      </c>
      <c r="M7" s="1001" t="s">
        <v>6</v>
      </c>
      <c r="N7" s="911" t="s">
        <v>4</v>
      </c>
      <c r="O7" s="912" t="s">
        <v>5</v>
      </c>
      <c r="P7" s="1001" t="s">
        <v>6</v>
      </c>
      <c r="Q7" s="911" t="s">
        <v>4</v>
      </c>
      <c r="R7" s="912" t="s">
        <v>5</v>
      </c>
      <c r="S7" s="1001" t="s">
        <v>6</v>
      </c>
      <c r="T7" s="478"/>
      <c r="U7" s="478"/>
      <c r="V7" s="478"/>
      <c r="W7" s="478"/>
    </row>
    <row r="8" spans="1:23" ht="36.75" customHeight="1">
      <c r="A8" s="1131" t="s">
        <v>7</v>
      </c>
      <c r="B8" s="1132"/>
      <c r="C8" s="1133"/>
      <c r="D8" s="1134"/>
      <c r="E8" s="1132"/>
      <c r="F8" s="1133"/>
      <c r="G8" s="1134"/>
      <c r="H8" s="1132"/>
      <c r="I8" s="1133"/>
      <c r="J8" s="1134"/>
      <c r="K8" s="1135"/>
      <c r="L8" s="1136"/>
      <c r="M8" s="1137"/>
      <c r="N8" s="1135"/>
      <c r="O8" s="1136"/>
      <c r="P8" s="1137"/>
      <c r="Q8" s="1138"/>
      <c r="R8" s="1139"/>
      <c r="S8" s="1140"/>
      <c r="T8" s="478"/>
      <c r="U8" s="478"/>
      <c r="V8" s="478"/>
      <c r="W8" s="478"/>
    </row>
    <row r="9" spans="1:23" ht="30" customHeight="1">
      <c r="A9" s="1141" t="s">
        <v>78</v>
      </c>
      <c r="B9" s="1142">
        <v>0</v>
      </c>
      <c r="C9" s="1143">
        <v>0</v>
      </c>
      <c r="D9" s="1144">
        <v>0</v>
      </c>
      <c r="E9" s="1142">
        <v>0</v>
      </c>
      <c r="F9" s="1143">
        <v>0</v>
      </c>
      <c r="G9" s="1144">
        <f t="shared" ref="G9:G20" si="0">E9+F9</f>
        <v>0</v>
      </c>
      <c r="H9" s="1142">
        <v>0</v>
      </c>
      <c r="I9" s="1143">
        <v>0</v>
      </c>
      <c r="J9" s="1144">
        <f t="shared" ref="J9:J20" si="1">H9+I9</f>
        <v>0</v>
      </c>
      <c r="K9" s="1053">
        <v>0</v>
      </c>
      <c r="L9" s="1054">
        <v>0</v>
      </c>
      <c r="M9" s="1055">
        <f t="shared" ref="M9:M20" si="2">K9+L9</f>
        <v>0</v>
      </c>
      <c r="N9" s="1053">
        <v>0</v>
      </c>
      <c r="O9" s="1054">
        <v>0</v>
      </c>
      <c r="P9" s="1055">
        <f t="shared" ref="P9:P20" si="3">N9+O9</f>
        <v>0</v>
      </c>
      <c r="Q9" s="1145">
        <f t="shared" ref="Q9:R20" si="4">B9+E9+H9+K9+N9</f>
        <v>0</v>
      </c>
      <c r="R9" s="1146">
        <f t="shared" si="4"/>
        <v>0</v>
      </c>
      <c r="S9" s="1147">
        <f t="shared" ref="S9:S20" si="5">Q9+R9</f>
        <v>0</v>
      </c>
      <c r="T9" s="478"/>
      <c r="U9" s="478"/>
      <c r="V9" s="478"/>
      <c r="W9" s="478"/>
    </row>
    <row r="10" spans="1:23" ht="30" customHeight="1">
      <c r="A10" s="1141" t="s">
        <v>79</v>
      </c>
      <c r="B10" s="1142">
        <v>0</v>
      </c>
      <c r="C10" s="1143">
        <v>0</v>
      </c>
      <c r="D10" s="1144">
        <v>0</v>
      </c>
      <c r="E10" s="1142">
        <v>0</v>
      </c>
      <c r="F10" s="1143">
        <v>0</v>
      </c>
      <c r="G10" s="1144">
        <f t="shared" si="0"/>
        <v>0</v>
      </c>
      <c r="H10" s="1142">
        <v>0</v>
      </c>
      <c r="I10" s="1143">
        <v>0</v>
      </c>
      <c r="J10" s="1144">
        <f t="shared" si="1"/>
        <v>0</v>
      </c>
      <c r="K10" s="1053">
        <v>0</v>
      </c>
      <c r="L10" s="1054">
        <v>0</v>
      </c>
      <c r="M10" s="1055">
        <f t="shared" si="2"/>
        <v>0</v>
      </c>
      <c r="N10" s="1053">
        <v>0</v>
      </c>
      <c r="O10" s="1054">
        <v>0</v>
      </c>
      <c r="P10" s="1055">
        <f t="shared" si="3"/>
        <v>0</v>
      </c>
      <c r="Q10" s="1145">
        <f t="shared" si="4"/>
        <v>0</v>
      </c>
      <c r="R10" s="1146">
        <f t="shared" si="4"/>
        <v>0</v>
      </c>
      <c r="S10" s="1147">
        <f t="shared" si="5"/>
        <v>0</v>
      </c>
      <c r="T10" s="478"/>
      <c r="U10" s="478"/>
      <c r="V10" s="478"/>
      <c r="W10" s="478"/>
    </row>
    <row r="11" spans="1:23" ht="30" customHeight="1">
      <c r="A11" s="1141" t="s">
        <v>69</v>
      </c>
      <c r="B11" s="1142">
        <v>0</v>
      </c>
      <c r="C11" s="1143">
        <v>0</v>
      </c>
      <c r="D11" s="1144">
        <v>0</v>
      </c>
      <c r="E11" s="1142">
        <v>0</v>
      </c>
      <c r="F11" s="1143">
        <v>0</v>
      </c>
      <c r="G11" s="1144">
        <f t="shared" si="0"/>
        <v>0</v>
      </c>
      <c r="H11" s="1142">
        <v>0</v>
      </c>
      <c r="I11" s="1143">
        <v>0</v>
      </c>
      <c r="J11" s="1144">
        <f t="shared" si="1"/>
        <v>0</v>
      </c>
      <c r="K11" s="1053">
        <v>0</v>
      </c>
      <c r="L11" s="1054">
        <v>0</v>
      </c>
      <c r="M11" s="1055">
        <f t="shared" si="2"/>
        <v>0</v>
      </c>
      <c r="N11" s="1053">
        <v>0</v>
      </c>
      <c r="O11" s="1054">
        <v>0</v>
      </c>
      <c r="P11" s="1055">
        <f t="shared" si="3"/>
        <v>0</v>
      </c>
      <c r="Q11" s="1145">
        <f t="shared" si="4"/>
        <v>0</v>
      </c>
      <c r="R11" s="1146">
        <f t="shared" si="4"/>
        <v>0</v>
      </c>
      <c r="S11" s="1147">
        <f t="shared" si="5"/>
        <v>0</v>
      </c>
      <c r="T11" s="478"/>
      <c r="U11" s="478"/>
      <c r="V11" s="478"/>
      <c r="W11" s="478"/>
    </row>
    <row r="12" spans="1:23" ht="30" customHeight="1">
      <c r="A12" s="1141" t="s">
        <v>80</v>
      </c>
      <c r="B12" s="1142">
        <v>0</v>
      </c>
      <c r="C12" s="1143">
        <v>0</v>
      </c>
      <c r="D12" s="1144">
        <f t="shared" ref="D12:D20" si="6">B12+C12</f>
        <v>0</v>
      </c>
      <c r="E12" s="1142">
        <v>0</v>
      </c>
      <c r="F12" s="1143">
        <v>1</v>
      </c>
      <c r="G12" s="1144">
        <f t="shared" si="0"/>
        <v>1</v>
      </c>
      <c r="H12" s="1142">
        <v>0</v>
      </c>
      <c r="I12" s="1143">
        <v>0</v>
      </c>
      <c r="J12" s="1144">
        <f t="shared" si="1"/>
        <v>0</v>
      </c>
      <c r="K12" s="1053">
        <v>0</v>
      </c>
      <c r="L12" s="1054">
        <v>0</v>
      </c>
      <c r="M12" s="1055">
        <f t="shared" si="2"/>
        <v>0</v>
      </c>
      <c r="N12" s="1053">
        <v>0</v>
      </c>
      <c r="O12" s="1054">
        <v>0</v>
      </c>
      <c r="P12" s="1055">
        <f t="shared" si="3"/>
        <v>0</v>
      </c>
      <c r="Q12" s="1145">
        <f t="shared" si="4"/>
        <v>0</v>
      </c>
      <c r="R12" s="1146">
        <f t="shared" si="4"/>
        <v>1</v>
      </c>
      <c r="S12" s="1148">
        <f t="shared" si="5"/>
        <v>1</v>
      </c>
      <c r="T12" s="478"/>
      <c r="U12" s="478"/>
      <c r="V12" s="478"/>
      <c r="W12" s="478"/>
    </row>
    <row r="13" spans="1:23" ht="30" customHeight="1">
      <c r="A13" s="1141" t="s">
        <v>70</v>
      </c>
      <c r="B13" s="1142">
        <v>0</v>
      </c>
      <c r="C13" s="1143">
        <v>1</v>
      </c>
      <c r="D13" s="1144">
        <f t="shared" si="6"/>
        <v>1</v>
      </c>
      <c r="E13" s="1142">
        <v>0</v>
      </c>
      <c r="F13" s="1143">
        <v>2</v>
      </c>
      <c r="G13" s="1144">
        <f t="shared" si="0"/>
        <v>2</v>
      </c>
      <c r="H13" s="1142">
        <v>1</v>
      </c>
      <c r="I13" s="1143">
        <v>2</v>
      </c>
      <c r="J13" s="1144">
        <f t="shared" si="1"/>
        <v>3</v>
      </c>
      <c r="K13" s="1053">
        <v>0</v>
      </c>
      <c r="L13" s="1054">
        <v>3</v>
      </c>
      <c r="M13" s="1055">
        <f t="shared" si="2"/>
        <v>3</v>
      </c>
      <c r="N13" s="1053">
        <v>0</v>
      </c>
      <c r="O13" s="1054">
        <v>0</v>
      </c>
      <c r="P13" s="1055">
        <f t="shared" si="3"/>
        <v>0</v>
      </c>
      <c r="Q13" s="1145">
        <f t="shared" si="4"/>
        <v>1</v>
      </c>
      <c r="R13" s="1146">
        <f t="shared" si="4"/>
        <v>8</v>
      </c>
      <c r="S13" s="1148">
        <f t="shared" si="5"/>
        <v>9</v>
      </c>
      <c r="T13" s="478"/>
      <c r="U13" s="478"/>
      <c r="V13" s="478"/>
      <c r="W13" s="478"/>
    </row>
    <row r="14" spans="1:23" ht="30" customHeight="1">
      <c r="A14" s="1141" t="s">
        <v>71</v>
      </c>
      <c r="B14" s="1142">
        <v>0</v>
      </c>
      <c r="C14" s="1143">
        <v>4</v>
      </c>
      <c r="D14" s="1144">
        <f t="shared" si="6"/>
        <v>4</v>
      </c>
      <c r="E14" s="1142">
        <v>0</v>
      </c>
      <c r="F14" s="1143">
        <v>3</v>
      </c>
      <c r="G14" s="1144">
        <f t="shared" si="0"/>
        <v>3</v>
      </c>
      <c r="H14" s="1142">
        <v>0</v>
      </c>
      <c r="I14" s="1143">
        <v>4</v>
      </c>
      <c r="J14" s="1144">
        <f t="shared" si="1"/>
        <v>4</v>
      </c>
      <c r="K14" s="1053">
        <v>0</v>
      </c>
      <c r="L14" s="1054">
        <v>8</v>
      </c>
      <c r="M14" s="1055">
        <f t="shared" si="2"/>
        <v>8</v>
      </c>
      <c r="N14" s="1053">
        <v>0</v>
      </c>
      <c r="O14" s="1054">
        <v>0</v>
      </c>
      <c r="P14" s="1055">
        <f t="shared" si="3"/>
        <v>0</v>
      </c>
      <c r="Q14" s="1145">
        <f t="shared" si="4"/>
        <v>0</v>
      </c>
      <c r="R14" s="1146">
        <f t="shared" si="4"/>
        <v>19</v>
      </c>
      <c r="S14" s="1148">
        <f t="shared" si="5"/>
        <v>19</v>
      </c>
      <c r="T14" s="478"/>
      <c r="U14" s="478"/>
      <c r="V14" s="478"/>
      <c r="W14" s="478"/>
    </row>
    <row r="15" spans="1:23" ht="30" customHeight="1">
      <c r="A15" s="1141" t="s">
        <v>113</v>
      </c>
      <c r="B15" s="1142">
        <v>0</v>
      </c>
      <c r="C15" s="1143">
        <v>1</v>
      </c>
      <c r="D15" s="1144">
        <f t="shared" si="6"/>
        <v>1</v>
      </c>
      <c r="E15" s="1142">
        <v>0</v>
      </c>
      <c r="F15" s="1143">
        <v>0</v>
      </c>
      <c r="G15" s="1144">
        <f t="shared" si="0"/>
        <v>0</v>
      </c>
      <c r="H15" s="1142">
        <v>0</v>
      </c>
      <c r="I15" s="1143">
        <v>0</v>
      </c>
      <c r="J15" s="1144">
        <f t="shared" si="1"/>
        <v>0</v>
      </c>
      <c r="K15" s="1053">
        <v>0</v>
      </c>
      <c r="L15" s="1054">
        <v>0</v>
      </c>
      <c r="M15" s="1055">
        <f t="shared" si="2"/>
        <v>0</v>
      </c>
      <c r="N15" s="1053">
        <v>0</v>
      </c>
      <c r="O15" s="1054">
        <v>0</v>
      </c>
      <c r="P15" s="1055">
        <f t="shared" si="3"/>
        <v>0</v>
      </c>
      <c r="Q15" s="1145">
        <f t="shared" si="4"/>
        <v>0</v>
      </c>
      <c r="R15" s="1146">
        <f t="shared" si="4"/>
        <v>1</v>
      </c>
      <c r="S15" s="1148">
        <f t="shared" si="5"/>
        <v>1</v>
      </c>
      <c r="T15" s="478"/>
      <c r="U15" s="478"/>
      <c r="V15" s="478"/>
      <c r="W15" s="478"/>
    </row>
    <row r="16" spans="1:23" ht="30" customHeight="1">
      <c r="A16" s="1141" t="s">
        <v>73</v>
      </c>
      <c r="B16" s="1142">
        <v>0</v>
      </c>
      <c r="C16" s="1143">
        <v>0</v>
      </c>
      <c r="D16" s="1144">
        <f t="shared" si="6"/>
        <v>0</v>
      </c>
      <c r="E16" s="1142">
        <v>0</v>
      </c>
      <c r="F16" s="1143">
        <v>0</v>
      </c>
      <c r="G16" s="1144">
        <f t="shared" si="0"/>
        <v>0</v>
      </c>
      <c r="H16" s="1142">
        <v>0</v>
      </c>
      <c r="I16" s="1143">
        <v>0</v>
      </c>
      <c r="J16" s="1144">
        <f t="shared" si="1"/>
        <v>0</v>
      </c>
      <c r="K16" s="1053">
        <v>0</v>
      </c>
      <c r="L16" s="1054">
        <v>0</v>
      </c>
      <c r="M16" s="1055">
        <f t="shared" si="2"/>
        <v>0</v>
      </c>
      <c r="N16" s="1053">
        <v>0</v>
      </c>
      <c r="O16" s="1054">
        <v>0</v>
      </c>
      <c r="P16" s="1055">
        <f t="shared" si="3"/>
        <v>0</v>
      </c>
      <c r="Q16" s="1145">
        <f t="shared" si="4"/>
        <v>0</v>
      </c>
      <c r="R16" s="1146">
        <f t="shared" si="4"/>
        <v>0</v>
      </c>
      <c r="S16" s="1148">
        <f t="shared" si="5"/>
        <v>0</v>
      </c>
      <c r="T16" s="478"/>
      <c r="U16" s="478"/>
      <c r="V16" s="478"/>
      <c r="W16" s="478"/>
    </row>
    <row r="17" spans="1:23" ht="30" customHeight="1">
      <c r="A17" s="1149" t="s">
        <v>74</v>
      </c>
      <c r="B17" s="1142">
        <v>0</v>
      </c>
      <c r="C17" s="1143">
        <v>2</v>
      </c>
      <c r="D17" s="1144">
        <f t="shared" si="6"/>
        <v>2</v>
      </c>
      <c r="E17" s="1142">
        <v>0</v>
      </c>
      <c r="F17" s="1143">
        <v>2</v>
      </c>
      <c r="G17" s="1144">
        <f t="shared" si="0"/>
        <v>2</v>
      </c>
      <c r="H17" s="1142">
        <v>0</v>
      </c>
      <c r="I17" s="1143">
        <v>1</v>
      </c>
      <c r="J17" s="1144">
        <f t="shared" si="1"/>
        <v>1</v>
      </c>
      <c r="K17" s="1053">
        <v>2</v>
      </c>
      <c r="L17" s="1054">
        <v>1</v>
      </c>
      <c r="M17" s="1055">
        <f t="shared" si="2"/>
        <v>3</v>
      </c>
      <c r="N17" s="1053">
        <v>0</v>
      </c>
      <c r="O17" s="1054">
        <v>0</v>
      </c>
      <c r="P17" s="1055">
        <f t="shared" si="3"/>
        <v>0</v>
      </c>
      <c r="Q17" s="1145">
        <f t="shared" si="4"/>
        <v>2</v>
      </c>
      <c r="R17" s="1146">
        <f t="shared" si="4"/>
        <v>6</v>
      </c>
      <c r="S17" s="1148">
        <f t="shared" si="5"/>
        <v>8</v>
      </c>
      <c r="T17" s="478"/>
      <c r="U17" s="478"/>
      <c r="V17" s="478"/>
      <c r="W17" s="478"/>
    </row>
    <row r="18" spans="1:23" ht="30" customHeight="1">
      <c r="A18" s="1150" t="s">
        <v>75</v>
      </c>
      <c r="B18" s="1142">
        <v>0</v>
      </c>
      <c r="C18" s="1143">
        <v>1</v>
      </c>
      <c r="D18" s="1144">
        <f t="shared" si="6"/>
        <v>1</v>
      </c>
      <c r="E18" s="1142">
        <v>0</v>
      </c>
      <c r="F18" s="1143">
        <v>1</v>
      </c>
      <c r="G18" s="1144">
        <f t="shared" si="0"/>
        <v>1</v>
      </c>
      <c r="H18" s="1142">
        <v>0</v>
      </c>
      <c r="I18" s="1143">
        <v>0</v>
      </c>
      <c r="J18" s="1144">
        <f t="shared" si="1"/>
        <v>0</v>
      </c>
      <c r="K18" s="1151">
        <v>0</v>
      </c>
      <c r="L18" s="1054">
        <v>0</v>
      </c>
      <c r="M18" s="1055">
        <f t="shared" si="2"/>
        <v>0</v>
      </c>
      <c r="N18" s="1053">
        <v>0</v>
      </c>
      <c r="O18" s="1054">
        <v>0</v>
      </c>
      <c r="P18" s="1055">
        <f t="shared" si="3"/>
        <v>0</v>
      </c>
      <c r="Q18" s="1145">
        <f t="shared" si="4"/>
        <v>0</v>
      </c>
      <c r="R18" s="1146">
        <f t="shared" si="4"/>
        <v>2</v>
      </c>
      <c r="S18" s="1148">
        <f t="shared" si="5"/>
        <v>2</v>
      </c>
      <c r="T18" s="478"/>
      <c r="U18" s="478"/>
      <c r="V18" s="478"/>
      <c r="W18" s="478"/>
    </row>
    <row r="19" spans="1:23" ht="30" customHeight="1">
      <c r="A19" s="1152" t="s">
        <v>30</v>
      </c>
      <c r="B19" s="1142">
        <v>0</v>
      </c>
      <c r="C19" s="1143">
        <v>0</v>
      </c>
      <c r="D19" s="1144">
        <f t="shared" si="6"/>
        <v>0</v>
      </c>
      <c r="E19" s="1142">
        <v>0</v>
      </c>
      <c r="F19" s="1143">
        <v>0</v>
      </c>
      <c r="G19" s="1144">
        <f t="shared" si="0"/>
        <v>0</v>
      </c>
      <c r="H19" s="1142">
        <v>0</v>
      </c>
      <c r="I19" s="1143">
        <v>0</v>
      </c>
      <c r="J19" s="1144">
        <f t="shared" si="1"/>
        <v>0</v>
      </c>
      <c r="K19" s="1142">
        <v>0</v>
      </c>
      <c r="L19" s="1054">
        <v>0</v>
      </c>
      <c r="M19" s="1055">
        <f t="shared" si="2"/>
        <v>0</v>
      </c>
      <c r="N19" s="1053">
        <v>0</v>
      </c>
      <c r="O19" s="1054">
        <v>0</v>
      </c>
      <c r="P19" s="1055">
        <f t="shared" si="3"/>
        <v>0</v>
      </c>
      <c r="Q19" s="1145">
        <f t="shared" si="4"/>
        <v>0</v>
      </c>
      <c r="R19" s="1146">
        <f t="shared" si="4"/>
        <v>0</v>
      </c>
      <c r="S19" s="1148">
        <f t="shared" si="5"/>
        <v>0</v>
      </c>
      <c r="T19" s="478"/>
      <c r="U19" s="478"/>
      <c r="V19" s="478"/>
      <c r="W19" s="478"/>
    </row>
    <row r="20" spans="1:23" ht="53.25" thickBot="1">
      <c r="A20" s="1153" t="s">
        <v>77</v>
      </c>
      <c r="B20" s="1154">
        <v>0</v>
      </c>
      <c r="C20" s="1155">
        <v>0</v>
      </c>
      <c r="D20" s="1156">
        <f t="shared" si="6"/>
        <v>0</v>
      </c>
      <c r="E20" s="1154">
        <v>0</v>
      </c>
      <c r="F20" s="1155">
        <v>1</v>
      </c>
      <c r="G20" s="1156">
        <f t="shared" si="0"/>
        <v>1</v>
      </c>
      <c r="H20" s="1154">
        <v>0</v>
      </c>
      <c r="I20" s="1155">
        <v>0</v>
      </c>
      <c r="J20" s="1156">
        <f t="shared" si="1"/>
        <v>0</v>
      </c>
      <c r="K20" s="1157">
        <v>0</v>
      </c>
      <c r="L20" s="1158">
        <v>0</v>
      </c>
      <c r="M20" s="1107">
        <f t="shared" si="2"/>
        <v>0</v>
      </c>
      <c r="N20" s="1159">
        <v>0</v>
      </c>
      <c r="O20" s="1158">
        <v>0</v>
      </c>
      <c r="P20" s="1107">
        <f t="shared" si="3"/>
        <v>0</v>
      </c>
      <c r="Q20" s="1160">
        <f t="shared" si="4"/>
        <v>0</v>
      </c>
      <c r="R20" s="1161">
        <f t="shared" si="4"/>
        <v>1</v>
      </c>
      <c r="S20" s="1162">
        <f t="shared" si="5"/>
        <v>1</v>
      </c>
      <c r="T20" s="478"/>
      <c r="U20" s="478"/>
      <c r="V20" s="478"/>
      <c r="W20" s="478"/>
    </row>
    <row r="21" spans="1:23" ht="39.950000000000003" customHeight="1" thickBot="1">
      <c r="A21" s="1163" t="s">
        <v>8</v>
      </c>
      <c r="B21" s="1164">
        <f t="shared" ref="B21:S21" si="7">SUM(B9:B20)</f>
        <v>0</v>
      </c>
      <c r="C21" s="1165">
        <f t="shared" si="7"/>
        <v>9</v>
      </c>
      <c r="D21" s="1166">
        <f t="shared" si="7"/>
        <v>9</v>
      </c>
      <c r="E21" s="1164">
        <f t="shared" si="7"/>
        <v>0</v>
      </c>
      <c r="F21" s="1165">
        <f t="shared" si="7"/>
        <v>10</v>
      </c>
      <c r="G21" s="1166">
        <f t="shared" si="7"/>
        <v>10</v>
      </c>
      <c r="H21" s="1164">
        <f t="shared" si="7"/>
        <v>1</v>
      </c>
      <c r="I21" s="1165">
        <f t="shared" si="7"/>
        <v>7</v>
      </c>
      <c r="J21" s="1166">
        <f t="shared" si="7"/>
        <v>8</v>
      </c>
      <c r="K21" s="1164">
        <f t="shared" si="7"/>
        <v>2</v>
      </c>
      <c r="L21" s="1165">
        <f t="shared" si="7"/>
        <v>12</v>
      </c>
      <c r="M21" s="1166">
        <f t="shared" si="7"/>
        <v>14</v>
      </c>
      <c r="N21" s="1164">
        <f t="shared" si="7"/>
        <v>0</v>
      </c>
      <c r="O21" s="1165">
        <f t="shared" si="7"/>
        <v>0</v>
      </c>
      <c r="P21" s="1166">
        <f t="shared" si="7"/>
        <v>0</v>
      </c>
      <c r="Q21" s="1164">
        <f t="shared" si="7"/>
        <v>3</v>
      </c>
      <c r="R21" s="1165">
        <f t="shared" si="7"/>
        <v>38</v>
      </c>
      <c r="S21" s="1166">
        <f t="shared" si="7"/>
        <v>41</v>
      </c>
      <c r="T21" s="478"/>
      <c r="U21" s="478"/>
      <c r="V21" s="478"/>
      <c r="W21" s="478"/>
    </row>
    <row r="22" spans="1:23" ht="43.5" customHeight="1">
      <c r="A22" s="1167" t="s">
        <v>9</v>
      </c>
      <c r="B22" s="1168"/>
      <c r="C22" s="1169"/>
      <c r="D22" s="1170"/>
      <c r="E22" s="1168"/>
      <c r="F22" s="1169"/>
      <c r="G22" s="1170"/>
      <c r="H22" s="1168"/>
      <c r="I22" s="1169"/>
      <c r="J22" s="1170"/>
      <c r="K22" s="1168"/>
      <c r="L22" s="1169"/>
      <c r="M22" s="1170"/>
      <c r="N22" s="1168"/>
      <c r="O22" s="1169"/>
      <c r="P22" s="1170"/>
      <c r="Q22" s="1138"/>
      <c r="R22" s="1139"/>
      <c r="S22" s="1140"/>
      <c r="T22" s="478"/>
      <c r="U22" s="478"/>
      <c r="V22" s="478"/>
      <c r="W22" s="478"/>
    </row>
    <row r="23" spans="1:23" ht="24.95" customHeight="1">
      <c r="A23" s="1171" t="s">
        <v>10</v>
      </c>
      <c r="B23" s="1172"/>
      <c r="C23" s="1173"/>
      <c r="D23" s="1174"/>
      <c r="E23" s="1172"/>
      <c r="F23" s="1173"/>
      <c r="G23" s="1174"/>
      <c r="H23" s="1172"/>
      <c r="I23" s="1173"/>
      <c r="J23" s="1174"/>
      <c r="K23" s="1172"/>
      <c r="L23" s="1175"/>
      <c r="M23" s="1176"/>
      <c r="N23" s="1177"/>
      <c r="O23" s="1175"/>
      <c r="P23" s="1176"/>
      <c r="Q23" s="1177"/>
      <c r="R23" s="1175"/>
      <c r="S23" s="1178"/>
      <c r="T23" s="478"/>
      <c r="U23" s="478"/>
      <c r="V23" s="478"/>
      <c r="W23" s="478"/>
    </row>
    <row r="24" spans="1:23" ht="30" customHeight="1">
      <c r="A24" s="1141" t="s">
        <v>78</v>
      </c>
      <c r="B24" s="1142">
        <v>0</v>
      </c>
      <c r="C24" s="1143">
        <v>0</v>
      </c>
      <c r="D24" s="1144">
        <v>0</v>
      </c>
      <c r="E24" s="1142">
        <v>0</v>
      </c>
      <c r="F24" s="1143">
        <v>0</v>
      </c>
      <c r="G24" s="1144">
        <f t="shared" ref="G24:G35" si="8">E24+F24</f>
        <v>0</v>
      </c>
      <c r="H24" s="1142">
        <v>0</v>
      </c>
      <c r="I24" s="1143">
        <v>0</v>
      </c>
      <c r="J24" s="1144">
        <f t="shared" ref="J24:J35" si="9">H24+I24</f>
        <v>0</v>
      </c>
      <c r="K24" s="1053">
        <v>0</v>
      </c>
      <c r="L24" s="1054">
        <v>0</v>
      </c>
      <c r="M24" s="1055">
        <f t="shared" ref="M24:M35" si="10">K24+L24</f>
        <v>0</v>
      </c>
      <c r="N24" s="1053">
        <v>0</v>
      </c>
      <c r="O24" s="1054">
        <v>0</v>
      </c>
      <c r="P24" s="1055">
        <f t="shared" ref="P24:P35" si="11">N24+O24</f>
        <v>0</v>
      </c>
      <c r="Q24" s="1145">
        <f t="shared" ref="Q24:R35" si="12">B24+E24+H24+K24+N24</f>
        <v>0</v>
      </c>
      <c r="R24" s="1146">
        <f t="shared" si="12"/>
        <v>0</v>
      </c>
      <c r="S24" s="1148">
        <f t="shared" ref="S24:S35" si="13">R24+Q24</f>
        <v>0</v>
      </c>
      <c r="T24" s="478"/>
      <c r="U24" s="478"/>
      <c r="V24" s="478"/>
      <c r="W24" s="478"/>
    </row>
    <row r="25" spans="1:23" ht="30" customHeight="1">
      <c r="A25" s="1141" t="s">
        <v>79</v>
      </c>
      <c r="B25" s="1142">
        <v>0</v>
      </c>
      <c r="C25" s="1143">
        <v>0</v>
      </c>
      <c r="D25" s="1144">
        <v>0</v>
      </c>
      <c r="E25" s="1142">
        <v>0</v>
      </c>
      <c r="F25" s="1143">
        <v>0</v>
      </c>
      <c r="G25" s="1144">
        <f t="shared" si="8"/>
        <v>0</v>
      </c>
      <c r="H25" s="1142">
        <v>0</v>
      </c>
      <c r="I25" s="1143">
        <v>0</v>
      </c>
      <c r="J25" s="1144">
        <f t="shared" si="9"/>
        <v>0</v>
      </c>
      <c r="K25" s="1053">
        <v>0</v>
      </c>
      <c r="L25" s="1054">
        <v>0</v>
      </c>
      <c r="M25" s="1055">
        <f t="shared" si="10"/>
        <v>0</v>
      </c>
      <c r="N25" s="1053">
        <v>0</v>
      </c>
      <c r="O25" s="1054">
        <v>0</v>
      </c>
      <c r="P25" s="1055">
        <f t="shared" si="11"/>
        <v>0</v>
      </c>
      <c r="Q25" s="1145">
        <f t="shared" si="12"/>
        <v>0</v>
      </c>
      <c r="R25" s="1146">
        <f t="shared" si="12"/>
        <v>0</v>
      </c>
      <c r="S25" s="1148">
        <f t="shared" si="13"/>
        <v>0</v>
      </c>
      <c r="T25" s="478"/>
      <c r="U25" s="478"/>
      <c r="V25" s="478"/>
      <c r="W25" s="478"/>
    </row>
    <row r="26" spans="1:23" ht="30" customHeight="1">
      <c r="A26" s="1141" t="s">
        <v>69</v>
      </c>
      <c r="B26" s="1142">
        <v>0</v>
      </c>
      <c r="C26" s="1143">
        <v>0</v>
      </c>
      <c r="D26" s="1144">
        <v>0</v>
      </c>
      <c r="E26" s="1142">
        <v>0</v>
      </c>
      <c r="F26" s="1143">
        <v>0</v>
      </c>
      <c r="G26" s="1144">
        <f t="shared" si="8"/>
        <v>0</v>
      </c>
      <c r="H26" s="1142">
        <v>0</v>
      </c>
      <c r="I26" s="1143">
        <v>0</v>
      </c>
      <c r="J26" s="1144">
        <f t="shared" si="9"/>
        <v>0</v>
      </c>
      <c r="K26" s="1053">
        <v>0</v>
      </c>
      <c r="L26" s="1054">
        <v>0</v>
      </c>
      <c r="M26" s="1055">
        <f t="shared" si="10"/>
        <v>0</v>
      </c>
      <c r="N26" s="1053">
        <v>0</v>
      </c>
      <c r="O26" s="1054">
        <v>0</v>
      </c>
      <c r="P26" s="1055">
        <f t="shared" si="11"/>
        <v>0</v>
      </c>
      <c r="Q26" s="1145">
        <f t="shared" si="12"/>
        <v>0</v>
      </c>
      <c r="R26" s="1146">
        <f t="shared" si="12"/>
        <v>0</v>
      </c>
      <c r="S26" s="1148">
        <f t="shared" si="13"/>
        <v>0</v>
      </c>
      <c r="T26" s="478"/>
      <c r="U26" s="478"/>
      <c r="V26" s="478"/>
      <c r="W26" s="478"/>
    </row>
    <row r="27" spans="1:23" ht="30" customHeight="1">
      <c r="A27" s="1141" t="s">
        <v>80</v>
      </c>
      <c r="B27" s="1142">
        <v>0</v>
      </c>
      <c r="C27" s="1143">
        <v>0</v>
      </c>
      <c r="D27" s="1144">
        <f t="shared" ref="D27:D35" si="14">B27+C27</f>
        <v>0</v>
      </c>
      <c r="E27" s="1142">
        <v>0</v>
      </c>
      <c r="F27" s="1143">
        <v>1</v>
      </c>
      <c r="G27" s="1144">
        <f t="shared" si="8"/>
        <v>1</v>
      </c>
      <c r="H27" s="1142">
        <v>0</v>
      </c>
      <c r="I27" s="1143">
        <v>0</v>
      </c>
      <c r="J27" s="1144">
        <f t="shared" si="9"/>
        <v>0</v>
      </c>
      <c r="K27" s="1053">
        <v>0</v>
      </c>
      <c r="L27" s="1054">
        <v>0</v>
      </c>
      <c r="M27" s="1055">
        <f t="shared" si="10"/>
        <v>0</v>
      </c>
      <c r="N27" s="1053">
        <v>0</v>
      </c>
      <c r="O27" s="1054">
        <v>0</v>
      </c>
      <c r="P27" s="1055">
        <f t="shared" si="11"/>
        <v>0</v>
      </c>
      <c r="Q27" s="1145">
        <f t="shared" si="12"/>
        <v>0</v>
      </c>
      <c r="R27" s="1146">
        <f t="shared" si="12"/>
        <v>1</v>
      </c>
      <c r="S27" s="1148">
        <f t="shared" si="13"/>
        <v>1</v>
      </c>
      <c r="T27" s="478"/>
      <c r="U27" s="478"/>
      <c r="V27" s="478"/>
      <c r="W27" s="478"/>
    </row>
    <row r="28" spans="1:23" ht="30" customHeight="1">
      <c r="A28" s="1141" t="s">
        <v>70</v>
      </c>
      <c r="B28" s="1142">
        <v>0</v>
      </c>
      <c r="C28" s="1143">
        <v>1</v>
      </c>
      <c r="D28" s="1144">
        <f t="shared" si="14"/>
        <v>1</v>
      </c>
      <c r="E28" s="1142">
        <v>0</v>
      </c>
      <c r="F28" s="1143">
        <v>1</v>
      </c>
      <c r="G28" s="1144">
        <f t="shared" si="8"/>
        <v>1</v>
      </c>
      <c r="H28" s="1142">
        <v>1</v>
      </c>
      <c r="I28" s="1143">
        <v>2</v>
      </c>
      <c r="J28" s="1144">
        <f t="shared" si="9"/>
        <v>3</v>
      </c>
      <c r="K28" s="1053">
        <v>0</v>
      </c>
      <c r="L28" s="1054">
        <v>3</v>
      </c>
      <c r="M28" s="1055">
        <f t="shared" si="10"/>
        <v>3</v>
      </c>
      <c r="N28" s="1053">
        <v>0</v>
      </c>
      <c r="O28" s="1054">
        <v>0</v>
      </c>
      <c r="P28" s="1055">
        <f t="shared" si="11"/>
        <v>0</v>
      </c>
      <c r="Q28" s="1145">
        <f t="shared" si="12"/>
        <v>1</v>
      </c>
      <c r="R28" s="1146">
        <f t="shared" si="12"/>
        <v>7</v>
      </c>
      <c r="S28" s="1148">
        <f t="shared" si="13"/>
        <v>8</v>
      </c>
      <c r="T28" s="478"/>
      <c r="U28" s="478"/>
      <c r="V28" s="478"/>
      <c r="W28" s="478"/>
    </row>
    <row r="29" spans="1:23" ht="30" customHeight="1">
      <c r="A29" s="1141" t="s">
        <v>71</v>
      </c>
      <c r="B29" s="1142">
        <v>0</v>
      </c>
      <c r="C29" s="1143">
        <v>4</v>
      </c>
      <c r="D29" s="1144">
        <f t="shared" si="14"/>
        <v>4</v>
      </c>
      <c r="E29" s="1142">
        <v>0</v>
      </c>
      <c r="F29" s="1143">
        <v>2</v>
      </c>
      <c r="G29" s="1144">
        <f t="shared" si="8"/>
        <v>2</v>
      </c>
      <c r="H29" s="1142">
        <v>0</v>
      </c>
      <c r="I29" s="1143">
        <v>4</v>
      </c>
      <c r="J29" s="1144">
        <f t="shared" si="9"/>
        <v>4</v>
      </c>
      <c r="K29" s="1053">
        <v>0</v>
      </c>
      <c r="L29" s="1054">
        <v>8</v>
      </c>
      <c r="M29" s="1055">
        <f t="shared" si="10"/>
        <v>8</v>
      </c>
      <c r="N29" s="1053">
        <v>0</v>
      </c>
      <c r="O29" s="1054">
        <v>0</v>
      </c>
      <c r="P29" s="1055">
        <f t="shared" si="11"/>
        <v>0</v>
      </c>
      <c r="Q29" s="1145">
        <f t="shared" si="12"/>
        <v>0</v>
      </c>
      <c r="R29" s="1146">
        <f t="shared" si="12"/>
        <v>18</v>
      </c>
      <c r="S29" s="1148">
        <f t="shared" si="13"/>
        <v>18</v>
      </c>
      <c r="T29" s="478"/>
      <c r="U29" s="478"/>
      <c r="V29" s="478"/>
      <c r="W29" s="478"/>
    </row>
    <row r="30" spans="1:23" ht="30" customHeight="1">
      <c r="A30" s="1141" t="s">
        <v>113</v>
      </c>
      <c r="B30" s="1142">
        <v>0</v>
      </c>
      <c r="C30" s="1143">
        <v>1</v>
      </c>
      <c r="D30" s="1144">
        <f t="shared" si="14"/>
        <v>1</v>
      </c>
      <c r="E30" s="1142">
        <v>0</v>
      </c>
      <c r="F30" s="1143">
        <v>0</v>
      </c>
      <c r="G30" s="1144">
        <f t="shared" si="8"/>
        <v>0</v>
      </c>
      <c r="H30" s="1142">
        <v>0</v>
      </c>
      <c r="I30" s="1143">
        <v>0</v>
      </c>
      <c r="J30" s="1144">
        <f t="shared" si="9"/>
        <v>0</v>
      </c>
      <c r="K30" s="1053">
        <v>0</v>
      </c>
      <c r="L30" s="1054">
        <v>0</v>
      </c>
      <c r="M30" s="1055">
        <f t="shared" si="10"/>
        <v>0</v>
      </c>
      <c r="N30" s="1053">
        <v>0</v>
      </c>
      <c r="O30" s="1054">
        <v>0</v>
      </c>
      <c r="P30" s="1055">
        <f t="shared" si="11"/>
        <v>0</v>
      </c>
      <c r="Q30" s="1145">
        <f t="shared" si="12"/>
        <v>0</v>
      </c>
      <c r="R30" s="1146">
        <f t="shared" si="12"/>
        <v>1</v>
      </c>
      <c r="S30" s="1148">
        <f t="shared" si="13"/>
        <v>1</v>
      </c>
      <c r="T30" s="478"/>
      <c r="U30" s="478"/>
      <c r="V30" s="478"/>
      <c r="W30" s="478"/>
    </row>
    <row r="31" spans="1:23" ht="30" customHeight="1">
      <c r="A31" s="1141" t="s">
        <v>73</v>
      </c>
      <c r="B31" s="1142">
        <v>0</v>
      </c>
      <c r="C31" s="1143">
        <v>0</v>
      </c>
      <c r="D31" s="1144">
        <f t="shared" si="14"/>
        <v>0</v>
      </c>
      <c r="E31" s="1142">
        <v>0</v>
      </c>
      <c r="F31" s="1143">
        <v>0</v>
      </c>
      <c r="G31" s="1144">
        <f t="shared" si="8"/>
        <v>0</v>
      </c>
      <c r="H31" s="1142">
        <v>0</v>
      </c>
      <c r="I31" s="1143">
        <v>0</v>
      </c>
      <c r="J31" s="1144">
        <f t="shared" si="9"/>
        <v>0</v>
      </c>
      <c r="K31" s="1053">
        <v>0</v>
      </c>
      <c r="L31" s="1054">
        <v>0</v>
      </c>
      <c r="M31" s="1055">
        <f t="shared" si="10"/>
        <v>0</v>
      </c>
      <c r="N31" s="1053">
        <v>0</v>
      </c>
      <c r="O31" s="1054">
        <v>0</v>
      </c>
      <c r="P31" s="1055">
        <f t="shared" si="11"/>
        <v>0</v>
      </c>
      <c r="Q31" s="1145">
        <f t="shared" si="12"/>
        <v>0</v>
      </c>
      <c r="R31" s="1146">
        <f t="shared" si="12"/>
        <v>0</v>
      </c>
      <c r="S31" s="1148">
        <f t="shared" si="13"/>
        <v>0</v>
      </c>
      <c r="T31" s="478"/>
      <c r="U31" s="478"/>
      <c r="V31" s="478"/>
      <c r="W31" s="478"/>
    </row>
    <row r="32" spans="1:23" ht="30" customHeight="1">
      <c r="A32" s="1149" t="s">
        <v>74</v>
      </c>
      <c r="B32" s="1142">
        <v>0</v>
      </c>
      <c r="C32" s="1143">
        <v>2</v>
      </c>
      <c r="D32" s="1144">
        <f t="shared" si="14"/>
        <v>2</v>
      </c>
      <c r="E32" s="1142">
        <v>0</v>
      </c>
      <c r="F32" s="1143">
        <v>2</v>
      </c>
      <c r="G32" s="1144">
        <f t="shared" si="8"/>
        <v>2</v>
      </c>
      <c r="H32" s="1142">
        <v>0</v>
      </c>
      <c r="I32" s="1143">
        <v>0</v>
      </c>
      <c r="J32" s="1144">
        <f t="shared" si="9"/>
        <v>0</v>
      </c>
      <c r="K32" s="1053">
        <v>2</v>
      </c>
      <c r="L32" s="1054">
        <v>1</v>
      </c>
      <c r="M32" s="1055">
        <f t="shared" si="10"/>
        <v>3</v>
      </c>
      <c r="N32" s="1053">
        <v>0</v>
      </c>
      <c r="O32" s="1054">
        <v>0</v>
      </c>
      <c r="P32" s="1055">
        <f t="shared" si="11"/>
        <v>0</v>
      </c>
      <c r="Q32" s="1145">
        <f t="shared" si="12"/>
        <v>2</v>
      </c>
      <c r="R32" s="1146">
        <f t="shared" si="12"/>
        <v>5</v>
      </c>
      <c r="S32" s="1148">
        <f t="shared" si="13"/>
        <v>7</v>
      </c>
      <c r="T32" s="478"/>
      <c r="U32" s="478"/>
      <c r="V32" s="478"/>
      <c r="W32" s="478"/>
    </row>
    <row r="33" spans="1:23" ht="30" customHeight="1">
      <c r="A33" s="1150" t="s">
        <v>75</v>
      </c>
      <c r="B33" s="1142">
        <v>0</v>
      </c>
      <c r="C33" s="1143">
        <v>1</v>
      </c>
      <c r="D33" s="1144">
        <f t="shared" si="14"/>
        <v>1</v>
      </c>
      <c r="E33" s="1142">
        <v>0</v>
      </c>
      <c r="F33" s="1143">
        <v>1</v>
      </c>
      <c r="G33" s="1144">
        <f t="shared" si="8"/>
        <v>1</v>
      </c>
      <c r="H33" s="1142">
        <v>0</v>
      </c>
      <c r="I33" s="1143">
        <v>0</v>
      </c>
      <c r="J33" s="1144">
        <f t="shared" si="9"/>
        <v>0</v>
      </c>
      <c r="K33" s="1179">
        <v>0</v>
      </c>
      <c r="L33" s="1054">
        <v>0</v>
      </c>
      <c r="M33" s="1055">
        <f t="shared" si="10"/>
        <v>0</v>
      </c>
      <c r="N33" s="1053">
        <v>0</v>
      </c>
      <c r="O33" s="1054">
        <v>0</v>
      </c>
      <c r="P33" s="1055">
        <f t="shared" si="11"/>
        <v>0</v>
      </c>
      <c r="Q33" s="1145">
        <f t="shared" si="12"/>
        <v>0</v>
      </c>
      <c r="R33" s="1146">
        <f t="shared" si="12"/>
        <v>2</v>
      </c>
      <c r="S33" s="1148">
        <f t="shared" si="13"/>
        <v>2</v>
      </c>
      <c r="T33" s="478"/>
      <c r="U33" s="478"/>
      <c r="V33" s="478"/>
      <c r="W33" s="478"/>
    </row>
    <row r="34" spans="1:23" ht="30" customHeight="1">
      <c r="A34" s="1152" t="s">
        <v>30</v>
      </c>
      <c r="B34" s="1142">
        <v>0</v>
      </c>
      <c r="C34" s="1143">
        <v>0</v>
      </c>
      <c r="D34" s="1144">
        <f t="shared" si="14"/>
        <v>0</v>
      </c>
      <c r="E34" s="1142">
        <v>0</v>
      </c>
      <c r="F34" s="1143">
        <v>0</v>
      </c>
      <c r="G34" s="1144">
        <f t="shared" si="8"/>
        <v>0</v>
      </c>
      <c r="H34" s="1142">
        <v>0</v>
      </c>
      <c r="I34" s="1143">
        <v>0</v>
      </c>
      <c r="J34" s="1144">
        <f t="shared" si="9"/>
        <v>0</v>
      </c>
      <c r="K34" s="1142">
        <v>0</v>
      </c>
      <c r="L34" s="1054">
        <v>0</v>
      </c>
      <c r="M34" s="1055">
        <f t="shared" si="10"/>
        <v>0</v>
      </c>
      <c r="N34" s="1053">
        <v>0</v>
      </c>
      <c r="O34" s="1054">
        <v>0</v>
      </c>
      <c r="P34" s="1055">
        <f t="shared" si="11"/>
        <v>0</v>
      </c>
      <c r="Q34" s="1145">
        <f t="shared" si="12"/>
        <v>0</v>
      </c>
      <c r="R34" s="1146">
        <f t="shared" si="12"/>
        <v>0</v>
      </c>
      <c r="S34" s="1148">
        <f t="shared" si="13"/>
        <v>0</v>
      </c>
      <c r="T34" s="478"/>
      <c r="U34" s="478"/>
      <c r="V34" s="478"/>
      <c r="W34" s="478"/>
    </row>
    <row r="35" spans="1:23" ht="53.25" thickBot="1">
      <c r="A35" s="1153" t="s">
        <v>77</v>
      </c>
      <c r="B35" s="1154">
        <v>0</v>
      </c>
      <c r="C35" s="1155">
        <v>0</v>
      </c>
      <c r="D35" s="1156">
        <f t="shared" si="14"/>
        <v>0</v>
      </c>
      <c r="E35" s="1154">
        <v>0</v>
      </c>
      <c r="F35" s="1155">
        <v>1</v>
      </c>
      <c r="G35" s="1156">
        <f t="shared" si="8"/>
        <v>1</v>
      </c>
      <c r="H35" s="1154">
        <v>0</v>
      </c>
      <c r="I35" s="1155">
        <v>0</v>
      </c>
      <c r="J35" s="1156">
        <f t="shared" si="9"/>
        <v>0</v>
      </c>
      <c r="K35" s="1180">
        <v>0</v>
      </c>
      <c r="L35" s="1158">
        <v>0</v>
      </c>
      <c r="M35" s="1107">
        <f t="shared" si="10"/>
        <v>0</v>
      </c>
      <c r="N35" s="1159">
        <v>0</v>
      </c>
      <c r="O35" s="1158">
        <v>0</v>
      </c>
      <c r="P35" s="1107">
        <f t="shared" si="11"/>
        <v>0</v>
      </c>
      <c r="Q35" s="1160">
        <f t="shared" si="12"/>
        <v>0</v>
      </c>
      <c r="R35" s="1161">
        <f t="shared" si="12"/>
        <v>1</v>
      </c>
      <c r="S35" s="1162">
        <f t="shared" si="13"/>
        <v>1</v>
      </c>
      <c r="T35" s="478"/>
      <c r="U35" s="478"/>
      <c r="V35" s="478"/>
      <c r="W35" s="478"/>
    </row>
    <row r="36" spans="1:23" ht="23.25" customHeight="1" thickBot="1">
      <c r="A36" s="1181" t="s">
        <v>12</v>
      </c>
      <c r="B36" s="1164">
        <f t="shared" ref="B36:S36" si="15">SUM(B24:B35)</f>
        <v>0</v>
      </c>
      <c r="C36" s="1165">
        <f t="shared" si="15"/>
        <v>9</v>
      </c>
      <c r="D36" s="1166">
        <f t="shared" si="15"/>
        <v>9</v>
      </c>
      <c r="E36" s="1164">
        <f t="shared" si="15"/>
        <v>0</v>
      </c>
      <c r="F36" s="1165">
        <f t="shared" si="15"/>
        <v>8</v>
      </c>
      <c r="G36" s="1166">
        <f t="shared" si="15"/>
        <v>8</v>
      </c>
      <c r="H36" s="1164">
        <f t="shared" si="15"/>
        <v>1</v>
      </c>
      <c r="I36" s="1165">
        <f t="shared" si="15"/>
        <v>6</v>
      </c>
      <c r="J36" s="1166">
        <f t="shared" si="15"/>
        <v>7</v>
      </c>
      <c r="K36" s="1164">
        <f t="shared" si="15"/>
        <v>2</v>
      </c>
      <c r="L36" s="1165">
        <f t="shared" si="15"/>
        <v>12</v>
      </c>
      <c r="M36" s="1166">
        <f t="shared" si="15"/>
        <v>14</v>
      </c>
      <c r="N36" s="1164">
        <f t="shared" si="15"/>
        <v>0</v>
      </c>
      <c r="O36" s="1165">
        <f t="shared" si="15"/>
        <v>0</v>
      </c>
      <c r="P36" s="1166">
        <f t="shared" si="15"/>
        <v>0</v>
      </c>
      <c r="Q36" s="1164">
        <f t="shared" si="15"/>
        <v>3</v>
      </c>
      <c r="R36" s="1165">
        <f t="shared" si="15"/>
        <v>35</v>
      </c>
      <c r="S36" s="1166">
        <f t="shared" si="15"/>
        <v>38</v>
      </c>
      <c r="T36" s="478"/>
      <c r="U36" s="478"/>
      <c r="V36" s="478"/>
      <c r="W36" s="478"/>
    </row>
    <row r="37" spans="1:23" ht="27" customHeight="1">
      <c r="A37" s="1182" t="s">
        <v>13</v>
      </c>
      <c r="B37" s="1183"/>
      <c r="C37" s="1184"/>
      <c r="D37" s="1185"/>
      <c r="E37" s="1183"/>
      <c r="F37" s="1184"/>
      <c r="G37" s="1185"/>
      <c r="H37" s="1183"/>
      <c r="I37" s="1184"/>
      <c r="J37" s="1185"/>
      <c r="K37" s="1186"/>
      <c r="L37" s="1187"/>
      <c r="M37" s="1188"/>
      <c r="N37" s="1186"/>
      <c r="O37" s="1187"/>
      <c r="P37" s="1188"/>
      <c r="Q37" s="1189"/>
      <c r="R37" s="1190"/>
      <c r="S37" s="1191"/>
      <c r="T37" s="478"/>
      <c r="U37" s="478"/>
      <c r="V37" s="478"/>
      <c r="W37" s="478"/>
    </row>
    <row r="38" spans="1:23" ht="30" customHeight="1">
      <c r="A38" s="1141" t="s">
        <v>78</v>
      </c>
      <c r="B38" s="1142">
        <v>0</v>
      </c>
      <c r="C38" s="1143">
        <v>0</v>
      </c>
      <c r="D38" s="1144">
        <f t="shared" ref="D38:D49" si="16">B38+C38</f>
        <v>0</v>
      </c>
      <c r="E38" s="1142">
        <v>0</v>
      </c>
      <c r="F38" s="1143">
        <v>0</v>
      </c>
      <c r="G38" s="1144">
        <f t="shared" ref="G38:G49" si="17">E38+F38</f>
        <v>0</v>
      </c>
      <c r="H38" s="1142">
        <v>0</v>
      </c>
      <c r="I38" s="1143">
        <v>0</v>
      </c>
      <c r="J38" s="1144">
        <f t="shared" ref="J38:J49" si="18">H38+I38</f>
        <v>0</v>
      </c>
      <c r="K38" s="1142">
        <v>0</v>
      </c>
      <c r="L38" s="1143">
        <v>0</v>
      </c>
      <c r="M38" s="1144">
        <f t="shared" ref="M38:M49" si="19">K38+L38</f>
        <v>0</v>
      </c>
      <c r="N38" s="1142">
        <v>0</v>
      </c>
      <c r="O38" s="1143">
        <v>0</v>
      </c>
      <c r="P38" s="1144">
        <f t="shared" ref="P38:P49" si="20">N38+O38</f>
        <v>0</v>
      </c>
      <c r="Q38" s="1145">
        <f t="shared" ref="Q38:R49" si="21">B38+E38+H38+K38</f>
        <v>0</v>
      </c>
      <c r="R38" s="1146">
        <f t="shared" si="21"/>
        <v>0</v>
      </c>
      <c r="S38" s="1148">
        <f t="shared" ref="S38:S49" si="22">R38+Q38</f>
        <v>0</v>
      </c>
      <c r="T38" s="478"/>
      <c r="U38" s="478"/>
      <c r="V38" s="478"/>
      <c r="W38" s="478"/>
    </row>
    <row r="39" spans="1:23" ht="30" customHeight="1">
      <c r="A39" s="1141" t="s">
        <v>79</v>
      </c>
      <c r="B39" s="1142">
        <v>0</v>
      </c>
      <c r="C39" s="1143">
        <v>0</v>
      </c>
      <c r="D39" s="1144">
        <f t="shared" si="16"/>
        <v>0</v>
      </c>
      <c r="E39" s="1142">
        <v>0</v>
      </c>
      <c r="F39" s="1143">
        <v>0</v>
      </c>
      <c r="G39" s="1144">
        <f t="shared" si="17"/>
        <v>0</v>
      </c>
      <c r="H39" s="1142">
        <v>0</v>
      </c>
      <c r="I39" s="1143">
        <v>0</v>
      </c>
      <c r="J39" s="1144">
        <f t="shared" si="18"/>
        <v>0</v>
      </c>
      <c r="K39" s="1142">
        <v>0</v>
      </c>
      <c r="L39" s="1143">
        <v>0</v>
      </c>
      <c r="M39" s="1144">
        <f t="shared" si="19"/>
        <v>0</v>
      </c>
      <c r="N39" s="1142">
        <v>0</v>
      </c>
      <c r="O39" s="1143">
        <v>0</v>
      </c>
      <c r="P39" s="1144">
        <f t="shared" si="20"/>
        <v>0</v>
      </c>
      <c r="Q39" s="1145">
        <f t="shared" si="21"/>
        <v>0</v>
      </c>
      <c r="R39" s="1146">
        <f t="shared" si="21"/>
        <v>0</v>
      </c>
      <c r="S39" s="1148">
        <f t="shared" si="22"/>
        <v>0</v>
      </c>
      <c r="T39" s="478"/>
      <c r="U39" s="478"/>
      <c r="V39" s="478"/>
      <c r="W39" s="478"/>
    </row>
    <row r="40" spans="1:23" ht="30" customHeight="1">
      <c r="A40" s="1141" t="s">
        <v>69</v>
      </c>
      <c r="B40" s="1142">
        <v>0</v>
      </c>
      <c r="C40" s="1143">
        <v>0</v>
      </c>
      <c r="D40" s="1144">
        <f t="shared" si="16"/>
        <v>0</v>
      </c>
      <c r="E40" s="1142">
        <v>0</v>
      </c>
      <c r="F40" s="1143">
        <v>0</v>
      </c>
      <c r="G40" s="1144">
        <f t="shared" si="17"/>
        <v>0</v>
      </c>
      <c r="H40" s="1142">
        <v>0</v>
      </c>
      <c r="I40" s="1143">
        <v>0</v>
      </c>
      <c r="J40" s="1144">
        <f t="shared" si="18"/>
        <v>0</v>
      </c>
      <c r="K40" s="1142">
        <v>0</v>
      </c>
      <c r="L40" s="1143">
        <v>0</v>
      </c>
      <c r="M40" s="1144">
        <f t="shared" si="19"/>
        <v>0</v>
      </c>
      <c r="N40" s="1142">
        <v>0</v>
      </c>
      <c r="O40" s="1143">
        <v>0</v>
      </c>
      <c r="P40" s="1144">
        <f t="shared" si="20"/>
        <v>0</v>
      </c>
      <c r="Q40" s="1145">
        <f t="shared" si="21"/>
        <v>0</v>
      </c>
      <c r="R40" s="1146">
        <f t="shared" si="21"/>
        <v>0</v>
      </c>
      <c r="S40" s="1148">
        <f t="shared" si="22"/>
        <v>0</v>
      </c>
      <c r="T40" s="478"/>
      <c r="U40" s="478"/>
      <c r="V40" s="478"/>
      <c r="W40" s="478"/>
    </row>
    <row r="41" spans="1:23" ht="30" customHeight="1">
      <c r="A41" s="1141" t="s">
        <v>80</v>
      </c>
      <c r="B41" s="1142">
        <v>0</v>
      </c>
      <c r="C41" s="1143">
        <v>0</v>
      </c>
      <c r="D41" s="1144">
        <f t="shared" si="16"/>
        <v>0</v>
      </c>
      <c r="E41" s="1142">
        <v>0</v>
      </c>
      <c r="F41" s="1143">
        <v>0</v>
      </c>
      <c r="G41" s="1144">
        <f t="shared" si="17"/>
        <v>0</v>
      </c>
      <c r="H41" s="1142">
        <v>0</v>
      </c>
      <c r="I41" s="1143">
        <v>0</v>
      </c>
      <c r="J41" s="1144">
        <f t="shared" si="18"/>
        <v>0</v>
      </c>
      <c r="K41" s="1142">
        <v>0</v>
      </c>
      <c r="L41" s="1143">
        <v>0</v>
      </c>
      <c r="M41" s="1144">
        <f t="shared" si="19"/>
        <v>0</v>
      </c>
      <c r="N41" s="1142">
        <v>0</v>
      </c>
      <c r="O41" s="1143">
        <v>0</v>
      </c>
      <c r="P41" s="1144">
        <f t="shared" si="20"/>
        <v>0</v>
      </c>
      <c r="Q41" s="1145">
        <f t="shared" si="21"/>
        <v>0</v>
      </c>
      <c r="R41" s="1146">
        <f t="shared" si="21"/>
        <v>0</v>
      </c>
      <c r="S41" s="1148">
        <f t="shared" si="22"/>
        <v>0</v>
      </c>
      <c r="T41" s="478"/>
      <c r="U41" s="478"/>
      <c r="V41" s="478"/>
      <c r="W41" s="478"/>
    </row>
    <row r="42" spans="1:23" ht="30" customHeight="1">
      <c r="A42" s="1141" t="s">
        <v>70</v>
      </c>
      <c r="B42" s="1142">
        <v>0</v>
      </c>
      <c r="C42" s="1143">
        <v>0</v>
      </c>
      <c r="D42" s="1144">
        <f t="shared" si="16"/>
        <v>0</v>
      </c>
      <c r="E42" s="1142">
        <v>0</v>
      </c>
      <c r="F42" s="1143">
        <v>1</v>
      </c>
      <c r="G42" s="1144">
        <f t="shared" si="17"/>
        <v>1</v>
      </c>
      <c r="H42" s="1142">
        <v>0</v>
      </c>
      <c r="I42" s="1143">
        <v>0</v>
      </c>
      <c r="J42" s="1144">
        <f t="shared" si="18"/>
        <v>0</v>
      </c>
      <c r="K42" s="1142">
        <v>0</v>
      </c>
      <c r="L42" s="1143">
        <v>0</v>
      </c>
      <c r="M42" s="1144">
        <f t="shared" si="19"/>
        <v>0</v>
      </c>
      <c r="N42" s="1142">
        <v>0</v>
      </c>
      <c r="O42" s="1143">
        <v>0</v>
      </c>
      <c r="P42" s="1144">
        <f t="shared" si="20"/>
        <v>0</v>
      </c>
      <c r="Q42" s="1145">
        <f t="shared" si="21"/>
        <v>0</v>
      </c>
      <c r="R42" s="1146">
        <f t="shared" si="21"/>
        <v>1</v>
      </c>
      <c r="S42" s="1148">
        <f t="shared" si="22"/>
        <v>1</v>
      </c>
      <c r="T42" s="478"/>
      <c r="U42" s="478"/>
      <c r="V42" s="478"/>
      <c r="W42" s="478"/>
    </row>
    <row r="43" spans="1:23" ht="30" customHeight="1">
      <c r="A43" s="1141" t="s">
        <v>71</v>
      </c>
      <c r="B43" s="1142">
        <v>0</v>
      </c>
      <c r="C43" s="1143">
        <v>0</v>
      </c>
      <c r="D43" s="1144">
        <f t="shared" si="16"/>
        <v>0</v>
      </c>
      <c r="E43" s="1142">
        <v>0</v>
      </c>
      <c r="F43" s="1143">
        <v>1</v>
      </c>
      <c r="G43" s="1144">
        <f t="shared" si="17"/>
        <v>1</v>
      </c>
      <c r="H43" s="1142">
        <v>0</v>
      </c>
      <c r="I43" s="1143">
        <v>0</v>
      </c>
      <c r="J43" s="1144">
        <f t="shared" si="18"/>
        <v>0</v>
      </c>
      <c r="K43" s="1142">
        <v>0</v>
      </c>
      <c r="L43" s="1143">
        <v>0</v>
      </c>
      <c r="M43" s="1144">
        <f t="shared" si="19"/>
        <v>0</v>
      </c>
      <c r="N43" s="1142">
        <v>0</v>
      </c>
      <c r="O43" s="1143">
        <v>0</v>
      </c>
      <c r="P43" s="1144">
        <f t="shared" si="20"/>
        <v>0</v>
      </c>
      <c r="Q43" s="1145">
        <f t="shared" si="21"/>
        <v>0</v>
      </c>
      <c r="R43" s="1146">
        <f t="shared" si="21"/>
        <v>1</v>
      </c>
      <c r="S43" s="1148">
        <f t="shared" si="22"/>
        <v>1</v>
      </c>
      <c r="T43" s="478"/>
      <c r="U43" s="478"/>
      <c r="V43" s="478"/>
      <c r="W43" s="478"/>
    </row>
    <row r="44" spans="1:23" ht="30" customHeight="1">
      <c r="A44" s="1141" t="s">
        <v>113</v>
      </c>
      <c r="B44" s="1142">
        <v>0</v>
      </c>
      <c r="C44" s="1143">
        <v>0</v>
      </c>
      <c r="D44" s="1144">
        <f t="shared" si="16"/>
        <v>0</v>
      </c>
      <c r="E44" s="1142">
        <v>0</v>
      </c>
      <c r="F44" s="1143">
        <v>0</v>
      </c>
      <c r="G44" s="1144">
        <f t="shared" si="17"/>
        <v>0</v>
      </c>
      <c r="H44" s="1142">
        <v>0</v>
      </c>
      <c r="I44" s="1143">
        <v>0</v>
      </c>
      <c r="J44" s="1144">
        <f t="shared" si="18"/>
        <v>0</v>
      </c>
      <c r="K44" s="1142">
        <v>0</v>
      </c>
      <c r="L44" s="1143">
        <v>0</v>
      </c>
      <c r="M44" s="1144">
        <f t="shared" si="19"/>
        <v>0</v>
      </c>
      <c r="N44" s="1142">
        <v>0</v>
      </c>
      <c r="O44" s="1143">
        <v>0</v>
      </c>
      <c r="P44" s="1144">
        <f t="shared" si="20"/>
        <v>0</v>
      </c>
      <c r="Q44" s="1145">
        <f t="shared" si="21"/>
        <v>0</v>
      </c>
      <c r="R44" s="1146">
        <f t="shared" si="21"/>
        <v>0</v>
      </c>
      <c r="S44" s="1148">
        <f t="shared" si="22"/>
        <v>0</v>
      </c>
      <c r="T44" s="478"/>
      <c r="U44" s="478"/>
      <c r="V44" s="478"/>
      <c r="W44" s="478"/>
    </row>
    <row r="45" spans="1:23" ht="30" customHeight="1">
      <c r="A45" s="1141" t="s">
        <v>73</v>
      </c>
      <c r="B45" s="1142">
        <v>0</v>
      </c>
      <c r="C45" s="1143">
        <v>0</v>
      </c>
      <c r="D45" s="1144">
        <f t="shared" si="16"/>
        <v>0</v>
      </c>
      <c r="E45" s="1142">
        <v>0</v>
      </c>
      <c r="F45" s="1143">
        <v>0</v>
      </c>
      <c r="G45" s="1144">
        <f t="shared" si="17"/>
        <v>0</v>
      </c>
      <c r="H45" s="1142">
        <v>0</v>
      </c>
      <c r="I45" s="1143">
        <v>0</v>
      </c>
      <c r="J45" s="1144">
        <f t="shared" si="18"/>
        <v>0</v>
      </c>
      <c r="K45" s="1142">
        <v>0</v>
      </c>
      <c r="L45" s="1143">
        <v>0</v>
      </c>
      <c r="M45" s="1144">
        <f t="shared" si="19"/>
        <v>0</v>
      </c>
      <c r="N45" s="1142">
        <v>0</v>
      </c>
      <c r="O45" s="1143">
        <v>0</v>
      </c>
      <c r="P45" s="1144">
        <f t="shared" si="20"/>
        <v>0</v>
      </c>
      <c r="Q45" s="1145">
        <f t="shared" si="21"/>
        <v>0</v>
      </c>
      <c r="R45" s="1146">
        <f t="shared" si="21"/>
        <v>0</v>
      </c>
      <c r="S45" s="1148">
        <f t="shared" si="22"/>
        <v>0</v>
      </c>
      <c r="T45" s="478"/>
      <c r="U45" s="478"/>
      <c r="V45" s="478"/>
      <c r="W45" s="478"/>
    </row>
    <row r="46" spans="1:23" ht="30" customHeight="1">
      <c r="A46" s="1149" t="s">
        <v>74</v>
      </c>
      <c r="B46" s="1142">
        <v>0</v>
      </c>
      <c r="C46" s="1143">
        <v>0</v>
      </c>
      <c r="D46" s="1144">
        <f t="shared" si="16"/>
        <v>0</v>
      </c>
      <c r="E46" s="1142">
        <v>0</v>
      </c>
      <c r="F46" s="1143">
        <v>0</v>
      </c>
      <c r="G46" s="1144">
        <f t="shared" si="17"/>
        <v>0</v>
      </c>
      <c r="H46" s="1142">
        <v>0</v>
      </c>
      <c r="I46" s="1143">
        <v>1</v>
      </c>
      <c r="J46" s="1144">
        <f t="shared" si="18"/>
        <v>1</v>
      </c>
      <c r="K46" s="1142">
        <v>0</v>
      </c>
      <c r="L46" s="1143">
        <v>0</v>
      </c>
      <c r="M46" s="1144">
        <f t="shared" si="19"/>
        <v>0</v>
      </c>
      <c r="N46" s="1142">
        <v>0</v>
      </c>
      <c r="O46" s="1143">
        <v>0</v>
      </c>
      <c r="P46" s="1144">
        <f t="shared" si="20"/>
        <v>0</v>
      </c>
      <c r="Q46" s="1145">
        <f t="shared" si="21"/>
        <v>0</v>
      </c>
      <c r="R46" s="1146">
        <f t="shared" si="21"/>
        <v>1</v>
      </c>
      <c r="S46" s="1148">
        <f t="shared" si="22"/>
        <v>1</v>
      </c>
      <c r="T46" s="478"/>
      <c r="U46" s="478"/>
      <c r="V46" s="478"/>
      <c r="W46" s="478"/>
    </row>
    <row r="47" spans="1:23" ht="30" customHeight="1">
      <c r="A47" s="1150" t="s">
        <v>75</v>
      </c>
      <c r="B47" s="1142">
        <v>0</v>
      </c>
      <c r="C47" s="1143">
        <v>0</v>
      </c>
      <c r="D47" s="1144">
        <f t="shared" si="16"/>
        <v>0</v>
      </c>
      <c r="E47" s="1142">
        <v>0</v>
      </c>
      <c r="F47" s="1143">
        <v>0</v>
      </c>
      <c r="G47" s="1144">
        <f t="shared" si="17"/>
        <v>0</v>
      </c>
      <c r="H47" s="1142">
        <v>0</v>
      </c>
      <c r="I47" s="1143">
        <v>0</v>
      </c>
      <c r="J47" s="1144">
        <f t="shared" si="18"/>
        <v>0</v>
      </c>
      <c r="K47" s="1142">
        <v>0</v>
      </c>
      <c r="L47" s="1143">
        <v>0</v>
      </c>
      <c r="M47" s="1144">
        <f t="shared" si="19"/>
        <v>0</v>
      </c>
      <c r="N47" s="1142">
        <v>0</v>
      </c>
      <c r="O47" s="1143">
        <v>0</v>
      </c>
      <c r="P47" s="1144">
        <f t="shared" si="20"/>
        <v>0</v>
      </c>
      <c r="Q47" s="1145">
        <f t="shared" si="21"/>
        <v>0</v>
      </c>
      <c r="R47" s="1146">
        <f t="shared" si="21"/>
        <v>0</v>
      </c>
      <c r="S47" s="1148">
        <f t="shared" si="22"/>
        <v>0</v>
      </c>
      <c r="T47" s="478"/>
      <c r="U47" s="478"/>
      <c r="V47" s="478"/>
      <c r="W47" s="478"/>
    </row>
    <row r="48" spans="1:23" ht="30" customHeight="1">
      <c r="A48" s="1152" t="s">
        <v>76</v>
      </c>
      <c r="B48" s="1142">
        <v>0</v>
      </c>
      <c r="C48" s="1143">
        <v>0</v>
      </c>
      <c r="D48" s="1144">
        <f t="shared" si="16"/>
        <v>0</v>
      </c>
      <c r="E48" s="1142">
        <v>0</v>
      </c>
      <c r="F48" s="1143">
        <v>0</v>
      </c>
      <c r="G48" s="1144">
        <f t="shared" si="17"/>
        <v>0</v>
      </c>
      <c r="H48" s="1142">
        <v>0</v>
      </c>
      <c r="I48" s="1143">
        <v>0</v>
      </c>
      <c r="J48" s="1144">
        <f t="shared" si="18"/>
        <v>0</v>
      </c>
      <c r="K48" s="1142">
        <v>0</v>
      </c>
      <c r="L48" s="1143">
        <v>0</v>
      </c>
      <c r="M48" s="1144">
        <f t="shared" si="19"/>
        <v>0</v>
      </c>
      <c r="N48" s="1142">
        <v>0</v>
      </c>
      <c r="O48" s="1143">
        <v>0</v>
      </c>
      <c r="P48" s="1144">
        <f t="shared" si="20"/>
        <v>0</v>
      </c>
      <c r="Q48" s="1145">
        <f t="shared" si="21"/>
        <v>0</v>
      </c>
      <c r="R48" s="1146">
        <f t="shared" si="21"/>
        <v>0</v>
      </c>
      <c r="S48" s="1148">
        <f t="shared" si="22"/>
        <v>0</v>
      </c>
      <c r="T48" s="478"/>
      <c r="U48" s="478"/>
      <c r="V48" s="478"/>
      <c r="W48" s="478"/>
    </row>
    <row r="49" spans="1:23" ht="53.25" thickBot="1">
      <c r="A49" s="1153" t="s">
        <v>77</v>
      </c>
      <c r="B49" s="1154">
        <v>0</v>
      </c>
      <c r="C49" s="1155">
        <v>0</v>
      </c>
      <c r="D49" s="1156">
        <f t="shared" si="16"/>
        <v>0</v>
      </c>
      <c r="E49" s="1154">
        <v>0</v>
      </c>
      <c r="F49" s="1155">
        <v>0</v>
      </c>
      <c r="G49" s="1156">
        <f t="shared" si="17"/>
        <v>0</v>
      </c>
      <c r="H49" s="1154">
        <v>0</v>
      </c>
      <c r="I49" s="1155">
        <v>0</v>
      </c>
      <c r="J49" s="1156">
        <f t="shared" si="18"/>
        <v>0</v>
      </c>
      <c r="K49" s="1154">
        <v>0</v>
      </c>
      <c r="L49" s="1155">
        <v>0</v>
      </c>
      <c r="M49" s="1156">
        <f t="shared" si="19"/>
        <v>0</v>
      </c>
      <c r="N49" s="1154">
        <v>0</v>
      </c>
      <c r="O49" s="1155">
        <v>0</v>
      </c>
      <c r="P49" s="1156">
        <f t="shared" si="20"/>
        <v>0</v>
      </c>
      <c r="Q49" s="1160">
        <f t="shared" si="21"/>
        <v>0</v>
      </c>
      <c r="R49" s="1161">
        <f t="shared" si="21"/>
        <v>0</v>
      </c>
      <c r="S49" s="1162">
        <f t="shared" si="22"/>
        <v>0</v>
      </c>
      <c r="T49" s="478"/>
      <c r="U49" s="478"/>
      <c r="V49" s="478"/>
      <c r="W49" s="478"/>
    </row>
    <row r="50" spans="1:23" ht="39.950000000000003" customHeight="1" thickBot="1">
      <c r="A50" s="1181" t="s">
        <v>14</v>
      </c>
      <c r="B50" s="1192">
        <v>0</v>
      </c>
      <c r="C50" s="1193">
        <f t="shared" ref="C50:S50" si="23">SUM(C38:C49)</f>
        <v>0</v>
      </c>
      <c r="D50" s="1194">
        <f t="shared" si="23"/>
        <v>0</v>
      </c>
      <c r="E50" s="1192">
        <f t="shared" si="23"/>
        <v>0</v>
      </c>
      <c r="F50" s="1193">
        <f t="shared" si="23"/>
        <v>2</v>
      </c>
      <c r="G50" s="1194">
        <f t="shared" si="23"/>
        <v>2</v>
      </c>
      <c r="H50" s="1192">
        <f t="shared" si="23"/>
        <v>0</v>
      </c>
      <c r="I50" s="1193">
        <f t="shared" si="23"/>
        <v>1</v>
      </c>
      <c r="J50" s="1194">
        <f t="shared" si="23"/>
        <v>1</v>
      </c>
      <c r="K50" s="1192">
        <f t="shared" si="23"/>
        <v>0</v>
      </c>
      <c r="L50" s="1193">
        <f t="shared" si="23"/>
        <v>0</v>
      </c>
      <c r="M50" s="1194">
        <f t="shared" si="23"/>
        <v>0</v>
      </c>
      <c r="N50" s="1192">
        <f t="shared" si="23"/>
        <v>0</v>
      </c>
      <c r="O50" s="1193">
        <f t="shared" si="23"/>
        <v>0</v>
      </c>
      <c r="P50" s="1194">
        <f t="shared" si="23"/>
        <v>0</v>
      </c>
      <c r="Q50" s="1192">
        <f t="shared" si="23"/>
        <v>0</v>
      </c>
      <c r="R50" s="1193">
        <f t="shared" si="23"/>
        <v>3</v>
      </c>
      <c r="S50" s="1194">
        <f t="shared" si="23"/>
        <v>3</v>
      </c>
      <c r="T50" s="478"/>
      <c r="U50" s="478"/>
      <c r="V50" s="478"/>
      <c r="W50" s="478"/>
    </row>
    <row r="51" spans="1:23" ht="35.1" customHeight="1">
      <c r="A51" s="1195" t="s">
        <v>15</v>
      </c>
      <c r="B51" s="1196">
        <f t="shared" ref="B51:S51" si="24">B36</f>
        <v>0</v>
      </c>
      <c r="C51" s="1197">
        <f t="shared" si="24"/>
        <v>9</v>
      </c>
      <c r="D51" s="1198">
        <f t="shared" si="24"/>
        <v>9</v>
      </c>
      <c r="E51" s="1196">
        <f t="shared" si="24"/>
        <v>0</v>
      </c>
      <c r="F51" s="1197">
        <f t="shared" si="24"/>
        <v>8</v>
      </c>
      <c r="G51" s="1198">
        <f t="shared" si="24"/>
        <v>8</v>
      </c>
      <c r="H51" s="1196">
        <f t="shared" si="24"/>
        <v>1</v>
      </c>
      <c r="I51" s="1197">
        <f t="shared" si="24"/>
        <v>6</v>
      </c>
      <c r="J51" s="1198">
        <f t="shared" si="24"/>
        <v>7</v>
      </c>
      <c r="K51" s="1196">
        <f t="shared" si="24"/>
        <v>2</v>
      </c>
      <c r="L51" s="1197">
        <f t="shared" si="24"/>
        <v>12</v>
      </c>
      <c r="M51" s="1198">
        <f t="shared" si="24"/>
        <v>14</v>
      </c>
      <c r="N51" s="1196">
        <f t="shared" si="24"/>
        <v>0</v>
      </c>
      <c r="O51" s="1197">
        <f t="shared" si="24"/>
        <v>0</v>
      </c>
      <c r="P51" s="1198">
        <f t="shared" si="24"/>
        <v>0</v>
      </c>
      <c r="Q51" s="1196">
        <f t="shared" si="24"/>
        <v>3</v>
      </c>
      <c r="R51" s="1197">
        <f t="shared" si="24"/>
        <v>35</v>
      </c>
      <c r="S51" s="1198">
        <f t="shared" si="24"/>
        <v>38</v>
      </c>
      <c r="T51" s="478"/>
      <c r="U51" s="478"/>
      <c r="V51" s="478"/>
      <c r="W51" s="478"/>
    </row>
    <row r="52" spans="1:23" ht="35.1" customHeight="1" thickBot="1">
      <c r="A52" s="1199" t="s">
        <v>16</v>
      </c>
      <c r="B52" s="1154">
        <f t="shared" ref="B52:S52" si="25">B50</f>
        <v>0</v>
      </c>
      <c r="C52" s="1155">
        <f t="shared" si="25"/>
        <v>0</v>
      </c>
      <c r="D52" s="1156">
        <f t="shared" si="25"/>
        <v>0</v>
      </c>
      <c r="E52" s="1154">
        <f t="shared" si="25"/>
        <v>0</v>
      </c>
      <c r="F52" s="1155">
        <f t="shared" si="25"/>
        <v>2</v>
      </c>
      <c r="G52" s="1156">
        <f t="shared" si="25"/>
        <v>2</v>
      </c>
      <c r="H52" s="1154">
        <f t="shared" si="25"/>
        <v>0</v>
      </c>
      <c r="I52" s="1155">
        <f t="shared" si="25"/>
        <v>1</v>
      </c>
      <c r="J52" s="1156">
        <f t="shared" si="25"/>
        <v>1</v>
      </c>
      <c r="K52" s="1154">
        <f t="shared" si="25"/>
        <v>0</v>
      </c>
      <c r="L52" s="1155">
        <f t="shared" si="25"/>
        <v>0</v>
      </c>
      <c r="M52" s="1156">
        <f t="shared" si="25"/>
        <v>0</v>
      </c>
      <c r="N52" s="1154">
        <f t="shared" si="25"/>
        <v>0</v>
      </c>
      <c r="O52" s="1155">
        <f t="shared" si="25"/>
        <v>0</v>
      </c>
      <c r="P52" s="1156">
        <f t="shared" si="25"/>
        <v>0</v>
      </c>
      <c r="Q52" s="1154">
        <f t="shared" si="25"/>
        <v>0</v>
      </c>
      <c r="R52" s="1155">
        <f t="shared" si="25"/>
        <v>3</v>
      </c>
      <c r="S52" s="1156">
        <f t="shared" si="25"/>
        <v>3</v>
      </c>
      <c r="T52" s="478"/>
      <c r="U52" s="478"/>
      <c r="V52" s="478"/>
      <c r="W52" s="478"/>
    </row>
    <row r="53" spans="1:23" ht="35.25" customHeight="1" thickBot="1">
      <c r="A53" s="1200" t="s">
        <v>17</v>
      </c>
      <c r="B53" s="1201">
        <f t="shared" ref="B53:S53" si="26">SUM(B51:B52)</f>
        <v>0</v>
      </c>
      <c r="C53" s="1202">
        <f t="shared" si="26"/>
        <v>9</v>
      </c>
      <c r="D53" s="1203">
        <f t="shared" si="26"/>
        <v>9</v>
      </c>
      <c r="E53" s="1201">
        <f t="shared" si="26"/>
        <v>0</v>
      </c>
      <c r="F53" s="1202">
        <f t="shared" si="26"/>
        <v>10</v>
      </c>
      <c r="G53" s="1203">
        <f t="shared" si="26"/>
        <v>10</v>
      </c>
      <c r="H53" s="1201">
        <f t="shared" si="26"/>
        <v>1</v>
      </c>
      <c r="I53" s="1202">
        <f t="shared" si="26"/>
        <v>7</v>
      </c>
      <c r="J53" s="1203">
        <f t="shared" si="26"/>
        <v>8</v>
      </c>
      <c r="K53" s="1201">
        <f t="shared" si="26"/>
        <v>2</v>
      </c>
      <c r="L53" s="1202">
        <f t="shared" si="26"/>
        <v>12</v>
      </c>
      <c r="M53" s="1203">
        <f t="shared" si="26"/>
        <v>14</v>
      </c>
      <c r="N53" s="1201">
        <f t="shared" si="26"/>
        <v>0</v>
      </c>
      <c r="O53" s="1202">
        <f t="shared" si="26"/>
        <v>0</v>
      </c>
      <c r="P53" s="1203">
        <f t="shared" si="26"/>
        <v>0</v>
      </c>
      <c r="Q53" s="1201">
        <f t="shared" si="26"/>
        <v>3</v>
      </c>
      <c r="R53" s="1202">
        <f t="shared" si="26"/>
        <v>38</v>
      </c>
      <c r="S53" s="1203">
        <f t="shared" si="26"/>
        <v>41</v>
      </c>
      <c r="T53" s="478"/>
      <c r="U53" s="478"/>
      <c r="V53" s="478"/>
      <c r="W53" s="478"/>
    </row>
    <row r="54" spans="1:23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9"/>
      <c r="T54" s="478"/>
      <c r="U54" s="478"/>
      <c r="V54" s="478"/>
      <c r="W54" s="478"/>
    </row>
  </sheetData>
  <mergeCells count="15">
    <mergeCell ref="A1:S1"/>
    <mergeCell ref="A2:S2"/>
    <mergeCell ref="B5:D5"/>
    <mergeCell ref="E5:G5"/>
    <mergeCell ref="H5:J5"/>
    <mergeCell ref="K5:M5"/>
    <mergeCell ref="N5:P5"/>
    <mergeCell ref="A3:S3"/>
    <mergeCell ref="A5:A7"/>
    <mergeCell ref="Q5:S6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22"/>
  <sheetViews>
    <sheetView zoomScale="50" zoomScaleNormal="50" workbookViewId="0">
      <selection activeCell="T17" sqref="T17"/>
    </sheetView>
  </sheetViews>
  <sheetFormatPr defaultRowHeight="26.25"/>
  <cols>
    <col min="1" max="1" width="67.5703125" style="122" customWidth="1"/>
    <col min="2" max="2" width="15" style="122" customWidth="1"/>
    <col min="3" max="3" width="12.140625" style="122" customWidth="1"/>
    <col min="4" max="4" width="11" style="122" customWidth="1"/>
    <col min="5" max="5" width="15" style="122" customWidth="1"/>
    <col min="6" max="6" width="11.85546875" style="122" customWidth="1"/>
    <col min="7" max="7" width="10.7109375" style="122" customWidth="1"/>
    <col min="8" max="8" width="15" style="122" customWidth="1"/>
    <col min="9" max="9" width="12.42578125" style="122" customWidth="1"/>
    <col min="10" max="10" width="11.7109375" style="122" customWidth="1"/>
    <col min="11" max="11" width="15.42578125" style="122" customWidth="1"/>
    <col min="12" max="12" width="13.140625" style="122" customWidth="1"/>
    <col min="13" max="13" width="12.140625" style="122" customWidth="1"/>
    <col min="14" max="14" width="14.28515625" style="122" customWidth="1"/>
    <col min="15" max="15" width="12.140625" style="122" customWidth="1"/>
    <col min="16" max="16" width="11.2851562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58" width="15" style="122" customWidth="1"/>
    <col min="259" max="259" width="12.140625" style="122" customWidth="1"/>
    <col min="260" max="260" width="11" style="122" customWidth="1"/>
    <col min="261" max="261" width="15" style="122" customWidth="1"/>
    <col min="262" max="262" width="11.85546875" style="122" customWidth="1"/>
    <col min="263" max="263" width="10.7109375" style="122" customWidth="1"/>
    <col min="264" max="264" width="15" style="122" customWidth="1"/>
    <col min="265" max="265" width="12.42578125" style="122" customWidth="1"/>
    <col min="266" max="266" width="11.7109375" style="122" customWidth="1"/>
    <col min="267" max="267" width="15.42578125" style="122" customWidth="1"/>
    <col min="268" max="268" width="13.140625" style="122" customWidth="1"/>
    <col min="269" max="269" width="12.140625" style="122" customWidth="1"/>
    <col min="270" max="270" width="13.140625" style="122" customWidth="1"/>
    <col min="271" max="271" width="12.140625" style="122" customWidth="1"/>
    <col min="272" max="272" width="11.2851562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14" width="15" style="122" customWidth="1"/>
    <col min="515" max="515" width="12.140625" style="122" customWidth="1"/>
    <col min="516" max="516" width="11" style="122" customWidth="1"/>
    <col min="517" max="517" width="15" style="122" customWidth="1"/>
    <col min="518" max="518" width="11.85546875" style="122" customWidth="1"/>
    <col min="519" max="519" width="10.7109375" style="122" customWidth="1"/>
    <col min="520" max="520" width="15" style="122" customWidth="1"/>
    <col min="521" max="521" width="12.42578125" style="122" customWidth="1"/>
    <col min="522" max="522" width="11.7109375" style="122" customWidth="1"/>
    <col min="523" max="523" width="15.42578125" style="122" customWidth="1"/>
    <col min="524" max="524" width="13.140625" style="122" customWidth="1"/>
    <col min="525" max="525" width="12.140625" style="122" customWidth="1"/>
    <col min="526" max="526" width="13.140625" style="122" customWidth="1"/>
    <col min="527" max="527" width="12.140625" style="122" customWidth="1"/>
    <col min="528" max="528" width="11.2851562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70" width="15" style="122" customWidth="1"/>
    <col min="771" max="771" width="12.140625" style="122" customWidth="1"/>
    <col min="772" max="772" width="11" style="122" customWidth="1"/>
    <col min="773" max="773" width="15" style="122" customWidth="1"/>
    <col min="774" max="774" width="11.85546875" style="122" customWidth="1"/>
    <col min="775" max="775" width="10.7109375" style="122" customWidth="1"/>
    <col min="776" max="776" width="15" style="122" customWidth="1"/>
    <col min="777" max="777" width="12.42578125" style="122" customWidth="1"/>
    <col min="778" max="778" width="11.7109375" style="122" customWidth="1"/>
    <col min="779" max="779" width="15.42578125" style="122" customWidth="1"/>
    <col min="780" max="780" width="13.140625" style="122" customWidth="1"/>
    <col min="781" max="781" width="12.140625" style="122" customWidth="1"/>
    <col min="782" max="782" width="13.140625" style="122" customWidth="1"/>
    <col min="783" max="783" width="12.140625" style="122" customWidth="1"/>
    <col min="784" max="784" width="11.2851562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26" width="15" style="122" customWidth="1"/>
    <col min="1027" max="1027" width="12.140625" style="122" customWidth="1"/>
    <col min="1028" max="1028" width="11" style="122" customWidth="1"/>
    <col min="1029" max="1029" width="15" style="122" customWidth="1"/>
    <col min="1030" max="1030" width="11.85546875" style="122" customWidth="1"/>
    <col min="1031" max="1031" width="10.7109375" style="122" customWidth="1"/>
    <col min="1032" max="1032" width="15" style="122" customWidth="1"/>
    <col min="1033" max="1033" width="12.42578125" style="122" customWidth="1"/>
    <col min="1034" max="1034" width="11.7109375" style="122" customWidth="1"/>
    <col min="1035" max="1035" width="15.42578125" style="122" customWidth="1"/>
    <col min="1036" max="1036" width="13.140625" style="122" customWidth="1"/>
    <col min="1037" max="1037" width="12.140625" style="122" customWidth="1"/>
    <col min="1038" max="1038" width="13.140625" style="122" customWidth="1"/>
    <col min="1039" max="1039" width="12.140625" style="122" customWidth="1"/>
    <col min="1040" max="1040" width="11.2851562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82" width="15" style="122" customWidth="1"/>
    <col min="1283" max="1283" width="12.140625" style="122" customWidth="1"/>
    <col min="1284" max="1284" width="11" style="122" customWidth="1"/>
    <col min="1285" max="1285" width="15" style="122" customWidth="1"/>
    <col min="1286" max="1286" width="11.85546875" style="122" customWidth="1"/>
    <col min="1287" max="1287" width="10.7109375" style="122" customWidth="1"/>
    <col min="1288" max="1288" width="15" style="122" customWidth="1"/>
    <col min="1289" max="1289" width="12.42578125" style="122" customWidth="1"/>
    <col min="1290" max="1290" width="11.7109375" style="122" customWidth="1"/>
    <col min="1291" max="1291" width="15.42578125" style="122" customWidth="1"/>
    <col min="1292" max="1292" width="13.140625" style="122" customWidth="1"/>
    <col min="1293" max="1293" width="12.140625" style="122" customWidth="1"/>
    <col min="1294" max="1294" width="13.140625" style="122" customWidth="1"/>
    <col min="1295" max="1295" width="12.140625" style="122" customWidth="1"/>
    <col min="1296" max="1296" width="11.2851562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38" width="15" style="122" customWidth="1"/>
    <col min="1539" max="1539" width="12.140625" style="122" customWidth="1"/>
    <col min="1540" max="1540" width="11" style="122" customWidth="1"/>
    <col min="1541" max="1541" width="15" style="122" customWidth="1"/>
    <col min="1542" max="1542" width="11.85546875" style="122" customWidth="1"/>
    <col min="1543" max="1543" width="10.7109375" style="122" customWidth="1"/>
    <col min="1544" max="1544" width="15" style="122" customWidth="1"/>
    <col min="1545" max="1545" width="12.42578125" style="122" customWidth="1"/>
    <col min="1546" max="1546" width="11.7109375" style="122" customWidth="1"/>
    <col min="1547" max="1547" width="15.42578125" style="122" customWidth="1"/>
    <col min="1548" max="1548" width="13.140625" style="122" customWidth="1"/>
    <col min="1549" max="1549" width="12.140625" style="122" customWidth="1"/>
    <col min="1550" max="1550" width="13.140625" style="122" customWidth="1"/>
    <col min="1551" max="1551" width="12.140625" style="122" customWidth="1"/>
    <col min="1552" max="1552" width="11.2851562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794" width="15" style="122" customWidth="1"/>
    <col min="1795" max="1795" width="12.140625" style="122" customWidth="1"/>
    <col min="1796" max="1796" width="11" style="122" customWidth="1"/>
    <col min="1797" max="1797" width="15" style="122" customWidth="1"/>
    <col min="1798" max="1798" width="11.85546875" style="122" customWidth="1"/>
    <col min="1799" max="1799" width="10.7109375" style="122" customWidth="1"/>
    <col min="1800" max="1800" width="15" style="122" customWidth="1"/>
    <col min="1801" max="1801" width="12.42578125" style="122" customWidth="1"/>
    <col min="1802" max="1802" width="11.7109375" style="122" customWidth="1"/>
    <col min="1803" max="1803" width="15.42578125" style="122" customWidth="1"/>
    <col min="1804" max="1804" width="13.140625" style="122" customWidth="1"/>
    <col min="1805" max="1805" width="12.140625" style="122" customWidth="1"/>
    <col min="1806" max="1806" width="13.140625" style="122" customWidth="1"/>
    <col min="1807" max="1807" width="12.140625" style="122" customWidth="1"/>
    <col min="1808" max="1808" width="11.2851562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50" width="15" style="122" customWidth="1"/>
    <col min="2051" max="2051" width="12.140625" style="122" customWidth="1"/>
    <col min="2052" max="2052" width="11" style="122" customWidth="1"/>
    <col min="2053" max="2053" width="15" style="122" customWidth="1"/>
    <col min="2054" max="2054" width="11.85546875" style="122" customWidth="1"/>
    <col min="2055" max="2055" width="10.7109375" style="122" customWidth="1"/>
    <col min="2056" max="2056" width="15" style="122" customWidth="1"/>
    <col min="2057" max="2057" width="12.42578125" style="122" customWidth="1"/>
    <col min="2058" max="2058" width="11.7109375" style="122" customWidth="1"/>
    <col min="2059" max="2059" width="15.42578125" style="122" customWidth="1"/>
    <col min="2060" max="2060" width="13.140625" style="122" customWidth="1"/>
    <col min="2061" max="2061" width="12.140625" style="122" customWidth="1"/>
    <col min="2062" max="2062" width="13.140625" style="122" customWidth="1"/>
    <col min="2063" max="2063" width="12.140625" style="122" customWidth="1"/>
    <col min="2064" max="2064" width="11.2851562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06" width="15" style="122" customWidth="1"/>
    <col min="2307" max="2307" width="12.140625" style="122" customWidth="1"/>
    <col min="2308" max="2308" width="11" style="122" customWidth="1"/>
    <col min="2309" max="2309" width="15" style="122" customWidth="1"/>
    <col min="2310" max="2310" width="11.85546875" style="122" customWidth="1"/>
    <col min="2311" max="2311" width="10.7109375" style="122" customWidth="1"/>
    <col min="2312" max="2312" width="15" style="122" customWidth="1"/>
    <col min="2313" max="2313" width="12.42578125" style="122" customWidth="1"/>
    <col min="2314" max="2314" width="11.7109375" style="122" customWidth="1"/>
    <col min="2315" max="2315" width="15.42578125" style="122" customWidth="1"/>
    <col min="2316" max="2316" width="13.140625" style="122" customWidth="1"/>
    <col min="2317" max="2317" width="12.140625" style="122" customWidth="1"/>
    <col min="2318" max="2318" width="13.140625" style="122" customWidth="1"/>
    <col min="2319" max="2319" width="12.140625" style="122" customWidth="1"/>
    <col min="2320" max="2320" width="11.2851562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62" width="15" style="122" customWidth="1"/>
    <col min="2563" max="2563" width="12.140625" style="122" customWidth="1"/>
    <col min="2564" max="2564" width="11" style="122" customWidth="1"/>
    <col min="2565" max="2565" width="15" style="122" customWidth="1"/>
    <col min="2566" max="2566" width="11.85546875" style="122" customWidth="1"/>
    <col min="2567" max="2567" width="10.7109375" style="122" customWidth="1"/>
    <col min="2568" max="2568" width="15" style="122" customWidth="1"/>
    <col min="2569" max="2569" width="12.42578125" style="122" customWidth="1"/>
    <col min="2570" max="2570" width="11.7109375" style="122" customWidth="1"/>
    <col min="2571" max="2571" width="15.42578125" style="122" customWidth="1"/>
    <col min="2572" max="2572" width="13.140625" style="122" customWidth="1"/>
    <col min="2573" max="2573" width="12.140625" style="122" customWidth="1"/>
    <col min="2574" max="2574" width="13.140625" style="122" customWidth="1"/>
    <col min="2575" max="2575" width="12.140625" style="122" customWidth="1"/>
    <col min="2576" max="2576" width="11.2851562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18" width="15" style="122" customWidth="1"/>
    <col min="2819" max="2819" width="12.140625" style="122" customWidth="1"/>
    <col min="2820" max="2820" width="11" style="122" customWidth="1"/>
    <col min="2821" max="2821" width="15" style="122" customWidth="1"/>
    <col min="2822" max="2822" width="11.85546875" style="122" customWidth="1"/>
    <col min="2823" max="2823" width="10.7109375" style="122" customWidth="1"/>
    <col min="2824" max="2824" width="15" style="122" customWidth="1"/>
    <col min="2825" max="2825" width="12.42578125" style="122" customWidth="1"/>
    <col min="2826" max="2826" width="11.7109375" style="122" customWidth="1"/>
    <col min="2827" max="2827" width="15.42578125" style="122" customWidth="1"/>
    <col min="2828" max="2828" width="13.140625" style="122" customWidth="1"/>
    <col min="2829" max="2829" width="12.140625" style="122" customWidth="1"/>
    <col min="2830" max="2830" width="13.140625" style="122" customWidth="1"/>
    <col min="2831" max="2831" width="12.140625" style="122" customWidth="1"/>
    <col min="2832" max="2832" width="11.2851562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74" width="15" style="122" customWidth="1"/>
    <col min="3075" max="3075" width="12.140625" style="122" customWidth="1"/>
    <col min="3076" max="3076" width="11" style="122" customWidth="1"/>
    <col min="3077" max="3077" width="15" style="122" customWidth="1"/>
    <col min="3078" max="3078" width="11.85546875" style="122" customWidth="1"/>
    <col min="3079" max="3079" width="10.7109375" style="122" customWidth="1"/>
    <col min="3080" max="3080" width="15" style="122" customWidth="1"/>
    <col min="3081" max="3081" width="12.42578125" style="122" customWidth="1"/>
    <col min="3082" max="3082" width="11.7109375" style="122" customWidth="1"/>
    <col min="3083" max="3083" width="15.42578125" style="122" customWidth="1"/>
    <col min="3084" max="3084" width="13.140625" style="122" customWidth="1"/>
    <col min="3085" max="3085" width="12.140625" style="122" customWidth="1"/>
    <col min="3086" max="3086" width="13.140625" style="122" customWidth="1"/>
    <col min="3087" max="3087" width="12.140625" style="122" customWidth="1"/>
    <col min="3088" max="3088" width="11.2851562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30" width="15" style="122" customWidth="1"/>
    <col min="3331" max="3331" width="12.140625" style="122" customWidth="1"/>
    <col min="3332" max="3332" width="11" style="122" customWidth="1"/>
    <col min="3333" max="3333" width="15" style="122" customWidth="1"/>
    <col min="3334" max="3334" width="11.85546875" style="122" customWidth="1"/>
    <col min="3335" max="3335" width="10.7109375" style="122" customWidth="1"/>
    <col min="3336" max="3336" width="15" style="122" customWidth="1"/>
    <col min="3337" max="3337" width="12.42578125" style="122" customWidth="1"/>
    <col min="3338" max="3338" width="11.7109375" style="122" customWidth="1"/>
    <col min="3339" max="3339" width="15.42578125" style="122" customWidth="1"/>
    <col min="3340" max="3340" width="13.140625" style="122" customWidth="1"/>
    <col min="3341" max="3341" width="12.140625" style="122" customWidth="1"/>
    <col min="3342" max="3342" width="13.140625" style="122" customWidth="1"/>
    <col min="3343" max="3343" width="12.140625" style="122" customWidth="1"/>
    <col min="3344" max="3344" width="11.2851562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586" width="15" style="122" customWidth="1"/>
    <col min="3587" max="3587" width="12.140625" style="122" customWidth="1"/>
    <col min="3588" max="3588" width="11" style="122" customWidth="1"/>
    <col min="3589" max="3589" width="15" style="122" customWidth="1"/>
    <col min="3590" max="3590" width="11.85546875" style="122" customWidth="1"/>
    <col min="3591" max="3591" width="10.7109375" style="122" customWidth="1"/>
    <col min="3592" max="3592" width="15" style="122" customWidth="1"/>
    <col min="3593" max="3593" width="12.42578125" style="122" customWidth="1"/>
    <col min="3594" max="3594" width="11.7109375" style="122" customWidth="1"/>
    <col min="3595" max="3595" width="15.42578125" style="122" customWidth="1"/>
    <col min="3596" max="3596" width="13.140625" style="122" customWidth="1"/>
    <col min="3597" max="3597" width="12.140625" style="122" customWidth="1"/>
    <col min="3598" max="3598" width="13.140625" style="122" customWidth="1"/>
    <col min="3599" max="3599" width="12.140625" style="122" customWidth="1"/>
    <col min="3600" max="3600" width="11.2851562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42" width="15" style="122" customWidth="1"/>
    <col min="3843" max="3843" width="12.140625" style="122" customWidth="1"/>
    <col min="3844" max="3844" width="11" style="122" customWidth="1"/>
    <col min="3845" max="3845" width="15" style="122" customWidth="1"/>
    <col min="3846" max="3846" width="11.85546875" style="122" customWidth="1"/>
    <col min="3847" max="3847" width="10.7109375" style="122" customWidth="1"/>
    <col min="3848" max="3848" width="15" style="122" customWidth="1"/>
    <col min="3849" max="3849" width="12.42578125" style="122" customWidth="1"/>
    <col min="3850" max="3850" width="11.7109375" style="122" customWidth="1"/>
    <col min="3851" max="3851" width="15.42578125" style="122" customWidth="1"/>
    <col min="3852" max="3852" width="13.140625" style="122" customWidth="1"/>
    <col min="3853" max="3853" width="12.140625" style="122" customWidth="1"/>
    <col min="3854" max="3854" width="13.140625" style="122" customWidth="1"/>
    <col min="3855" max="3855" width="12.140625" style="122" customWidth="1"/>
    <col min="3856" max="3856" width="11.2851562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098" width="15" style="122" customWidth="1"/>
    <col min="4099" max="4099" width="12.140625" style="122" customWidth="1"/>
    <col min="4100" max="4100" width="11" style="122" customWidth="1"/>
    <col min="4101" max="4101" width="15" style="122" customWidth="1"/>
    <col min="4102" max="4102" width="11.85546875" style="122" customWidth="1"/>
    <col min="4103" max="4103" width="10.7109375" style="122" customWidth="1"/>
    <col min="4104" max="4104" width="15" style="122" customWidth="1"/>
    <col min="4105" max="4105" width="12.42578125" style="122" customWidth="1"/>
    <col min="4106" max="4106" width="11.7109375" style="122" customWidth="1"/>
    <col min="4107" max="4107" width="15.42578125" style="122" customWidth="1"/>
    <col min="4108" max="4108" width="13.140625" style="122" customWidth="1"/>
    <col min="4109" max="4109" width="12.140625" style="122" customWidth="1"/>
    <col min="4110" max="4110" width="13.140625" style="122" customWidth="1"/>
    <col min="4111" max="4111" width="12.140625" style="122" customWidth="1"/>
    <col min="4112" max="4112" width="11.2851562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54" width="15" style="122" customWidth="1"/>
    <col min="4355" max="4355" width="12.140625" style="122" customWidth="1"/>
    <col min="4356" max="4356" width="11" style="122" customWidth="1"/>
    <col min="4357" max="4357" width="15" style="122" customWidth="1"/>
    <col min="4358" max="4358" width="11.85546875" style="122" customWidth="1"/>
    <col min="4359" max="4359" width="10.7109375" style="122" customWidth="1"/>
    <col min="4360" max="4360" width="15" style="122" customWidth="1"/>
    <col min="4361" max="4361" width="12.42578125" style="122" customWidth="1"/>
    <col min="4362" max="4362" width="11.7109375" style="122" customWidth="1"/>
    <col min="4363" max="4363" width="15.42578125" style="122" customWidth="1"/>
    <col min="4364" max="4364" width="13.140625" style="122" customWidth="1"/>
    <col min="4365" max="4365" width="12.140625" style="122" customWidth="1"/>
    <col min="4366" max="4366" width="13.140625" style="122" customWidth="1"/>
    <col min="4367" max="4367" width="12.140625" style="122" customWidth="1"/>
    <col min="4368" max="4368" width="11.2851562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10" width="15" style="122" customWidth="1"/>
    <col min="4611" max="4611" width="12.140625" style="122" customWidth="1"/>
    <col min="4612" max="4612" width="11" style="122" customWidth="1"/>
    <col min="4613" max="4613" width="15" style="122" customWidth="1"/>
    <col min="4614" max="4614" width="11.85546875" style="122" customWidth="1"/>
    <col min="4615" max="4615" width="10.7109375" style="122" customWidth="1"/>
    <col min="4616" max="4616" width="15" style="122" customWidth="1"/>
    <col min="4617" max="4617" width="12.42578125" style="122" customWidth="1"/>
    <col min="4618" max="4618" width="11.7109375" style="122" customWidth="1"/>
    <col min="4619" max="4619" width="15.42578125" style="122" customWidth="1"/>
    <col min="4620" max="4620" width="13.140625" style="122" customWidth="1"/>
    <col min="4621" max="4621" width="12.140625" style="122" customWidth="1"/>
    <col min="4622" max="4622" width="13.140625" style="122" customWidth="1"/>
    <col min="4623" max="4623" width="12.140625" style="122" customWidth="1"/>
    <col min="4624" max="4624" width="11.2851562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66" width="15" style="122" customWidth="1"/>
    <col min="4867" max="4867" width="12.140625" style="122" customWidth="1"/>
    <col min="4868" max="4868" width="11" style="122" customWidth="1"/>
    <col min="4869" max="4869" width="15" style="122" customWidth="1"/>
    <col min="4870" max="4870" width="11.85546875" style="122" customWidth="1"/>
    <col min="4871" max="4871" width="10.7109375" style="122" customWidth="1"/>
    <col min="4872" max="4872" width="15" style="122" customWidth="1"/>
    <col min="4873" max="4873" width="12.42578125" style="122" customWidth="1"/>
    <col min="4874" max="4874" width="11.7109375" style="122" customWidth="1"/>
    <col min="4875" max="4875" width="15.42578125" style="122" customWidth="1"/>
    <col min="4876" max="4876" width="13.140625" style="122" customWidth="1"/>
    <col min="4877" max="4877" width="12.140625" style="122" customWidth="1"/>
    <col min="4878" max="4878" width="13.140625" style="122" customWidth="1"/>
    <col min="4879" max="4879" width="12.140625" style="122" customWidth="1"/>
    <col min="4880" max="4880" width="11.2851562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22" width="15" style="122" customWidth="1"/>
    <col min="5123" max="5123" width="12.140625" style="122" customWidth="1"/>
    <col min="5124" max="5124" width="11" style="122" customWidth="1"/>
    <col min="5125" max="5125" width="15" style="122" customWidth="1"/>
    <col min="5126" max="5126" width="11.85546875" style="122" customWidth="1"/>
    <col min="5127" max="5127" width="10.7109375" style="122" customWidth="1"/>
    <col min="5128" max="5128" width="15" style="122" customWidth="1"/>
    <col min="5129" max="5129" width="12.42578125" style="122" customWidth="1"/>
    <col min="5130" max="5130" width="11.7109375" style="122" customWidth="1"/>
    <col min="5131" max="5131" width="15.42578125" style="122" customWidth="1"/>
    <col min="5132" max="5132" width="13.140625" style="122" customWidth="1"/>
    <col min="5133" max="5133" width="12.140625" style="122" customWidth="1"/>
    <col min="5134" max="5134" width="13.140625" style="122" customWidth="1"/>
    <col min="5135" max="5135" width="12.140625" style="122" customWidth="1"/>
    <col min="5136" max="5136" width="11.2851562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78" width="15" style="122" customWidth="1"/>
    <col min="5379" max="5379" width="12.140625" style="122" customWidth="1"/>
    <col min="5380" max="5380" width="11" style="122" customWidth="1"/>
    <col min="5381" max="5381" width="15" style="122" customWidth="1"/>
    <col min="5382" max="5382" width="11.85546875" style="122" customWidth="1"/>
    <col min="5383" max="5383" width="10.7109375" style="122" customWidth="1"/>
    <col min="5384" max="5384" width="15" style="122" customWidth="1"/>
    <col min="5385" max="5385" width="12.42578125" style="122" customWidth="1"/>
    <col min="5386" max="5386" width="11.7109375" style="122" customWidth="1"/>
    <col min="5387" max="5387" width="15.42578125" style="122" customWidth="1"/>
    <col min="5388" max="5388" width="13.140625" style="122" customWidth="1"/>
    <col min="5389" max="5389" width="12.140625" style="122" customWidth="1"/>
    <col min="5390" max="5390" width="13.140625" style="122" customWidth="1"/>
    <col min="5391" max="5391" width="12.140625" style="122" customWidth="1"/>
    <col min="5392" max="5392" width="11.2851562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34" width="15" style="122" customWidth="1"/>
    <col min="5635" max="5635" width="12.140625" style="122" customWidth="1"/>
    <col min="5636" max="5636" width="11" style="122" customWidth="1"/>
    <col min="5637" max="5637" width="15" style="122" customWidth="1"/>
    <col min="5638" max="5638" width="11.85546875" style="122" customWidth="1"/>
    <col min="5639" max="5639" width="10.7109375" style="122" customWidth="1"/>
    <col min="5640" max="5640" width="15" style="122" customWidth="1"/>
    <col min="5641" max="5641" width="12.42578125" style="122" customWidth="1"/>
    <col min="5642" max="5642" width="11.7109375" style="122" customWidth="1"/>
    <col min="5643" max="5643" width="15.42578125" style="122" customWidth="1"/>
    <col min="5644" max="5644" width="13.140625" style="122" customWidth="1"/>
    <col min="5645" max="5645" width="12.140625" style="122" customWidth="1"/>
    <col min="5646" max="5646" width="13.140625" style="122" customWidth="1"/>
    <col min="5647" max="5647" width="12.140625" style="122" customWidth="1"/>
    <col min="5648" max="5648" width="11.2851562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890" width="15" style="122" customWidth="1"/>
    <col min="5891" max="5891" width="12.140625" style="122" customWidth="1"/>
    <col min="5892" max="5892" width="11" style="122" customWidth="1"/>
    <col min="5893" max="5893" width="15" style="122" customWidth="1"/>
    <col min="5894" max="5894" width="11.85546875" style="122" customWidth="1"/>
    <col min="5895" max="5895" width="10.7109375" style="122" customWidth="1"/>
    <col min="5896" max="5896" width="15" style="122" customWidth="1"/>
    <col min="5897" max="5897" width="12.42578125" style="122" customWidth="1"/>
    <col min="5898" max="5898" width="11.7109375" style="122" customWidth="1"/>
    <col min="5899" max="5899" width="15.42578125" style="122" customWidth="1"/>
    <col min="5900" max="5900" width="13.140625" style="122" customWidth="1"/>
    <col min="5901" max="5901" width="12.140625" style="122" customWidth="1"/>
    <col min="5902" max="5902" width="13.140625" style="122" customWidth="1"/>
    <col min="5903" max="5903" width="12.140625" style="122" customWidth="1"/>
    <col min="5904" max="5904" width="11.2851562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46" width="15" style="122" customWidth="1"/>
    <col min="6147" max="6147" width="12.140625" style="122" customWidth="1"/>
    <col min="6148" max="6148" width="11" style="122" customWidth="1"/>
    <col min="6149" max="6149" width="15" style="122" customWidth="1"/>
    <col min="6150" max="6150" width="11.85546875" style="122" customWidth="1"/>
    <col min="6151" max="6151" width="10.7109375" style="122" customWidth="1"/>
    <col min="6152" max="6152" width="15" style="122" customWidth="1"/>
    <col min="6153" max="6153" width="12.42578125" style="122" customWidth="1"/>
    <col min="6154" max="6154" width="11.7109375" style="122" customWidth="1"/>
    <col min="6155" max="6155" width="15.42578125" style="122" customWidth="1"/>
    <col min="6156" max="6156" width="13.140625" style="122" customWidth="1"/>
    <col min="6157" max="6157" width="12.140625" style="122" customWidth="1"/>
    <col min="6158" max="6158" width="13.140625" style="122" customWidth="1"/>
    <col min="6159" max="6159" width="12.140625" style="122" customWidth="1"/>
    <col min="6160" max="6160" width="11.2851562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02" width="15" style="122" customWidth="1"/>
    <col min="6403" max="6403" width="12.140625" style="122" customWidth="1"/>
    <col min="6404" max="6404" width="11" style="122" customWidth="1"/>
    <col min="6405" max="6405" width="15" style="122" customWidth="1"/>
    <col min="6406" max="6406" width="11.85546875" style="122" customWidth="1"/>
    <col min="6407" max="6407" width="10.7109375" style="122" customWidth="1"/>
    <col min="6408" max="6408" width="15" style="122" customWidth="1"/>
    <col min="6409" max="6409" width="12.42578125" style="122" customWidth="1"/>
    <col min="6410" max="6410" width="11.7109375" style="122" customWidth="1"/>
    <col min="6411" max="6411" width="15.42578125" style="122" customWidth="1"/>
    <col min="6412" max="6412" width="13.140625" style="122" customWidth="1"/>
    <col min="6413" max="6413" width="12.140625" style="122" customWidth="1"/>
    <col min="6414" max="6414" width="13.140625" style="122" customWidth="1"/>
    <col min="6415" max="6415" width="12.140625" style="122" customWidth="1"/>
    <col min="6416" max="6416" width="11.2851562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58" width="15" style="122" customWidth="1"/>
    <col min="6659" max="6659" width="12.140625" style="122" customWidth="1"/>
    <col min="6660" max="6660" width="11" style="122" customWidth="1"/>
    <col min="6661" max="6661" width="15" style="122" customWidth="1"/>
    <col min="6662" max="6662" width="11.85546875" style="122" customWidth="1"/>
    <col min="6663" max="6663" width="10.7109375" style="122" customWidth="1"/>
    <col min="6664" max="6664" width="15" style="122" customWidth="1"/>
    <col min="6665" max="6665" width="12.42578125" style="122" customWidth="1"/>
    <col min="6666" max="6666" width="11.7109375" style="122" customWidth="1"/>
    <col min="6667" max="6667" width="15.42578125" style="122" customWidth="1"/>
    <col min="6668" max="6668" width="13.140625" style="122" customWidth="1"/>
    <col min="6669" max="6669" width="12.140625" style="122" customWidth="1"/>
    <col min="6670" max="6670" width="13.140625" style="122" customWidth="1"/>
    <col min="6671" max="6671" width="12.140625" style="122" customWidth="1"/>
    <col min="6672" max="6672" width="11.2851562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14" width="15" style="122" customWidth="1"/>
    <col min="6915" max="6915" width="12.140625" style="122" customWidth="1"/>
    <col min="6916" max="6916" width="11" style="122" customWidth="1"/>
    <col min="6917" max="6917" width="15" style="122" customWidth="1"/>
    <col min="6918" max="6918" width="11.85546875" style="122" customWidth="1"/>
    <col min="6919" max="6919" width="10.7109375" style="122" customWidth="1"/>
    <col min="6920" max="6920" width="15" style="122" customWidth="1"/>
    <col min="6921" max="6921" width="12.42578125" style="122" customWidth="1"/>
    <col min="6922" max="6922" width="11.7109375" style="122" customWidth="1"/>
    <col min="6923" max="6923" width="15.42578125" style="122" customWidth="1"/>
    <col min="6924" max="6924" width="13.140625" style="122" customWidth="1"/>
    <col min="6925" max="6925" width="12.140625" style="122" customWidth="1"/>
    <col min="6926" max="6926" width="13.140625" style="122" customWidth="1"/>
    <col min="6927" max="6927" width="12.140625" style="122" customWidth="1"/>
    <col min="6928" max="6928" width="11.2851562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70" width="15" style="122" customWidth="1"/>
    <col min="7171" max="7171" width="12.140625" style="122" customWidth="1"/>
    <col min="7172" max="7172" width="11" style="122" customWidth="1"/>
    <col min="7173" max="7173" width="15" style="122" customWidth="1"/>
    <col min="7174" max="7174" width="11.85546875" style="122" customWidth="1"/>
    <col min="7175" max="7175" width="10.7109375" style="122" customWidth="1"/>
    <col min="7176" max="7176" width="15" style="122" customWidth="1"/>
    <col min="7177" max="7177" width="12.42578125" style="122" customWidth="1"/>
    <col min="7178" max="7178" width="11.7109375" style="122" customWidth="1"/>
    <col min="7179" max="7179" width="15.42578125" style="122" customWidth="1"/>
    <col min="7180" max="7180" width="13.140625" style="122" customWidth="1"/>
    <col min="7181" max="7181" width="12.140625" style="122" customWidth="1"/>
    <col min="7182" max="7182" width="13.140625" style="122" customWidth="1"/>
    <col min="7183" max="7183" width="12.140625" style="122" customWidth="1"/>
    <col min="7184" max="7184" width="11.2851562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26" width="15" style="122" customWidth="1"/>
    <col min="7427" max="7427" width="12.140625" style="122" customWidth="1"/>
    <col min="7428" max="7428" width="11" style="122" customWidth="1"/>
    <col min="7429" max="7429" width="15" style="122" customWidth="1"/>
    <col min="7430" max="7430" width="11.85546875" style="122" customWidth="1"/>
    <col min="7431" max="7431" width="10.7109375" style="122" customWidth="1"/>
    <col min="7432" max="7432" width="15" style="122" customWidth="1"/>
    <col min="7433" max="7433" width="12.42578125" style="122" customWidth="1"/>
    <col min="7434" max="7434" width="11.7109375" style="122" customWidth="1"/>
    <col min="7435" max="7435" width="15.42578125" style="122" customWidth="1"/>
    <col min="7436" max="7436" width="13.140625" style="122" customWidth="1"/>
    <col min="7437" max="7437" width="12.140625" style="122" customWidth="1"/>
    <col min="7438" max="7438" width="13.140625" style="122" customWidth="1"/>
    <col min="7439" max="7439" width="12.140625" style="122" customWidth="1"/>
    <col min="7440" max="7440" width="11.2851562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82" width="15" style="122" customWidth="1"/>
    <col min="7683" max="7683" width="12.140625" style="122" customWidth="1"/>
    <col min="7684" max="7684" width="11" style="122" customWidth="1"/>
    <col min="7685" max="7685" width="15" style="122" customWidth="1"/>
    <col min="7686" max="7686" width="11.85546875" style="122" customWidth="1"/>
    <col min="7687" max="7687" width="10.7109375" style="122" customWidth="1"/>
    <col min="7688" max="7688" width="15" style="122" customWidth="1"/>
    <col min="7689" max="7689" width="12.42578125" style="122" customWidth="1"/>
    <col min="7690" max="7690" width="11.7109375" style="122" customWidth="1"/>
    <col min="7691" max="7691" width="15.42578125" style="122" customWidth="1"/>
    <col min="7692" max="7692" width="13.140625" style="122" customWidth="1"/>
    <col min="7693" max="7693" width="12.140625" style="122" customWidth="1"/>
    <col min="7694" max="7694" width="13.140625" style="122" customWidth="1"/>
    <col min="7695" max="7695" width="12.140625" style="122" customWidth="1"/>
    <col min="7696" max="7696" width="11.2851562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38" width="15" style="122" customWidth="1"/>
    <col min="7939" max="7939" width="12.140625" style="122" customWidth="1"/>
    <col min="7940" max="7940" width="11" style="122" customWidth="1"/>
    <col min="7941" max="7941" width="15" style="122" customWidth="1"/>
    <col min="7942" max="7942" width="11.85546875" style="122" customWidth="1"/>
    <col min="7943" max="7943" width="10.7109375" style="122" customWidth="1"/>
    <col min="7944" max="7944" width="15" style="122" customWidth="1"/>
    <col min="7945" max="7945" width="12.42578125" style="122" customWidth="1"/>
    <col min="7946" max="7946" width="11.7109375" style="122" customWidth="1"/>
    <col min="7947" max="7947" width="15.42578125" style="122" customWidth="1"/>
    <col min="7948" max="7948" width="13.140625" style="122" customWidth="1"/>
    <col min="7949" max="7949" width="12.140625" style="122" customWidth="1"/>
    <col min="7950" max="7950" width="13.140625" style="122" customWidth="1"/>
    <col min="7951" max="7951" width="12.140625" style="122" customWidth="1"/>
    <col min="7952" max="7952" width="11.2851562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194" width="15" style="122" customWidth="1"/>
    <col min="8195" max="8195" width="12.140625" style="122" customWidth="1"/>
    <col min="8196" max="8196" width="11" style="122" customWidth="1"/>
    <col min="8197" max="8197" width="15" style="122" customWidth="1"/>
    <col min="8198" max="8198" width="11.85546875" style="122" customWidth="1"/>
    <col min="8199" max="8199" width="10.7109375" style="122" customWidth="1"/>
    <col min="8200" max="8200" width="15" style="122" customWidth="1"/>
    <col min="8201" max="8201" width="12.42578125" style="122" customWidth="1"/>
    <col min="8202" max="8202" width="11.7109375" style="122" customWidth="1"/>
    <col min="8203" max="8203" width="15.42578125" style="122" customWidth="1"/>
    <col min="8204" max="8204" width="13.140625" style="122" customWidth="1"/>
    <col min="8205" max="8205" width="12.140625" style="122" customWidth="1"/>
    <col min="8206" max="8206" width="13.140625" style="122" customWidth="1"/>
    <col min="8207" max="8207" width="12.140625" style="122" customWidth="1"/>
    <col min="8208" max="8208" width="11.2851562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50" width="15" style="122" customWidth="1"/>
    <col min="8451" max="8451" width="12.140625" style="122" customWidth="1"/>
    <col min="8452" max="8452" width="11" style="122" customWidth="1"/>
    <col min="8453" max="8453" width="15" style="122" customWidth="1"/>
    <col min="8454" max="8454" width="11.85546875" style="122" customWidth="1"/>
    <col min="8455" max="8455" width="10.7109375" style="122" customWidth="1"/>
    <col min="8456" max="8456" width="15" style="122" customWidth="1"/>
    <col min="8457" max="8457" width="12.42578125" style="122" customWidth="1"/>
    <col min="8458" max="8458" width="11.7109375" style="122" customWidth="1"/>
    <col min="8459" max="8459" width="15.42578125" style="122" customWidth="1"/>
    <col min="8460" max="8460" width="13.140625" style="122" customWidth="1"/>
    <col min="8461" max="8461" width="12.140625" style="122" customWidth="1"/>
    <col min="8462" max="8462" width="13.140625" style="122" customWidth="1"/>
    <col min="8463" max="8463" width="12.140625" style="122" customWidth="1"/>
    <col min="8464" max="8464" width="11.2851562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06" width="15" style="122" customWidth="1"/>
    <col min="8707" max="8707" width="12.140625" style="122" customWidth="1"/>
    <col min="8708" max="8708" width="11" style="122" customWidth="1"/>
    <col min="8709" max="8709" width="15" style="122" customWidth="1"/>
    <col min="8710" max="8710" width="11.85546875" style="122" customWidth="1"/>
    <col min="8711" max="8711" width="10.7109375" style="122" customWidth="1"/>
    <col min="8712" max="8712" width="15" style="122" customWidth="1"/>
    <col min="8713" max="8713" width="12.42578125" style="122" customWidth="1"/>
    <col min="8714" max="8714" width="11.7109375" style="122" customWidth="1"/>
    <col min="8715" max="8715" width="15.42578125" style="122" customWidth="1"/>
    <col min="8716" max="8716" width="13.140625" style="122" customWidth="1"/>
    <col min="8717" max="8717" width="12.140625" style="122" customWidth="1"/>
    <col min="8718" max="8718" width="13.140625" style="122" customWidth="1"/>
    <col min="8719" max="8719" width="12.140625" style="122" customWidth="1"/>
    <col min="8720" max="8720" width="11.2851562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62" width="15" style="122" customWidth="1"/>
    <col min="8963" max="8963" width="12.140625" style="122" customWidth="1"/>
    <col min="8964" max="8964" width="11" style="122" customWidth="1"/>
    <col min="8965" max="8965" width="15" style="122" customWidth="1"/>
    <col min="8966" max="8966" width="11.85546875" style="122" customWidth="1"/>
    <col min="8967" max="8967" width="10.7109375" style="122" customWidth="1"/>
    <col min="8968" max="8968" width="15" style="122" customWidth="1"/>
    <col min="8969" max="8969" width="12.42578125" style="122" customWidth="1"/>
    <col min="8970" max="8970" width="11.7109375" style="122" customWidth="1"/>
    <col min="8971" max="8971" width="15.42578125" style="122" customWidth="1"/>
    <col min="8972" max="8972" width="13.140625" style="122" customWidth="1"/>
    <col min="8973" max="8973" width="12.140625" style="122" customWidth="1"/>
    <col min="8974" max="8974" width="13.140625" style="122" customWidth="1"/>
    <col min="8975" max="8975" width="12.140625" style="122" customWidth="1"/>
    <col min="8976" max="8976" width="11.2851562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18" width="15" style="122" customWidth="1"/>
    <col min="9219" max="9219" width="12.140625" style="122" customWidth="1"/>
    <col min="9220" max="9220" width="11" style="122" customWidth="1"/>
    <col min="9221" max="9221" width="15" style="122" customWidth="1"/>
    <col min="9222" max="9222" width="11.85546875" style="122" customWidth="1"/>
    <col min="9223" max="9223" width="10.7109375" style="122" customWidth="1"/>
    <col min="9224" max="9224" width="15" style="122" customWidth="1"/>
    <col min="9225" max="9225" width="12.42578125" style="122" customWidth="1"/>
    <col min="9226" max="9226" width="11.7109375" style="122" customWidth="1"/>
    <col min="9227" max="9227" width="15.42578125" style="122" customWidth="1"/>
    <col min="9228" max="9228" width="13.140625" style="122" customWidth="1"/>
    <col min="9229" max="9229" width="12.140625" style="122" customWidth="1"/>
    <col min="9230" max="9230" width="13.140625" style="122" customWidth="1"/>
    <col min="9231" max="9231" width="12.140625" style="122" customWidth="1"/>
    <col min="9232" max="9232" width="11.2851562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74" width="15" style="122" customWidth="1"/>
    <col min="9475" max="9475" width="12.140625" style="122" customWidth="1"/>
    <col min="9476" max="9476" width="11" style="122" customWidth="1"/>
    <col min="9477" max="9477" width="15" style="122" customWidth="1"/>
    <col min="9478" max="9478" width="11.85546875" style="122" customWidth="1"/>
    <col min="9479" max="9479" width="10.7109375" style="122" customWidth="1"/>
    <col min="9480" max="9480" width="15" style="122" customWidth="1"/>
    <col min="9481" max="9481" width="12.42578125" style="122" customWidth="1"/>
    <col min="9482" max="9482" width="11.7109375" style="122" customWidth="1"/>
    <col min="9483" max="9483" width="15.42578125" style="122" customWidth="1"/>
    <col min="9484" max="9484" width="13.140625" style="122" customWidth="1"/>
    <col min="9485" max="9485" width="12.140625" style="122" customWidth="1"/>
    <col min="9486" max="9486" width="13.140625" style="122" customWidth="1"/>
    <col min="9487" max="9487" width="12.140625" style="122" customWidth="1"/>
    <col min="9488" max="9488" width="11.2851562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30" width="15" style="122" customWidth="1"/>
    <col min="9731" max="9731" width="12.140625" style="122" customWidth="1"/>
    <col min="9732" max="9732" width="11" style="122" customWidth="1"/>
    <col min="9733" max="9733" width="15" style="122" customWidth="1"/>
    <col min="9734" max="9734" width="11.85546875" style="122" customWidth="1"/>
    <col min="9735" max="9735" width="10.7109375" style="122" customWidth="1"/>
    <col min="9736" max="9736" width="15" style="122" customWidth="1"/>
    <col min="9737" max="9737" width="12.42578125" style="122" customWidth="1"/>
    <col min="9738" max="9738" width="11.7109375" style="122" customWidth="1"/>
    <col min="9739" max="9739" width="15.42578125" style="122" customWidth="1"/>
    <col min="9740" max="9740" width="13.140625" style="122" customWidth="1"/>
    <col min="9741" max="9741" width="12.140625" style="122" customWidth="1"/>
    <col min="9742" max="9742" width="13.140625" style="122" customWidth="1"/>
    <col min="9743" max="9743" width="12.140625" style="122" customWidth="1"/>
    <col min="9744" max="9744" width="11.2851562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9986" width="15" style="122" customWidth="1"/>
    <col min="9987" max="9987" width="12.140625" style="122" customWidth="1"/>
    <col min="9988" max="9988" width="11" style="122" customWidth="1"/>
    <col min="9989" max="9989" width="15" style="122" customWidth="1"/>
    <col min="9990" max="9990" width="11.85546875" style="122" customWidth="1"/>
    <col min="9991" max="9991" width="10.7109375" style="122" customWidth="1"/>
    <col min="9992" max="9992" width="15" style="122" customWidth="1"/>
    <col min="9993" max="9993" width="12.42578125" style="122" customWidth="1"/>
    <col min="9994" max="9994" width="11.7109375" style="122" customWidth="1"/>
    <col min="9995" max="9995" width="15.42578125" style="122" customWidth="1"/>
    <col min="9996" max="9996" width="13.140625" style="122" customWidth="1"/>
    <col min="9997" max="9997" width="12.140625" style="122" customWidth="1"/>
    <col min="9998" max="9998" width="13.140625" style="122" customWidth="1"/>
    <col min="9999" max="9999" width="12.140625" style="122" customWidth="1"/>
    <col min="10000" max="10000" width="11.2851562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42" width="15" style="122" customWidth="1"/>
    <col min="10243" max="10243" width="12.140625" style="122" customWidth="1"/>
    <col min="10244" max="10244" width="11" style="122" customWidth="1"/>
    <col min="10245" max="10245" width="15" style="122" customWidth="1"/>
    <col min="10246" max="10246" width="11.85546875" style="122" customWidth="1"/>
    <col min="10247" max="10247" width="10.7109375" style="122" customWidth="1"/>
    <col min="10248" max="10248" width="15" style="122" customWidth="1"/>
    <col min="10249" max="10249" width="12.42578125" style="122" customWidth="1"/>
    <col min="10250" max="10250" width="11.7109375" style="122" customWidth="1"/>
    <col min="10251" max="10251" width="15.42578125" style="122" customWidth="1"/>
    <col min="10252" max="10252" width="13.140625" style="122" customWidth="1"/>
    <col min="10253" max="10253" width="12.140625" style="122" customWidth="1"/>
    <col min="10254" max="10254" width="13.140625" style="122" customWidth="1"/>
    <col min="10255" max="10255" width="12.140625" style="122" customWidth="1"/>
    <col min="10256" max="10256" width="11.2851562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498" width="15" style="122" customWidth="1"/>
    <col min="10499" max="10499" width="12.140625" style="122" customWidth="1"/>
    <col min="10500" max="10500" width="11" style="122" customWidth="1"/>
    <col min="10501" max="10501" width="15" style="122" customWidth="1"/>
    <col min="10502" max="10502" width="11.85546875" style="122" customWidth="1"/>
    <col min="10503" max="10503" width="10.7109375" style="122" customWidth="1"/>
    <col min="10504" max="10504" width="15" style="122" customWidth="1"/>
    <col min="10505" max="10505" width="12.42578125" style="122" customWidth="1"/>
    <col min="10506" max="10506" width="11.7109375" style="122" customWidth="1"/>
    <col min="10507" max="10507" width="15.42578125" style="122" customWidth="1"/>
    <col min="10508" max="10508" width="13.140625" style="122" customWidth="1"/>
    <col min="10509" max="10509" width="12.140625" style="122" customWidth="1"/>
    <col min="10510" max="10510" width="13.140625" style="122" customWidth="1"/>
    <col min="10511" max="10511" width="12.140625" style="122" customWidth="1"/>
    <col min="10512" max="10512" width="11.2851562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54" width="15" style="122" customWidth="1"/>
    <col min="10755" max="10755" width="12.140625" style="122" customWidth="1"/>
    <col min="10756" max="10756" width="11" style="122" customWidth="1"/>
    <col min="10757" max="10757" width="15" style="122" customWidth="1"/>
    <col min="10758" max="10758" width="11.85546875" style="122" customWidth="1"/>
    <col min="10759" max="10759" width="10.7109375" style="122" customWidth="1"/>
    <col min="10760" max="10760" width="15" style="122" customWidth="1"/>
    <col min="10761" max="10761" width="12.42578125" style="122" customWidth="1"/>
    <col min="10762" max="10762" width="11.7109375" style="122" customWidth="1"/>
    <col min="10763" max="10763" width="15.42578125" style="122" customWidth="1"/>
    <col min="10764" max="10764" width="13.140625" style="122" customWidth="1"/>
    <col min="10765" max="10765" width="12.140625" style="122" customWidth="1"/>
    <col min="10766" max="10766" width="13.140625" style="122" customWidth="1"/>
    <col min="10767" max="10767" width="12.140625" style="122" customWidth="1"/>
    <col min="10768" max="10768" width="11.2851562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10" width="15" style="122" customWidth="1"/>
    <col min="11011" max="11011" width="12.140625" style="122" customWidth="1"/>
    <col min="11012" max="11012" width="11" style="122" customWidth="1"/>
    <col min="11013" max="11013" width="15" style="122" customWidth="1"/>
    <col min="11014" max="11014" width="11.85546875" style="122" customWidth="1"/>
    <col min="11015" max="11015" width="10.7109375" style="122" customWidth="1"/>
    <col min="11016" max="11016" width="15" style="122" customWidth="1"/>
    <col min="11017" max="11017" width="12.42578125" style="122" customWidth="1"/>
    <col min="11018" max="11018" width="11.7109375" style="122" customWidth="1"/>
    <col min="11019" max="11019" width="15.42578125" style="122" customWidth="1"/>
    <col min="11020" max="11020" width="13.140625" style="122" customWidth="1"/>
    <col min="11021" max="11021" width="12.140625" style="122" customWidth="1"/>
    <col min="11022" max="11022" width="13.140625" style="122" customWidth="1"/>
    <col min="11023" max="11023" width="12.140625" style="122" customWidth="1"/>
    <col min="11024" max="11024" width="11.2851562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66" width="15" style="122" customWidth="1"/>
    <col min="11267" max="11267" width="12.140625" style="122" customWidth="1"/>
    <col min="11268" max="11268" width="11" style="122" customWidth="1"/>
    <col min="11269" max="11269" width="15" style="122" customWidth="1"/>
    <col min="11270" max="11270" width="11.85546875" style="122" customWidth="1"/>
    <col min="11271" max="11271" width="10.7109375" style="122" customWidth="1"/>
    <col min="11272" max="11272" width="15" style="122" customWidth="1"/>
    <col min="11273" max="11273" width="12.42578125" style="122" customWidth="1"/>
    <col min="11274" max="11274" width="11.7109375" style="122" customWidth="1"/>
    <col min="11275" max="11275" width="15.42578125" style="122" customWidth="1"/>
    <col min="11276" max="11276" width="13.140625" style="122" customWidth="1"/>
    <col min="11277" max="11277" width="12.140625" style="122" customWidth="1"/>
    <col min="11278" max="11278" width="13.140625" style="122" customWidth="1"/>
    <col min="11279" max="11279" width="12.140625" style="122" customWidth="1"/>
    <col min="11280" max="11280" width="11.2851562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22" width="15" style="122" customWidth="1"/>
    <col min="11523" max="11523" width="12.140625" style="122" customWidth="1"/>
    <col min="11524" max="11524" width="11" style="122" customWidth="1"/>
    <col min="11525" max="11525" width="15" style="122" customWidth="1"/>
    <col min="11526" max="11526" width="11.85546875" style="122" customWidth="1"/>
    <col min="11527" max="11527" width="10.7109375" style="122" customWidth="1"/>
    <col min="11528" max="11528" width="15" style="122" customWidth="1"/>
    <col min="11529" max="11529" width="12.42578125" style="122" customWidth="1"/>
    <col min="11530" max="11530" width="11.7109375" style="122" customWidth="1"/>
    <col min="11531" max="11531" width="15.42578125" style="122" customWidth="1"/>
    <col min="11532" max="11532" width="13.140625" style="122" customWidth="1"/>
    <col min="11533" max="11533" width="12.140625" style="122" customWidth="1"/>
    <col min="11534" max="11534" width="13.140625" style="122" customWidth="1"/>
    <col min="11535" max="11535" width="12.140625" style="122" customWidth="1"/>
    <col min="11536" max="11536" width="11.2851562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78" width="15" style="122" customWidth="1"/>
    <col min="11779" max="11779" width="12.140625" style="122" customWidth="1"/>
    <col min="11780" max="11780" width="11" style="122" customWidth="1"/>
    <col min="11781" max="11781" width="15" style="122" customWidth="1"/>
    <col min="11782" max="11782" width="11.85546875" style="122" customWidth="1"/>
    <col min="11783" max="11783" width="10.7109375" style="122" customWidth="1"/>
    <col min="11784" max="11784" width="15" style="122" customWidth="1"/>
    <col min="11785" max="11785" width="12.42578125" style="122" customWidth="1"/>
    <col min="11786" max="11786" width="11.7109375" style="122" customWidth="1"/>
    <col min="11787" max="11787" width="15.42578125" style="122" customWidth="1"/>
    <col min="11788" max="11788" width="13.140625" style="122" customWidth="1"/>
    <col min="11789" max="11789" width="12.140625" style="122" customWidth="1"/>
    <col min="11790" max="11790" width="13.140625" style="122" customWidth="1"/>
    <col min="11791" max="11791" width="12.140625" style="122" customWidth="1"/>
    <col min="11792" max="11792" width="11.2851562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34" width="15" style="122" customWidth="1"/>
    <col min="12035" max="12035" width="12.140625" style="122" customWidth="1"/>
    <col min="12036" max="12036" width="11" style="122" customWidth="1"/>
    <col min="12037" max="12037" width="15" style="122" customWidth="1"/>
    <col min="12038" max="12038" width="11.85546875" style="122" customWidth="1"/>
    <col min="12039" max="12039" width="10.7109375" style="122" customWidth="1"/>
    <col min="12040" max="12040" width="15" style="122" customWidth="1"/>
    <col min="12041" max="12041" width="12.42578125" style="122" customWidth="1"/>
    <col min="12042" max="12042" width="11.7109375" style="122" customWidth="1"/>
    <col min="12043" max="12043" width="15.42578125" style="122" customWidth="1"/>
    <col min="12044" max="12044" width="13.140625" style="122" customWidth="1"/>
    <col min="12045" max="12045" width="12.140625" style="122" customWidth="1"/>
    <col min="12046" max="12046" width="13.140625" style="122" customWidth="1"/>
    <col min="12047" max="12047" width="12.140625" style="122" customWidth="1"/>
    <col min="12048" max="12048" width="11.2851562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290" width="15" style="122" customWidth="1"/>
    <col min="12291" max="12291" width="12.140625" style="122" customWidth="1"/>
    <col min="12292" max="12292" width="11" style="122" customWidth="1"/>
    <col min="12293" max="12293" width="15" style="122" customWidth="1"/>
    <col min="12294" max="12294" width="11.85546875" style="122" customWidth="1"/>
    <col min="12295" max="12295" width="10.7109375" style="122" customWidth="1"/>
    <col min="12296" max="12296" width="15" style="122" customWidth="1"/>
    <col min="12297" max="12297" width="12.42578125" style="122" customWidth="1"/>
    <col min="12298" max="12298" width="11.7109375" style="122" customWidth="1"/>
    <col min="12299" max="12299" width="15.42578125" style="122" customWidth="1"/>
    <col min="12300" max="12300" width="13.140625" style="122" customWidth="1"/>
    <col min="12301" max="12301" width="12.140625" style="122" customWidth="1"/>
    <col min="12302" max="12302" width="13.140625" style="122" customWidth="1"/>
    <col min="12303" max="12303" width="12.140625" style="122" customWidth="1"/>
    <col min="12304" max="12304" width="11.2851562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46" width="15" style="122" customWidth="1"/>
    <col min="12547" max="12547" width="12.140625" style="122" customWidth="1"/>
    <col min="12548" max="12548" width="11" style="122" customWidth="1"/>
    <col min="12549" max="12549" width="15" style="122" customWidth="1"/>
    <col min="12550" max="12550" width="11.85546875" style="122" customWidth="1"/>
    <col min="12551" max="12551" width="10.7109375" style="122" customWidth="1"/>
    <col min="12552" max="12552" width="15" style="122" customWidth="1"/>
    <col min="12553" max="12553" width="12.42578125" style="122" customWidth="1"/>
    <col min="12554" max="12554" width="11.7109375" style="122" customWidth="1"/>
    <col min="12555" max="12555" width="15.42578125" style="122" customWidth="1"/>
    <col min="12556" max="12556" width="13.140625" style="122" customWidth="1"/>
    <col min="12557" max="12557" width="12.140625" style="122" customWidth="1"/>
    <col min="12558" max="12558" width="13.140625" style="122" customWidth="1"/>
    <col min="12559" max="12559" width="12.140625" style="122" customWidth="1"/>
    <col min="12560" max="12560" width="11.2851562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02" width="15" style="122" customWidth="1"/>
    <col min="12803" max="12803" width="12.140625" style="122" customWidth="1"/>
    <col min="12804" max="12804" width="11" style="122" customWidth="1"/>
    <col min="12805" max="12805" width="15" style="122" customWidth="1"/>
    <col min="12806" max="12806" width="11.85546875" style="122" customWidth="1"/>
    <col min="12807" max="12807" width="10.7109375" style="122" customWidth="1"/>
    <col min="12808" max="12808" width="15" style="122" customWidth="1"/>
    <col min="12809" max="12809" width="12.42578125" style="122" customWidth="1"/>
    <col min="12810" max="12810" width="11.7109375" style="122" customWidth="1"/>
    <col min="12811" max="12811" width="15.42578125" style="122" customWidth="1"/>
    <col min="12812" max="12812" width="13.140625" style="122" customWidth="1"/>
    <col min="12813" max="12813" width="12.140625" style="122" customWidth="1"/>
    <col min="12814" max="12814" width="13.140625" style="122" customWidth="1"/>
    <col min="12815" max="12815" width="12.140625" style="122" customWidth="1"/>
    <col min="12816" max="12816" width="11.2851562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58" width="15" style="122" customWidth="1"/>
    <col min="13059" max="13059" width="12.140625" style="122" customWidth="1"/>
    <col min="13060" max="13060" width="11" style="122" customWidth="1"/>
    <col min="13061" max="13061" width="15" style="122" customWidth="1"/>
    <col min="13062" max="13062" width="11.85546875" style="122" customWidth="1"/>
    <col min="13063" max="13063" width="10.7109375" style="122" customWidth="1"/>
    <col min="13064" max="13064" width="15" style="122" customWidth="1"/>
    <col min="13065" max="13065" width="12.42578125" style="122" customWidth="1"/>
    <col min="13066" max="13066" width="11.7109375" style="122" customWidth="1"/>
    <col min="13067" max="13067" width="15.42578125" style="122" customWidth="1"/>
    <col min="13068" max="13068" width="13.140625" style="122" customWidth="1"/>
    <col min="13069" max="13069" width="12.140625" style="122" customWidth="1"/>
    <col min="13070" max="13070" width="13.140625" style="122" customWidth="1"/>
    <col min="13071" max="13071" width="12.140625" style="122" customWidth="1"/>
    <col min="13072" max="13072" width="11.2851562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14" width="15" style="122" customWidth="1"/>
    <col min="13315" max="13315" width="12.140625" style="122" customWidth="1"/>
    <col min="13316" max="13316" width="11" style="122" customWidth="1"/>
    <col min="13317" max="13317" width="15" style="122" customWidth="1"/>
    <col min="13318" max="13318" width="11.85546875" style="122" customWidth="1"/>
    <col min="13319" max="13319" width="10.7109375" style="122" customWidth="1"/>
    <col min="13320" max="13320" width="15" style="122" customWidth="1"/>
    <col min="13321" max="13321" width="12.42578125" style="122" customWidth="1"/>
    <col min="13322" max="13322" width="11.7109375" style="122" customWidth="1"/>
    <col min="13323" max="13323" width="15.42578125" style="122" customWidth="1"/>
    <col min="13324" max="13324" width="13.140625" style="122" customWidth="1"/>
    <col min="13325" max="13325" width="12.140625" style="122" customWidth="1"/>
    <col min="13326" max="13326" width="13.140625" style="122" customWidth="1"/>
    <col min="13327" max="13327" width="12.140625" style="122" customWidth="1"/>
    <col min="13328" max="13328" width="11.2851562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70" width="15" style="122" customWidth="1"/>
    <col min="13571" max="13571" width="12.140625" style="122" customWidth="1"/>
    <col min="13572" max="13572" width="11" style="122" customWidth="1"/>
    <col min="13573" max="13573" width="15" style="122" customWidth="1"/>
    <col min="13574" max="13574" width="11.85546875" style="122" customWidth="1"/>
    <col min="13575" max="13575" width="10.7109375" style="122" customWidth="1"/>
    <col min="13576" max="13576" width="15" style="122" customWidth="1"/>
    <col min="13577" max="13577" width="12.42578125" style="122" customWidth="1"/>
    <col min="13578" max="13578" width="11.7109375" style="122" customWidth="1"/>
    <col min="13579" max="13579" width="15.42578125" style="122" customWidth="1"/>
    <col min="13580" max="13580" width="13.140625" style="122" customWidth="1"/>
    <col min="13581" max="13581" width="12.140625" style="122" customWidth="1"/>
    <col min="13582" max="13582" width="13.140625" style="122" customWidth="1"/>
    <col min="13583" max="13583" width="12.140625" style="122" customWidth="1"/>
    <col min="13584" max="13584" width="11.2851562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26" width="15" style="122" customWidth="1"/>
    <col min="13827" max="13827" width="12.140625" style="122" customWidth="1"/>
    <col min="13828" max="13828" width="11" style="122" customWidth="1"/>
    <col min="13829" max="13829" width="15" style="122" customWidth="1"/>
    <col min="13830" max="13830" width="11.85546875" style="122" customWidth="1"/>
    <col min="13831" max="13831" width="10.7109375" style="122" customWidth="1"/>
    <col min="13832" max="13832" width="15" style="122" customWidth="1"/>
    <col min="13833" max="13833" width="12.42578125" style="122" customWidth="1"/>
    <col min="13834" max="13834" width="11.7109375" style="122" customWidth="1"/>
    <col min="13835" max="13835" width="15.42578125" style="122" customWidth="1"/>
    <col min="13836" max="13836" width="13.140625" style="122" customWidth="1"/>
    <col min="13837" max="13837" width="12.140625" style="122" customWidth="1"/>
    <col min="13838" max="13838" width="13.140625" style="122" customWidth="1"/>
    <col min="13839" max="13839" width="12.140625" style="122" customWidth="1"/>
    <col min="13840" max="13840" width="11.2851562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82" width="15" style="122" customWidth="1"/>
    <col min="14083" max="14083" width="12.140625" style="122" customWidth="1"/>
    <col min="14084" max="14084" width="11" style="122" customWidth="1"/>
    <col min="14085" max="14085" width="15" style="122" customWidth="1"/>
    <col min="14086" max="14086" width="11.85546875" style="122" customWidth="1"/>
    <col min="14087" max="14087" width="10.7109375" style="122" customWidth="1"/>
    <col min="14088" max="14088" width="15" style="122" customWidth="1"/>
    <col min="14089" max="14089" width="12.42578125" style="122" customWidth="1"/>
    <col min="14090" max="14090" width="11.7109375" style="122" customWidth="1"/>
    <col min="14091" max="14091" width="15.42578125" style="122" customWidth="1"/>
    <col min="14092" max="14092" width="13.140625" style="122" customWidth="1"/>
    <col min="14093" max="14093" width="12.140625" style="122" customWidth="1"/>
    <col min="14094" max="14094" width="13.140625" style="122" customWidth="1"/>
    <col min="14095" max="14095" width="12.140625" style="122" customWidth="1"/>
    <col min="14096" max="14096" width="11.2851562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38" width="15" style="122" customWidth="1"/>
    <col min="14339" max="14339" width="12.140625" style="122" customWidth="1"/>
    <col min="14340" max="14340" width="11" style="122" customWidth="1"/>
    <col min="14341" max="14341" width="15" style="122" customWidth="1"/>
    <col min="14342" max="14342" width="11.85546875" style="122" customWidth="1"/>
    <col min="14343" max="14343" width="10.7109375" style="122" customWidth="1"/>
    <col min="14344" max="14344" width="15" style="122" customWidth="1"/>
    <col min="14345" max="14345" width="12.42578125" style="122" customWidth="1"/>
    <col min="14346" max="14346" width="11.7109375" style="122" customWidth="1"/>
    <col min="14347" max="14347" width="15.42578125" style="122" customWidth="1"/>
    <col min="14348" max="14348" width="13.140625" style="122" customWidth="1"/>
    <col min="14349" max="14349" width="12.140625" style="122" customWidth="1"/>
    <col min="14350" max="14350" width="13.140625" style="122" customWidth="1"/>
    <col min="14351" max="14351" width="12.140625" style="122" customWidth="1"/>
    <col min="14352" max="14352" width="11.2851562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594" width="15" style="122" customWidth="1"/>
    <col min="14595" max="14595" width="12.140625" style="122" customWidth="1"/>
    <col min="14596" max="14596" width="11" style="122" customWidth="1"/>
    <col min="14597" max="14597" width="15" style="122" customWidth="1"/>
    <col min="14598" max="14598" width="11.85546875" style="122" customWidth="1"/>
    <col min="14599" max="14599" width="10.7109375" style="122" customWidth="1"/>
    <col min="14600" max="14600" width="15" style="122" customWidth="1"/>
    <col min="14601" max="14601" width="12.42578125" style="122" customWidth="1"/>
    <col min="14602" max="14602" width="11.7109375" style="122" customWidth="1"/>
    <col min="14603" max="14603" width="15.42578125" style="122" customWidth="1"/>
    <col min="14604" max="14604" width="13.140625" style="122" customWidth="1"/>
    <col min="14605" max="14605" width="12.140625" style="122" customWidth="1"/>
    <col min="14606" max="14606" width="13.140625" style="122" customWidth="1"/>
    <col min="14607" max="14607" width="12.140625" style="122" customWidth="1"/>
    <col min="14608" max="14608" width="11.2851562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50" width="15" style="122" customWidth="1"/>
    <col min="14851" max="14851" width="12.140625" style="122" customWidth="1"/>
    <col min="14852" max="14852" width="11" style="122" customWidth="1"/>
    <col min="14853" max="14853" width="15" style="122" customWidth="1"/>
    <col min="14854" max="14854" width="11.85546875" style="122" customWidth="1"/>
    <col min="14855" max="14855" width="10.7109375" style="122" customWidth="1"/>
    <col min="14856" max="14856" width="15" style="122" customWidth="1"/>
    <col min="14857" max="14857" width="12.42578125" style="122" customWidth="1"/>
    <col min="14858" max="14858" width="11.7109375" style="122" customWidth="1"/>
    <col min="14859" max="14859" width="15.42578125" style="122" customWidth="1"/>
    <col min="14860" max="14860" width="13.140625" style="122" customWidth="1"/>
    <col min="14861" max="14861" width="12.140625" style="122" customWidth="1"/>
    <col min="14862" max="14862" width="13.140625" style="122" customWidth="1"/>
    <col min="14863" max="14863" width="12.140625" style="122" customWidth="1"/>
    <col min="14864" max="14864" width="11.2851562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06" width="15" style="122" customWidth="1"/>
    <col min="15107" max="15107" width="12.140625" style="122" customWidth="1"/>
    <col min="15108" max="15108" width="11" style="122" customWidth="1"/>
    <col min="15109" max="15109" width="15" style="122" customWidth="1"/>
    <col min="15110" max="15110" width="11.85546875" style="122" customWidth="1"/>
    <col min="15111" max="15111" width="10.7109375" style="122" customWidth="1"/>
    <col min="15112" max="15112" width="15" style="122" customWidth="1"/>
    <col min="15113" max="15113" width="12.42578125" style="122" customWidth="1"/>
    <col min="15114" max="15114" width="11.7109375" style="122" customWidth="1"/>
    <col min="15115" max="15115" width="15.42578125" style="122" customWidth="1"/>
    <col min="15116" max="15116" width="13.140625" style="122" customWidth="1"/>
    <col min="15117" max="15117" width="12.140625" style="122" customWidth="1"/>
    <col min="15118" max="15118" width="13.140625" style="122" customWidth="1"/>
    <col min="15119" max="15119" width="12.140625" style="122" customWidth="1"/>
    <col min="15120" max="15120" width="11.2851562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62" width="15" style="122" customWidth="1"/>
    <col min="15363" max="15363" width="12.140625" style="122" customWidth="1"/>
    <col min="15364" max="15364" width="11" style="122" customWidth="1"/>
    <col min="15365" max="15365" width="15" style="122" customWidth="1"/>
    <col min="15366" max="15366" width="11.85546875" style="122" customWidth="1"/>
    <col min="15367" max="15367" width="10.7109375" style="122" customWidth="1"/>
    <col min="15368" max="15368" width="15" style="122" customWidth="1"/>
    <col min="15369" max="15369" width="12.42578125" style="122" customWidth="1"/>
    <col min="15370" max="15370" width="11.7109375" style="122" customWidth="1"/>
    <col min="15371" max="15371" width="15.42578125" style="122" customWidth="1"/>
    <col min="15372" max="15372" width="13.140625" style="122" customWidth="1"/>
    <col min="15373" max="15373" width="12.140625" style="122" customWidth="1"/>
    <col min="15374" max="15374" width="13.140625" style="122" customWidth="1"/>
    <col min="15375" max="15375" width="12.140625" style="122" customWidth="1"/>
    <col min="15376" max="15376" width="11.2851562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18" width="15" style="122" customWidth="1"/>
    <col min="15619" max="15619" width="12.140625" style="122" customWidth="1"/>
    <col min="15620" max="15620" width="11" style="122" customWidth="1"/>
    <col min="15621" max="15621" width="15" style="122" customWidth="1"/>
    <col min="15622" max="15622" width="11.85546875" style="122" customWidth="1"/>
    <col min="15623" max="15623" width="10.7109375" style="122" customWidth="1"/>
    <col min="15624" max="15624" width="15" style="122" customWidth="1"/>
    <col min="15625" max="15625" width="12.42578125" style="122" customWidth="1"/>
    <col min="15626" max="15626" width="11.7109375" style="122" customWidth="1"/>
    <col min="15627" max="15627" width="15.42578125" style="122" customWidth="1"/>
    <col min="15628" max="15628" width="13.140625" style="122" customWidth="1"/>
    <col min="15629" max="15629" width="12.140625" style="122" customWidth="1"/>
    <col min="15630" max="15630" width="13.140625" style="122" customWidth="1"/>
    <col min="15631" max="15631" width="12.140625" style="122" customWidth="1"/>
    <col min="15632" max="15632" width="11.2851562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74" width="15" style="122" customWidth="1"/>
    <col min="15875" max="15875" width="12.140625" style="122" customWidth="1"/>
    <col min="15876" max="15876" width="11" style="122" customWidth="1"/>
    <col min="15877" max="15877" width="15" style="122" customWidth="1"/>
    <col min="15878" max="15878" width="11.85546875" style="122" customWidth="1"/>
    <col min="15879" max="15879" width="10.7109375" style="122" customWidth="1"/>
    <col min="15880" max="15880" width="15" style="122" customWidth="1"/>
    <col min="15881" max="15881" width="12.42578125" style="122" customWidth="1"/>
    <col min="15882" max="15882" width="11.7109375" style="122" customWidth="1"/>
    <col min="15883" max="15883" width="15.42578125" style="122" customWidth="1"/>
    <col min="15884" max="15884" width="13.140625" style="122" customWidth="1"/>
    <col min="15885" max="15885" width="12.140625" style="122" customWidth="1"/>
    <col min="15886" max="15886" width="13.140625" style="122" customWidth="1"/>
    <col min="15887" max="15887" width="12.140625" style="122" customWidth="1"/>
    <col min="15888" max="15888" width="11.2851562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30" width="15" style="122" customWidth="1"/>
    <col min="16131" max="16131" width="12.140625" style="122" customWidth="1"/>
    <col min="16132" max="16132" width="11" style="122" customWidth="1"/>
    <col min="16133" max="16133" width="15" style="122" customWidth="1"/>
    <col min="16134" max="16134" width="11.85546875" style="122" customWidth="1"/>
    <col min="16135" max="16135" width="10.7109375" style="122" customWidth="1"/>
    <col min="16136" max="16136" width="15" style="122" customWidth="1"/>
    <col min="16137" max="16137" width="12.42578125" style="122" customWidth="1"/>
    <col min="16138" max="16138" width="11.7109375" style="122" customWidth="1"/>
    <col min="16139" max="16139" width="15.42578125" style="122" customWidth="1"/>
    <col min="16140" max="16140" width="13.140625" style="122" customWidth="1"/>
    <col min="16141" max="16141" width="12.140625" style="122" customWidth="1"/>
    <col min="16142" max="16142" width="13.140625" style="122" customWidth="1"/>
    <col min="16143" max="16143" width="12.140625" style="122" customWidth="1"/>
    <col min="16144" max="16144" width="11.2851562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27.75" customHeight="1">
      <c r="A1" s="1294" t="s">
        <v>104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1"/>
      <c r="R1" s="121"/>
      <c r="S1" s="121"/>
      <c r="T1" s="121"/>
    </row>
    <row r="2" spans="1:20" ht="27.75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121"/>
      <c r="R2" s="121"/>
      <c r="S2" s="121"/>
      <c r="T2" s="121"/>
    </row>
    <row r="3" spans="1:20" ht="27.75" customHeight="1">
      <c r="A3" s="1294" t="s">
        <v>120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1"/>
      <c r="R3" s="121"/>
      <c r="S3" s="121"/>
      <c r="T3" s="121"/>
    </row>
    <row r="4" spans="1:20" ht="27" thickBot="1">
      <c r="A4" s="600"/>
    </row>
    <row r="5" spans="1:20" ht="27" customHeight="1" thickBot="1">
      <c r="A5" s="1321" t="s">
        <v>0</v>
      </c>
      <c r="B5" s="1324" t="s">
        <v>18</v>
      </c>
      <c r="C5" s="1325"/>
      <c r="D5" s="1326"/>
      <c r="E5" s="1324" t="s">
        <v>19</v>
      </c>
      <c r="F5" s="1325"/>
      <c r="G5" s="1326"/>
      <c r="H5" s="1324" t="s">
        <v>20</v>
      </c>
      <c r="I5" s="1325"/>
      <c r="J5" s="1326"/>
      <c r="K5" s="1324" t="s">
        <v>21</v>
      </c>
      <c r="L5" s="1325"/>
      <c r="M5" s="1326"/>
      <c r="N5" s="1327" t="s">
        <v>25</v>
      </c>
      <c r="O5" s="1328"/>
      <c r="P5" s="1329"/>
    </row>
    <row r="6" spans="1:20" ht="27" customHeight="1" thickBot="1">
      <c r="A6" s="1322"/>
      <c r="B6" s="1318" t="s">
        <v>23</v>
      </c>
      <c r="C6" s="1319"/>
      <c r="D6" s="1320"/>
      <c r="E6" s="1318" t="s">
        <v>23</v>
      </c>
      <c r="F6" s="1319"/>
      <c r="G6" s="1320"/>
      <c r="H6" s="1318" t="s">
        <v>23</v>
      </c>
      <c r="I6" s="1319"/>
      <c r="J6" s="1320"/>
      <c r="K6" s="1318" t="s">
        <v>23</v>
      </c>
      <c r="L6" s="1319"/>
      <c r="M6" s="1320"/>
      <c r="N6" s="1330"/>
      <c r="O6" s="1331"/>
      <c r="P6" s="1332"/>
    </row>
    <row r="7" spans="1:20" ht="60.75" thickBot="1">
      <c r="A7" s="1323"/>
      <c r="B7" s="870" t="s">
        <v>4</v>
      </c>
      <c r="C7" s="870" t="s">
        <v>5</v>
      </c>
      <c r="D7" s="870" t="s">
        <v>6</v>
      </c>
      <c r="E7" s="870" t="s">
        <v>4</v>
      </c>
      <c r="F7" s="870" t="s">
        <v>5</v>
      </c>
      <c r="G7" s="870" t="s">
        <v>6</v>
      </c>
      <c r="H7" s="870" t="s">
        <v>4</v>
      </c>
      <c r="I7" s="870" t="s">
        <v>5</v>
      </c>
      <c r="J7" s="870" t="s">
        <v>6</v>
      </c>
      <c r="K7" s="870" t="s">
        <v>4</v>
      </c>
      <c r="L7" s="870" t="s">
        <v>5</v>
      </c>
      <c r="M7" s="870" t="s">
        <v>6</v>
      </c>
      <c r="N7" s="870" t="s">
        <v>4</v>
      </c>
      <c r="O7" s="870" t="s">
        <v>5</v>
      </c>
      <c r="P7" s="199" t="s">
        <v>6</v>
      </c>
    </row>
    <row r="8" spans="1:20" ht="27" thickBot="1">
      <c r="A8" s="200" t="s">
        <v>7</v>
      </c>
      <c r="B8" s="201"/>
      <c r="C8" s="201"/>
      <c r="D8" s="202"/>
      <c r="E8" s="201"/>
      <c r="F8" s="201"/>
      <c r="G8" s="202"/>
      <c r="H8" s="201"/>
      <c r="I8" s="201"/>
      <c r="J8" s="202"/>
      <c r="K8" s="203"/>
      <c r="L8" s="203"/>
      <c r="M8" s="203"/>
      <c r="N8" s="204"/>
      <c r="O8" s="204"/>
      <c r="P8" s="205"/>
    </row>
    <row r="9" spans="1:20" ht="53.25" thickBot="1">
      <c r="A9" s="371" t="s">
        <v>74</v>
      </c>
      <c r="B9" s="206"/>
      <c r="C9" s="206"/>
      <c r="D9" s="206"/>
      <c r="E9" s="206"/>
      <c r="F9" s="372"/>
      <c r="G9" s="206"/>
      <c r="H9" s="206"/>
      <c r="I9" s="206"/>
      <c r="J9" s="206"/>
      <c r="K9" s="207"/>
      <c r="L9" s="207"/>
      <c r="M9" s="207"/>
      <c r="N9" s="208"/>
      <c r="O9" s="373"/>
      <c r="P9" s="209"/>
    </row>
    <row r="10" spans="1:20" ht="27" thickBot="1">
      <c r="A10" s="210" t="s">
        <v>105</v>
      </c>
      <c r="B10" s="211">
        <v>1</v>
      </c>
      <c r="C10" s="211">
        <v>0</v>
      </c>
      <c r="D10" s="211">
        <v>1</v>
      </c>
      <c r="E10" s="211">
        <v>2</v>
      </c>
      <c r="F10" s="211">
        <v>0</v>
      </c>
      <c r="G10" s="211">
        <v>2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2">
        <v>5</v>
      </c>
      <c r="O10" s="211">
        <v>0</v>
      </c>
      <c r="P10" s="374">
        <v>5</v>
      </c>
    </row>
    <row r="11" spans="1:20" ht="27" thickBot="1">
      <c r="A11" s="210" t="s">
        <v>106</v>
      </c>
      <c r="B11" s="375">
        <v>1</v>
      </c>
      <c r="C11" s="375">
        <v>0</v>
      </c>
      <c r="D11" s="375">
        <v>1</v>
      </c>
      <c r="E11" s="375">
        <v>1</v>
      </c>
      <c r="F11" s="375">
        <v>0</v>
      </c>
      <c r="G11" s="375">
        <v>1</v>
      </c>
      <c r="H11" s="375">
        <v>0</v>
      </c>
      <c r="I11" s="375">
        <v>0</v>
      </c>
      <c r="J11" s="375">
        <v>0</v>
      </c>
      <c r="K11" s="375">
        <v>0</v>
      </c>
      <c r="L11" s="375">
        <v>0</v>
      </c>
      <c r="M11" s="375">
        <v>0</v>
      </c>
      <c r="N11" s="213">
        <v>2</v>
      </c>
      <c r="O11" s="204">
        <v>0</v>
      </c>
      <c r="P11" s="376">
        <v>2</v>
      </c>
    </row>
    <row r="12" spans="1:20" ht="32.25" customHeight="1" thickBot="1">
      <c r="A12" s="214" t="s">
        <v>8</v>
      </c>
      <c r="B12" s="211">
        <f t="shared" ref="B12:J12" si="0">SUM(B10:B11)</f>
        <v>2</v>
      </c>
      <c r="C12" s="211">
        <f t="shared" si="0"/>
        <v>0</v>
      </c>
      <c r="D12" s="377">
        <f t="shared" si="0"/>
        <v>2</v>
      </c>
      <c r="E12" s="211">
        <f t="shared" si="0"/>
        <v>3</v>
      </c>
      <c r="F12" s="211">
        <f t="shared" si="0"/>
        <v>0</v>
      </c>
      <c r="G12" s="211">
        <f t="shared" si="0"/>
        <v>3</v>
      </c>
      <c r="H12" s="211">
        <f t="shared" si="0"/>
        <v>2</v>
      </c>
      <c r="I12" s="211">
        <f t="shared" si="0"/>
        <v>0</v>
      </c>
      <c r="J12" s="375">
        <f t="shared" si="0"/>
        <v>2</v>
      </c>
      <c r="K12" s="211">
        <f>SUM(K10:K11)</f>
        <v>0</v>
      </c>
      <c r="L12" s="211">
        <f>SUM(L10:L11)</f>
        <v>0</v>
      </c>
      <c r="M12" s="377">
        <f>SUM(M10:M11)</f>
        <v>0</v>
      </c>
      <c r="N12" s="378">
        <v>7</v>
      </c>
      <c r="O12" s="377">
        <f>SUM(O10:O11)</f>
        <v>0</v>
      </c>
      <c r="P12" s="379">
        <v>7</v>
      </c>
    </row>
    <row r="13" spans="1:20" ht="27" thickBot="1">
      <c r="A13" s="214" t="s">
        <v>9</v>
      </c>
      <c r="B13" s="380"/>
      <c r="C13" s="380"/>
      <c r="D13" s="215"/>
      <c r="E13" s="380"/>
      <c r="F13" s="215"/>
      <c r="G13" s="216"/>
      <c r="H13" s="380"/>
      <c r="I13" s="380"/>
      <c r="J13" s="215"/>
      <c r="K13" s="381"/>
      <c r="L13" s="381"/>
      <c r="M13" s="217"/>
      <c r="N13" s="218"/>
      <c r="O13" s="219"/>
      <c r="P13" s="376"/>
    </row>
    <row r="14" spans="1:20" ht="27" thickBot="1">
      <c r="A14" s="214" t="s">
        <v>10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6"/>
      <c r="O14" s="385"/>
      <c r="P14" s="387"/>
    </row>
    <row r="15" spans="1:20" ht="53.25" thickBot="1">
      <c r="A15" s="382" t="s">
        <v>74</v>
      </c>
      <c r="B15" s="220"/>
      <c r="C15" s="220"/>
      <c r="D15" s="377"/>
      <c r="E15" s="221"/>
      <c r="F15" s="221"/>
      <c r="G15" s="221"/>
      <c r="H15" s="221"/>
      <c r="I15" s="221"/>
      <c r="J15" s="221"/>
      <c r="K15" s="219"/>
      <c r="L15" s="219"/>
      <c r="M15" s="219"/>
      <c r="N15" s="222"/>
      <c r="O15" s="203"/>
      <c r="P15" s="383"/>
    </row>
    <row r="16" spans="1:20" ht="27" thickBot="1">
      <c r="A16" s="210" t="s">
        <v>105</v>
      </c>
      <c r="B16" s="211">
        <v>1</v>
      </c>
      <c r="C16" s="211">
        <v>0</v>
      </c>
      <c r="D16" s="211">
        <v>1</v>
      </c>
      <c r="E16" s="211">
        <v>2</v>
      </c>
      <c r="F16" s="211">
        <v>0</v>
      </c>
      <c r="G16" s="211">
        <v>2</v>
      </c>
      <c r="H16" s="211">
        <v>2</v>
      </c>
      <c r="I16" s="211">
        <v>0</v>
      </c>
      <c r="J16" s="211">
        <v>2</v>
      </c>
      <c r="K16" s="211">
        <v>0</v>
      </c>
      <c r="L16" s="211">
        <v>0</v>
      </c>
      <c r="M16" s="211">
        <v>0</v>
      </c>
      <c r="N16" s="212">
        <v>5</v>
      </c>
      <c r="O16" s="211">
        <v>0</v>
      </c>
      <c r="P16" s="374">
        <v>5</v>
      </c>
    </row>
    <row r="17" spans="1:16" ht="27" thickBot="1">
      <c r="A17" s="210" t="s">
        <v>106</v>
      </c>
      <c r="B17" s="375">
        <v>1</v>
      </c>
      <c r="C17" s="375">
        <v>0</v>
      </c>
      <c r="D17" s="375">
        <v>1</v>
      </c>
      <c r="E17" s="375">
        <v>1</v>
      </c>
      <c r="F17" s="375">
        <v>0</v>
      </c>
      <c r="G17" s="375">
        <v>1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  <c r="N17" s="213">
        <v>2</v>
      </c>
      <c r="O17" s="204">
        <v>0</v>
      </c>
      <c r="P17" s="376">
        <v>2</v>
      </c>
    </row>
    <row r="18" spans="1:16" ht="27" thickBot="1">
      <c r="A18" s="384" t="s">
        <v>12</v>
      </c>
      <c r="B18" s="211">
        <f t="shared" ref="B18:M18" si="1">SUM(B16:B17)</f>
        <v>2</v>
      </c>
      <c r="C18" s="211">
        <f t="shared" si="1"/>
        <v>0</v>
      </c>
      <c r="D18" s="377">
        <f t="shared" si="1"/>
        <v>2</v>
      </c>
      <c r="E18" s="211">
        <f t="shared" si="1"/>
        <v>3</v>
      </c>
      <c r="F18" s="211">
        <f t="shared" si="1"/>
        <v>0</v>
      </c>
      <c r="G18" s="211">
        <f t="shared" si="1"/>
        <v>3</v>
      </c>
      <c r="H18" s="211">
        <f t="shared" si="1"/>
        <v>2</v>
      </c>
      <c r="I18" s="211">
        <f t="shared" si="1"/>
        <v>0</v>
      </c>
      <c r="J18" s="375">
        <f t="shared" si="1"/>
        <v>2</v>
      </c>
      <c r="K18" s="211">
        <f t="shared" si="1"/>
        <v>0</v>
      </c>
      <c r="L18" s="211">
        <f t="shared" si="1"/>
        <v>0</v>
      </c>
      <c r="M18" s="377">
        <f t="shared" si="1"/>
        <v>0</v>
      </c>
      <c r="N18" s="378">
        <v>7</v>
      </c>
      <c r="O18" s="377">
        <f>SUM(O16:O17)</f>
        <v>0</v>
      </c>
      <c r="P18" s="379">
        <v>7</v>
      </c>
    </row>
    <row r="19" spans="1:16" ht="51.75" thickBot="1">
      <c r="A19" s="223" t="s">
        <v>13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53.25" thickBot="1">
      <c r="A20" s="224" t="s">
        <v>74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</row>
    <row r="21" spans="1:16" ht="51.75" thickBot="1">
      <c r="A21" s="200" t="s">
        <v>14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</row>
    <row r="22" spans="1:16" ht="37.5" customHeight="1" thickBot="1">
      <c r="A22" s="214" t="s">
        <v>17</v>
      </c>
      <c r="B22" s="226">
        <f>B18+B21</f>
        <v>2</v>
      </c>
      <c r="C22" s="226">
        <f t="shared" ref="C22:P22" si="2">C18+C21</f>
        <v>0</v>
      </c>
      <c r="D22" s="226">
        <f t="shared" si="2"/>
        <v>2</v>
      </c>
      <c r="E22" s="226">
        <f t="shared" si="2"/>
        <v>3</v>
      </c>
      <c r="F22" s="226">
        <f t="shared" si="2"/>
        <v>0</v>
      </c>
      <c r="G22" s="226">
        <f t="shared" si="2"/>
        <v>3</v>
      </c>
      <c r="H22" s="226">
        <f t="shared" si="2"/>
        <v>2</v>
      </c>
      <c r="I22" s="226">
        <f t="shared" si="2"/>
        <v>0</v>
      </c>
      <c r="J22" s="226">
        <f t="shared" si="2"/>
        <v>2</v>
      </c>
      <c r="K22" s="226">
        <f t="shared" si="2"/>
        <v>0</v>
      </c>
      <c r="L22" s="226">
        <f t="shared" si="2"/>
        <v>0</v>
      </c>
      <c r="M22" s="226">
        <f t="shared" si="2"/>
        <v>0</v>
      </c>
      <c r="N22" s="226">
        <f t="shared" si="2"/>
        <v>7</v>
      </c>
      <c r="O22" s="226">
        <f t="shared" si="2"/>
        <v>0</v>
      </c>
      <c r="P22" s="226">
        <f t="shared" si="2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zoomScale="50" zoomScaleNormal="50" workbookViewId="0">
      <selection activeCell="A2" sqref="A2:M2"/>
    </sheetView>
  </sheetViews>
  <sheetFormatPr defaultRowHeight="25.5"/>
  <cols>
    <col min="1" max="1" width="88.7109375" style="139" customWidth="1"/>
    <col min="2" max="2" width="17" style="139" customWidth="1"/>
    <col min="3" max="3" width="14.42578125" style="139" customWidth="1"/>
    <col min="4" max="4" width="13.140625" style="139" customWidth="1"/>
    <col min="5" max="5" width="14.140625" style="139" customWidth="1"/>
    <col min="6" max="6" width="12.7109375" style="139" customWidth="1"/>
    <col min="7" max="7" width="13.85546875" style="139" customWidth="1"/>
    <col min="8" max="8" width="14.7109375" style="139" customWidth="1"/>
    <col min="9" max="9" width="12" style="139" customWidth="1"/>
    <col min="10" max="10" width="13.42578125" style="139" customWidth="1"/>
    <col min="11" max="11" width="14.42578125" style="139" customWidth="1"/>
    <col min="12" max="12" width="16.140625" style="139" customWidth="1"/>
    <col min="13" max="13" width="14" style="139" customWidth="1"/>
    <col min="14" max="14" width="14.85546875" style="139" customWidth="1"/>
    <col min="15" max="15" width="15.42578125" style="139" customWidth="1"/>
    <col min="16" max="16" width="13.140625" style="139" customWidth="1"/>
    <col min="17" max="17" width="12.7109375" style="139" customWidth="1"/>
    <col min="18" max="18" width="23.28515625" style="139" customWidth="1"/>
    <col min="19" max="20" width="9.140625" style="139" customWidth="1"/>
    <col min="21" max="21" width="10.42578125" style="139" customWidth="1"/>
    <col min="22" max="22" width="11.28515625" style="139" customWidth="1"/>
    <col min="23" max="256" width="9.140625" style="139"/>
    <col min="257" max="257" width="88.7109375" style="139" customWidth="1"/>
    <col min="258" max="258" width="14.42578125" style="139" customWidth="1"/>
    <col min="259" max="259" width="8.5703125" style="139" customWidth="1"/>
    <col min="260" max="263" width="11" style="139" customWidth="1"/>
    <col min="264" max="264" width="9.28515625" style="139" customWidth="1"/>
    <col min="265" max="265" width="10.28515625" style="139" customWidth="1"/>
    <col min="266" max="266" width="13.42578125" style="139" customWidth="1"/>
    <col min="267" max="267" width="18.140625" style="139" customWidth="1"/>
    <col min="268" max="268" width="19" style="139" customWidth="1"/>
    <col min="269" max="269" width="18" style="139" customWidth="1"/>
    <col min="270" max="271" width="10.5703125" style="139" customWidth="1"/>
    <col min="272" max="272" width="9.140625" style="139" customWidth="1"/>
    <col min="273" max="273" width="12.7109375" style="139" customWidth="1"/>
    <col min="274" max="274" width="23.28515625" style="139" customWidth="1"/>
    <col min="275" max="276" width="9.140625" style="139" customWidth="1"/>
    <col min="277" max="277" width="10.42578125" style="139" customWidth="1"/>
    <col min="278" max="278" width="11.28515625" style="139" customWidth="1"/>
    <col min="279" max="512" width="9.140625" style="139"/>
    <col min="513" max="513" width="88.7109375" style="139" customWidth="1"/>
    <col min="514" max="514" width="14.42578125" style="139" customWidth="1"/>
    <col min="515" max="515" width="8.5703125" style="139" customWidth="1"/>
    <col min="516" max="519" width="11" style="139" customWidth="1"/>
    <col min="520" max="520" width="9.28515625" style="139" customWidth="1"/>
    <col min="521" max="521" width="10.28515625" style="139" customWidth="1"/>
    <col min="522" max="522" width="13.42578125" style="139" customWidth="1"/>
    <col min="523" max="523" width="18.140625" style="139" customWidth="1"/>
    <col min="524" max="524" width="19" style="139" customWidth="1"/>
    <col min="525" max="525" width="18" style="139" customWidth="1"/>
    <col min="526" max="527" width="10.5703125" style="139" customWidth="1"/>
    <col min="528" max="528" width="9.140625" style="139" customWidth="1"/>
    <col min="529" max="529" width="12.7109375" style="139" customWidth="1"/>
    <col min="530" max="530" width="23.28515625" style="139" customWidth="1"/>
    <col min="531" max="532" width="9.140625" style="139" customWidth="1"/>
    <col min="533" max="533" width="10.42578125" style="139" customWidth="1"/>
    <col min="534" max="534" width="11.28515625" style="139" customWidth="1"/>
    <col min="535" max="768" width="9.140625" style="139"/>
    <col min="769" max="769" width="88.7109375" style="139" customWidth="1"/>
    <col min="770" max="770" width="14.42578125" style="139" customWidth="1"/>
    <col min="771" max="771" width="8.5703125" style="139" customWidth="1"/>
    <col min="772" max="775" width="11" style="139" customWidth="1"/>
    <col min="776" max="776" width="9.28515625" style="139" customWidth="1"/>
    <col min="777" max="777" width="10.28515625" style="139" customWidth="1"/>
    <col min="778" max="778" width="13.42578125" style="139" customWidth="1"/>
    <col min="779" max="779" width="18.140625" style="139" customWidth="1"/>
    <col min="780" max="780" width="19" style="139" customWidth="1"/>
    <col min="781" max="781" width="18" style="139" customWidth="1"/>
    <col min="782" max="783" width="10.5703125" style="139" customWidth="1"/>
    <col min="784" max="784" width="9.140625" style="139" customWidth="1"/>
    <col min="785" max="785" width="12.7109375" style="139" customWidth="1"/>
    <col min="786" max="786" width="23.28515625" style="139" customWidth="1"/>
    <col min="787" max="788" width="9.140625" style="139" customWidth="1"/>
    <col min="789" max="789" width="10.42578125" style="139" customWidth="1"/>
    <col min="790" max="790" width="11.28515625" style="139" customWidth="1"/>
    <col min="791" max="1024" width="9.140625" style="139"/>
    <col min="1025" max="1025" width="88.7109375" style="139" customWidth="1"/>
    <col min="1026" max="1026" width="14.42578125" style="139" customWidth="1"/>
    <col min="1027" max="1027" width="8.5703125" style="139" customWidth="1"/>
    <col min="1028" max="1031" width="11" style="139" customWidth="1"/>
    <col min="1032" max="1032" width="9.28515625" style="139" customWidth="1"/>
    <col min="1033" max="1033" width="10.28515625" style="139" customWidth="1"/>
    <col min="1034" max="1034" width="13.42578125" style="139" customWidth="1"/>
    <col min="1035" max="1035" width="18.140625" style="139" customWidth="1"/>
    <col min="1036" max="1036" width="19" style="139" customWidth="1"/>
    <col min="1037" max="1037" width="18" style="139" customWidth="1"/>
    <col min="1038" max="1039" width="10.5703125" style="139" customWidth="1"/>
    <col min="1040" max="1040" width="9.140625" style="139" customWidth="1"/>
    <col min="1041" max="1041" width="12.7109375" style="139" customWidth="1"/>
    <col min="1042" max="1042" width="23.28515625" style="139" customWidth="1"/>
    <col min="1043" max="1044" width="9.140625" style="139" customWidth="1"/>
    <col min="1045" max="1045" width="10.42578125" style="139" customWidth="1"/>
    <col min="1046" max="1046" width="11.28515625" style="139" customWidth="1"/>
    <col min="1047" max="1280" width="9.140625" style="139"/>
    <col min="1281" max="1281" width="88.7109375" style="139" customWidth="1"/>
    <col min="1282" max="1282" width="14.42578125" style="139" customWidth="1"/>
    <col min="1283" max="1283" width="8.5703125" style="139" customWidth="1"/>
    <col min="1284" max="1287" width="11" style="139" customWidth="1"/>
    <col min="1288" max="1288" width="9.28515625" style="139" customWidth="1"/>
    <col min="1289" max="1289" width="10.28515625" style="139" customWidth="1"/>
    <col min="1290" max="1290" width="13.42578125" style="139" customWidth="1"/>
    <col min="1291" max="1291" width="18.140625" style="139" customWidth="1"/>
    <col min="1292" max="1292" width="19" style="139" customWidth="1"/>
    <col min="1293" max="1293" width="18" style="139" customWidth="1"/>
    <col min="1294" max="1295" width="10.5703125" style="139" customWidth="1"/>
    <col min="1296" max="1296" width="9.140625" style="139" customWidth="1"/>
    <col min="1297" max="1297" width="12.7109375" style="139" customWidth="1"/>
    <col min="1298" max="1298" width="23.28515625" style="139" customWidth="1"/>
    <col min="1299" max="1300" width="9.140625" style="139" customWidth="1"/>
    <col min="1301" max="1301" width="10.42578125" style="139" customWidth="1"/>
    <col min="1302" max="1302" width="11.28515625" style="139" customWidth="1"/>
    <col min="1303" max="1536" width="9.140625" style="139"/>
    <col min="1537" max="1537" width="88.7109375" style="139" customWidth="1"/>
    <col min="1538" max="1538" width="14.42578125" style="139" customWidth="1"/>
    <col min="1539" max="1539" width="8.5703125" style="139" customWidth="1"/>
    <col min="1540" max="1543" width="11" style="139" customWidth="1"/>
    <col min="1544" max="1544" width="9.28515625" style="139" customWidth="1"/>
    <col min="1545" max="1545" width="10.28515625" style="139" customWidth="1"/>
    <col min="1546" max="1546" width="13.42578125" style="139" customWidth="1"/>
    <col min="1547" max="1547" width="18.140625" style="139" customWidth="1"/>
    <col min="1548" max="1548" width="19" style="139" customWidth="1"/>
    <col min="1549" max="1549" width="18" style="139" customWidth="1"/>
    <col min="1550" max="1551" width="10.5703125" style="139" customWidth="1"/>
    <col min="1552" max="1552" width="9.140625" style="139" customWidth="1"/>
    <col min="1553" max="1553" width="12.7109375" style="139" customWidth="1"/>
    <col min="1554" max="1554" width="23.28515625" style="139" customWidth="1"/>
    <col min="1555" max="1556" width="9.140625" style="139" customWidth="1"/>
    <col min="1557" max="1557" width="10.42578125" style="139" customWidth="1"/>
    <col min="1558" max="1558" width="11.28515625" style="139" customWidth="1"/>
    <col min="1559" max="1792" width="9.140625" style="139"/>
    <col min="1793" max="1793" width="88.7109375" style="139" customWidth="1"/>
    <col min="1794" max="1794" width="14.42578125" style="139" customWidth="1"/>
    <col min="1795" max="1795" width="8.5703125" style="139" customWidth="1"/>
    <col min="1796" max="1799" width="11" style="139" customWidth="1"/>
    <col min="1800" max="1800" width="9.28515625" style="139" customWidth="1"/>
    <col min="1801" max="1801" width="10.28515625" style="139" customWidth="1"/>
    <col min="1802" max="1802" width="13.42578125" style="139" customWidth="1"/>
    <col min="1803" max="1803" width="18.140625" style="139" customWidth="1"/>
    <col min="1804" max="1804" width="19" style="139" customWidth="1"/>
    <col min="1805" max="1805" width="18" style="139" customWidth="1"/>
    <col min="1806" max="1807" width="10.5703125" style="139" customWidth="1"/>
    <col min="1808" max="1808" width="9.140625" style="139" customWidth="1"/>
    <col min="1809" max="1809" width="12.7109375" style="139" customWidth="1"/>
    <col min="1810" max="1810" width="23.28515625" style="139" customWidth="1"/>
    <col min="1811" max="1812" width="9.140625" style="139" customWidth="1"/>
    <col min="1813" max="1813" width="10.42578125" style="139" customWidth="1"/>
    <col min="1814" max="1814" width="11.28515625" style="139" customWidth="1"/>
    <col min="1815" max="2048" width="9.140625" style="139"/>
    <col min="2049" max="2049" width="88.7109375" style="139" customWidth="1"/>
    <col min="2050" max="2050" width="14.42578125" style="139" customWidth="1"/>
    <col min="2051" max="2051" width="8.5703125" style="139" customWidth="1"/>
    <col min="2052" max="2055" width="11" style="139" customWidth="1"/>
    <col min="2056" max="2056" width="9.28515625" style="139" customWidth="1"/>
    <col min="2057" max="2057" width="10.28515625" style="139" customWidth="1"/>
    <col min="2058" max="2058" width="13.42578125" style="139" customWidth="1"/>
    <col min="2059" max="2059" width="18.140625" style="139" customWidth="1"/>
    <col min="2060" max="2060" width="19" style="139" customWidth="1"/>
    <col min="2061" max="2061" width="18" style="139" customWidth="1"/>
    <col min="2062" max="2063" width="10.5703125" style="139" customWidth="1"/>
    <col min="2064" max="2064" width="9.140625" style="139" customWidth="1"/>
    <col min="2065" max="2065" width="12.7109375" style="139" customWidth="1"/>
    <col min="2066" max="2066" width="23.28515625" style="139" customWidth="1"/>
    <col min="2067" max="2068" width="9.140625" style="139" customWidth="1"/>
    <col min="2069" max="2069" width="10.42578125" style="139" customWidth="1"/>
    <col min="2070" max="2070" width="11.28515625" style="139" customWidth="1"/>
    <col min="2071" max="2304" width="9.140625" style="139"/>
    <col min="2305" max="2305" width="88.7109375" style="139" customWidth="1"/>
    <col min="2306" max="2306" width="14.42578125" style="139" customWidth="1"/>
    <col min="2307" max="2307" width="8.5703125" style="139" customWidth="1"/>
    <col min="2308" max="2311" width="11" style="139" customWidth="1"/>
    <col min="2312" max="2312" width="9.28515625" style="139" customWidth="1"/>
    <col min="2313" max="2313" width="10.28515625" style="139" customWidth="1"/>
    <col min="2314" max="2314" width="13.42578125" style="139" customWidth="1"/>
    <col min="2315" max="2315" width="18.140625" style="139" customWidth="1"/>
    <col min="2316" max="2316" width="19" style="139" customWidth="1"/>
    <col min="2317" max="2317" width="18" style="139" customWidth="1"/>
    <col min="2318" max="2319" width="10.5703125" style="139" customWidth="1"/>
    <col min="2320" max="2320" width="9.140625" style="139" customWidth="1"/>
    <col min="2321" max="2321" width="12.7109375" style="139" customWidth="1"/>
    <col min="2322" max="2322" width="23.28515625" style="139" customWidth="1"/>
    <col min="2323" max="2324" width="9.140625" style="139" customWidth="1"/>
    <col min="2325" max="2325" width="10.42578125" style="139" customWidth="1"/>
    <col min="2326" max="2326" width="11.28515625" style="139" customWidth="1"/>
    <col min="2327" max="2560" width="9.140625" style="139"/>
    <col min="2561" max="2561" width="88.7109375" style="139" customWidth="1"/>
    <col min="2562" max="2562" width="14.42578125" style="139" customWidth="1"/>
    <col min="2563" max="2563" width="8.5703125" style="139" customWidth="1"/>
    <col min="2564" max="2567" width="11" style="139" customWidth="1"/>
    <col min="2568" max="2568" width="9.28515625" style="139" customWidth="1"/>
    <col min="2569" max="2569" width="10.28515625" style="139" customWidth="1"/>
    <col min="2570" max="2570" width="13.42578125" style="139" customWidth="1"/>
    <col min="2571" max="2571" width="18.140625" style="139" customWidth="1"/>
    <col min="2572" max="2572" width="19" style="139" customWidth="1"/>
    <col min="2573" max="2573" width="18" style="139" customWidth="1"/>
    <col min="2574" max="2575" width="10.5703125" style="139" customWidth="1"/>
    <col min="2576" max="2576" width="9.140625" style="139" customWidth="1"/>
    <col min="2577" max="2577" width="12.7109375" style="139" customWidth="1"/>
    <col min="2578" max="2578" width="23.28515625" style="139" customWidth="1"/>
    <col min="2579" max="2580" width="9.140625" style="139" customWidth="1"/>
    <col min="2581" max="2581" width="10.42578125" style="139" customWidth="1"/>
    <col min="2582" max="2582" width="11.28515625" style="139" customWidth="1"/>
    <col min="2583" max="2816" width="9.140625" style="139"/>
    <col min="2817" max="2817" width="88.7109375" style="139" customWidth="1"/>
    <col min="2818" max="2818" width="14.42578125" style="139" customWidth="1"/>
    <col min="2819" max="2819" width="8.5703125" style="139" customWidth="1"/>
    <col min="2820" max="2823" width="11" style="139" customWidth="1"/>
    <col min="2824" max="2824" width="9.28515625" style="139" customWidth="1"/>
    <col min="2825" max="2825" width="10.28515625" style="139" customWidth="1"/>
    <col min="2826" max="2826" width="13.42578125" style="139" customWidth="1"/>
    <col min="2827" max="2827" width="18.140625" style="139" customWidth="1"/>
    <col min="2828" max="2828" width="19" style="139" customWidth="1"/>
    <col min="2829" max="2829" width="18" style="139" customWidth="1"/>
    <col min="2830" max="2831" width="10.5703125" style="139" customWidth="1"/>
    <col min="2832" max="2832" width="9.140625" style="139" customWidth="1"/>
    <col min="2833" max="2833" width="12.7109375" style="139" customWidth="1"/>
    <col min="2834" max="2834" width="23.28515625" style="139" customWidth="1"/>
    <col min="2835" max="2836" width="9.140625" style="139" customWidth="1"/>
    <col min="2837" max="2837" width="10.42578125" style="139" customWidth="1"/>
    <col min="2838" max="2838" width="11.28515625" style="139" customWidth="1"/>
    <col min="2839" max="3072" width="9.140625" style="139"/>
    <col min="3073" max="3073" width="88.7109375" style="139" customWidth="1"/>
    <col min="3074" max="3074" width="14.42578125" style="139" customWidth="1"/>
    <col min="3075" max="3075" width="8.5703125" style="139" customWidth="1"/>
    <col min="3076" max="3079" width="11" style="139" customWidth="1"/>
    <col min="3080" max="3080" width="9.28515625" style="139" customWidth="1"/>
    <col min="3081" max="3081" width="10.28515625" style="139" customWidth="1"/>
    <col min="3082" max="3082" width="13.42578125" style="139" customWidth="1"/>
    <col min="3083" max="3083" width="18.140625" style="139" customWidth="1"/>
    <col min="3084" max="3084" width="19" style="139" customWidth="1"/>
    <col min="3085" max="3085" width="18" style="139" customWidth="1"/>
    <col min="3086" max="3087" width="10.5703125" style="139" customWidth="1"/>
    <col min="3088" max="3088" width="9.140625" style="139" customWidth="1"/>
    <col min="3089" max="3089" width="12.7109375" style="139" customWidth="1"/>
    <col min="3090" max="3090" width="23.28515625" style="139" customWidth="1"/>
    <col min="3091" max="3092" width="9.140625" style="139" customWidth="1"/>
    <col min="3093" max="3093" width="10.42578125" style="139" customWidth="1"/>
    <col min="3094" max="3094" width="11.28515625" style="139" customWidth="1"/>
    <col min="3095" max="3328" width="9.140625" style="139"/>
    <col min="3329" max="3329" width="88.7109375" style="139" customWidth="1"/>
    <col min="3330" max="3330" width="14.42578125" style="139" customWidth="1"/>
    <col min="3331" max="3331" width="8.5703125" style="139" customWidth="1"/>
    <col min="3332" max="3335" width="11" style="139" customWidth="1"/>
    <col min="3336" max="3336" width="9.28515625" style="139" customWidth="1"/>
    <col min="3337" max="3337" width="10.28515625" style="139" customWidth="1"/>
    <col min="3338" max="3338" width="13.42578125" style="139" customWidth="1"/>
    <col min="3339" max="3339" width="18.140625" style="139" customWidth="1"/>
    <col min="3340" max="3340" width="19" style="139" customWidth="1"/>
    <col min="3341" max="3341" width="18" style="139" customWidth="1"/>
    <col min="3342" max="3343" width="10.5703125" style="139" customWidth="1"/>
    <col min="3344" max="3344" width="9.140625" style="139" customWidth="1"/>
    <col min="3345" max="3345" width="12.7109375" style="139" customWidth="1"/>
    <col min="3346" max="3346" width="23.28515625" style="139" customWidth="1"/>
    <col min="3347" max="3348" width="9.140625" style="139" customWidth="1"/>
    <col min="3349" max="3349" width="10.42578125" style="139" customWidth="1"/>
    <col min="3350" max="3350" width="11.28515625" style="139" customWidth="1"/>
    <col min="3351" max="3584" width="9.140625" style="139"/>
    <col min="3585" max="3585" width="88.7109375" style="139" customWidth="1"/>
    <col min="3586" max="3586" width="14.42578125" style="139" customWidth="1"/>
    <col min="3587" max="3587" width="8.5703125" style="139" customWidth="1"/>
    <col min="3588" max="3591" width="11" style="139" customWidth="1"/>
    <col min="3592" max="3592" width="9.28515625" style="139" customWidth="1"/>
    <col min="3593" max="3593" width="10.28515625" style="139" customWidth="1"/>
    <col min="3594" max="3594" width="13.42578125" style="139" customWidth="1"/>
    <col min="3595" max="3595" width="18.140625" style="139" customWidth="1"/>
    <col min="3596" max="3596" width="19" style="139" customWidth="1"/>
    <col min="3597" max="3597" width="18" style="139" customWidth="1"/>
    <col min="3598" max="3599" width="10.5703125" style="139" customWidth="1"/>
    <col min="3600" max="3600" width="9.140625" style="139" customWidth="1"/>
    <col min="3601" max="3601" width="12.7109375" style="139" customWidth="1"/>
    <col min="3602" max="3602" width="23.28515625" style="139" customWidth="1"/>
    <col min="3603" max="3604" width="9.140625" style="139" customWidth="1"/>
    <col min="3605" max="3605" width="10.42578125" style="139" customWidth="1"/>
    <col min="3606" max="3606" width="11.28515625" style="139" customWidth="1"/>
    <col min="3607" max="3840" width="9.140625" style="139"/>
    <col min="3841" max="3841" width="88.7109375" style="139" customWidth="1"/>
    <col min="3842" max="3842" width="14.42578125" style="139" customWidth="1"/>
    <col min="3843" max="3843" width="8.5703125" style="139" customWidth="1"/>
    <col min="3844" max="3847" width="11" style="139" customWidth="1"/>
    <col min="3848" max="3848" width="9.28515625" style="139" customWidth="1"/>
    <col min="3849" max="3849" width="10.28515625" style="139" customWidth="1"/>
    <col min="3850" max="3850" width="13.42578125" style="139" customWidth="1"/>
    <col min="3851" max="3851" width="18.140625" style="139" customWidth="1"/>
    <col min="3852" max="3852" width="19" style="139" customWidth="1"/>
    <col min="3853" max="3853" width="18" style="139" customWidth="1"/>
    <col min="3854" max="3855" width="10.5703125" style="139" customWidth="1"/>
    <col min="3856" max="3856" width="9.140625" style="139" customWidth="1"/>
    <col min="3857" max="3857" width="12.7109375" style="139" customWidth="1"/>
    <col min="3858" max="3858" width="23.28515625" style="139" customWidth="1"/>
    <col min="3859" max="3860" width="9.140625" style="139" customWidth="1"/>
    <col min="3861" max="3861" width="10.42578125" style="139" customWidth="1"/>
    <col min="3862" max="3862" width="11.28515625" style="139" customWidth="1"/>
    <col min="3863" max="4096" width="9.140625" style="139"/>
    <col min="4097" max="4097" width="88.7109375" style="139" customWidth="1"/>
    <col min="4098" max="4098" width="14.42578125" style="139" customWidth="1"/>
    <col min="4099" max="4099" width="8.5703125" style="139" customWidth="1"/>
    <col min="4100" max="4103" width="11" style="139" customWidth="1"/>
    <col min="4104" max="4104" width="9.28515625" style="139" customWidth="1"/>
    <col min="4105" max="4105" width="10.28515625" style="139" customWidth="1"/>
    <col min="4106" max="4106" width="13.42578125" style="139" customWidth="1"/>
    <col min="4107" max="4107" width="18.140625" style="139" customWidth="1"/>
    <col min="4108" max="4108" width="19" style="139" customWidth="1"/>
    <col min="4109" max="4109" width="18" style="139" customWidth="1"/>
    <col min="4110" max="4111" width="10.5703125" style="139" customWidth="1"/>
    <col min="4112" max="4112" width="9.140625" style="139" customWidth="1"/>
    <col min="4113" max="4113" width="12.7109375" style="139" customWidth="1"/>
    <col min="4114" max="4114" width="23.28515625" style="139" customWidth="1"/>
    <col min="4115" max="4116" width="9.140625" style="139" customWidth="1"/>
    <col min="4117" max="4117" width="10.42578125" style="139" customWidth="1"/>
    <col min="4118" max="4118" width="11.28515625" style="139" customWidth="1"/>
    <col min="4119" max="4352" width="9.140625" style="139"/>
    <col min="4353" max="4353" width="88.7109375" style="139" customWidth="1"/>
    <col min="4354" max="4354" width="14.42578125" style="139" customWidth="1"/>
    <col min="4355" max="4355" width="8.5703125" style="139" customWidth="1"/>
    <col min="4356" max="4359" width="11" style="139" customWidth="1"/>
    <col min="4360" max="4360" width="9.28515625" style="139" customWidth="1"/>
    <col min="4361" max="4361" width="10.28515625" style="139" customWidth="1"/>
    <col min="4362" max="4362" width="13.42578125" style="139" customWidth="1"/>
    <col min="4363" max="4363" width="18.140625" style="139" customWidth="1"/>
    <col min="4364" max="4364" width="19" style="139" customWidth="1"/>
    <col min="4365" max="4365" width="18" style="139" customWidth="1"/>
    <col min="4366" max="4367" width="10.5703125" style="139" customWidth="1"/>
    <col min="4368" max="4368" width="9.140625" style="139" customWidth="1"/>
    <col min="4369" max="4369" width="12.7109375" style="139" customWidth="1"/>
    <col min="4370" max="4370" width="23.28515625" style="139" customWidth="1"/>
    <col min="4371" max="4372" width="9.140625" style="139" customWidth="1"/>
    <col min="4373" max="4373" width="10.42578125" style="139" customWidth="1"/>
    <col min="4374" max="4374" width="11.28515625" style="139" customWidth="1"/>
    <col min="4375" max="4608" width="9.140625" style="139"/>
    <col min="4609" max="4609" width="88.7109375" style="139" customWidth="1"/>
    <col min="4610" max="4610" width="14.42578125" style="139" customWidth="1"/>
    <col min="4611" max="4611" width="8.5703125" style="139" customWidth="1"/>
    <col min="4612" max="4615" width="11" style="139" customWidth="1"/>
    <col min="4616" max="4616" width="9.28515625" style="139" customWidth="1"/>
    <col min="4617" max="4617" width="10.28515625" style="139" customWidth="1"/>
    <col min="4618" max="4618" width="13.42578125" style="139" customWidth="1"/>
    <col min="4619" max="4619" width="18.140625" style="139" customWidth="1"/>
    <col min="4620" max="4620" width="19" style="139" customWidth="1"/>
    <col min="4621" max="4621" width="18" style="139" customWidth="1"/>
    <col min="4622" max="4623" width="10.5703125" style="139" customWidth="1"/>
    <col min="4624" max="4624" width="9.140625" style="139" customWidth="1"/>
    <col min="4625" max="4625" width="12.7109375" style="139" customWidth="1"/>
    <col min="4626" max="4626" width="23.28515625" style="139" customWidth="1"/>
    <col min="4627" max="4628" width="9.140625" style="139" customWidth="1"/>
    <col min="4629" max="4629" width="10.42578125" style="139" customWidth="1"/>
    <col min="4630" max="4630" width="11.28515625" style="139" customWidth="1"/>
    <col min="4631" max="4864" width="9.140625" style="139"/>
    <col min="4865" max="4865" width="88.7109375" style="139" customWidth="1"/>
    <col min="4866" max="4866" width="14.42578125" style="139" customWidth="1"/>
    <col min="4867" max="4867" width="8.5703125" style="139" customWidth="1"/>
    <col min="4868" max="4871" width="11" style="139" customWidth="1"/>
    <col min="4872" max="4872" width="9.28515625" style="139" customWidth="1"/>
    <col min="4873" max="4873" width="10.28515625" style="139" customWidth="1"/>
    <col min="4874" max="4874" width="13.42578125" style="139" customWidth="1"/>
    <col min="4875" max="4875" width="18.140625" style="139" customWidth="1"/>
    <col min="4876" max="4876" width="19" style="139" customWidth="1"/>
    <col min="4877" max="4877" width="18" style="139" customWidth="1"/>
    <col min="4878" max="4879" width="10.5703125" style="139" customWidth="1"/>
    <col min="4880" max="4880" width="9.140625" style="139" customWidth="1"/>
    <col min="4881" max="4881" width="12.7109375" style="139" customWidth="1"/>
    <col min="4882" max="4882" width="23.28515625" style="139" customWidth="1"/>
    <col min="4883" max="4884" width="9.140625" style="139" customWidth="1"/>
    <col min="4885" max="4885" width="10.42578125" style="139" customWidth="1"/>
    <col min="4886" max="4886" width="11.28515625" style="139" customWidth="1"/>
    <col min="4887" max="5120" width="9.140625" style="139"/>
    <col min="5121" max="5121" width="88.7109375" style="139" customWidth="1"/>
    <col min="5122" max="5122" width="14.42578125" style="139" customWidth="1"/>
    <col min="5123" max="5123" width="8.5703125" style="139" customWidth="1"/>
    <col min="5124" max="5127" width="11" style="139" customWidth="1"/>
    <col min="5128" max="5128" width="9.28515625" style="139" customWidth="1"/>
    <col min="5129" max="5129" width="10.28515625" style="139" customWidth="1"/>
    <col min="5130" max="5130" width="13.42578125" style="139" customWidth="1"/>
    <col min="5131" max="5131" width="18.140625" style="139" customWidth="1"/>
    <col min="5132" max="5132" width="19" style="139" customWidth="1"/>
    <col min="5133" max="5133" width="18" style="139" customWidth="1"/>
    <col min="5134" max="5135" width="10.5703125" style="139" customWidth="1"/>
    <col min="5136" max="5136" width="9.140625" style="139" customWidth="1"/>
    <col min="5137" max="5137" width="12.7109375" style="139" customWidth="1"/>
    <col min="5138" max="5138" width="23.28515625" style="139" customWidth="1"/>
    <col min="5139" max="5140" width="9.140625" style="139" customWidth="1"/>
    <col min="5141" max="5141" width="10.42578125" style="139" customWidth="1"/>
    <col min="5142" max="5142" width="11.28515625" style="139" customWidth="1"/>
    <col min="5143" max="5376" width="9.140625" style="139"/>
    <col min="5377" max="5377" width="88.7109375" style="139" customWidth="1"/>
    <col min="5378" max="5378" width="14.42578125" style="139" customWidth="1"/>
    <col min="5379" max="5379" width="8.5703125" style="139" customWidth="1"/>
    <col min="5380" max="5383" width="11" style="139" customWidth="1"/>
    <col min="5384" max="5384" width="9.28515625" style="139" customWidth="1"/>
    <col min="5385" max="5385" width="10.28515625" style="139" customWidth="1"/>
    <col min="5386" max="5386" width="13.42578125" style="139" customWidth="1"/>
    <col min="5387" max="5387" width="18.140625" style="139" customWidth="1"/>
    <col min="5388" max="5388" width="19" style="139" customWidth="1"/>
    <col min="5389" max="5389" width="18" style="139" customWidth="1"/>
    <col min="5390" max="5391" width="10.5703125" style="139" customWidth="1"/>
    <col min="5392" max="5392" width="9.140625" style="139" customWidth="1"/>
    <col min="5393" max="5393" width="12.7109375" style="139" customWidth="1"/>
    <col min="5394" max="5394" width="23.28515625" style="139" customWidth="1"/>
    <col min="5395" max="5396" width="9.140625" style="139" customWidth="1"/>
    <col min="5397" max="5397" width="10.42578125" style="139" customWidth="1"/>
    <col min="5398" max="5398" width="11.28515625" style="139" customWidth="1"/>
    <col min="5399" max="5632" width="9.140625" style="139"/>
    <col min="5633" max="5633" width="88.7109375" style="139" customWidth="1"/>
    <col min="5634" max="5634" width="14.42578125" style="139" customWidth="1"/>
    <col min="5635" max="5635" width="8.5703125" style="139" customWidth="1"/>
    <col min="5636" max="5639" width="11" style="139" customWidth="1"/>
    <col min="5640" max="5640" width="9.28515625" style="139" customWidth="1"/>
    <col min="5641" max="5641" width="10.28515625" style="139" customWidth="1"/>
    <col min="5642" max="5642" width="13.42578125" style="139" customWidth="1"/>
    <col min="5643" max="5643" width="18.140625" style="139" customWidth="1"/>
    <col min="5644" max="5644" width="19" style="139" customWidth="1"/>
    <col min="5645" max="5645" width="18" style="139" customWidth="1"/>
    <col min="5646" max="5647" width="10.5703125" style="139" customWidth="1"/>
    <col min="5648" max="5648" width="9.140625" style="139" customWidth="1"/>
    <col min="5649" max="5649" width="12.7109375" style="139" customWidth="1"/>
    <col min="5650" max="5650" width="23.28515625" style="139" customWidth="1"/>
    <col min="5651" max="5652" width="9.140625" style="139" customWidth="1"/>
    <col min="5653" max="5653" width="10.42578125" style="139" customWidth="1"/>
    <col min="5654" max="5654" width="11.28515625" style="139" customWidth="1"/>
    <col min="5655" max="5888" width="9.140625" style="139"/>
    <col min="5889" max="5889" width="88.7109375" style="139" customWidth="1"/>
    <col min="5890" max="5890" width="14.42578125" style="139" customWidth="1"/>
    <col min="5891" max="5891" width="8.5703125" style="139" customWidth="1"/>
    <col min="5892" max="5895" width="11" style="139" customWidth="1"/>
    <col min="5896" max="5896" width="9.28515625" style="139" customWidth="1"/>
    <col min="5897" max="5897" width="10.28515625" style="139" customWidth="1"/>
    <col min="5898" max="5898" width="13.42578125" style="139" customWidth="1"/>
    <col min="5899" max="5899" width="18.140625" style="139" customWidth="1"/>
    <col min="5900" max="5900" width="19" style="139" customWidth="1"/>
    <col min="5901" max="5901" width="18" style="139" customWidth="1"/>
    <col min="5902" max="5903" width="10.5703125" style="139" customWidth="1"/>
    <col min="5904" max="5904" width="9.140625" style="139" customWidth="1"/>
    <col min="5905" max="5905" width="12.7109375" style="139" customWidth="1"/>
    <col min="5906" max="5906" width="23.28515625" style="139" customWidth="1"/>
    <col min="5907" max="5908" width="9.140625" style="139" customWidth="1"/>
    <col min="5909" max="5909" width="10.42578125" style="139" customWidth="1"/>
    <col min="5910" max="5910" width="11.28515625" style="139" customWidth="1"/>
    <col min="5911" max="6144" width="9.140625" style="139"/>
    <col min="6145" max="6145" width="88.7109375" style="139" customWidth="1"/>
    <col min="6146" max="6146" width="14.42578125" style="139" customWidth="1"/>
    <col min="6147" max="6147" width="8.5703125" style="139" customWidth="1"/>
    <col min="6148" max="6151" width="11" style="139" customWidth="1"/>
    <col min="6152" max="6152" width="9.28515625" style="139" customWidth="1"/>
    <col min="6153" max="6153" width="10.28515625" style="139" customWidth="1"/>
    <col min="6154" max="6154" width="13.42578125" style="139" customWidth="1"/>
    <col min="6155" max="6155" width="18.140625" style="139" customWidth="1"/>
    <col min="6156" max="6156" width="19" style="139" customWidth="1"/>
    <col min="6157" max="6157" width="18" style="139" customWidth="1"/>
    <col min="6158" max="6159" width="10.5703125" style="139" customWidth="1"/>
    <col min="6160" max="6160" width="9.140625" style="139" customWidth="1"/>
    <col min="6161" max="6161" width="12.7109375" style="139" customWidth="1"/>
    <col min="6162" max="6162" width="23.28515625" style="139" customWidth="1"/>
    <col min="6163" max="6164" width="9.140625" style="139" customWidth="1"/>
    <col min="6165" max="6165" width="10.42578125" style="139" customWidth="1"/>
    <col min="6166" max="6166" width="11.28515625" style="139" customWidth="1"/>
    <col min="6167" max="6400" width="9.140625" style="139"/>
    <col min="6401" max="6401" width="88.7109375" style="139" customWidth="1"/>
    <col min="6402" max="6402" width="14.42578125" style="139" customWidth="1"/>
    <col min="6403" max="6403" width="8.5703125" style="139" customWidth="1"/>
    <col min="6404" max="6407" width="11" style="139" customWidth="1"/>
    <col min="6408" max="6408" width="9.28515625" style="139" customWidth="1"/>
    <col min="6409" max="6409" width="10.28515625" style="139" customWidth="1"/>
    <col min="6410" max="6410" width="13.42578125" style="139" customWidth="1"/>
    <col min="6411" max="6411" width="18.140625" style="139" customWidth="1"/>
    <col min="6412" max="6412" width="19" style="139" customWidth="1"/>
    <col min="6413" max="6413" width="18" style="139" customWidth="1"/>
    <col min="6414" max="6415" width="10.5703125" style="139" customWidth="1"/>
    <col min="6416" max="6416" width="9.140625" style="139" customWidth="1"/>
    <col min="6417" max="6417" width="12.7109375" style="139" customWidth="1"/>
    <col min="6418" max="6418" width="23.28515625" style="139" customWidth="1"/>
    <col min="6419" max="6420" width="9.140625" style="139" customWidth="1"/>
    <col min="6421" max="6421" width="10.42578125" style="139" customWidth="1"/>
    <col min="6422" max="6422" width="11.28515625" style="139" customWidth="1"/>
    <col min="6423" max="6656" width="9.140625" style="139"/>
    <col min="6657" max="6657" width="88.7109375" style="139" customWidth="1"/>
    <col min="6658" max="6658" width="14.42578125" style="139" customWidth="1"/>
    <col min="6659" max="6659" width="8.5703125" style="139" customWidth="1"/>
    <col min="6660" max="6663" width="11" style="139" customWidth="1"/>
    <col min="6664" max="6664" width="9.28515625" style="139" customWidth="1"/>
    <col min="6665" max="6665" width="10.28515625" style="139" customWidth="1"/>
    <col min="6666" max="6666" width="13.42578125" style="139" customWidth="1"/>
    <col min="6667" max="6667" width="18.140625" style="139" customWidth="1"/>
    <col min="6668" max="6668" width="19" style="139" customWidth="1"/>
    <col min="6669" max="6669" width="18" style="139" customWidth="1"/>
    <col min="6670" max="6671" width="10.5703125" style="139" customWidth="1"/>
    <col min="6672" max="6672" width="9.140625" style="139" customWidth="1"/>
    <col min="6673" max="6673" width="12.7109375" style="139" customWidth="1"/>
    <col min="6674" max="6674" width="23.28515625" style="139" customWidth="1"/>
    <col min="6675" max="6676" width="9.140625" style="139" customWidth="1"/>
    <col min="6677" max="6677" width="10.42578125" style="139" customWidth="1"/>
    <col min="6678" max="6678" width="11.28515625" style="139" customWidth="1"/>
    <col min="6679" max="6912" width="9.140625" style="139"/>
    <col min="6913" max="6913" width="88.7109375" style="139" customWidth="1"/>
    <col min="6914" max="6914" width="14.42578125" style="139" customWidth="1"/>
    <col min="6915" max="6915" width="8.5703125" style="139" customWidth="1"/>
    <col min="6916" max="6919" width="11" style="139" customWidth="1"/>
    <col min="6920" max="6920" width="9.28515625" style="139" customWidth="1"/>
    <col min="6921" max="6921" width="10.28515625" style="139" customWidth="1"/>
    <col min="6922" max="6922" width="13.42578125" style="139" customWidth="1"/>
    <col min="6923" max="6923" width="18.140625" style="139" customWidth="1"/>
    <col min="6924" max="6924" width="19" style="139" customWidth="1"/>
    <col min="6925" max="6925" width="18" style="139" customWidth="1"/>
    <col min="6926" max="6927" width="10.5703125" style="139" customWidth="1"/>
    <col min="6928" max="6928" width="9.140625" style="139" customWidth="1"/>
    <col min="6929" max="6929" width="12.7109375" style="139" customWidth="1"/>
    <col min="6930" max="6930" width="23.28515625" style="139" customWidth="1"/>
    <col min="6931" max="6932" width="9.140625" style="139" customWidth="1"/>
    <col min="6933" max="6933" width="10.42578125" style="139" customWidth="1"/>
    <col min="6934" max="6934" width="11.28515625" style="139" customWidth="1"/>
    <col min="6935" max="7168" width="9.140625" style="139"/>
    <col min="7169" max="7169" width="88.7109375" style="139" customWidth="1"/>
    <col min="7170" max="7170" width="14.42578125" style="139" customWidth="1"/>
    <col min="7171" max="7171" width="8.5703125" style="139" customWidth="1"/>
    <col min="7172" max="7175" width="11" style="139" customWidth="1"/>
    <col min="7176" max="7176" width="9.28515625" style="139" customWidth="1"/>
    <col min="7177" max="7177" width="10.28515625" style="139" customWidth="1"/>
    <col min="7178" max="7178" width="13.42578125" style="139" customWidth="1"/>
    <col min="7179" max="7179" width="18.140625" style="139" customWidth="1"/>
    <col min="7180" max="7180" width="19" style="139" customWidth="1"/>
    <col min="7181" max="7181" width="18" style="139" customWidth="1"/>
    <col min="7182" max="7183" width="10.5703125" style="139" customWidth="1"/>
    <col min="7184" max="7184" width="9.140625" style="139" customWidth="1"/>
    <col min="7185" max="7185" width="12.7109375" style="139" customWidth="1"/>
    <col min="7186" max="7186" width="23.28515625" style="139" customWidth="1"/>
    <col min="7187" max="7188" width="9.140625" style="139" customWidth="1"/>
    <col min="7189" max="7189" width="10.42578125" style="139" customWidth="1"/>
    <col min="7190" max="7190" width="11.28515625" style="139" customWidth="1"/>
    <col min="7191" max="7424" width="9.140625" style="139"/>
    <col min="7425" max="7425" width="88.7109375" style="139" customWidth="1"/>
    <col min="7426" max="7426" width="14.42578125" style="139" customWidth="1"/>
    <col min="7427" max="7427" width="8.5703125" style="139" customWidth="1"/>
    <col min="7428" max="7431" width="11" style="139" customWidth="1"/>
    <col min="7432" max="7432" width="9.28515625" style="139" customWidth="1"/>
    <col min="7433" max="7433" width="10.28515625" style="139" customWidth="1"/>
    <col min="7434" max="7434" width="13.42578125" style="139" customWidth="1"/>
    <col min="7435" max="7435" width="18.140625" style="139" customWidth="1"/>
    <col min="7436" max="7436" width="19" style="139" customWidth="1"/>
    <col min="7437" max="7437" width="18" style="139" customWidth="1"/>
    <col min="7438" max="7439" width="10.5703125" style="139" customWidth="1"/>
    <col min="7440" max="7440" width="9.140625" style="139" customWidth="1"/>
    <col min="7441" max="7441" width="12.7109375" style="139" customWidth="1"/>
    <col min="7442" max="7442" width="23.28515625" style="139" customWidth="1"/>
    <col min="7443" max="7444" width="9.140625" style="139" customWidth="1"/>
    <col min="7445" max="7445" width="10.42578125" style="139" customWidth="1"/>
    <col min="7446" max="7446" width="11.28515625" style="139" customWidth="1"/>
    <col min="7447" max="7680" width="9.140625" style="139"/>
    <col min="7681" max="7681" width="88.7109375" style="139" customWidth="1"/>
    <col min="7682" max="7682" width="14.42578125" style="139" customWidth="1"/>
    <col min="7683" max="7683" width="8.5703125" style="139" customWidth="1"/>
    <col min="7684" max="7687" width="11" style="139" customWidth="1"/>
    <col min="7688" max="7688" width="9.28515625" style="139" customWidth="1"/>
    <col min="7689" max="7689" width="10.28515625" style="139" customWidth="1"/>
    <col min="7690" max="7690" width="13.42578125" style="139" customWidth="1"/>
    <col min="7691" max="7691" width="18.140625" style="139" customWidth="1"/>
    <col min="7692" max="7692" width="19" style="139" customWidth="1"/>
    <col min="7693" max="7693" width="18" style="139" customWidth="1"/>
    <col min="7694" max="7695" width="10.5703125" style="139" customWidth="1"/>
    <col min="7696" max="7696" width="9.140625" style="139" customWidth="1"/>
    <col min="7697" max="7697" width="12.7109375" style="139" customWidth="1"/>
    <col min="7698" max="7698" width="23.28515625" style="139" customWidth="1"/>
    <col min="7699" max="7700" width="9.140625" style="139" customWidth="1"/>
    <col min="7701" max="7701" width="10.42578125" style="139" customWidth="1"/>
    <col min="7702" max="7702" width="11.28515625" style="139" customWidth="1"/>
    <col min="7703" max="7936" width="9.140625" style="139"/>
    <col min="7937" max="7937" width="88.7109375" style="139" customWidth="1"/>
    <col min="7938" max="7938" width="14.42578125" style="139" customWidth="1"/>
    <col min="7939" max="7939" width="8.5703125" style="139" customWidth="1"/>
    <col min="7940" max="7943" width="11" style="139" customWidth="1"/>
    <col min="7944" max="7944" width="9.28515625" style="139" customWidth="1"/>
    <col min="7945" max="7945" width="10.28515625" style="139" customWidth="1"/>
    <col min="7946" max="7946" width="13.42578125" style="139" customWidth="1"/>
    <col min="7947" max="7947" width="18.140625" style="139" customWidth="1"/>
    <col min="7948" max="7948" width="19" style="139" customWidth="1"/>
    <col min="7949" max="7949" width="18" style="139" customWidth="1"/>
    <col min="7950" max="7951" width="10.5703125" style="139" customWidth="1"/>
    <col min="7952" max="7952" width="9.140625" style="139" customWidth="1"/>
    <col min="7953" max="7953" width="12.7109375" style="139" customWidth="1"/>
    <col min="7954" max="7954" width="23.28515625" style="139" customWidth="1"/>
    <col min="7955" max="7956" width="9.140625" style="139" customWidth="1"/>
    <col min="7957" max="7957" width="10.42578125" style="139" customWidth="1"/>
    <col min="7958" max="7958" width="11.28515625" style="139" customWidth="1"/>
    <col min="7959" max="8192" width="9.140625" style="139"/>
    <col min="8193" max="8193" width="88.7109375" style="139" customWidth="1"/>
    <col min="8194" max="8194" width="14.42578125" style="139" customWidth="1"/>
    <col min="8195" max="8195" width="8.5703125" style="139" customWidth="1"/>
    <col min="8196" max="8199" width="11" style="139" customWidth="1"/>
    <col min="8200" max="8200" width="9.28515625" style="139" customWidth="1"/>
    <col min="8201" max="8201" width="10.28515625" style="139" customWidth="1"/>
    <col min="8202" max="8202" width="13.42578125" style="139" customWidth="1"/>
    <col min="8203" max="8203" width="18.140625" style="139" customWidth="1"/>
    <col min="8204" max="8204" width="19" style="139" customWidth="1"/>
    <col min="8205" max="8205" width="18" style="139" customWidth="1"/>
    <col min="8206" max="8207" width="10.5703125" style="139" customWidth="1"/>
    <col min="8208" max="8208" width="9.140625" style="139" customWidth="1"/>
    <col min="8209" max="8209" width="12.7109375" style="139" customWidth="1"/>
    <col min="8210" max="8210" width="23.28515625" style="139" customWidth="1"/>
    <col min="8211" max="8212" width="9.140625" style="139" customWidth="1"/>
    <col min="8213" max="8213" width="10.42578125" style="139" customWidth="1"/>
    <col min="8214" max="8214" width="11.28515625" style="139" customWidth="1"/>
    <col min="8215" max="8448" width="9.140625" style="139"/>
    <col min="8449" max="8449" width="88.7109375" style="139" customWidth="1"/>
    <col min="8450" max="8450" width="14.42578125" style="139" customWidth="1"/>
    <col min="8451" max="8451" width="8.5703125" style="139" customWidth="1"/>
    <col min="8452" max="8455" width="11" style="139" customWidth="1"/>
    <col min="8456" max="8456" width="9.28515625" style="139" customWidth="1"/>
    <col min="8457" max="8457" width="10.28515625" style="139" customWidth="1"/>
    <col min="8458" max="8458" width="13.42578125" style="139" customWidth="1"/>
    <col min="8459" max="8459" width="18.140625" style="139" customWidth="1"/>
    <col min="8460" max="8460" width="19" style="139" customWidth="1"/>
    <col min="8461" max="8461" width="18" style="139" customWidth="1"/>
    <col min="8462" max="8463" width="10.5703125" style="139" customWidth="1"/>
    <col min="8464" max="8464" width="9.140625" style="139" customWidth="1"/>
    <col min="8465" max="8465" width="12.7109375" style="139" customWidth="1"/>
    <col min="8466" max="8466" width="23.28515625" style="139" customWidth="1"/>
    <col min="8467" max="8468" width="9.140625" style="139" customWidth="1"/>
    <col min="8469" max="8469" width="10.42578125" style="139" customWidth="1"/>
    <col min="8470" max="8470" width="11.28515625" style="139" customWidth="1"/>
    <col min="8471" max="8704" width="9.140625" style="139"/>
    <col min="8705" max="8705" width="88.7109375" style="139" customWidth="1"/>
    <col min="8706" max="8706" width="14.42578125" style="139" customWidth="1"/>
    <col min="8707" max="8707" width="8.5703125" style="139" customWidth="1"/>
    <col min="8708" max="8711" width="11" style="139" customWidth="1"/>
    <col min="8712" max="8712" width="9.28515625" style="139" customWidth="1"/>
    <col min="8713" max="8713" width="10.28515625" style="139" customWidth="1"/>
    <col min="8714" max="8714" width="13.42578125" style="139" customWidth="1"/>
    <col min="8715" max="8715" width="18.140625" style="139" customWidth="1"/>
    <col min="8716" max="8716" width="19" style="139" customWidth="1"/>
    <col min="8717" max="8717" width="18" style="139" customWidth="1"/>
    <col min="8718" max="8719" width="10.5703125" style="139" customWidth="1"/>
    <col min="8720" max="8720" width="9.140625" style="139" customWidth="1"/>
    <col min="8721" max="8721" width="12.7109375" style="139" customWidth="1"/>
    <col min="8722" max="8722" width="23.28515625" style="139" customWidth="1"/>
    <col min="8723" max="8724" width="9.140625" style="139" customWidth="1"/>
    <col min="8725" max="8725" width="10.42578125" style="139" customWidth="1"/>
    <col min="8726" max="8726" width="11.28515625" style="139" customWidth="1"/>
    <col min="8727" max="8960" width="9.140625" style="139"/>
    <col min="8961" max="8961" width="88.7109375" style="139" customWidth="1"/>
    <col min="8962" max="8962" width="14.42578125" style="139" customWidth="1"/>
    <col min="8963" max="8963" width="8.5703125" style="139" customWidth="1"/>
    <col min="8964" max="8967" width="11" style="139" customWidth="1"/>
    <col min="8968" max="8968" width="9.28515625" style="139" customWidth="1"/>
    <col min="8969" max="8969" width="10.28515625" style="139" customWidth="1"/>
    <col min="8970" max="8970" width="13.42578125" style="139" customWidth="1"/>
    <col min="8971" max="8971" width="18.140625" style="139" customWidth="1"/>
    <col min="8972" max="8972" width="19" style="139" customWidth="1"/>
    <col min="8973" max="8973" width="18" style="139" customWidth="1"/>
    <col min="8974" max="8975" width="10.5703125" style="139" customWidth="1"/>
    <col min="8976" max="8976" width="9.140625" style="139" customWidth="1"/>
    <col min="8977" max="8977" width="12.7109375" style="139" customWidth="1"/>
    <col min="8978" max="8978" width="23.28515625" style="139" customWidth="1"/>
    <col min="8979" max="8980" width="9.140625" style="139" customWidth="1"/>
    <col min="8981" max="8981" width="10.42578125" style="139" customWidth="1"/>
    <col min="8982" max="8982" width="11.28515625" style="139" customWidth="1"/>
    <col min="8983" max="9216" width="9.140625" style="139"/>
    <col min="9217" max="9217" width="88.7109375" style="139" customWidth="1"/>
    <col min="9218" max="9218" width="14.42578125" style="139" customWidth="1"/>
    <col min="9219" max="9219" width="8.5703125" style="139" customWidth="1"/>
    <col min="9220" max="9223" width="11" style="139" customWidth="1"/>
    <col min="9224" max="9224" width="9.28515625" style="139" customWidth="1"/>
    <col min="9225" max="9225" width="10.28515625" style="139" customWidth="1"/>
    <col min="9226" max="9226" width="13.42578125" style="139" customWidth="1"/>
    <col min="9227" max="9227" width="18.140625" style="139" customWidth="1"/>
    <col min="9228" max="9228" width="19" style="139" customWidth="1"/>
    <col min="9229" max="9229" width="18" style="139" customWidth="1"/>
    <col min="9230" max="9231" width="10.5703125" style="139" customWidth="1"/>
    <col min="9232" max="9232" width="9.140625" style="139" customWidth="1"/>
    <col min="9233" max="9233" width="12.7109375" style="139" customWidth="1"/>
    <col min="9234" max="9234" width="23.28515625" style="139" customWidth="1"/>
    <col min="9235" max="9236" width="9.140625" style="139" customWidth="1"/>
    <col min="9237" max="9237" width="10.42578125" style="139" customWidth="1"/>
    <col min="9238" max="9238" width="11.28515625" style="139" customWidth="1"/>
    <col min="9239" max="9472" width="9.140625" style="139"/>
    <col min="9473" max="9473" width="88.7109375" style="139" customWidth="1"/>
    <col min="9474" max="9474" width="14.42578125" style="139" customWidth="1"/>
    <col min="9475" max="9475" width="8.5703125" style="139" customWidth="1"/>
    <col min="9476" max="9479" width="11" style="139" customWidth="1"/>
    <col min="9480" max="9480" width="9.28515625" style="139" customWidth="1"/>
    <col min="9481" max="9481" width="10.28515625" style="139" customWidth="1"/>
    <col min="9482" max="9482" width="13.42578125" style="139" customWidth="1"/>
    <col min="9483" max="9483" width="18.140625" style="139" customWidth="1"/>
    <col min="9484" max="9484" width="19" style="139" customWidth="1"/>
    <col min="9485" max="9485" width="18" style="139" customWidth="1"/>
    <col min="9486" max="9487" width="10.5703125" style="139" customWidth="1"/>
    <col min="9488" max="9488" width="9.140625" style="139" customWidth="1"/>
    <col min="9489" max="9489" width="12.7109375" style="139" customWidth="1"/>
    <col min="9490" max="9490" width="23.28515625" style="139" customWidth="1"/>
    <col min="9491" max="9492" width="9.140625" style="139" customWidth="1"/>
    <col min="9493" max="9493" width="10.42578125" style="139" customWidth="1"/>
    <col min="9494" max="9494" width="11.28515625" style="139" customWidth="1"/>
    <col min="9495" max="9728" width="9.140625" style="139"/>
    <col min="9729" max="9729" width="88.7109375" style="139" customWidth="1"/>
    <col min="9730" max="9730" width="14.42578125" style="139" customWidth="1"/>
    <col min="9731" max="9731" width="8.5703125" style="139" customWidth="1"/>
    <col min="9732" max="9735" width="11" style="139" customWidth="1"/>
    <col min="9736" max="9736" width="9.28515625" style="139" customWidth="1"/>
    <col min="9737" max="9737" width="10.28515625" style="139" customWidth="1"/>
    <col min="9738" max="9738" width="13.42578125" style="139" customWidth="1"/>
    <col min="9739" max="9739" width="18.140625" style="139" customWidth="1"/>
    <col min="9740" max="9740" width="19" style="139" customWidth="1"/>
    <col min="9741" max="9741" width="18" style="139" customWidth="1"/>
    <col min="9742" max="9743" width="10.5703125" style="139" customWidth="1"/>
    <col min="9744" max="9744" width="9.140625" style="139" customWidth="1"/>
    <col min="9745" max="9745" width="12.7109375" style="139" customWidth="1"/>
    <col min="9746" max="9746" width="23.28515625" style="139" customWidth="1"/>
    <col min="9747" max="9748" width="9.140625" style="139" customWidth="1"/>
    <col min="9749" max="9749" width="10.42578125" style="139" customWidth="1"/>
    <col min="9750" max="9750" width="11.28515625" style="139" customWidth="1"/>
    <col min="9751" max="9984" width="9.140625" style="139"/>
    <col min="9985" max="9985" width="88.7109375" style="139" customWidth="1"/>
    <col min="9986" max="9986" width="14.42578125" style="139" customWidth="1"/>
    <col min="9987" max="9987" width="8.5703125" style="139" customWidth="1"/>
    <col min="9988" max="9991" width="11" style="139" customWidth="1"/>
    <col min="9992" max="9992" width="9.28515625" style="139" customWidth="1"/>
    <col min="9993" max="9993" width="10.28515625" style="139" customWidth="1"/>
    <col min="9994" max="9994" width="13.42578125" style="139" customWidth="1"/>
    <col min="9995" max="9995" width="18.140625" style="139" customWidth="1"/>
    <col min="9996" max="9996" width="19" style="139" customWidth="1"/>
    <col min="9997" max="9997" width="18" style="139" customWidth="1"/>
    <col min="9998" max="9999" width="10.5703125" style="139" customWidth="1"/>
    <col min="10000" max="10000" width="9.140625" style="139" customWidth="1"/>
    <col min="10001" max="10001" width="12.7109375" style="139" customWidth="1"/>
    <col min="10002" max="10002" width="23.28515625" style="139" customWidth="1"/>
    <col min="10003" max="10004" width="9.140625" style="139" customWidth="1"/>
    <col min="10005" max="10005" width="10.42578125" style="139" customWidth="1"/>
    <col min="10006" max="10006" width="11.28515625" style="139" customWidth="1"/>
    <col min="10007" max="10240" width="9.140625" style="139"/>
    <col min="10241" max="10241" width="88.7109375" style="139" customWidth="1"/>
    <col min="10242" max="10242" width="14.42578125" style="139" customWidth="1"/>
    <col min="10243" max="10243" width="8.5703125" style="139" customWidth="1"/>
    <col min="10244" max="10247" width="11" style="139" customWidth="1"/>
    <col min="10248" max="10248" width="9.28515625" style="139" customWidth="1"/>
    <col min="10249" max="10249" width="10.28515625" style="139" customWidth="1"/>
    <col min="10250" max="10250" width="13.42578125" style="139" customWidth="1"/>
    <col min="10251" max="10251" width="18.140625" style="139" customWidth="1"/>
    <col min="10252" max="10252" width="19" style="139" customWidth="1"/>
    <col min="10253" max="10253" width="18" style="139" customWidth="1"/>
    <col min="10254" max="10255" width="10.5703125" style="139" customWidth="1"/>
    <col min="10256" max="10256" width="9.140625" style="139" customWidth="1"/>
    <col min="10257" max="10257" width="12.7109375" style="139" customWidth="1"/>
    <col min="10258" max="10258" width="23.28515625" style="139" customWidth="1"/>
    <col min="10259" max="10260" width="9.140625" style="139" customWidth="1"/>
    <col min="10261" max="10261" width="10.42578125" style="139" customWidth="1"/>
    <col min="10262" max="10262" width="11.28515625" style="139" customWidth="1"/>
    <col min="10263" max="10496" width="9.140625" style="139"/>
    <col min="10497" max="10497" width="88.7109375" style="139" customWidth="1"/>
    <col min="10498" max="10498" width="14.42578125" style="139" customWidth="1"/>
    <col min="10499" max="10499" width="8.5703125" style="139" customWidth="1"/>
    <col min="10500" max="10503" width="11" style="139" customWidth="1"/>
    <col min="10504" max="10504" width="9.28515625" style="139" customWidth="1"/>
    <col min="10505" max="10505" width="10.28515625" style="139" customWidth="1"/>
    <col min="10506" max="10506" width="13.42578125" style="139" customWidth="1"/>
    <col min="10507" max="10507" width="18.140625" style="139" customWidth="1"/>
    <col min="10508" max="10508" width="19" style="139" customWidth="1"/>
    <col min="10509" max="10509" width="18" style="139" customWidth="1"/>
    <col min="10510" max="10511" width="10.5703125" style="139" customWidth="1"/>
    <col min="10512" max="10512" width="9.140625" style="139" customWidth="1"/>
    <col min="10513" max="10513" width="12.7109375" style="139" customWidth="1"/>
    <col min="10514" max="10514" width="23.28515625" style="139" customWidth="1"/>
    <col min="10515" max="10516" width="9.140625" style="139" customWidth="1"/>
    <col min="10517" max="10517" width="10.42578125" style="139" customWidth="1"/>
    <col min="10518" max="10518" width="11.28515625" style="139" customWidth="1"/>
    <col min="10519" max="10752" width="9.140625" style="139"/>
    <col min="10753" max="10753" width="88.7109375" style="139" customWidth="1"/>
    <col min="10754" max="10754" width="14.42578125" style="139" customWidth="1"/>
    <col min="10755" max="10755" width="8.5703125" style="139" customWidth="1"/>
    <col min="10756" max="10759" width="11" style="139" customWidth="1"/>
    <col min="10760" max="10760" width="9.28515625" style="139" customWidth="1"/>
    <col min="10761" max="10761" width="10.28515625" style="139" customWidth="1"/>
    <col min="10762" max="10762" width="13.42578125" style="139" customWidth="1"/>
    <col min="10763" max="10763" width="18.140625" style="139" customWidth="1"/>
    <col min="10764" max="10764" width="19" style="139" customWidth="1"/>
    <col min="10765" max="10765" width="18" style="139" customWidth="1"/>
    <col min="10766" max="10767" width="10.5703125" style="139" customWidth="1"/>
    <col min="10768" max="10768" width="9.140625" style="139" customWidth="1"/>
    <col min="10769" max="10769" width="12.7109375" style="139" customWidth="1"/>
    <col min="10770" max="10770" width="23.28515625" style="139" customWidth="1"/>
    <col min="10771" max="10772" width="9.140625" style="139" customWidth="1"/>
    <col min="10773" max="10773" width="10.42578125" style="139" customWidth="1"/>
    <col min="10774" max="10774" width="11.28515625" style="139" customWidth="1"/>
    <col min="10775" max="11008" width="9.140625" style="139"/>
    <col min="11009" max="11009" width="88.7109375" style="139" customWidth="1"/>
    <col min="11010" max="11010" width="14.42578125" style="139" customWidth="1"/>
    <col min="11011" max="11011" width="8.5703125" style="139" customWidth="1"/>
    <col min="11012" max="11015" width="11" style="139" customWidth="1"/>
    <col min="11016" max="11016" width="9.28515625" style="139" customWidth="1"/>
    <col min="11017" max="11017" width="10.28515625" style="139" customWidth="1"/>
    <col min="11018" max="11018" width="13.42578125" style="139" customWidth="1"/>
    <col min="11019" max="11019" width="18.140625" style="139" customWidth="1"/>
    <col min="11020" max="11020" width="19" style="139" customWidth="1"/>
    <col min="11021" max="11021" width="18" style="139" customWidth="1"/>
    <col min="11022" max="11023" width="10.5703125" style="139" customWidth="1"/>
    <col min="11024" max="11024" width="9.140625" style="139" customWidth="1"/>
    <col min="11025" max="11025" width="12.7109375" style="139" customWidth="1"/>
    <col min="11026" max="11026" width="23.28515625" style="139" customWidth="1"/>
    <col min="11027" max="11028" width="9.140625" style="139" customWidth="1"/>
    <col min="11029" max="11029" width="10.42578125" style="139" customWidth="1"/>
    <col min="11030" max="11030" width="11.28515625" style="139" customWidth="1"/>
    <col min="11031" max="11264" width="9.140625" style="139"/>
    <col min="11265" max="11265" width="88.7109375" style="139" customWidth="1"/>
    <col min="11266" max="11266" width="14.42578125" style="139" customWidth="1"/>
    <col min="11267" max="11267" width="8.5703125" style="139" customWidth="1"/>
    <col min="11268" max="11271" width="11" style="139" customWidth="1"/>
    <col min="11272" max="11272" width="9.28515625" style="139" customWidth="1"/>
    <col min="11273" max="11273" width="10.28515625" style="139" customWidth="1"/>
    <col min="11274" max="11274" width="13.42578125" style="139" customWidth="1"/>
    <col min="11275" max="11275" width="18.140625" style="139" customWidth="1"/>
    <col min="11276" max="11276" width="19" style="139" customWidth="1"/>
    <col min="11277" max="11277" width="18" style="139" customWidth="1"/>
    <col min="11278" max="11279" width="10.5703125" style="139" customWidth="1"/>
    <col min="11280" max="11280" width="9.140625" style="139" customWidth="1"/>
    <col min="11281" max="11281" width="12.7109375" style="139" customWidth="1"/>
    <col min="11282" max="11282" width="23.28515625" style="139" customWidth="1"/>
    <col min="11283" max="11284" width="9.140625" style="139" customWidth="1"/>
    <col min="11285" max="11285" width="10.42578125" style="139" customWidth="1"/>
    <col min="11286" max="11286" width="11.28515625" style="139" customWidth="1"/>
    <col min="11287" max="11520" width="9.140625" style="139"/>
    <col min="11521" max="11521" width="88.7109375" style="139" customWidth="1"/>
    <col min="11522" max="11522" width="14.42578125" style="139" customWidth="1"/>
    <col min="11523" max="11523" width="8.5703125" style="139" customWidth="1"/>
    <col min="11524" max="11527" width="11" style="139" customWidth="1"/>
    <col min="11528" max="11528" width="9.28515625" style="139" customWidth="1"/>
    <col min="11529" max="11529" width="10.28515625" style="139" customWidth="1"/>
    <col min="11530" max="11530" width="13.42578125" style="139" customWidth="1"/>
    <col min="11531" max="11531" width="18.140625" style="139" customWidth="1"/>
    <col min="11532" max="11532" width="19" style="139" customWidth="1"/>
    <col min="11533" max="11533" width="18" style="139" customWidth="1"/>
    <col min="11534" max="11535" width="10.5703125" style="139" customWidth="1"/>
    <col min="11536" max="11536" width="9.140625" style="139" customWidth="1"/>
    <col min="11537" max="11537" width="12.7109375" style="139" customWidth="1"/>
    <col min="11538" max="11538" width="23.28515625" style="139" customWidth="1"/>
    <col min="11539" max="11540" width="9.140625" style="139" customWidth="1"/>
    <col min="11541" max="11541" width="10.42578125" style="139" customWidth="1"/>
    <col min="11542" max="11542" width="11.28515625" style="139" customWidth="1"/>
    <col min="11543" max="11776" width="9.140625" style="139"/>
    <col min="11777" max="11777" width="88.7109375" style="139" customWidth="1"/>
    <col min="11778" max="11778" width="14.42578125" style="139" customWidth="1"/>
    <col min="11779" max="11779" width="8.5703125" style="139" customWidth="1"/>
    <col min="11780" max="11783" width="11" style="139" customWidth="1"/>
    <col min="11784" max="11784" width="9.28515625" style="139" customWidth="1"/>
    <col min="11785" max="11785" width="10.28515625" style="139" customWidth="1"/>
    <col min="11786" max="11786" width="13.42578125" style="139" customWidth="1"/>
    <col min="11787" max="11787" width="18.140625" style="139" customWidth="1"/>
    <col min="11788" max="11788" width="19" style="139" customWidth="1"/>
    <col min="11789" max="11789" width="18" style="139" customWidth="1"/>
    <col min="11790" max="11791" width="10.5703125" style="139" customWidth="1"/>
    <col min="11792" max="11792" width="9.140625" style="139" customWidth="1"/>
    <col min="11793" max="11793" width="12.7109375" style="139" customWidth="1"/>
    <col min="11794" max="11794" width="23.28515625" style="139" customWidth="1"/>
    <col min="11795" max="11796" width="9.140625" style="139" customWidth="1"/>
    <col min="11797" max="11797" width="10.42578125" style="139" customWidth="1"/>
    <col min="11798" max="11798" width="11.28515625" style="139" customWidth="1"/>
    <col min="11799" max="12032" width="9.140625" style="139"/>
    <col min="12033" max="12033" width="88.7109375" style="139" customWidth="1"/>
    <col min="12034" max="12034" width="14.42578125" style="139" customWidth="1"/>
    <col min="12035" max="12035" width="8.5703125" style="139" customWidth="1"/>
    <col min="12036" max="12039" width="11" style="139" customWidth="1"/>
    <col min="12040" max="12040" width="9.28515625" style="139" customWidth="1"/>
    <col min="12041" max="12041" width="10.28515625" style="139" customWidth="1"/>
    <col min="12042" max="12042" width="13.42578125" style="139" customWidth="1"/>
    <col min="12043" max="12043" width="18.140625" style="139" customWidth="1"/>
    <col min="12044" max="12044" width="19" style="139" customWidth="1"/>
    <col min="12045" max="12045" width="18" style="139" customWidth="1"/>
    <col min="12046" max="12047" width="10.5703125" style="139" customWidth="1"/>
    <col min="12048" max="12048" width="9.140625" style="139" customWidth="1"/>
    <col min="12049" max="12049" width="12.7109375" style="139" customWidth="1"/>
    <col min="12050" max="12050" width="23.28515625" style="139" customWidth="1"/>
    <col min="12051" max="12052" width="9.140625" style="139" customWidth="1"/>
    <col min="12053" max="12053" width="10.42578125" style="139" customWidth="1"/>
    <col min="12054" max="12054" width="11.28515625" style="139" customWidth="1"/>
    <col min="12055" max="12288" width="9.140625" style="139"/>
    <col min="12289" max="12289" width="88.7109375" style="139" customWidth="1"/>
    <col min="12290" max="12290" width="14.42578125" style="139" customWidth="1"/>
    <col min="12291" max="12291" width="8.5703125" style="139" customWidth="1"/>
    <col min="12292" max="12295" width="11" style="139" customWidth="1"/>
    <col min="12296" max="12296" width="9.28515625" style="139" customWidth="1"/>
    <col min="12297" max="12297" width="10.28515625" style="139" customWidth="1"/>
    <col min="12298" max="12298" width="13.42578125" style="139" customWidth="1"/>
    <col min="12299" max="12299" width="18.140625" style="139" customWidth="1"/>
    <col min="12300" max="12300" width="19" style="139" customWidth="1"/>
    <col min="12301" max="12301" width="18" style="139" customWidth="1"/>
    <col min="12302" max="12303" width="10.5703125" style="139" customWidth="1"/>
    <col min="12304" max="12304" width="9.140625" style="139" customWidth="1"/>
    <col min="12305" max="12305" width="12.7109375" style="139" customWidth="1"/>
    <col min="12306" max="12306" width="23.28515625" style="139" customWidth="1"/>
    <col min="12307" max="12308" width="9.140625" style="139" customWidth="1"/>
    <col min="12309" max="12309" width="10.42578125" style="139" customWidth="1"/>
    <col min="12310" max="12310" width="11.28515625" style="139" customWidth="1"/>
    <col min="12311" max="12544" width="9.140625" style="139"/>
    <col min="12545" max="12545" width="88.7109375" style="139" customWidth="1"/>
    <col min="12546" max="12546" width="14.42578125" style="139" customWidth="1"/>
    <col min="12547" max="12547" width="8.5703125" style="139" customWidth="1"/>
    <col min="12548" max="12551" width="11" style="139" customWidth="1"/>
    <col min="12552" max="12552" width="9.28515625" style="139" customWidth="1"/>
    <col min="12553" max="12553" width="10.28515625" style="139" customWidth="1"/>
    <col min="12554" max="12554" width="13.42578125" style="139" customWidth="1"/>
    <col min="12555" max="12555" width="18.140625" style="139" customWidth="1"/>
    <col min="12556" max="12556" width="19" style="139" customWidth="1"/>
    <col min="12557" max="12557" width="18" style="139" customWidth="1"/>
    <col min="12558" max="12559" width="10.5703125" style="139" customWidth="1"/>
    <col min="12560" max="12560" width="9.140625" style="139" customWidth="1"/>
    <col min="12561" max="12561" width="12.7109375" style="139" customWidth="1"/>
    <col min="12562" max="12562" width="23.28515625" style="139" customWidth="1"/>
    <col min="12563" max="12564" width="9.140625" style="139" customWidth="1"/>
    <col min="12565" max="12565" width="10.42578125" style="139" customWidth="1"/>
    <col min="12566" max="12566" width="11.28515625" style="139" customWidth="1"/>
    <col min="12567" max="12800" width="9.140625" style="139"/>
    <col min="12801" max="12801" width="88.7109375" style="139" customWidth="1"/>
    <col min="12802" max="12802" width="14.42578125" style="139" customWidth="1"/>
    <col min="12803" max="12803" width="8.5703125" style="139" customWidth="1"/>
    <col min="12804" max="12807" width="11" style="139" customWidth="1"/>
    <col min="12808" max="12808" width="9.28515625" style="139" customWidth="1"/>
    <col min="12809" max="12809" width="10.28515625" style="139" customWidth="1"/>
    <col min="12810" max="12810" width="13.42578125" style="139" customWidth="1"/>
    <col min="12811" max="12811" width="18.140625" style="139" customWidth="1"/>
    <col min="12812" max="12812" width="19" style="139" customWidth="1"/>
    <col min="12813" max="12813" width="18" style="139" customWidth="1"/>
    <col min="12814" max="12815" width="10.5703125" style="139" customWidth="1"/>
    <col min="12816" max="12816" width="9.140625" style="139" customWidth="1"/>
    <col min="12817" max="12817" width="12.7109375" style="139" customWidth="1"/>
    <col min="12818" max="12818" width="23.28515625" style="139" customWidth="1"/>
    <col min="12819" max="12820" width="9.140625" style="139" customWidth="1"/>
    <col min="12821" max="12821" width="10.42578125" style="139" customWidth="1"/>
    <col min="12822" max="12822" width="11.28515625" style="139" customWidth="1"/>
    <col min="12823" max="13056" width="9.140625" style="139"/>
    <col min="13057" max="13057" width="88.7109375" style="139" customWidth="1"/>
    <col min="13058" max="13058" width="14.42578125" style="139" customWidth="1"/>
    <col min="13059" max="13059" width="8.5703125" style="139" customWidth="1"/>
    <col min="13060" max="13063" width="11" style="139" customWidth="1"/>
    <col min="13064" max="13064" width="9.28515625" style="139" customWidth="1"/>
    <col min="13065" max="13065" width="10.28515625" style="139" customWidth="1"/>
    <col min="13066" max="13066" width="13.42578125" style="139" customWidth="1"/>
    <col min="13067" max="13067" width="18.140625" style="139" customWidth="1"/>
    <col min="13068" max="13068" width="19" style="139" customWidth="1"/>
    <col min="13069" max="13069" width="18" style="139" customWidth="1"/>
    <col min="13070" max="13071" width="10.5703125" style="139" customWidth="1"/>
    <col min="13072" max="13072" width="9.140625" style="139" customWidth="1"/>
    <col min="13073" max="13073" width="12.7109375" style="139" customWidth="1"/>
    <col min="13074" max="13074" width="23.28515625" style="139" customWidth="1"/>
    <col min="13075" max="13076" width="9.140625" style="139" customWidth="1"/>
    <col min="13077" max="13077" width="10.42578125" style="139" customWidth="1"/>
    <col min="13078" max="13078" width="11.28515625" style="139" customWidth="1"/>
    <col min="13079" max="13312" width="9.140625" style="139"/>
    <col min="13313" max="13313" width="88.7109375" style="139" customWidth="1"/>
    <col min="13314" max="13314" width="14.42578125" style="139" customWidth="1"/>
    <col min="13315" max="13315" width="8.5703125" style="139" customWidth="1"/>
    <col min="13316" max="13319" width="11" style="139" customWidth="1"/>
    <col min="13320" max="13320" width="9.28515625" style="139" customWidth="1"/>
    <col min="13321" max="13321" width="10.28515625" style="139" customWidth="1"/>
    <col min="13322" max="13322" width="13.42578125" style="139" customWidth="1"/>
    <col min="13323" max="13323" width="18.140625" style="139" customWidth="1"/>
    <col min="13324" max="13324" width="19" style="139" customWidth="1"/>
    <col min="13325" max="13325" width="18" style="139" customWidth="1"/>
    <col min="13326" max="13327" width="10.5703125" style="139" customWidth="1"/>
    <col min="13328" max="13328" width="9.140625" style="139" customWidth="1"/>
    <col min="13329" max="13329" width="12.7109375" style="139" customWidth="1"/>
    <col min="13330" max="13330" width="23.28515625" style="139" customWidth="1"/>
    <col min="13331" max="13332" width="9.140625" style="139" customWidth="1"/>
    <col min="13333" max="13333" width="10.42578125" style="139" customWidth="1"/>
    <col min="13334" max="13334" width="11.28515625" style="139" customWidth="1"/>
    <col min="13335" max="13568" width="9.140625" style="139"/>
    <col min="13569" max="13569" width="88.7109375" style="139" customWidth="1"/>
    <col min="13570" max="13570" width="14.42578125" style="139" customWidth="1"/>
    <col min="13571" max="13571" width="8.5703125" style="139" customWidth="1"/>
    <col min="13572" max="13575" width="11" style="139" customWidth="1"/>
    <col min="13576" max="13576" width="9.28515625" style="139" customWidth="1"/>
    <col min="13577" max="13577" width="10.28515625" style="139" customWidth="1"/>
    <col min="13578" max="13578" width="13.42578125" style="139" customWidth="1"/>
    <col min="13579" max="13579" width="18.140625" style="139" customWidth="1"/>
    <col min="13580" max="13580" width="19" style="139" customWidth="1"/>
    <col min="13581" max="13581" width="18" style="139" customWidth="1"/>
    <col min="13582" max="13583" width="10.5703125" style="139" customWidth="1"/>
    <col min="13584" max="13584" width="9.140625" style="139" customWidth="1"/>
    <col min="13585" max="13585" width="12.7109375" style="139" customWidth="1"/>
    <col min="13586" max="13586" width="23.28515625" style="139" customWidth="1"/>
    <col min="13587" max="13588" width="9.140625" style="139" customWidth="1"/>
    <col min="13589" max="13589" width="10.42578125" style="139" customWidth="1"/>
    <col min="13590" max="13590" width="11.28515625" style="139" customWidth="1"/>
    <col min="13591" max="13824" width="9.140625" style="139"/>
    <col min="13825" max="13825" width="88.7109375" style="139" customWidth="1"/>
    <col min="13826" max="13826" width="14.42578125" style="139" customWidth="1"/>
    <col min="13827" max="13827" width="8.5703125" style="139" customWidth="1"/>
    <col min="13828" max="13831" width="11" style="139" customWidth="1"/>
    <col min="13832" max="13832" width="9.28515625" style="139" customWidth="1"/>
    <col min="13833" max="13833" width="10.28515625" style="139" customWidth="1"/>
    <col min="13834" max="13834" width="13.42578125" style="139" customWidth="1"/>
    <col min="13835" max="13835" width="18.140625" style="139" customWidth="1"/>
    <col min="13836" max="13836" width="19" style="139" customWidth="1"/>
    <col min="13837" max="13837" width="18" style="139" customWidth="1"/>
    <col min="13838" max="13839" width="10.5703125" style="139" customWidth="1"/>
    <col min="13840" max="13840" width="9.140625" style="139" customWidth="1"/>
    <col min="13841" max="13841" width="12.7109375" style="139" customWidth="1"/>
    <col min="13842" max="13842" width="23.28515625" style="139" customWidth="1"/>
    <col min="13843" max="13844" width="9.140625" style="139" customWidth="1"/>
    <col min="13845" max="13845" width="10.42578125" style="139" customWidth="1"/>
    <col min="13846" max="13846" width="11.28515625" style="139" customWidth="1"/>
    <col min="13847" max="14080" width="9.140625" style="139"/>
    <col min="14081" max="14081" width="88.7109375" style="139" customWidth="1"/>
    <col min="14082" max="14082" width="14.42578125" style="139" customWidth="1"/>
    <col min="14083" max="14083" width="8.5703125" style="139" customWidth="1"/>
    <col min="14084" max="14087" width="11" style="139" customWidth="1"/>
    <col min="14088" max="14088" width="9.28515625" style="139" customWidth="1"/>
    <col min="14089" max="14089" width="10.28515625" style="139" customWidth="1"/>
    <col min="14090" max="14090" width="13.42578125" style="139" customWidth="1"/>
    <col min="14091" max="14091" width="18.140625" style="139" customWidth="1"/>
    <col min="14092" max="14092" width="19" style="139" customWidth="1"/>
    <col min="14093" max="14093" width="18" style="139" customWidth="1"/>
    <col min="14094" max="14095" width="10.5703125" style="139" customWidth="1"/>
    <col min="14096" max="14096" width="9.140625" style="139" customWidth="1"/>
    <col min="14097" max="14097" width="12.7109375" style="139" customWidth="1"/>
    <col min="14098" max="14098" width="23.28515625" style="139" customWidth="1"/>
    <col min="14099" max="14100" width="9.140625" style="139" customWidth="1"/>
    <col min="14101" max="14101" width="10.42578125" style="139" customWidth="1"/>
    <col min="14102" max="14102" width="11.28515625" style="139" customWidth="1"/>
    <col min="14103" max="14336" width="9.140625" style="139"/>
    <col min="14337" max="14337" width="88.7109375" style="139" customWidth="1"/>
    <col min="14338" max="14338" width="14.42578125" style="139" customWidth="1"/>
    <col min="14339" max="14339" width="8.5703125" style="139" customWidth="1"/>
    <col min="14340" max="14343" width="11" style="139" customWidth="1"/>
    <col min="14344" max="14344" width="9.28515625" style="139" customWidth="1"/>
    <col min="14345" max="14345" width="10.28515625" style="139" customWidth="1"/>
    <col min="14346" max="14346" width="13.42578125" style="139" customWidth="1"/>
    <col min="14347" max="14347" width="18.140625" style="139" customWidth="1"/>
    <col min="14348" max="14348" width="19" style="139" customWidth="1"/>
    <col min="14349" max="14349" width="18" style="139" customWidth="1"/>
    <col min="14350" max="14351" width="10.5703125" style="139" customWidth="1"/>
    <col min="14352" max="14352" width="9.140625" style="139" customWidth="1"/>
    <col min="14353" max="14353" width="12.7109375" style="139" customWidth="1"/>
    <col min="14354" max="14354" width="23.28515625" style="139" customWidth="1"/>
    <col min="14355" max="14356" width="9.140625" style="139" customWidth="1"/>
    <col min="14357" max="14357" width="10.42578125" style="139" customWidth="1"/>
    <col min="14358" max="14358" width="11.28515625" style="139" customWidth="1"/>
    <col min="14359" max="14592" width="9.140625" style="139"/>
    <col min="14593" max="14593" width="88.7109375" style="139" customWidth="1"/>
    <col min="14594" max="14594" width="14.42578125" style="139" customWidth="1"/>
    <col min="14595" max="14595" width="8.5703125" style="139" customWidth="1"/>
    <col min="14596" max="14599" width="11" style="139" customWidth="1"/>
    <col min="14600" max="14600" width="9.28515625" style="139" customWidth="1"/>
    <col min="14601" max="14601" width="10.28515625" style="139" customWidth="1"/>
    <col min="14602" max="14602" width="13.42578125" style="139" customWidth="1"/>
    <col min="14603" max="14603" width="18.140625" style="139" customWidth="1"/>
    <col min="14604" max="14604" width="19" style="139" customWidth="1"/>
    <col min="14605" max="14605" width="18" style="139" customWidth="1"/>
    <col min="14606" max="14607" width="10.5703125" style="139" customWidth="1"/>
    <col min="14608" max="14608" width="9.140625" style="139" customWidth="1"/>
    <col min="14609" max="14609" width="12.7109375" style="139" customWidth="1"/>
    <col min="14610" max="14610" width="23.28515625" style="139" customWidth="1"/>
    <col min="14611" max="14612" width="9.140625" style="139" customWidth="1"/>
    <col min="14613" max="14613" width="10.42578125" style="139" customWidth="1"/>
    <col min="14614" max="14614" width="11.28515625" style="139" customWidth="1"/>
    <col min="14615" max="14848" width="9.140625" style="139"/>
    <col min="14849" max="14849" width="88.7109375" style="139" customWidth="1"/>
    <col min="14850" max="14850" width="14.42578125" style="139" customWidth="1"/>
    <col min="14851" max="14851" width="8.5703125" style="139" customWidth="1"/>
    <col min="14852" max="14855" width="11" style="139" customWidth="1"/>
    <col min="14856" max="14856" width="9.28515625" style="139" customWidth="1"/>
    <col min="14857" max="14857" width="10.28515625" style="139" customWidth="1"/>
    <col min="14858" max="14858" width="13.42578125" style="139" customWidth="1"/>
    <col min="14859" max="14859" width="18.140625" style="139" customWidth="1"/>
    <col min="14860" max="14860" width="19" style="139" customWidth="1"/>
    <col min="14861" max="14861" width="18" style="139" customWidth="1"/>
    <col min="14862" max="14863" width="10.5703125" style="139" customWidth="1"/>
    <col min="14864" max="14864" width="9.140625" style="139" customWidth="1"/>
    <col min="14865" max="14865" width="12.7109375" style="139" customWidth="1"/>
    <col min="14866" max="14866" width="23.28515625" style="139" customWidth="1"/>
    <col min="14867" max="14868" width="9.140625" style="139" customWidth="1"/>
    <col min="14869" max="14869" width="10.42578125" style="139" customWidth="1"/>
    <col min="14870" max="14870" width="11.28515625" style="139" customWidth="1"/>
    <col min="14871" max="15104" width="9.140625" style="139"/>
    <col min="15105" max="15105" width="88.7109375" style="139" customWidth="1"/>
    <col min="15106" max="15106" width="14.42578125" style="139" customWidth="1"/>
    <col min="15107" max="15107" width="8.5703125" style="139" customWidth="1"/>
    <col min="15108" max="15111" width="11" style="139" customWidth="1"/>
    <col min="15112" max="15112" width="9.28515625" style="139" customWidth="1"/>
    <col min="15113" max="15113" width="10.28515625" style="139" customWidth="1"/>
    <col min="15114" max="15114" width="13.42578125" style="139" customWidth="1"/>
    <col min="15115" max="15115" width="18.140625" style="139" customWidth="1"/>
    <col min="15116" max="15116" width="19" style="139" customWidth="1"/>
    <col min="15117" max="15117" width="18" style="139" customWidth="1"/>
    <col min="15118" max="15119" width="10.5703125" style="139" customWidth="1"/>
    <col min="15120" max="15120" width="9.140625" style="139" customWidth="1"/>
    <col min="15121" max="15121" width="12.7109375" style="139" customWidth="1"/>
    <col min="15122" max="15122" width="23.28515625" style="139" customWidth="1"/>
    <col min="15123" max="15124" width="9.140625" style="139" customWidth="1"/>
    <col min="15125" max="15125" width="10.42578125" style="139" customWidth="1"/>
    <col min="15126" max="15126" width="11.28515625" style="139" customWidth="1"/>
    <col min="15127" max="15360" width="9.140625" style="139"/>
    <col min="15361" max="15361" width="88.7109375" style="139" customWidth="1"/>
    <col min="15362" max="15362" width="14.42578125" style="139" customWidth="1"/>
    <col min="15363" max="15363" width="8.5703125" style="139" customWidth="1"/>
    <col min="15364" max="15367" width="11" style="139" customWidth="1"/>
    <col min="15368" max="15368" width="9.28515625" style="139" customWidth="1"/>
    <col min="15369" max="15369" width="10.28515625" style="139" customWidth="1"/>
    <col min="15370" max="15370" width="13.42578125" style="139" customWidth="1"/>
    <col min="15371" max="15371" width="18.140625" style="139" customWidth="1"/>
    <col min="15372" max="15372" width="19" style="139" customWidth="1"/>
    <col min="15373" max="15373" width="18" style="139" customWidth="1"/>
    <col min="15374" max="15375" width="10.5703125" style="139" customWidth="1"/>
    <col min="15376" max="15376" width="9.140625" style="139" customWidth="1"/>
    <col min="15377" max="15377" width="12.7109375" style="139" customWidth="1"/>
    <col min="15378" max="15378" width="23.28515625" style="139" customWidth="1"/>
    <col min="15379" max="15380" width="9.140625" style="139" customWidth="1"/>
    <col min="15381" max="15381" width="10.42578125" style="139" customWidth="1"/>
    <col min="15382" max="15382" width="11.28515625" style="139" customWidth="1"/>
    <col min="15383" max="15616" width="9.140625" style="139"/>
    <col min="15617" max="15617" width="88.7109375" style="139" customWidth="1"/>
    <col min="15618" max="15618" width="14.42578125" style="139" customWidth="1"/>
    <col min="15619" max="15619" width="8.5703125" style="139" customWidth="1"/>
    <col min="15620" max="15623" width="11" style="139" customWidth="1"/>
    <col min="15624" max="15624" width="9.28515625" style="139" customWidth="1"/>
    <col min="15625" max="15625" width="10.28515625" style="139" customWidth="1"/>
    <col min="15626" max="15626" width="13.42578125" style="139" customWidth="1"/>
    <col min="15627" max="15627" width="18.140625" style="139" customWidth="1"/>
    <col min="15628" max="15628" width="19" style="139" customWidth="1"/>
    <col min="15629" max="15629" width="18" style="139" customWidth="1"/>
    <col min="15630" max="15631" width="10.5703125" style="139" customWidth="1"/>
    <col min="15632" max="15632" width="9.140625" style="139" customWidth="1"/>
    <col min="15633" max="15633" width="12.7109375" style="139" customWidth="1"/>
    <col min="15634" max="15634" width="23.28515625" style="139" customWidth="1"/>
    <col min="15635" max="15636" width="9.140625" style="139" customWidth="1"/>
    <col min="15637" max="15637" width="10.42578125" style="139" customWidth="1"/>
    <col min="15638" max="15638" width="11.28515625" style="139" customWidth="1"/>
    <col min="15639" max="15872" width="9.140625" style="139"/>
    <col min="15873" max="15873" width="88.7109375" style="139" customWidth="1"/>
    <col min="15874" max="15874" width="14.42578125" style="139" customWidth="1"/>
    <col min="15875" max="15875" width="8.5703125" style="139" customWidth="1"/>
    <col min="15876" max="15879" width="11" style="139" customWidth="1"/>
    <col min="15880" max="15880" width="9.28515625" style="139" customWidth="1"/>
    <col min="15881" max="15881" width="10.28515625" style="139" customWidth="1"/>
    <col min="15882" max="15882" width="13.42578125" style="139" customWidth="1"/>
    <col min="15883" max="15883" width="18.140625" style="139" customWidth="1"/>
    <col min="15884" max="15884" width="19" style="139" customWidth="1"/>
    <col min="15885" max="15885" width="18" style="139" customWidth="1"/>
    <col min="15886" max="15887" width="10.5703125" style="139" customWidth="1"/>
    <col min="15888" max="15888" width="9.140625" style="139" customWidth="1"/>
    <col min="15889" max="15889" width="12.7109375" style="139" customWidth="1"/>
    <col min="15890" max="15890" width="23.28515625" style="139" customWidth="1"/>
    <col min="15891" max="15892" width="9.140625" style="139" customWidth="1"/>
    <col min="15893" max="15893" width="10.42578125" style="139" customWidth="1"/>
    <col min="15894" max="15894" width="11.28515625" style="139" customWidth="1"/>
    <col min="15895" max="16128" width="9.140625" style="139"/>
    <col min="16129" max="16129" width="88.7109375" style="139" customWidth="1"/>
    <col min="16130" max="16130" width="14.42578125" style="139" customWidth="1"/>
    <col min="16131" max="16131" width="8.5703125" style="139" customWidth="1"/>
    <col min="16132" max="16135" width="11" style="139" customWidth="1"/>
    <col min="16136" max="16136" width="9.28515625" style="139" customWidth="1"/>
    <col min="16137" max="16137" width="10.28515625" style="139" customWidth="1"/>
    <col min="16138" max="16138" width="13.42578125" style="139" customWidth="1"/>
    <col min="16139" max="16139" width="18.140625" style="139" customWidth="1"/>
    <col min="16140" max="16140" width="19" style="139" customWidth="1"/>
    <col min="16141" max="16141" width="18" style="139" customWidth="1"/>
    <col min="16142" max="16143" width="10.5703125" style="139" customWidth="1"/>
    <col min="16144" max="16144" width="9.140625" style="139" customWidth="1"/>
    <col min="16145" max="16145" width="12.7109375" style="139" customWidth="1"/>
    <col min="16146" max="16146" width="23.28515625" style="139" customWidth="1"/>
    <col min="16147" max="16148" width="9.140625" style="139" customWidth="1"/>
    <col min="16149" max="16149" width="10.42578125" style="139" customWidth="1"/>
    <col min="16150" max="16150" width="11.28515625" style="139" customWidth="1"/>
    <col min="16151" max="16384" width="9.140625" style="139"/>
  </cols>
  <sheetData>
    <row r="1" spans="1:18" ht="36" customHeight="1">
      <c r="A1" s="140"/>
      <c r="B1" s="140"/>
      <c r="C1" s="140" t="s">
        <v>47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8" ht="30" customHeight="1">
      <c r="A2" s="1335" t="s">
        <v>123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231"/>
      <c r="O2" s="231"/>
    </row>
    <row r="3" spans="1:18" ht="21" customHeight="1" thickBot="1">
      <c r="A3" s="1"/>
      <c r="B3" s="1"/>
    </row>
    <row r="4" spans="1:18" ht="16.5" customHeight="1" thickBot="1">
      <c r="A4" s="1336" t="s">
        <v>32</v>
      </c>
      <c r="B4" s="1334">
        <v>1</v>
      </c>
      <c r="C4" s="1334"/>
      <c r="D4" s="1334"/>
      <c r="E4" s="1334" t="s">
        <v>1</v>
      </c>
      <c r="F4" s="1334"/>
      <c r="G4" s="1334"/>
      <c r="H4" s="1334" t="s">
        <v>2</v>
      </c>
      <c r="I4" s="1334"/>
      <c r="J4" s="1334"/>
      <c r="K4" s="1334">
        <v>4</v>
      </c>
      <c r="L4" s="1334"/>
      <c r="M4" s="1334"/>
      <c r="N4" s="1337" t="s">
        <v>22</v>
      </c>
      <c r="O4" s="1337"/>
      <c r="P4" s="1337"/>
      <c r="Q4" s="116"/>
      <c r="R4" s="116"/>
    </row>
    <row r="5" spans="1:18" ht="18.75" customHeight="1" thickBot="1">
      <c r="A5" s="1336"/>
      <c r="B5" s="1334"/>
      <c r="C5" s="1334"/>
      <c r="D5" s="1334"/>
      <c r="E5" s="1334"/>
      <c r="F5" s="1334"/>
      <c r="G5" s="1334"/>
      <c r="H5" s="1334"/>
      <c r="I5" s="1334"/>
      <c r="J5" s="1334"/>
      <c r="K5" s="1334"/>
      <c r="L5" s="1334"/>
      <c r="M5" s="1334"/>
      <c r="N5" s="1337"/>
      <c r="O5" s="1337"/>
      <c r="P5" s="1337"/>
      <c r="Q5" s="116"/>
      <c r="R5" s="116"/>
    </row>
    <row r="6" spans="1:18" ht="84" customHeight="1" thickBot="1">
      <c r="A6" s="1336"/>
      <c r="B6" s="197" t="s">
        <v>4</v>
      </c>
      <c r="C6" s="198" t="s">
        <v>5</v>
      </c>
      <c r="D6" s="199" t="s">
        <v>6</v>
      </c>
      <c r="E6" s="197" t="s">
        <v>4</v>
      </c>
      <c r="F6" s="198" t="s">
        <v>5</v>
      </c>
      <c r="G6" s="199" t="s">
        <v>6</v>
      </c>
      <c r="H6" s="197" t="s">
        <v>4</v>
      </c>
      <c r="I6" s="198" t="s">
        <v>5</v>
      </c>
      <c r="J6" s="199" t="s">
        <v>6</v>
      </c>
      <c r="K6" s="197" t="s">
        <v>4</v>
      </c>
      <c r="L6" s="198" t="s">
        <v>5</v>
      </c>
      <c r="M6" s="199" t="s">
        <v>6</v>
      </c>
      <c r="N6" s="197" t="s">
        <v>4</v>
      </c>
      <c r="O6" s="198" t="s">
        <v>5</v>
      </c>
      <c r="P6" s="199" t="s">
        <v>6</v>
      </c>
      <c r="Q6" s="116"/>
      <c r="R6" s="116"/>
    </row>
    <row r="7" spans="1:18" ht="33" customHeight="1" thickBot="1">
      <c r="A7" s="235" t="s">
        <v>7</v>
      </c>
      <c r="B7" s="236"/>
      <c r="C7" s="236"/>
      <c r="D7" s="237"/>
      <c r="E7" s="236"/>
      <c r="F7" s="236"/>
      <c r="G7" s="237"/>
      <c r="H7" s="238"/>
      <c r="I7" s="236"/>
      <c r="J7" s="237"/>
      <c r="K7" s="238"/>
      <c r="L7" s="236"/>
      <c r="M7" s="236"/>
      <c r="N7" s="236"/>
      <c r="O7" s="236"/>
      <c r="P7" s="237"/>
      <c r="Q7" s="116"/>
      <c r="R7" s="116"/>
    </row>
    <row r="8" spans="1:18" ht="29.25" customHeight="1">
      <c r="A8" s="888" t="s">
        <v>44</v>
      </c>
      <c r="B8" s="889">
        <v>1</v>
      </c>
      <c r="C8" s="890">
        <v>2</v>
      </c>
      <c r="D8" s="842">
        <f>SUM(B8:C8)</f>
        <v>3</v>
      </c>
      <c r="E8" s="889">
        <v>2</v>
      </c>
      <c r="F8" s="890">
        <v>0</v>
      </c>
      <c r="G8" s="842">
        <f>SUM(E8:F8)</f>
        <v>2</v>
      </c>
      <c r="H8" s="889">
        <v>1</v>
      </c>
      <c r="I8" s="890">
        <v>0</v>
      </c>
      <c r="J8" s="842">
        <f>SUM(H8:I8)</f>
        <v>1</v>
      </c>
      <c r="K8" s="889">
        <v>0</v>
      </c>
      <c r="L8" s="890">
        <v>0</v>
      </c>
      <c r="M8" s="842">
        <f>K8+L8</f>
        <v>0</v>
      </c>
      <c r="N8" s="891">
        <f>B8+E8+H8+K8</f>
        <v>4</v>
      </c>
      <c r="O8" s="891">
        <f t="shared" ref="O8:P8" si="0">C8+F8+I8+L8</f>
        <v>2</v>
      </c>
      <c r="P8" s="892">
        <f t="shared" si="0"/>
        <v>6</v>
      </c>
      <c r="Q8" s="116"/>
      <c r="R8" s="116"/>
    </row>
    <row r="9" spans="1:18" ht="27" thickBot="1">
      <c r="A9" s="895" t="s">
        <v>45</v>
      </c>
      <c r="B9" s="896">
        <v>5</v>
      </c>
      <c r="C9" s="897">
        <v>0</v>
      </c>
      <c r="D9" s="842">
        <v>5</v>
      </c>
      <c r="E9" s="896">
        <v>5</v>
      </c>
      <c r="F9" s="897">
        <v>1</v>
      </c>
      <c r="G9" s="898">
        <v>6</v>
      </c>
      <c r="H9" s="896">
        <v>4</v>
      </c>
      <c r="I9" s="897">
        <v>2</v>
      </c>
      <c r="J9" s="898">
        <f>SUM(H9:I9)</f>
        <v>6</v>
      </c>
      <c r="K9" s="896">
        <v>9</v>
      </c>
      <c r="L9" s="897">
        <v>0</v>
      </c>
      <c r="M9" s="898">
        <f>K9+L9</f>
        <v>9</v>
      </c>
      <c r="N9" s="891">
        <f t="shared" ref="N9:N19" si="1">B9+E9+H9+K9</f>
        <v>23</v>
      </c>
      <c r="O9" s="891">
        <f t="shared" ref="O9:O19" si="2">C9+F9+I9+L9</f>
        <v>3</v>
      </c>
      <c r="P9" s="892">
        <f t="shared" ref="P9:P19" si="3">D9+G9+J9+M9</f>
        <v>26</v>
      </c>
      <c r="Q9" s="116"/>
      <c r="R9" s="116"/>
    </row>
    <row r="10" spans="1:18" s="131" customFormat="1" ht="30" customHeight="1" thickBot="1">
      <c r="A10" s="899" t="s">
        <v>8</v>
      </c>
      <c r="B10" s="900">
        <f t="shared" ref="B10:C10" si="4">SUM(B8:B9)</f>
        <v>6</v>
      </c>
      <c r="C10" s="900">
        <f t="shared" si="4"/>
        <v>2</v>
      </c>
      <c r="D10" s="843">
        <f t="shared" ref="D10:D20" si="5">SUM(B10:C10)</f>
        <v>8</v>
      </c>
      <c r="E10" s="900">
        <f t="shared" ref="E10:M10" si="6">SUM(E8:E9)</f>
        <v>7</v>
      </c>
      <c r="F10" s="900">
        <f t="shared" si="6"/>
        <v>1</v>
      </c>
      <c r="G10" s="900">
        <f t="shared" si="6"/>
        <v>8</v>
      </c>
      <c r="H10" s="900">
        <f t="shared" si="6"/>
        <v>5</v>
      </c>
      <c r="I10" s="900">
        <f t="shared" si="6"/>
        <v>2</v>
      </c>
      <c r="J10" s="900">
        <f t="shared" si="6"/>
        <v>7</v>
      </c>
      <c r="K10" s="900">
        <f t="shared" si="6"/>
        <v>9</v>
      </c>
      <c r="L10" s="900">
        <f t="shared" si="6"/>
        <v>0</v>
      </c>
      <c r="M10" s="900">
        <f t="shared" si="6"/>
        <v>9</v>
      </c>
      <c r="N10" s="840">
        <f t="shared" si="1"/>
        <v>27</v>
      </c>
      <c r="O10" s="840">
        <f t="shared" si="2"/>
        <v>5</v>
      </c>
      <c r="P10" s="841">
        <f t="shared" si="3"/>
        <v>32</v>
      </c>
      <c r="Q10" s="116"/>
      <c r="R10" s="116"/>
    </row>
    <row r="11" spans="1:18" s="131" customFormat="1" ht="25.5" customHeight="1" thickBot="1">
      <c r="A11" s="901" t="s">
        <v>9</v>
      </c>
      <c r="B11" s="844"/>
      <c r="C11" s="844"/>
      <c r="D11" s="845"/>
      <c r="E11" s="844"/>
      <c r="F11" s="844"/>
      <c r="G11" s="844"/>
      <c r="H11" s="844"/>
      <c r="I11" s="844"/>
      <c r="J11" s="844"/>
      <c r="K11" s="844"/>
      <c r="L11" s="844"/>
      <c r="M11" s="844"/>
      <c r="N11" s="846"/>
      <c r="O11" s="846"/>
      <c r="P11" s="847"/>
      <c r="Q11" s="116"/>
      <c r="R11" s="116"/>
    </row>
    <row r="12" spans="1:18" ht="21.75" customHeight="1" thickBot="1">
      <c r="A12" s="899" t="s">
        <v>10</v>
      </c>
      <c r="B12" s="850"/>
      <c r="C12" s="851"/>
      <c r="D12" s="839"/>
      <c r="E12" s="850"/>
      <c r="F12" s="851"/>
      <c r="G12" s="852"/>
      <c r="H12" s="850"/>
      <c r="I12" s="851"/>
      <c r="J12" s="852"/>
      <c r="K12" s="853"/>
      <c r="L12" s="851" t="s">
        <v>11</v>
      </c>
      <c r="M12" s="852"/>
      <c r="N12" s="840"/>
      <c r="O12" s="840"/>
      <c r="P12" s="841"/>
      <c r="Q12" s="117"/>
      <c r="R12" s="117"/>
    </row>
    <row r="13" spans="1:18" ht="25.5" customHeight="1" thickBot="1">
      <c r="A13" s="902" t="s">
        <v>44</v>
      </c>
      <c r="B13" s="854">
        <v>1</v>
      </c>
      <c r="C13" s="855">
        <v>2</v>
      </c>
      <c r="D13" s="839">
        <f t="shared" si="5"/>
        <v>3</v>
      </c>
      <c r="E13" s="854">
        <v>2</v>
      </c>
      <c r="F13" s="855">
        <v>0</v>
      </c>
      <c r="G13" s="839">
        <f>SUM(E13:F13)</f>
        <v>2</v>
      </c>
      <c r="H13" s="854">
        <v>1</v>
      </c>
      <c r="I13" s="855">
        <v>0</v>
      </c>
      <c r="J13" s="839">
        <f>SUM(H13:I13)</f>
        <v>1</v>
      </c>
      <c r="K13" s="854">
        <v>0</v>
      </c>
      <c r="L13" s="855">
        <v>0</v>
      </c>
      <c r="M13" s="839">
        <f>K13+L13</f>
        <v>0</v>
      </c>
      <c r="N13" s="840">
        <f t="shared" si="1"/>
        <v>4</v>
      </c>
      <c r="O13" s="840">
        <f t="shared" si="2"/>
        <v>2</v>
      </c>
      <c r="P13" s="841">
        <f t="shared" si="3"/>
        <v>6</v>
      </c>
      <c r="Q13" s="3"/>
      <c r="R13" s="3"/>
    </row>
    <row r="14" spans="1:18" ht="33" customHeight="1" thickBot="1">
      <c r="A14" s="893" t="s">
        <v>45</v>
      </c>
      <c r="B14" s="848">
        <v>4</v>
      </c>
      <c r="C14" s="849">
        <v>0</v>
      </c>
      <c r="D14" s="845">
        <f t="shared" si="5"/>
        <v>4</v>
      </c>
      <c r="E14" s="848">
        <v>5</v>
      </c>
      <c r="F14" s="849">
        <v>1</v>
      </c>
      <c r="G14" s="145">
        <v>6</v>
      </c>
      <c r="H14" s="848">
        <v>4</v>
      </c>
      <c r="I14" s="849">
        <v>2</v>
      </c>
      <c r="J14" s="145">
        <f>SUM(H14:I14)</f>
        <v>6</v>
      </c>
      <c r="K14" s="848">
        <v>9</v>
      </c>
      <c r="L14" s="849">
        <v>0</v>
      </c>
      <c r="M14" s="145">
        <f>K14+L14</f>
        <v>9</v>
      </c>
      <c r="N14" s="837">
        <f t="shared" si="1"/>
        <v>22</v>
      </c>
      <c r="O14" s="837">
        <f t="shared" si="2"/>
        <v>3</v>
      </c>
      <c r="P14" s="838">
        <f t="shared" si="3"/>
        <v>25</v>
      </c>
      <c r="Q14" s="3"/>
      <c r="R14" s="3"/>
    </row>
    <row r="15" spans="1:18" ht="24.75" customHeight="1" thickBot="1">
      <c r="A15" s="903" t="s">
        <v>12</v>
      </c>
      <c r="B15" s="904">
        <f t="shared" ref="B15:C15" si="7">SUM(B13:B14)</f>
        <v>5</v>
      </c>
      <c r="C15" s="904">
        <f t="shared" si="7"/>
        <v>2</v>
      </c>
      <c r="D15" s="843">
        <f t="shared" si="5"/>
        <v>7</v>
      </c>
      <c r="E15" s="904">
        <f t="shared" ref="E15:M15" si="8">SUM(E13:E14)</f>
        <v>7</v>
      </c>
      <c r="F15" s="904">
        <f t="shared" si="8"/>
        <v>1</v>
      </c>
      <c r="G15" s="904">
        <f t="shared" si="8"/>
        <v>8</v>
      </c>
      <c r="H15" s="904">
        <f t="shared" si="8"/>
        <v>5</v>
      </c>
      <c r="I15" s="904">
        <f t="shared" si="8"/>
        <v>2</v>
      </c>
      <c r="J15" s="904">
        <f t="shared" si="8"/>
        <v>7</v>
      </c>
      <c r="K15" s="904">
        <f t="shared" si="8"/>
        <v>9</v>
      </c>
      <c r="L15" s="904">
        <f t="shared" si="8"/>
        <v>0</v>
      </c>
      <c r="M15" s="904">
        <f t="shared" si="8"/>
        <v>9</v>
      </c>
      <c r="N15" s="840">
        <f t="shared" si="1"/>
        <v>26</v>
      </c>
      <c r="O15" s="841">
        <f t="shared" si="2"/>
        <v>5</v>
      </c>
      <c r="P15" s="841">
        <f t="shared" si="3"/>
        <v>31</v>
      </c>
      <c r="Q15" s="118"/>
      <c r="R15" s="118"/>
    </row>
    <row r="16" spans="1:18" ht="26.25">
      <c r="A16" s="905" t="s">
        <v>44</v>
      </c>
      <c r="B16" s="906">
        <v>0</v>
      </c>
      <c r="C16" s="907">
        <v>0</v>
      </c>
      <c r="D16" s="145">
        <f t="shared" si="5"/>
        <v>0</v>
      </c>
      <c r="E16" s="906">
        <v>0</v>
      </c>
      <c r="F16" s="907">
        <v>0</v>
      </c>
      <c r="G16" s="908">
        <f>SUM(E16:F16)</f>
        <v>0</v>
      </c>
      <c r="H16" s="906">
        <v>0</v>
      </c>
      <c r="I16" s="907">
        <v>0</v>
      </c>
      <c r="J16" s="908">
        <f>SUM(H16:I16)</f>
        <v>0</v>
      </c>
      <c r="K16" s="906">
        <v>0</v>
      </c>
      <c r="L16" s="907">
        <v>0</v>
      </c>
      <c r="M16" s="908">
        <f>SUM(K16:L16)</f>
        <v>0</v>
      </c>
      <c r="N16" s="909">
        <f t="shared" si="1"/>
        <v>0</v>
      </c>
      <c r="O16" s="909">
        <f t="shared" si="2"/>
        <v>0</v>
      </c>
      <c r="P16" s="910">
        <f t="shared" si="3"/>
        <v>0</v>
      </c>
      <c r="Q16" s="3"/>
      <c r="R16" s="3"/>
    </row>
    <row r="17" spans="1:18" ht="30.75" customHeight="1" thickBot="1">
      <c r="A17" s="893" t="s">
        <v>45</v>
      </c>
      <c r="B17" s="143">
        <v>1</v>
      </c>
      <c r="C17" s="144">
        <v>0</v>
      </c>
      <c r="D17" s="894">
        <f t="shared" si="5"/>
        <v>1</v>
      </c>
      <c r="E17" s="143">
        <v>0</v>
      </c>
      <c r="F17" s="144">
        <v>0</v>
      </c>
      <c r="G17" s="145">
        <f>SUM(E17:F17)</f>
        <v>0</v>
      </c>
      <c r="H17" s="143">
        <v>0</v>
      </c>
      <c r="I17" s="144">
        <v>0</v>
      </c>
      <c r="J17" s="145">
        <f>SUM(H17:I17)</f>
        <v>0</v>
      </c>
      <c r="K17" s="143">
        <v>0</v>
      </c>
      <c r="L17" s="144">
        <v>0</v>
      </c>
      <c r="M17" s="145">
        <f>SUM(K17:L17)</f>
        <v>0</v>
      </c>
      <c r="N17" s="837">
        <f t="shared" si="1"/>
        <v>1</v>
      </c>
      <c r="O17" s="837">
        <f t="shared" si="2"/>
        <v>0</v>
      </c>
      <c r="P17" s="838">
        <f t="shared" si="3"/>
        <v>1</v>
      </c>
      <c r="Q17" s="3"/>
      <c r="R17" s="3"/>
    </row>
    <row r="18" spans="1:18" ht="27" thickBot="1">
      <c r="A18" s="239" t="s">
        <v>14</v>
      </c>
      <c r="B18" s="242">
        <f>B17</f>
        <v>1</v>
      </c>
      <c r="C18" s="242">
        <v>0</v>
      </c>
      <c r="D18" s="843">
        <f t="shared" si="5"/>
        <v>1</v>
      </c>
      <c r="E18" s="242">
        <v>0</v>
      </c>
      <c r="F18" s="242">
        <v>0</v>
      </c>
      <c r="G18" s="243">
        <f>SUM(E18:F18)</f>
        <v>0</v>
      </c>
      <c r="H18" s="242">
        <v>0</v>
      </c>
      <c r="I18" s="242">
        <v>0</v>
      </c>
      <c r="J18" s="243">
        <f>SUM(H18:I18)</f>
        <v>0</v>
      </c>
      <c r="K18" s="244">
        <v>0</v>
      </c>
      <c r="L18" s="242">
        <v>0</v>
      </c>
      <c r="M18" s="243">
        <v>0</v>
      </c>
      <c r="N18" s="241">
        <f t="shared" si="1"/>
        <v>1</v>
      </c>
      <c r="O18" s="241">
        <f t="shared" si="2"/>
        <v>0</v>
      </c>
      <c r="P18" s="230">
        <f t="shared" si="3"/>
        <v>1</v>
      </c>
      <c r="Q18" s="3"/>
      <c r="R18" s="3"/>
    </row>
    <row r="19" spans="1:18" ht="27" customHeight="1" thickBot="1">
      <c r="A19" s="245" t="s">
        <v>15</v>
      </c>
      <c r="B19" s="240">
        <f t="shared" ref="B19:C19" si="9">B15</f>
        <v>5</v>
      </c>
      <c r="C19" s="240">
        <f t="shared" si="9"/>
        <v>2</v>
      </c>
      <c r="D19" s="843">
        <f t="shared" si="5"/>
        <v>7</v>
      </c>
      <c r="E19" s="240">
        <f t="shared" ref="E19:M19" si="10">E15</f>
        <v>7</v>
      </c>
      <c r="F19" s="240">
        <f t="shared" si="10"/>
        <v>1</v>
      </c>
      <c r="G19" s="240">
        <f t="shared" si="10"/>
        <v>8</v>
      </c>
      <c r="H19" s="240">
        <f t="shared" si="10"/>
        <v>5</v>
      </c>
      <c r="I19" s="240">
        <f t="shared" si="10"/>
        <v>2</v>
      </c>
      <c r="J19" s="240">
        <f t="shared" si="10"/>
        <v>7</v>
      </c>
      <c r="K19" s="240">
        <f t="shared" si="10"/>
        <v>9</v>
      </c>
      <c r="L19" s="240">
        <f t="shared" si="10"/>
        <v>0</v>
      </c>
      <c r="M19" s="240">
        <f t="shared" si="10"/>
        <v>9</v>
      </c>
      <c r="N19" s="241">
        <f t="shared" si="1"/>
        <v>26</v>
      </c>
      <c r="O19" s="241">
        <f t="shared" si="2"/>
        <v>5</v>
      </c>
      <c r="P19" s="230">
        <f t="shared" si="3"/>
        <v>31</v>
      </c>
      <c r="Q19" s="119"/>
      <c r="R19" s="119"/>
    </row>
    <row r="20" spans="1:18" ht="27" thickBot="1">
      <c r="A20" s="245" t="s">
        <v>16</v>
      </c>
      <c r="B20" s="240">
        <f t="shared" ref="B20:P20" si="11">B18</f>
        <v>1</v>
      </c>
      <c r="C20" s="240">
        <f t="shared" si="11"/>
        <v>0</v>
      </c>
      <c r="D20" s="145">
        <f t="shared" si="5"/>
        <v>1</v>
      </c>
      <c r="E20" s="240">
        <f t="shared" si="11"/>
        <v>0</v>
      </c>
      <c r="F20" s="240">
        <f t="shared" si="11"/>
        <v>0</v>
      </c>
      <c r="G20" s="240">
        <f t="shared" si="11"/>
        <v>0</v>
      </c>
      <c r="H20" s="240">
        <f t="shared" si="11"/>
        <v>0</v>
      </c>
      <c r="I20" s="240">
        <f t="shared" si="11"/>
        <v>0</v>
      </c>
      <c r="J20" s="240">
        <f t="shared" si="11"/>
        <v>0</v>
      </c>
      <c r="K20" s="240">
        <f t="shared" si="11"/>
        <v>0</v>
      </c>
      <c r="L20" s="240">
        <f t="shared" si="11"/>
        <v>0</v>
      </c>
      <c r="M20" s="240">
        <f t="shared" si="11"/>
        <v>0</v>
      </c>
      <c r="N20" s="240">
        <f t="shared" si="11"/>
        <v>1</v>
      </c>
      <c r="O20" s="240">
        <f t="shared" si="11"/>
        <v>0</v>
      </c>
      <c r="P20" s="240">
        <f t="shared" si="11"/>
        <v>1</v>
      </c>
      <c r="Q20" s="147"/>
      <c r="R20" s="147"/>
    </row>
    <row r="21" spans="1:18" ht="26.25" thickBot="1">
      <c r="A21" s="246" t="s">
        <v>107</v>
      </c>
      <c r="B21" s="247">
        <f>B19+B20</f>
        <v>6</v>
      </c>
      <c r="C21" s="247">
        <f t="shared" ref="C21:P21" si="12">C19+C20</f>
        <v>2</v>
      </c>
      <c r="D21" s="247">
        <f t="shared" si="12"/>
        <v>8</v>
      </c>
      <c r="E21" s="247">
        <f t="shared" si="12"/>
        <v>7</v>
      </c>
      <c r="F21" s="247">
        <f t="shared" si="12"/>
        <v>1</v>
      </c>
      <c r="G21" s="247">
        <f t="shared" si="12"/>
        <v>8</v>
      </c>
      <c r="H21" s="247">
        <f t="shared" si="12"/>
        <v>5</v>
      </c>
      <c r="I21" s="247">
        <f t="shared" si="12"/>
        <v>2</v>
      </c>
      <c r="J21" s="247">
        <f t="shared" si="12"/>
        <v>7</v>
      </c>
      <c r="K21" s="247">
        <f t="shared" si="12"/>
        <v>9</v>
      </c>
      <c r="L21" s="247">
        <f t="shared" si="12"/>
        <v>0</v>
      </c>
      <c r="M21" s="247">
        <f t="shared" si="12"/>
        <v>9</v>
      </c>
      <c r="N21" s="247">
        <f t="shared" si="12"/>
        <v>27</v>
      </c>
      <c r="O21" s="247">
        <f t="shared" si="12"/>
        <v>5</v>
      </c>
      <c r="P21" s="247">
        <f t="shared" si="12"/>
        <v>32</v>
      </c>
    </row>
    <row r="22" spans="1:18" hidden="1">
      <c r="A22" s="3"/>
      <c r="B22" s="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9"/>
    </row>
    <row r="23" spans="1:18">
      <c r="A23" s="3"/>
      <c r="B23" s="3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8">
      <c r="A24" s="1333"/>
      <c r="B24" s="1333"/>
      <c r="C24" s="1333"/>
      <c r="D24" s="1333"/>
      <c r="E24" s="1333"/>
      <c r="F24" s="1333"/>
      <c r="G24" s="1333"/>
      <c r="H24" s="1333"/>
      <c r="I24" s="1333"/>
      <c r="J24" s="1333"/>
      <c r="K24" s="1333"/>
      <c r="L24" s="1333"/>
      <c r="M24" s="1333"/>
      <c r="N24" s="1333"/>
      <c r="O24" s="1333"/>
      <c r="P24" s="1333"/>
    </row>
  </sheetData>
  <mergeCells count="8">
    <mergeCell ref="A24:P24"/>
    <mergeCell ref="B4:D5"/>
    <mergeCell ref="A2:M2"/>
    <mergeCell ref="A4:A6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MrPyreha</cp:lastModifiedBy>
  <cp:lastPrinted>2020-02-06T13:08:48Z</cp:lastPrinted>
  <dcterms:created xsi:type="dcterms:W3CDTF">2015-08-28T07:26:11Z</dcterms:created>
  <dcterms:modified xsi:type="dcterms:W3CDTF">2020-05-12T20:13:57Z</dcterms:modified>
</cp:coreProperties>
</file>