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135"/>
  </bookViews>
  <sheets>
    <sheet name="СВОД  итого по КФУ (4)" sheetId="3" r:id="rId1"/>
  </sheets>
  <definedNames>
    <definedName name="_xlnm.Print_Area" localSheetId="0">'СВОД  итого по КФУ (4)'!$A$1:$AH$140</definedName>
  </definedNames>
  <calcPr calcId="124519"/>
</workbook>
</file>

<file path=xl/calcChain.xml><?xml version="1.0" encoding="utf-8"?>
<calcChain xmlns="http://schemas.openxmlformats.org/spreadsheetml/2006/main">
  <c r="P122" i="3"/>
  <c r="O122"/>
  <c r="N122"/>
  <c r="P121"/>
  <c r="O121"/>
  <c r="N121"/>
  <c r="P120"/>
  <c r="O120"/>
  <c r="N120"/>
  <c r="P119"/>
  <c r="O119"/>
  <c r="N119"/>
  <c r="P109"/>
  <c r="O109"/>
  <c r="N109"/>
  <c r="P108"/>
  <c r="O108"/>
  <c r="N108"/>
  <c r="P107"/>
  <c r="O107"/>
  <c r="N107"/>
  <c r="P106"/>
  <c r="O106"/>
  <c r="N106"/>
  <c r="P105"/>
  <c r="O105"/>
  <c r="N105"/>
  <c r="P104"/>
  <c r="O104"/>
  <c r="N104"/>
  <c r="P103"/>
  <c r="O103"/>
  <c r="N103"/>
  <c r="P81"/>
  <c r="O81"/>
  <c r="N81"/>
  <c r="P80"/>
  <c r="O80"/>
  <c r="N80"/>
  <c r="P79"/>
  <c r="O79"/>
  <c r="N79"/>
  <c r="P78"/>
  <c r="O78"/>
  <c r="N78"/>
  <c r="P77"/>
  <c r="O77"/>
  <c r="N77"/>
  <c r="P76"/>
  <c r="O76"/>
  <c r="N76"/>
  <c r="P75"/>
  <c r="O75"/>
  <c r="N75"/>
  <c r="P74"/>
  <c r="O74"/>
  <c r="N74"/>
  <c r="AE61" l="1"/>
  <c r="AD61"/>
  <c r="S61"/>
  <c r="R61"/>
  <c r="Q61"/>
  <c r="AC61" s="1"/>
  <c r="AC60"/>
  <c r="S60"/>
  <c r="AE60" s="1"/>
  <c r="AE62" s="1"/>
  <c r="D67" s="1"/>
  <c r="R60"/>
  <c r="AD60" s="1"/>
  <c r="Q60"/>
  <c r="AE59"/>
  <c r="AD59"/>
  <c r="AD62" s="1"/>
  <c r="C67" s="1"/>
  <c r="S59"/>
  <c r="R59"/>
  <c r="Q59"/>
  <c r="AC59" s="1"/>
  <c r="AC62" s="1"/>
  <c r="B67" s="1"/>
  <c r="V46"/>
  <c r="U46"/>
  <c r="T46"/>
  <c r="V45"/>
  <c r="U45"/>
  <c r="U47" s="1"/>
  <c r="C65" s="1"/>
  <c r="T45"/>
  <c r="V44"/>
  <c r="U44"/>
  <c r="T44"/>
  <c r="T47" s="1"/>
  <c r="V43"/>
  <c r="V47" s="1"/>
  <c r="U43"/>
  <c r="T43"/>
  <c r="AH37"/>
  <c r="AG37"/>
  <c r="S37"/>
  <c r="R37"/>
  <c r="Q37"/>
  <c r="AF37" s="1"/>
  <c r="AF36"/>
  <c r="S36"/>
  <c r="AH36" s="1"/>
  <c r="R36"/>
  <c r="AG36" s="1"/>
  <c r="Q36"/>
  <c r="AH35"/>
  <c r="AG35"/>
  <c r="S35"/>
  <c r="R35"/>
  <c r="Q35"/>
  <c r="AF35" s="1"/>
  <c r="AF34"/>
  <c r="S34"/>
  <c r="AH34" s="1"/>
  <c r="R34"/>
  <c r="AG34" s="1"/>
  <c r="Q34"/>
  <c r="AH33"/>
  <c r="AG33"/>
  <c r="S33"/>
  <c r="R33"/>
  <c r="Q33"/>
  <c r="AF33" s="1"/>
  <c r="AF32"/>
  <c r="S32"/>
  <c r="AH32" s="1"/>
  <c r="R32"/>
  <c r="AG32" s="1"/>
  <c r="Q32"/>
  <c r="AH31"/>
  <c r="AG31"/>
  <c r="S31"/>
  <c r="R31"/>
  <c r="Q31"/>
  <c r="AF31" s="1"/>
  <c r="AF30"/>
  <c r="S30"/>
  <c r="AH30" s="1"/>
  <c r="R30"/>
  <c r="AG30" s="1"/>
  <c r="Q30"/>
  <c r="AH29"/>
  <c r="AG29"/>
  <c r="S29"/>
  <c r="R29"/>
  <c r="Q29"/>
  <c r="AF29" s="1"/>
  <c r="AF28"/>
  <c r="S28"/>
  <c r="AH28" s="1"/>
  <c r="R28"/>
  <c r="AG28" s="1"/>
  <c r="Q28"/>
  <c r="AH27"/>
  <c r="AG27"/>
  <c r="S27"/>
  <c r="R27"/>
  <c r="R38" s="1"/>
  <c r="AG38" s="1"/>
  <c r="C66" s="1"/>
  <c r="Q27"/>
  <c r="Q38" s="1"/>
  <c r="AF38" s="1"/>
  <c r="B66" s="1"/>
  <c r="AE19"/>
  <c r="S19"/>
  <c r="R19"/>
  <c r="AD19" s="1"/>
  <c r="Q19"/>
  <c r="AC19" s="1"/>
  <c r="AD18"/>
  <c r="AC18"/>
  <c r="S18"/>
  <c r="AE18" s="1"/>
  <c r="R18"/>
  <c r="Q18"/>
  <c r="AE17"/>
  <c r="AD17"/>
  <c r="S17"/>
  <c r="R17"/>
  <c r="Q17"/>
  <c r="AC17" s="1"/>
  <c r="AD16"/>
  <c r="AC16"/>
  <c r="S16"/>
  <c r="AE16" s="1"/>
  <c r="R16"/>
  <c r="Q16"/>
  <c r="AE15"/>
  <c r="AD15"/>
  <c r="S15"/>
  <c r="R15"/>
  <c r="Q15"/>
  <c r="AC15" s="1"/>
  <c r="AD14"/>
  <c r="AC14"/>
  <c r="S14"/>
  <c r="AE14" s="1"/>
  <c r="R14"/>
  <c r="Q14"/>
  <c r="AE13"/>
  <c r="AD13"/>
  <c r="S13"/>
  <c r="R13"/>
  <c r="Q13"/>
  <c r="AC13" s="1"/>
  <c r="AD12"/>
  <c r="AC12"/>
  <c r="S12"/>
  <c r="AE12" s="1"/>
  <c r="R12"/>
  <c r="Q12"/>
  <c r="AE11"/>
  <c r="AD11"/>
  <c r="S11"/>
  <c r="R11"/>
  <c r="Q11"/>
  <c r="AC11" s="1"/>
  <c r="AD10"/>
  <c r="AC10"/>
  <c r="S10"/>
  <c r="AE10" s="1"/>
  <c r="R10"/>
  <c r="Q10"/>
  <c r="S91"/>
  <c r="R91"/>
  <c r="Q91"/>
  <c r="S90"/>
  <c r="R90"/>
  <c r="Q90"/>
  <c r="S89"/>
  <c r="R89"/>
  <c r="Q89"/>
  <c r="S88"/>
  <c r="R88"/>
  <c r="Q88"/>
  <c r="S87"/>
  <c r="R87"/>
  <c r="Q87"/>
  <c r="R62"/>
  <c r="N123"/>
  <c r="P123"/>
  <c r="O123"/>
  <c r="P110"/>
  <c r="O110"/>
  <c r="P82"/>
  <c r="D94" s="1"/>
  <c r="N82"/>
  <c r="N110"/>
  <c r="V51"/>
  <c r="U51"/>
  <c r="T51"/>
  <c r="T52"/>
  <c r="S92"/>
  <c r="R92"/>
  <c r="Q92"/>
  <c r="B123"/>
  <c r="C123"/>
  <c r="D123"/>
  <c r="E123"/>
  <c r="F123"/>
  <c r="G123"/>
  <c r="H123"/>
  <c r="I123"/>
  <c r="J123"/>
  <c r="K123"/>
  <c r="L123"/>
  <c r="M123"/>
  <c r="O82"/>
  <c r="C94"/>
  <c r="P92"/>
  <c r="O92"/>
  <c r="N92"/>
  <c r="M92"/>
  <c r="L92"/>
  <c r="K92"/>
  <c r="J92"/>
  <c r="I92"/>
  <c r="H92"/>
  <c r="G92"/>
  <c r="F92"/>
  <c r="E92"/>
  <c r="D92"/>
  <c r="C92"/>
  <c r="B92"/>
  <c r="U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V52"/>
  <c r="M110"/>
  <c r="L110"/>
  <c r="K110"/>
  <c r="J110"/>
  <c r="I110"/>
  <c r="H110"/>
  <c r="G110"/>
  <c r="F110"/>
  <c r="E110"/>
  <c r="D110"/>
  <c r="C110"/>
  <c r="B110"/>
  <c r="AE38"/>
  <c r="AD38"/>
  <c r="AC38"/>
  <c r="AB38"/>
  <c r="AA38"/>
  <c r="Z38"/>
  <c r="Y38"/>
  <c r="X38"/>
  <c r="W38"/>
  <c r="V38"/>
  <c r="U38"/>
  <c r="T38"/>
  <c r="P38"/>
  <c r="O38"/>
  <c r="N38"/>
  <c r="M38"/>
  <c r="L38"/>
  <c r="K38"/>
  <c r="J38"/>
  <c r="I38"/>
  <c r="H38"/>
  <c r="G38"/>
  <c r="F38"/>
  <c r="E38"/>
  <c r="D38"/>
  <c r="C38"/>
  <c r="B38"/>
  <c r="AB62"/>
  <c r="AA62"/>
  <c r="Z62"/>
  <c r="Y62"/>
  <c r="X62"/>
  <c r="W62"/>
  <c r="V62"/>
  <c r="U62"/>
  <c r="T62"/>
  <c r="P62"/>
  <c r="O62"/>
  <c r="N62"/>
  <c r="M62"/>
  <c r="L62"/>
  <c r="K62"/>
  <c r="J62"/>
  <c r="I62"/>
  <c r="H62"/>
  <c r="G62"/>
  <c r="F62"/>
  <c r="E62"/>
  <c r="D62"/>
  <c r="C62"/>
  <c r="B62"/>
  <c r="AB20"/>
  <c r="AA20"/>
  <c r="Z20"/>
  <c r="Y20"/>
  <c r="X20"/>
  <c r="W20"/>
  <c r="V20"/>
  <c r="U20"/>
  <c r="T20"/>
  <c r="P20"/>
  <c r="O20"/>
  <c r="N20"/>
  <c r="M20"/>
  <c r="L20"/>
  <c r="K20"/>
  <c r="J20"/>
  <c r="I20"/>
  <c r="H20"/>
  <c r="G20"/>
  <c r="F20"/>
  <c r="E20"/>
  <c r="D20"/>
  <c r="C20"/>
  <c r="B20"/>
  <c r="M82"/>
  <c r="L82"/>
  <c r="K82"/>
  <c r="J82"/>
  <c r="I82"/>
  <c r="H82"/>
  <c r="G82"/>
  <c r="F82"/>
  <c r="E82"/>
  <c r="D82"/>
  <c r="C82"/>
  <c r="B82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C126"/>
  <c r="B94"/>
  <c r="R20"/>
  <c r="AD20"/>
  <c r="Q20"/>
  <c r="AC20"/>
  <c r="S20"/>
  <c r="AE20" s="1"/>
  <c r="B126" l="1"/>
  <c r="D126" s="1"/>
  <c r="Q62"/>
  <c r="S62"/>
  <c r="D65"/>
  <c r="D68" s="1"/>
  <c r="B65"/>
  <c r="B68" s="1"/>
  <c r="B131" s="1"/>
  <c r="C68"/>
  <c r="C131" s="1"/>
  <c r="S38"/>
  <c r="AH38" s="1"/>
  <c r="D66" s="1"/>
  <c r="AF27"/>
  <c r="D131" l="1"/>
</calcChain>
</file>

<file path=xl/sharedStrings.xml><?xml version="1.0" encoding="utf-8"?>
<sst xmlns="http://schemas.openxmlformats.org/spreadsheetml/2006/main" count="353" uniqueCount="78">
  <si>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</si>
  <si>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</si>
  <si>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</si>
  <si>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</si>
  <si>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</si>
  <si>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</si>
  <si>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</si>
  <si>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</si>
  <si>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</si>
  <si>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</si>
  <si>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</si>
  <si>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</si>
  <si>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</si>
  <si>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</si>
  <si>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</si>
  <si>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</si>
  <si>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</si>
  <si>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</si>
  <si>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</si>
  <si>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</si>
  <si>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</si>
  <si>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</si>
  <si>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</si>
  <si>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</si>
  <si>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</si>
  <si>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</si>
  <si>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</si>
  <si>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</si>
  <si>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</si>
  <si>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</si>
  <si>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</si>
  <si>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</si>
  <si>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</si>
  <si>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</si>
  <si>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</si>
  <si>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</si>
  <si>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</si>
  <si>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</si>
  <si>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</si>
  <si>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</si>
  <si>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</si>
  <si>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</si>
  <si>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</si>
  <si>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</si>
  <si>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</si>
  <si>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</si>
  <si>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</si>
  <si>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</si>
  <si>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</si>
  <si>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</si>
  <si>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         ( г. Ялта)</t>
  </si>
  <si>
    <t>Гуманитарно-педагогическая академия( г. Ялта)</t>
  </si>
  <si>
    <t>Структурное подразделение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</si>
  <si>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</si>
  <si>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</si>
  <si>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</si>
  <si>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</si>
  <si>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</si>
  <si>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</si>
  <si>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</si>
  <si>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</si>
  <si>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</si>
  <si>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</si>
  <si>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</si>
  <si>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</si>
  <si>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t xml:space="preserve">Институт иностранной филологии 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</si>
  <si>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</si>
  <si>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Институт иностранной филологии</t>
  </si>
  <si>
    <t>Итого очно- заочная формы обучения:</t>
  </si>
  <si>
    <t>Итого заочная формы обучения:</t>
  </si>
  <si>
    <t xml:space="preserve"> </t>
  </si>
  <si>
    <t>на 01.04.2020 года</t>
  </si>
  <si>
    <t>Сводная ведомость контингента специалистов  Очной формы обучения по состоянию на 01.04.2020 года</t>
  </si>
  <si>
    <t>Сводная ведомость контингента специалистов  Заочной формы обучения по состоянию на 01.04.2020 года</t>
  </si>
  <si>
    <t>Сводная ведомость контингента очно-заочной  формы обучения на 01.04.2020 года</t>
  </si>
  <si>
    <t>Контингент Аспирантуры   ОФО  по состоянию на 01.04.2020  года</t>
  </si>
  <si>
    <t>Контингент Аспирантуры   ЗФО  по состоянию на 01.04.2020 года</t>
  </si>
  <si>
    <t>на 01.04.2020года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</si>
</sst>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7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4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387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33" fillId="4" borderId="1" xfId="14" applyFont="1" applyFill="1" applyBorder="1" applyAlignment="1">
      <alignment horizontal="center" vertical="center" wrapText="1"/>
    </xf>
    <xf numFmtId="0" fontId="33" fillId="4" borderId="2" xfId="14" applyFont="1" applyFill="1" applyBorder="1" applyAlignment="1">
      <alignment horizontal="center" vertical="center" wrapText="1"/>
    </xf>
    <xf numFmtId="0" fontId="33" fillId="4" borderId="3" xfId="14" applyFont="1" applyFill="1" applyBorder="1" applyAlignment="1">
      <alignment horizontal="center" vertical="center" wrapText="1"/>
    </xf>
    <xf numFmtId="0" fontId="33" fillId="4" borderId="4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5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7" fillId="4" borderId="0" xfId="14" applyFont="1" applyFill="1"/>
    <xf numFmtId="0" fontId="34" fillId="4" borderId="5" xfId="14" applyFont="1" applyFill="1" applyBorder="1" applyAlignment="1">
      <alignment horizontal="center" vertical="center" wrapText="1"/>
    </xf>
    <xf numFmtId="0" fontId="35" fillId="4" borderId="6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6" fillId="4" borderId="3" xfId="14" applyFont="1" applyFill="1" applyBorder="1" applyAlignment="1">
      <alignment horizontal="center" vertical="center" wrapText="1"/>
    </xf>
    <xf numFmtId="0" fontId="36" fillId="4" borderId="7" xfId="14" applyFont="1" applyFill="1" applyBorder="1" applyAlignment="1">
      <alignment horizontal="center" vertical="center" wrapText="1"/>
    </xf>
    <xf numFmtId="0" fontId="2" fillId="4" borderId="0" xfId="13" applyFont="1" applyFill="1" applyAlignment="1"/>
    <xf numFmtId="0" fontId="7" fillId="4" borderId="8" xfId="10" quotePrefix="1" applyFont="1" applyFill="1" applyBorder="1" applyAlignment="1">
      <alignment horizontal="center" vertical="center" wrapText="1"/>
    </xf>
    <xf numFmtId="0" fontId="7" fillId="4" borderId="9" xfId="10" quotePrefix="1" applyFont="1" applyFill="1" applyBorder="1" applyAlignment="1">
      <alignment horizontal="center" vertical="center" wrapText="1"/>
    </xf>
    <xf numFmtId="0" fontId="6" fillId="4" borderId="0" xfId="13" applyFont="1" applyFill="1" applyBorder="1" applyAlignment="1">
      <alignment horizontal="left" vertical="center" wrapText="1"/>
    </xf>
    <xf numFmtId="0" fontId="33" fillId="4" borderId="8" xfId="14" applyFont="1" applyFill="1" applyBorder="1" applyAlignment="1">
      <alignment horizontal="center" vertical="center" wrapText="1"/>
    </xf>
    <xf numFmtId="0" fontId="33" fillId="4" borderId="10" xfId="14" applyFont="1" applyFill="1" applyBorder="1" applyAlignment="1">
      <alignment horizontal="center" vertical="center" wrapText="1"/>
    </xf>
    <xf numFmtId="0" fontId="33" fillId="4" borderId="11" xfId="14" applyFont="1" applyFill="1" applyBorder="1" applyAlignment="1">
      <alignment horizontal="center" vertical="center" wrapText="1"/>
    </xf>
    <xf numFmtId="0" fontId="6" fillId="4" borderId="0" xfId="13" applyFont="1" applyFill="1" applyAlignment="1"/>
    <xf numFmtId="0" fontId="15" fillId="4" borderId="0" xfId="13" applyFont="1" applyFill="1" applyAlignment="1">
      <alignment horizontal="center"/>
    </xf>
    <xf numFmtId="0" fontId="17" fillId="4" borderId="0" xfId="13" applyFont="1" applyFill="1"/>
    <xf numFmtId="0" fontId="35" fillId="4" borderId="5" xfId="14" applyFont="1" applyFill="1" applyBorder="1" applyAlignment="1">
      <alignment horizontal="center" vertical="center" wrapText="1"/>
    </xf>
    <xf numFmtId="0" fontId="35" fillId="4" borderId="4" xfId="14" applyFont="1" applyFill="1" applyBorder="1" applyAlignment="1">
      <alignment horizontal="center" vertical="center" wrapText="1"/>
    </xf>
    <xf numFmtId="0" fontId="18" fillId="4" borderId="0" xfId="14" applyFont="1" applyFill="1"/>
    <xf numFmtId="0" fontId="2" fillId="4" borderId="0" xfId="14" applyFont="1" applyFill="1" applyAlignment="1">
      <alignment horizontal="center" vertical="center"/>
    </xf>
    <xf numFmtId="0" fontId="2" fillId="4" borderId="0" xfId="14" applyFont="1" applyFill="1" applyAlignment="1">
      <alignment horizontal="center"/>
    </xf>
    <xf numFmtId="0" fontId="35" fillId="4" borderId="12" xfId="14" applyFont="1" applyFill="1" applyBorder="1" applyAlignment="1">
      <alignment horizontal="center" vertical="center" wrapText="1"/>
    </xf>
    <xf numFmtId="0" fontId="33" fillId="4" borderId="13" xfId="14" applyFont="1" applyFill="1" applyBorder="1" applyAlignment="1">
      <alignment horizontal="center" vertical="center" wrapText="1"/>
    </xf>
    <xf numFmtId="0" fontId="2" fillId="4" borderId="12" xfId="14" applyFont="1" applyFill="1" applyBorder="1" applyAlignment="1">
      <alignment horizontal="left" vertical="center" wrapText="1"/>
    </xf>
    <xf numFmtId="0" fontId="2" fillId="4" borderId="14" xfId="14" applyFont="1" applyFill="1" applyBorder="1" applyAlignment="1">
      <alignment horizontal="center"/>
    </xf>
    <xf numFmtId="0" fontId="2" fillId="4" borderId="15" xfId="14" applyFont="1" applyFill="1" applyBorder="1" applyAlignment="1">
      <alignment horizontal="center"/>
    </xf>
    <xf numFmtId="0" fontId="2" fillId="4" borderId="7" xfId="14" applyFont="1" applyFill="1" applyBorder="1" applyAlignment="1">
      <alignment horizontal="center"/>
    </xf>
    <xf numFmtId="0" fontId="2" fillId="4" borderId="16" xfId="14" applyFont="1" applyFill="1" applyBorder="1" applyAlignment="1">
      <alignment horizontal="center"/>
    </xf>
    <xf numFmtId="0" fontId="2" fillId="4" borderId="17" xfId="14" applyFont="1" applyFill="1" applyBorder="1" applyAlignment="1">
      <alignment horizontal="center"/>
    </xf>
    <xf numFmtId="0" fontId="33" fillId="4" borderId="18" xfId="14" applyFont="1" applyFill="1" applyBorder="1" applyAlignment="1">
      <alignment horizontal="center" vertical="center"/>
    </xf>
    <xf numFmtId="0" fontId="33" fillId="4" borderId="13" xfId="14" applyFont="1" applyFill="1" applyBorder="1" applyAlignment="1">
      <alignment horizontal="center" vertical="center"/>
    </xf>
    <xf numFmtId="0" fontId="33" fillId="4" borderId="9" xfId="14" applyFont="1" applyFill="1" applyBorder="1" applyAlignment="1">
      <alignment horizontal="center" vertical="center"/>
    </xf>
    <xf numFmtId="0" fontId="33" fillId="4" borderId="19" xfId="14" applyFont="1" applyFill="1" applyBorder="1" applyAlignment="1">
      <alignment horizontal="center" vertical="center"/>
    </xf>
    <xf numFmtId="0" fontId="2" fillId="4" borderId="6" xfId="14" applyFont="1" applyFill="1" applyBorder="1" applyAlignment="1">
      <alignment horizontal="center"/>
    </xf>
    <xf numFmtId="0" fontId="2" fillId="4" borderId="5" xfId="14" applyFont="1" applyFill="1" applyBorder="1" applyAlignment="1">
      <alignment horizontal="center"/>
    </xf>
    <xf numFmtId="0" fontId="2" fillId="4" borderId="1" xfId="14" applyFont="1" applyFill="1" applyBorder="1" applyAlignment="1">
      <alignment horizontal="center"/>
    </xf>
    <xf numFmtId="44" fontId="1" fillId="4" borderId="0" xfId="11" applyFont="1" applyFill="1"/>
    <xf numFmtId="0" fontId="33" fillId="4" borderId="20" xfId="14" applyFont="1" applyFill="1" applyBorder="1" applyAlignment="1">
      <alignment horizontal="center" vertical="center" wrapText="1"/>
    </xf>
    <xf numFmtId="0" fontId="33" fillId="4" borderId="21" xfId="14" applyFont="1" applyFill="1" applyBorder="1" applyAlignment="1">
      <alignment horizontal="center" vertical="center" wrapText="1"/>
    </xf>
    <xf numFmtId="0" fontId="21" fillId="4" borderId="18" xfId="1" quotePrefix="1" applyFont="1" applyFill="1" applyBorder="1" applyAlignment="1">
      <alignment horizontal="center" vertical="center" wrapText="1"/>
    </xf>
    <xf numFmtId="0" fontId="21" fillId="4" borderId="22" xfId="1" quotePrefix="1" applyFont="1" applyFill="1" applyBorder="1" applyAlignment="1">
      <alignment horizontal="center" vertical="center" wrapText="1"/>
    </xf>
    <xf numFmtId="0" fontId="21" fillId="4" borderId="13" xfId="1" quotePrefix="1" applyFont="1" applyFill="1" applyBorder="1" applyAlignment="1">
      <alignment horizontal="center" vertical="center" wrapText="1"/>
    </xf>
    <xf numFmtId="0" fontId="21" fillId="4" borderId="9" xfId="1" quotePrefix="1" applyFont="1" applyFill="1" applyBorder="1" applyAlignment="1">
      <alignment horizontal="center" vertical="center" wrapText="1"/>
    </xf>
    <xf numFmtId="0" fontId="21" fillId="4" borderId="23" xfId="1" quotePrefix="1" applyFont="1" applyFill="1" applyBorder="1" applyAlignment="1">
      <alignment horizontal="center" vertical="center" wrapText="1"/>
    </xf>
    <xf numFmtId="0" fontId="21" fillId="4" borderId="19" xfId="1" quotePrefix="1" applyFont="1" applyFill="1" applyBorder="1" applyAlignment="1">
      <alignment horizontal="center" vertical="center" wrapText="1"/>
    </xf>
    <xf numFmtId="0" fontId="22" fillId="4" borderId="0" xfId="14" applyFont="1" applyFill="1" applyBorder="1" applyAlignment="1">
      <alignment horizontal="center"/>
    </xf>
    <xf numFmtId="0" fontId="23" fillId="4" borderId="0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24" fillId="4" borderId="0" xfId="14" applyFont="1" applyFill="1" applyBorder="1" applyAlignment="1">
      <alignment horizontal="center"/>
    </xf>
    <xf numFmtId="0" fontId="25" fillId="4" borderId="0" xfId="14" applyFont="1" applyFill="1" applyBorder="1"/>
    <xf numFmtId="0" fontId="25" fillId="4" borderId="0" xfId="14" applyFont="1" applyFill="1"/>
    <xf numFmtId="0" fontId="21" fillId="4" borderId="0" xfId="5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wrapText="1"/>
    </xf>
    <xf numFmtId="0" fontId="26" fillId="5" borderId="12" xfId="10" applyFont="1" applyFill="1" applyBorder="1" applyAlignment="1">
      <alignment vertical="center" wrapText="1"/>
    </xf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12" xfId="13" applyFont="1" applyFill="1" applyBorder="1" applyAlignment="1">
      <alignment horizontal="left" vertical="center" wrapText="1"/>
    </xf>
    <xf numFmtId="0" fontId="2" fillId="4" borderId="24" xfId="13" applyFont="1" applyFill="1" applyBorder="1" applyAlignment="1">
      <alignment horizontal="left" vertical="center" wrapText="1"/>
    </xf>
    <xf numFmtId="0" fontId="7" fillId="4" borderId="6" xfId="5" quotePrefix="1" applyFont="1" applyFill="1" applyBorder="1" applyAlignment="1">
      <alignment horizontal="center" vertical="center" wrapText="1"/>
    </xf>
    <xf numFmtId="0" fontId="7" fillId="4" borderId="5" xfId="5" quotePrefix="1" applyFont="1" applyFill="1" applyBorder="1" applyAlignment="1">
      <alignment horizontal="center" vertical="center" wrapText="1"/>
    </xf>
    <xf numFmtId="0" fontId="7" fillId="4" borderId="2" xfId="5" quotePrefix="1" applyFont="1" applyFill="1" applyBorder="1" applyAlignment="1">
      <alignment horizontal="center" vertical="center" wrapText="1"/>
    </xf>
    <xf numFmtId="0" fontId="7" fillId="4" borderId="1" xfId="5" quotePrefix="1" applyFont="1" applyFill="1" applyBorder="1" applyAlignment="1">
      <alignment horizontal="center" vertical="center" wrapText="1"/>
    </xf>
    <xf numFmtId="0" fontId="7" fillId="4" borderId="25" xfId="5" quotePrefix="1" applyFont="1" applyFill="1" applyBorder="1" applyAlignment="1">
      <alignment horizontal="center" vertical="center" wrapText="1"/>
    </xf>
    <xf numFmtId="0" fontId="7" fillId="4" borderId="2" xfId="5" quotePrefix="1" applyFont="1" applyFill="1" applyBorder="1" applyAlignment="1">
      <alignment horizontal="left" vertical="center" wrapText="1"/>
    </xf>
    <xf numFmtId="0" fontId="7" fillId="4" borderId="14" xfId="4" quotePrefix="1" applyFont="1" applyFill="1" applyBorder="1" applyAlignment="1">
      <alignment horizontal="center" vertical="center" wrapText="1"/>
    </xf>
    <xf numFmtId="0" fontId="7" fillId="4" borderId="17" xfId="4" quotePrefix="1" applyFont="1" applyFill="1" applyBorder="1" applyAlignment="1">
      <alignment horizontal="center" vertical="center" wrapText="1"/>
    </xf>
    <xf numFmtId="0" fontId="7" fillId="4" borderId="19" xfId="4" quotePrefix="1" applyFont="1" applyFill="1" applyBorder="1" applyAlignment="1">
      <alignment horizontal="center" vertical="center" wrapText="1"/>
    </xf>
    <xf numFmtId="0" fontId="7" fillId="4" borderId="26" xfId="5" quotePrefix="1" applyFont="1" applyFill="1" applyBorder="1" applyAlignment="1">
      <alignment horizontal="center" vertical="center" wrapText="1"/>
    </xf>
    <xf numFmtId="0" fontId="7" fillId="4" borderId="27" xfId="5" quotePrefix="1" applyFont="1" applyFill="1" applyBorder="1" applyAlignment="1">
      <alignment horizontal="center" vertical="center" wrapText="1"/>
    </xf>
    <xf numFmtId="0" fontId="7" fillId="4" borderId="28" xfId="5" quotePrefix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7" fillId="4" borderId="0" xfId="4" quotePrefix="1" applyFont="1" applyFill="1" applyBorder="1" applyAlignment="1">
      <alignment horizontal="center" vertical="center" wrapText="1"/>
    </xf>
    <xf numFmtId="0" fontId="7" fillId="4" borderId="0" xfId="4" quotePrefix="1" applyFont="1" applyFill="1" applyBorder="1" applyAlignment="1">
      <alignment horizontal="center" vertical="center"/>
    </xf>
    <xf numFmtId="0" fontId="7" fillId="4" borderId="0" xfId="5" quotePrefix="1" applyFont="1" applyFill="1" applyBorder="1" applyAlignment="1">
      <alignment horizontal="center" vertical="center" wrapText="1"/>
    </xf>
    <xf numFmtId="0" fontId="5" fillId="4" borderId="12" xfId="13" applyFont="1" applyFill="1" applyBorder="1" applyAlignment="1">
      <alignment horizontal="left" vertical="center" wrapText="1"/>
    </xf>
    <xf numFmtId="0" fontId="6" fillId="4" borderId="12" xfId="13" applyFont="1" applyFill="1" applyBorder="1" applyAlignment="1">
      <alignment horizontal="center" vertical="center" wrapText="1"/>
    </xf>
    <xf numFmtId="0" fontId="6" fillId="4" borderId="24" xfId="13" applyFont="1" applyFill="1" applyBorder="1" applyAlignment="1">
      <alignment horizontal="center" vertical="center" wrapText="1"/>
    </xf>
    <xf numFmtId="0" fontId="27" fillId="4" borderId="6" xfId="14" applyFont="1" applyFill="1" applyBorder="1" applyAlignment="1">
      <alignment horizontal="center"/>
    </xf>
    <xf numFmtId="0" fontId="27" fillId="4" borderId="12" xfId="14" applyFont="1" applyFill="1" applyBorder="1" applyAlignment="1">
      <alignment horizontal="center"/>
    </xf>
    <xf numFmtId="0" fontId="27" fillId="4" borderId="24" xfId="14" applyFont="1" applyFill="1" applyBorder="1" applyAlignment="1">
      <alignment horizontal="center"/>
    </xf>
    <xf numFmtId="0" fontId="27" fillId="4" borderId="25" xfId="14" applyFont="1" applyFill="1" applyBorder="1" applyAlignment="1">
      <alignment horizontal="center"/>
    </xf>
    <xf numFmtId="0" fontId="27" fillId="4" borderId="5" xfId="14" applyFont="1" applyFill="1" applyBorder="1" applyAlignment="1">
      <alignment horizontal="center"/>
    </xf>
    <xf numFmtId="0" fontId="27" fillId="4" borderId="1" xfId="14" applyFont="1" applyFill="1" applyBorder="1" applyAlignment="1">
      <alignment horizontal="center"/>
    </xf>
    <xf numFmtId="0" fontId="27" fillId="4" borderId="14" xfId="14" applyFont="1" applyFill="1" applyBorder="1" applyAlignment="1">
      <alignment horizontal="center"/>
    </xf>
    <xf numFmtId="0" fontId="27" fillId="4" borderId="15" xfId="14" applyFont="1" applyFill="1" applyBorder="1" applyAlignment="1">
      <alignment horizontal="center"/>
    </xf>
    <xf numFmtId="0" fontId="27" fillId="4" borderId="7" xfId="14" applyFont="1" applyFill="1" applyBorder="1" applyAlignment="1">
      <alignment horizontal="center"/>
    </xf>
    <xf numFmtId="0" fontId="27" fillId="4" borderId="16" xfId="14" applyFont="1" applyFill="1" applyBorder="1" applyAlignment="1">
      <alignment horizontal="center"/>
    </xf>
    <xf numFmtId="0" fontId="27" fillId="4" borderId="17" xfId="14" applyFont="1" applyFill="1" applyBorder="1" applyAlignment="1">
      <alignment horizontal="center"/>
    </xf>
    <xf numFmtId="0" fontId="2" fillId="4" borderId="24" xfId="14" applyFont="1" applyFill="1" applyBorder="1" applyAlignment="1">
      <alignment horizontal="center"/>
    </xf>
    <xf numFmtId="0" fontId="19" fillId="4" borderId="24" xfId="0" applyFont="1" applyFill="1" applyBorder="1" applyAlignment="1">
      <alignment horizontal="left" vertical="center" wrapText="1"/>
    </xf>
    <xf numFmtId="0" fontId="6" fillId="4" borderId="14" xfId="13" applyFont="1" applyFill="1" applyBorder="1" applyAlignment="1">
      <alignment horizontal="center" vertical="center"/>
    </xf>
    <xf numFmtId="0" fontId="6" fillId="4" borderId="15" xfId="13" applyFont="1" applyFill="1" applyBorder="1" applyAlignment="1">
      <alignment horizontal="center" vertical="center"/>
    </xf>
    <xf numFmtId="0" fontId="6" fillId="4" borderId="7" xfId="13" applyFont="1" applyFill="1" applyBorder="1" applyAlignment="1">
      <alignment horizontal="center" vertical="center"/>
    </xf>
    <xf numFmtId="0" fontId="6" fillId="4" borderId="16" xfId="13" applyFont="1" applyFill="1" applyBorder="1" applyAlignment="1">
      <alignment horizontal="center" vertical="center"/>
    </xf>
    <xf numFmtId="0" fontId="6" fillId="4" borderId="17" xfId="13" applyFont="1" applyFill="1" applyBorder="1" applyAlignment="1">
      <alignment horizontal="center" vertical="center"/>
    </xf>
    <xf numFmtId="0" fontId="6" fillId="4" borderId="6" xfId="12" applyFont="1" applyFill="1" applyBorder="1" applyAlignment="1">
      <alignment horizontal="center" vertical="center" wrapText="1"/>
    </xf>
    <xf numFmtId="0" fontId="6" fillId="4" borderId="2" xfId="12" applyFont="1" applyFill="1" applyBorder="1" applyAlignment="1">
      <alignment horizontal="center" vertical="center" wrapText="1"/>
    </xf>
    <xf numFmtId="0" fontId="6" fillId="4" borderId="24" xfId="12" applyFont="1" applyFill="1" applyBorder="1" applyAlignment="1">
      <alignment horizontal="center" vertical="center" wrapText="1"/>
    </xf>
    <xf numFmtId="0" fontId="5" fillId="4" borderId="9" xfId="13" applyFont="1" applyFill="1" applyBorder="1" applyAlignment="1">
      <alignment horizontal="center" vertical="center" wrapText="1"/>
    </xf>
    <xf numFmtId="0" fontId="1" fillId="6" borderId="0" xfId="14" applyFill="1"/>
    <xf numFmtId="0" fontId="19" fillId="4" borderId="29" xfId="0" applyFont="1" applyFill="1" applyBorder="1" applyAlignment="1">
      <alignment horizontal="left" vertical="center" wrapText="1"/>
    </xf>
    <xf numFmtId="0" fontId="5" fillId="4" borderId="12" xfId="13" applyFont="1" applyFill="1" applyBorder="1" applyAlignment="1">
      <alignment horizontal="center" vertical="center" wrapText="1"/>
    </xf>
    <xf numFmtId="0" fontId="5" fillId="4" borderId="24" xfId="13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28" fillId="4" borderId="6" xfId="14" applyFont="1" applyFill="1" applyBorder="1" applyAlignment="1">
      <alignment horizontal="center"/>
    </xf>
    <xf numFmtId="0" fontId="28" fillId="4" borderId="5" xfId="14" applyFont="1" applyFill="1" applyBorder="1" applyAlignment="1">
      <alignment horizontal="center"/>
    </xf>
    <xf numFmtId="0" fontId="28" fillId="4" borderId="2" xfId="14" applyFont="1" applyFill="1" applyBorder="1" applyAlignment="1">
      <alignment horizontal="center"/>
    </xf>
    <xf numFmtId="0" fontId="28" fillId="4" borderId="1" xfId="14" applyFont="1" applyFill="1" applyBorder="1" applyAlignment="1">
      <alignment horizontal="center"/>
    </xf>
    <xf numFmtId="0" fontId="28" fillId="4" borderId="25" xfId="14" applyFont="1" applyFill="1" applyBorder="1" applyAlignment="1">
      <alignment horizontal="center"/>
    </xf>
    <xf numFmtId="0" fontId="32" fillId="4" borderId="0" xfId="14" applyFont="1" applyFill="1"/>
    <xf numFmtId="0" fontId="2" fillId="4" borderId="30" xfId="0" applyFont="1" applyFill="1" applyBorder="1" applyAlignment="1">
      <alignment horizontal="left" vertical="center" wrapText="1"/>
    </xf>
    <xf numFmtId="0" fontId="28" fillId="4" borderId="31" xfId="14" applyFont="1" applyFill="1" applyBorder="1" applyAlignment="1">
      <alignment horizontal="center"/>
    </xf>
    <xf numFmtId="0" fontId="28" fillId="4" borderId="32" xfId="14" applyFont="1" applyFill="1" applyBorder="1" applyAlignment="1">
      <alignment horizontal="center"/>
    </xf>
    <xf numFmtId="0" fontId="28" fillId="4" borderId="33" xfId="14" applyFont="1" applyFill="1" applyBorder="1" applyAlignment="1">
      <alignment horizontal="center"/>
    </xf>
    <xf numFmtId="0" fontId="28" fillId="4" borderId="34" xfId="14" applyFont="1" applyFill="1" applyBorder="1" applyAlignment="1">
      <alignment horizontal="center"/>
    </xf>
    <xf numFmtId="0" fontId="28" fillId="4" borderId="35" xfId="14" applyFont="1" applyFill="1" applyBorder="1" applyAlignment="1">
      <alignment horizontal="center"/>
    </xf>
    <xf numFmtId="0" fontId="28" fillId="4" borderId="36" xfId="14" applyFont="1" applyFill="1" applyBorder="1" applyAlignment="1">
      <alignment horizontal="center"/>
    </xf>
    <xf numFmtId="0" fontId="28" fillId="4" borderId="37" xfId="14" applyFont="1" applyFill="1" applyBorder="1" applyAlignment="1">
      <alignment horizontal="center"/>
    </xf>
    <xf numFmtId="0" fontId="28" fillId="4" borderId="38" xfId="14" applyFont="1" applyFill="1" applyBorder="1" applyAlignment="1">
      <alignment horizontal="center"/>
    </xf>
    <xf numFmtId="0" fontId="28" fillId="4" borderId="39" xfId="14" applyFont="1" applyFill="1" applyBorder="1" applyAlignment="1">
      <alignment horizontal="center"/>
    </xf>
    <xf numFmtId="1" fontId="28" fillId="4" borderId="37" xfId="14" applyNumberFormat="1" applyFont="1" applyFill="1" applyBorder="1" applyAlignment="1">
      <alignment horizontal="center"/>
    </xf>
    <xf numFmtId="1" fontId="28" fillId="4" borderId="38" xfId="14" applyNumberFormat="1" applyFont="1" applyFill="1" applyBorder="1" applyAlignment="1">
      <alignment horizontal="center"/>
    </xf>
    <xf numFmtId="1" fontId="28" fillId="4" borderId="40" xfId="14" applyNumberFormat="1" applyFont="1" applyFill="1" applyBorder="1" applyAlignment="1">
      <alignment horizontal="center"/>
    </xf>
    <xf numFmtId="1" fontId="28" fillId="4" borderId="41" xfId="14" applyNumberFormat="1" applyFont="1" applyFill="1" applyBorder="1" applyAlignment="1">
      <alignment horizontal="center"/>
    </xf>
    <xf numFmtId="1" fontId="28" fillId="4" borderId="42" xfId="14" applyNumberFormat="1" applyFont="1" applyFill="1" applyBorder="1" applyAlignment="1">
      <alignment horizontal="center"/>
    </xf>
    <xf numFmtId="1" fontId="28" fillId="4" borderId="43" xfId="14" applyNumberFormat="1" applyFont="1" applyFill="1" applyBorder="1" applyAlignment="1">
      <alignment horizontal="center"/>
    </xf>
    <xf numFmtId="1" fontId="28" fillId="4" borderId="44" xfId="14" applyNumberFormat="1" applyFont="1" applyFill="1" applyBorder="1" applyAlignment="1">
      <alignment horizontal="center"/>
    </xf>
    <xf numFmtId="1" fontId="28" fillId="4" borderId="30" xfId="14" applyNumberFormat="1" applyFont="1" applyFill="1" applyBorder="1" applyAlignment="1">
      <alignment horizontal="center"/>
    </xf>
    <xf numFmtId="1" fontId="28" fillId="4" borderId="45" xfId="14" applyNumberFormat="1" applyFont="1" applyFill="1" applyBorder="1" applyAlignment="1">
      <alignment horizontal="center"/>
    </xf>
    <xf numFmtId="1" fontId="28" fillId="4" borderId="39" xfId="14" applyNumberFormat="1" applyFont="1" applyFill="1" applyBorder="1" applyAlignment="1">
      <alignment horizontal="center"/>
    </xf>
    <xf numFmtId="0" fontId="2" fillId="4" borderId="42" xfId="0" applyFont="1" applyFill="1" applyBorder="1" applyAlignment="1">
      <alignment horizontal="left" vertical="center" wrapText="1"/>
    </xf>
    <xf numFmtId="0" fontId="28" fillId="4" borderId="46" xfId="14" applyFont="1" applyFill="1" applyBorder="1" applyAlignment="1">
      <alignment horizontal="center"/>
    </xf>
    <xf numFmtId="0" fontId="28" fillId="4" borderId="43" xfId="14" applyFont="1" applyFill="1" applyBorder="1" applyAlignment="1">
      <alignment horizontal="center"/>
    </xf>
    <xf numFmtId="0" fontId="28" fillId="4" borderId="47" xfId="14" applyFont="1" applyFill="1" applyBorder="1" applyAlignment="1">
      <alignment horizontal="center"/>
    </xf>
    <xf numFmtId="0" fontId="28" fillId="4" borderId="48" xfId="14" applyFont="1" applyFill="1" applyBorder="1" applyAlignment="1">
      <alignment horizontal="center"/>
    </xf>
    <xf numFmtId="0" fontId="28" fillId="4" borderId="42" xfId="14" applyFont="1" applyFill="1" applyBorder="1" applyAlignment="1">
      <alignment horizontal="center"/>
    </xf>
    <xf numFmtId="0" fontId="28" fillId="4" borderId="44" xfId="14" applyFont="1" applyFill="1" applyBorder="1" applyAlignment="1">
      <alignment horizontal="center"/>
    </xf>
    <xf numFmtId="0" fontId="28" fillId="4" borderId="49" xfId="14" applyFont="1" applyFill="1" applyBorder="1" applyAlignment="1">
      <alignment horizontal="center"/>
    </xf>
    <xf numFmtId="0" fontId="28" fillId="4" borderId="50" xfId="14" applyFont="1" applyFill="1" applyBorder="1" applyAlignment="1">
      <alignment horizontal="center"/>
    </xf>
    <xf numFmtId="0" fontId="19" fillId="4" borderId="51" xfId="0" applyFont="1" applyFill="1" applyBorder="1" applyAlignment="1">
      <alignment horizontal="left" vertical="center" wrapText="1"/>
    </xf>
    <xf numFmtId="0" fontId="28" fillId="4" borderId="52" xfId="14" applyFont="1" applyFill="1" applyBorder="1" applyAlignment="1">
      <alignment horizontal="center"/>
    </xf>
    <xf numFmtId="0" fontId="28" fillId="4" borderId="53" xfId="14" applyFont="1" applyFill="1" applyBorder="1" applyAlignment="1">
      <alignment horizontal="center"/>
    </xf>
    <xf numFmtId="0" fontId="28" fillId="4" borderId="54" xfId="14" applyFont="1" applyFill="1" applyBorder="1" applyAlignment="1">
      <alignment horizontal="center"/>
    </xf>
    <xf numFmtId="0" fontId="28" fillId="4" borderId="55" xfId="14" applyFont="1" applyFill="1" applyBorder="1" applyAlignment="1">
      <alignment horizontal="center"/>
    </xf>
    <xf numFmtId="0" fontId="28" fillId="4" borderId="56" xfId="14" applyFont="1" applyFill="1" applyBorder="1" applyAlignment="1">
      <alignment horizontal="center"/>
    </xf>
    <xf numFmtId="0" fontId="28" fillId="4" borderId="21" xfId="14" applyFont="1" applyFill="1" applyBorder="1" applyAlignment="1">
      <alignment horizontal="center"/>
    </xf>
    <xf numFmtId="0" fontId="19" fillId="4" borderId="49" xfId="0" applyFont="1" applyFill="1" applyBorder="1" applyAlignment="1">
      <alignment horizontal="left" vertical="center" wrapText="1"/>
    </xf>
    <xf numFmtId="0" fontId="19" fillId="4" borderId="21" xfId="0" applyFont="1" applyFill="1" applyBorder="1" applyAlignment="1">
      <alignment horizontal="left" vertical="center" wrapText="1"/>
    </xf>
    <xf numFmtId="0" fontId="28" fillId="4" borderId="51" xfId="14" applyFont="1" applyFill="1" applyBorder="1" applyAlignment="1">
      <alignment horizontal="center"/>
    </xf>
    <xf numFmtId="0" fontId="28" fillId="4" borderId="57" xfId="14" applyFont="1" applyFill="1" applyBorder="1" applyAlignment="1">
      <alignment horizontal="center"/>
    </xf>
    <xf numFmtId="0" fontId="28" fillId="4" borderId="27" xfId="14" applyFont="1" applyFill="1" applyBorder="1" applyAlignment="1">
      <alignment horizontal="center"/>
    </xf>
    <xf numFmtId="0" fontId="28" fillId="4" borderId="29" xfId="14" applyFont="1" applyFill="1" applyBorder="1" applyAlignment="1">
      <alignment horizontal="center"/>
    </xf>
    <xf numFmtId="0" fontId="28" fillId="4" borderId="58" xfId="14" applyFont="1" applyFill="1" applyBorder="1" applyAlignment="1">
      <alignment horizontal="center"/>
    </xf>
    <xf numFmtId="0" fontId="28" fillId="4" borderId="59" xfId="14" applyFont="1" applyFill="1" applyBorder="1" applyAlignment="1">
      <alignment horizontal="center"/>
    </xf>
    <xf numFmtId="0" fontId="28" fillId="4" borderId="60" xfId="14" applyFont="1" applyFill="1" applyBorder="1" applyAlignment="1">
      <alignment horizontal="center"/>
    </xf>
    <xf numFmtId="0" fontId="2" fillId="4" borderId="37" xfId="0" applyFont="1" applyFill="1" applyBorder="1" applyAlignment="1">
      <alignment horizontal="left" vertical="center" wrapText="1"/>
    </xf>
    <xf numFmtId="1" fontId="28" fillId="4" borderId="46" xfId="14" applyNumberFormat="1" applyFont="1" applyFill="1" applyBorder="1" applyAlignment="1">
      <alignment horizontal="center"/>
    </xf>
    <xf numFmtId="1" fontId="28" fillId="4" borderId="48" xfId="14" applyNumberFormat="1" applyFont="1" applyFill="1" applyBorder="1" applyAlignment="1">
      <alignment horizontal="center"/>
    </xf>
    <xf numFmtId="1" fontId="28" fillId="4" borderId="47" xfId="14" applyNumberFormat="1" applyFont="1" applyFill="1" applyBorder="1" applyAlignment="1">
      <alignment horizontal="center"/>
    </xf>
    <xf numFmtId="0" fontId="2" fillId="4" borderId="46" xfId="0" applyFont="1" applyFill="1" applyBorder="1" applyAlignment="1">
      <alignment horizontal="left" vertical="center" wrapText="1"/>
    </xf>
    <xf numFmtId="0" fontId="19" fillId="4" borderId="9" xfId="0" applyFont="1" applyFill="1" applyBorder="1" applyAlignment="1">
      <alignment horizontal="left" vertical="center" wrapText="1"/>
    </xf>
    <xf numFmtId="0" fontId="28" fillId="4" borderId="15" xfId="14" applyFont="1" applyFill="1" applyBorder="1" applyAlignment="1">
      <alignment horizontal="center"/>
    </xf>
    <xf numFmtId="0" fontId="28" fillId="4" borderId="61" xfId="14" applyFont="1" applyFill="1" applyBorder="1" applyAlignment="1">
      <alignment horizontal="center"/>
    </xf>
    <xf numFmtId="0" fontId="28" fillId="4" borderId="62" xfId="14" applyFont="1" applyFill="1" applyBorder="1" applyAlignment="1">
      <alignment horizontal="center"/>
    </xf>
    <xf numFmtId="0" fontId="2" fillId="4" borderId="63" xfId="0" applyFont="1" applyFill="1" applyBorder="1" applyAlignment="1">
      <alignment horizontal="left" vertical="center" wrapText="1"/>
    </xf>
    <xf numFmtId="0" fontId="28" fillId="4" borderId="64" xfId="14" applyFont="1" applyFill="1" applyBorder="1" applyAlignment="1">
      <alignment horizontal="center"/>
    </xf>
    <xf numFmtId="0" fontId="2" fillId="4" borderId="58" xfId="0" applyFont="1" applyFill="1" applyBorder="1" applyAlignment="1">
      <alignment horizontal="left" vertical="center" wrapText="1"/>
    </xf>
    <xf numFmtId="0" fontId="19" fillId="4" borderId="44" xfId="0" applyFont="1" applyFill="1" applyBorder="1" applyAlignment="1">
      <alignment horizontal="left" vertical="center" wrapText="1"/>
    </xf>
    <xf numFmtId="0" fontId="28" fillId="4" borderId="65" xfId="14" applyFont="1" applyFill="1" applyBorder="1" applyAlignment="1">
      <alignment horizontal="center"/>
    </xf>
    <xf numFmtId="0" fontId="28" fillId="4" borderId="66" xfId="14" applyFont="1" applyFill="1" applyBorder="1" applyAlignment="1">
      <alignment horizontal="center"/>
    </xf>
    <xf numFmtId="0" fontId="19" fillId="4" borderId="58" xfId="0" applyFont="1" applyFill="1" applyBorder="1" applyAlignment="1">
      <alignment horizontal="left" vertical="center" wrapText="1"/>
    </xf>
    <xf numFmtId="0" fontId="28" fillId="4" borderId="26" xfId="14" applyFont="1" applyFill="1" applyBorder="1" applyAlignment="1">
      <alignment horizontal="center"/>
    </xf>
    <xf numFmtId="0" fontId="28" fillId="4" borderId="28" xfId="14" applyFont="1" applyFill="1" applyBorder="1" applyAlignment="1">
      <alignment horizontal="center"/>
    </xf>
    <xf numFmtId="0" fontId="36" fillId="4" borderId="8" xfId="13" applyFont="1" applyFill="1" applyBorder="1" applyAlignment="1">
      <alignment horizontal="center" vertical="center" wrapText="1"/>
    </xf>
    <xf numFmtId="0" fontId="36" fillId="4" borderId="10" xfId="13" applyFont="1" applyFill="1" applyBorder="1" applyAlignment="1">
      <alignment horizontal="center" vertical="center" wrapText="1"/>
    </xf>
    <xf numFmtId="0" fontId="36" fillId="4" borderId="11" xfId="13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left" vertical="center" wrapText="1"/>
    </xf>
    <xf numFmtId="0" fontId="15" fillId="4" borderId="35" xfId="5" quotePrefix="1" applyFont="1" applyFill="1" applyBorder="1" applyAlignment="1">
      <alignment horizontal="center" vertical="center" wrapText="1"/>
    </xf>
    <xf numFmtId="0" fontId="15" fillId="4" borderId="32" xfId="5" quotePrefix="1" applyFont="1" applyFill="1" applyBorder="1" applyAlignment="1">
      <alignment horizontal="center" vertical="center" wrapText="1"/>
    </xf>
    <xf numFmtId="0" fontId="15" fillId="4" borderId="64" xfId="5" quotePrefix="1" applyFont="1" applyFill="1" applyBorder="1" applyAlignment="1">
      <alignment horizontal="center" vertical="center" wrapText="1"/>
    </xf>
    <xf numFmtId="0" fontId="15" fillId="4" borderId="36" xfId="5" quotePrefix="1" applyFont="1" applyFill="1" applyBorder="1" applyAlignment="1">
      <alignment horizontal="center" vertical="center" wrapText="1"/>
    </xf>
    <xf numFmtId="0" fontId="15" fillId="4" borderId="33" xfId="5" quotePrefix="1" applyFont="1" applyFill="1" applyBorder="1" applyAlignment="1">
      <alignment horizontal="center" vertical="center" wrapText="1"/>
    </xf>
    <xf numFmtId="0" fontId="14" fillId="4" borderId="35" xfId="4" quotePrefix="1" applyFont="1" applyFill="1" applyBorder="1" applyAlignment="1">
      <alignment horizontal="center" vertical="center" wrapText="1"/>
    </xf>
    <xf numFmtId="0" fontId="14" fillId="4" borderId="33" xfId="4" quotePrefix="1" applyFont="1" applyFill="1" applyBorder="1" applyAlignment="1">
      <alignment horizontal="center" vertical="center" wrapText="1"/>
    </xf>
    <xf numFmtId="0" fontId="14" fillId="4" borderId="66" xfId="4" quotePrefix="1" applyFont="1" applyFill="1" applyBorder="1" applyAlignment="1">
      <alignment horizontal="center" vertical="center" wrapText="1"/>
    </xf>
    <xf numFmtId="0" fontId="15" fillId="4" borderId="30" xfId="5" quotePrefix="1" applyFont="1" applyFill="1" applyBorder="1" applyAlignment="1">
      <alignment horizontal="center" vertical="center" wrapText="1"/>
    </xf>
    <xf numFmtId="0" fontId="15" fillId="4" borderId="38" xfId="5" quotePrefix="1" applyFont="1" applyFill="1" applyBorder="1" applyAlignment="1">
      <alignment horizontal="center" vertical="center" wrapText="1"/>
    </xf>
    <xf numFmtId="0" fontId="15" fillId="4" borderId="45" xfId="5" quotePrefix="1" applyFont="1" applyFill="1" applyBorder="1" applyAlignment="1">
      <alignment horizontal="center" vertical="center" wrapText="1"/>
    </xf>
    <xf numFmtId="0" fontId="15" fillId="4" borderId="42" xfId="5" quotePrefix="1" applyFont="1" applyFill="1" applyBorder="1" applyAlignment="1">
      <alignment horizontal="center" vertical="center" wrapText="1"/>
    </xf>
    <xf numFmtId="0" fontId="15" fillId="4" borderId="43" xfId="5" quotePrefix="1" applyFont="1" applyFill="1" applyBorder="1" applyAlignment="1">
      <alignment horizontal="center" vertical="center" wrapText="1"/>
    </xf>
    <xf numFmtId="0" fontId="15" fillId="4" borderId="44" xfId="5" quotePrefix="1" applyFont="1" applyFill="1" applyBorder="1" applyAlignment="1">
      <alignment horizontal="center" vertical="center" wrapText="1"/>
    </xf>
    <xf numFmtId="0" fontId="14" fillId="4" borderId="41" xfId="4" quotePrefix="1" applyFont="1" applyFill="1" applyBorder="1" applyAlignment="1">
      <alignment horizontal="center" vertical="center" wrapText="1"/>
    </xf>
    <xf numFmtId="0" fontId="14" fillId="4" borderId="40" xfId="4" quotePrefix="1" applyFont="1" applyFill="1" applyBorder="1" applyAlignment="1">
      <alignment horizontal="center" vertical="center" wrapText="1"/>
    </xf>
    <xf numFmtId="0" fontId="14" fillId="4" borderId="46" xfId="5" quotePrefix="1" applyFont="1" applyFill="1" applyBorder="1" applyAlignment="1">
      <alignment horizontal="center" vertical="center" wrapText="1"/>
    </xf>
    <xf numFmtId="0" fontId="14" fillId="4" borderId="43" xfId="5" quotePrefix="1" applyFont="1" applyFill="1" applyBorder="1" applyAlignment="1">
      <alignment horizontal="center" vertical="center" wrapText="1"/>
    </xf>
    <xf numFmtId="0" fontId="14" fillId="4" borderId="50" xfId="5" quotePrefix="1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left" vertical="center" wrapText="1"/>
    </xf>
    <xf numFmtId="0" fontId="14" fillId="4" borderId="42" xfId="5" quotePrefix="1" applyFont="1" applyFill="1" applyBorder="1" applyAlignment="1">
      <alignment horizontal="center" vertical="center" wrapText="1"/>
    </xf>
    <xf numFmtId="0" fontId="14" fillId="4" borderId="49" xfId="5" quotePrefix="1" applyFont="1" applyFill="1" applyBorder="1" applyAlignment="1">
      <alignment horizontal="center" vertical="center" wrapText="1"/>
    </xf>
    <xf numFmtId="0" fontId="14" fillId="4" borderId="44" xfId="5" quotePrefix="1" applyFont="1" applyFill="1" applyBorder="1" applyAlignment="1">
      <alignment horizontal="center" vertical="center" wrapText="1"/>
    </xf>
    <xf numFmtId="0" fontId="14" fillId="4" borderId="48" xfId="5" quotePrefix="1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left" vertical="center" wrapText="1"/>
    </xf>
    <xf numFmtId="0" fontId="14" fillId="4" borderId="42" xfId="4" quotePrefix="1" applyFont="1" applyFill="1" applyBorder="1" applyAlignment="1">
      <alignment horizontal="center" vertical="center" textRotation="255" wrapText="1"/>
    </xf>
    <xf numFmtId="0" fontId="14" fillId="4" borderId="48" xfId="4" quotePrefix="1" applyFont="1" applyFill="1" applyBorder="1" applyAlignment="1">
      <alignment horizontal="center" vertical="center" textRotation="255" wrapText="1"/>
    </xf>
    <xf numFmtId="0" fontId="14" fillId="4" borderId="50" xfId="4" quotePrefix="1" applyFont="1" applyFill="1" applyBorder="1" applyAlignment="1">
      <alignment horizontal="center" vertical="center" textRotation="255" wrapText="1"/>
    </xf>
    <xf numFmtId="0" fontId="30" fillId="4" borderId="49" xfId="0" applyFont="1" applyFill="1" applyBorder="1" applyAlignment="1">
      <alignment horizontal="left" vertical="center" wrapText="1"/>
    </xf>
    <xf numFmtId="0" fontId="14" fillId="4" borderId="51" xfId="5" quotePrefix="1" applyFont="1" applyFill="1" applyBorder="1" applyAlignment="1">
      <alignment horizontal="center" vertical="center" wrapText="1"/>
    </xf>
    <xf numFmtId="0" fontId="14" fillId="4" borderId="55" xfId="5" quotePrefix="1" applyFont="1" applyFill="1" applyBorder="1" applyAlignment="1">
      <alignment horizontal="center" vertical="center" wrapText="1"/>
    </xf>
    <xf numFmtId="0" fontId="14" fillId="4" borderId="21" xfId="5" quotePrefix="1" applyFont="1" applyFill="1" applyBorder="1" applyAlignment="1">
      <alignment horizontal="center" vertical="center" wrapText="1"/>
    </xf>
    <xf numFmtId="0" fontId="14" fillId="4" borderId="56" xfId="5" quotePrefix="1" applyFont="1" applyFill="1" applyBorder="1" applyAlignment="1">
      <alignment horizontal="center" vertical="center" wrapText="1"/>
    </xf>
    <xf numFmtId="0" fontId="14" fillId="4" borderId="54" xfId="5" quotePrefix="1" applyFont="1" applyFill="1" applyBorder="1" applyAlignment="1">
      <alignment horizontal="center" vertical="center" wrapText="1"/>
    </xf>
    <xf numFmtId="0" fontId="14" fillId="4" borderId="57" xfId="4" quotePrefix="1" applyFont="1" applyFill="1" applyBorder="1" applyAlignment="1">
      <alignment horizontal="center" vertical="center" textRotation="255" wrapText="1"/>
    </xf>
    <xf numFmtId="0" fontId="14" fillId="4" borderId="65" xfId="4" quotePrefix="1" applyFont="1" applyFill="1" applyBorder="1" applyAlignment="1">
      <alignment horizontal="center" vertical="center" textRotation="255" wrapText="1"/>
    </xf>
    <xf numFmtId="0" fontId="14" fillId="4" borderId="28" xfId="4" quotePrefix="1" applyFont="1" applyFill="1" applyBorder="1" applyAlignment="1">
      <alignment horizontal="center" vertical="center" textRotation="255" wrapText="1"/>
    </xf>
    <xf numFmtId="0" fontId="14" fillId="4" borderId="26" xfId="5" quotePrefix="1" applyFont="1" applyFill="1" applyBorder="1" applyAlignment="1">
      <alignment horizontal="center" vertical="center" wrapText="1"/>
    </xf>
    <xf numFmtId="0" fontId="14" fillId="4" borderId="27" xfId="5" quotePrefix="1" applyFont="1" applyFill="1" applyBorder="1" applyAlignment="1">
      <alignment horizontal="center" vertical="center" wrapText="1"/>
    </xf>
    <xf numFmtId="0" fontId="14" fillId="4" borderId="28" xfId="5" quotePrefix="1" applyFont="1" applyFill="1" applyBorder="1" applyAlignment="1">
      <alignment horizontal="center" vertical="center" wrapText="1"/>
    </xf>
    <xf numFmtId="0" fontId="14" fillId="4" borderId="34" xfId="4" quotePrefix="1" applyFont="1" applyFill="1" applyBorder="1" applyAlignment="1">
      <alignment horizontal="center" vertical="center" wrapText="1"/>
    </xf>
    <xf numFmtId="0" fontId="14" fillId="4" borderId="36" xfId="4" quotePrefix="1" applyFont="1" applyFill="1" applyBorder="1" applyAlignment="1">
      <alignment horizontal="center" vertical="center" wrapText="1"/>
    </xf>
    <xf numFmtId="0" fontId="14" fillId="4" borderId="31" xfId="5" quotePrefix="1" applyFont="1" applyFill="1" applyBorder="1" applyAlignment="1">
      <alignment horizontal="center" vertical="center" wrapText="1"/>
    </xf>
    <xf numFmtId="0" fontId="14" fillId="4" borderId="32" xfId="5" quotePrefix="1" applyFont="1" applyFill="1" applyBorder="1" applyAlignment="1">
      <alignment horizontal="center" vertical="center" wrapText="1"/>
    </xf>
    <xf numFmtId="0" fontId="14" fillId="4" borderId="66" xfId="5" quotePrefix="1" applyFont="1" applyFill="1" applyBorder="1" applyAlignment="1">
      <alignment horizontal="center" vertical="center" wrapText="1"/>
    </xf>
    <xf numFmtId="0" fontId="14" fillId="4" borderId="47" xfId="4" quotePrefix="1" applyFont="1" applyFill="1" applyBorder="1" applyAlignment="1">
      <alignment horizontal="center" vertical="center" textRotation="255" wrapText="1"/>
    </xf>
    <xf numFmtId="0" fontId="14" fillId="4" borderId="44" xfId="4" quotePrefix="1" applyFont="1" applyFill="1" applyBorder="1" applyAlignment="1">
      <alignment horizontal="center" vertical="center" textRotation="255" wrapText="1"/>
    </xf>
    <xf numFmtId="0" fontId="14" fillId="4" borderId="65" xfId="4" quotePrefix="1" applyFont="1" applyFill="1" applyBorder="1" applyAlignment="1">
      <alignment horizontal="center" vertical="center"/>
    </xf>
    <xf numFmtId="0" fontId="14" fillId="4" borderId="67" xfId="4" quotePrefix="1" applyFont="1" applyFill="1" applyBorder="1" applyAlignment="1">
      <alignment horizontal="center" vertical="center" wrapText="1"/>
    </xf>
    <xf numFmtId="0" fontId="14" fillId="4" borderId="29" xfId="4" quotePrefix="1" applyFont="1" applyFill="1" applyBorder="1" applyAlignment="1">
      <alignment vertical="center" textRotation="255" wrapText="1"/>
    </xf>
    <xf numFmtId="0" fontId="14" fillId="4" borderId="57" xfId="5" quotePrefix="1" applyFont="1" applyFill="1" applyBorder="1" applyAlignment="1">
      <alignment horizontal="center" vertical="center" wrapText="1"/>
    </xf>
    <xf numFmtId="0" fontId="14" fillId="4" borderId="29" xfId="5" quotePrefix="1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left" vertical="center" wrapText="1"/>
    </xf>
    <xf numFmtId="0" fontId="7" fillId="4" borderId="17" xfId="4" quotePrefix="1" applyFont="1" applyFill="1" applyBorder="1" applyAlignment="1">
      <alignment horizontal="center" vertical="center"/>
    </xf>
    <xf numFmtId="0" fontId="7" fillId="4" borderId="23" xfId="4" quotePrefix="1" applyFont="1" applyFill="1" applyBorder="1" applyAlignment="1">
      <alignment horizontal="center" vertical="center" wrapText="1"/>
    </xf>
    <xf numFmtId="0" fontId="7" fillId="4" borderId="6" xfId="4" quotePrefix="1" applyFont="1" applyFill="1" applyBorder="1" applyAlignment="1">
      <alignment horizontal="center" vertical="center" wrapText="1"/>
    </xf>
    <xf numFmtId="0" fontId="7" fillId="4" borderId="25" xfId="4" quotePrefix="1" applyFont="1" applyFill="1" applyBorder="1" applyAlignment="1">
      <alignment horizontal="center" vertical="center" wrapText="1"/>
    </xf>
    <xf numFmtId="0" fontId="7" fillId="4" borderId="68" xfId="4" quotePrefix="1" applyFont="1" applyFill="1" applyBorder="1" applyAlignment="1">
      <alignment horizontal="center" vertical="center" wrapText="1"/>
    </xf>
    <xf numFmtId="0" fontId="7" fillId="4" borderId="9" xfId="5" quotePrefix="1" applyFont="1" applyFill="1" applyBorder="1" applyAlignment="1">
      <alignment horizontal="center" vertical="center" wrapText="1"/>
    </xf>
    <xf numFmtId="0" fontId="7" fillId="4" borderId="15" xfId="5" quotePrefix="1" applyFont="1" applyFill="1" applyBorder="1" applyAlignment="1">
      <alignment horizontal="center" vertical="center" wrapText="1"/>
    </xf>
    <xf numFmtId="0" fontId="7" fillId="4" borderId="19" xfId="5" quotePrefix="1" applyFont="1" applyFill="1" applyBorder="1" applyAlignment="1">
      <alignment horizontal="center" vertical="center" wrapText="1"/>
    </xf>
    <xf numFmtId="0" fontId="14" fillId="4" borderId="18" xfId="5" quotePrefix="1" applyFont="1" applyFill="1" applyBorder="1" applyAlignment="1">
      <alignment horizontal="center" vertical="center" wrapText="1"/>
    </xf>
    <xf numFmtId="0" fontId="14" fillId="4" borderId="69" xfId="5" quotePrefix="1" applyFont="1" applyFill="1" applyBorder="1" applyAlignment="1">
      <alignment horizontal="center" vertical="center" wrapText="1"/>
    </xf>
    <xf numFmtId="0" fontId="14" fillId="4" borderId="13" xfId="5" quotePrefix="1" applyFont="1" applyFill="1" applyBorder="1" applyAlignment="1">
      <alignment horizontal="center" vertical="center" wrapText="1"/>
    </xf>
    <xf numFmtId="0" fontId="14" fillId="4" borderId="70" xfId="5" quotePrefix="1" applyFont="1" applyFill="1" applyBorder="1" applyAlignment="1">
      <alignment horizontal="center" vertical="center" wrapText="1"/>
    </xf>
    <xf numFmtId="0" fontId="14" fillId="4" borderId="4" xfId="5" quotePrefix="1" applyFont="1" applyFill="1" applyBorder="1" applyAlignment="1">
      <alignment horizontal="center" vertical="center" wrapText="1"/>
    </xf>
    <xf numFmtId="0" fontId="36" fillId="4" borderId="8" xfId="13" applyFont="1" applyFill="1" applyBorder="1" applyAlignment="1">
      <alignment horizontal="center" vertical="center" wrapText="1"/>
    </xf>
    <xf numFmtId="0" fontId="36" fillId="4" borderId="10" xfId="13" applyFont="1" applyFill="1" applyBorder="1" applyAlignment="1">
      <alignment horizontal="center" vertical="center" wrapText="1"/>
    </xf>
    <xf numFmtId="0" fontId="36" fillId="4" borderId="11" xfId="13" applyFont="1" applyFill="1" applyBorder="1" applyAlignment="1">
      <alignment horizontal="center" vertical="center" wrapText="1"/>
    </xf>
    <xf numFmtId="0" fontId="31" fillId="4" borderId="45" xfId="12" applyFont="1" applyFill="1" applyBorder="1" applyAlignment="1">
      <alignment wrapText="1"/>
    </xf>
    <xf numFmtId="0" fontId="16" fillId="4" borderId="35" xfId="12" applyFont="1" applyFill="1" applyBorder="1" applyAlignment="1">
      <alignment horizontal="center" vertical="center" wrapText="1"/>
    </xf>
    <xf numFmtId="0" fontId="16" fillId="4" borderId="32" xfId="12" applyFont="1" applyFill="1" applyBorder="1" applyAlignment="1">
      <alignment horizontal="center" vertical="center" wrapText="1"/>
    </xf>
    <xf numFmtId="0" fontId="16" fillId="4" borderId="64" xfId="12" applyFont="1" applyFill="1" applyBorder="1" applyAlignment="1">
      <alignment horizontal="center" vertical="center" wrapText="1"/>
    </xf>
    <xf numFmtId="0" fontId="16" fillId="4" borderId="36" xfId="12" applyFont="1" applyFill="1" applyBorder="1" applyAlignment="1">
      <alignment horizontal="center" vertical="center" wrapText="1"/>
    </xf>
    <xf numFmtId="0" fontId="16" fillId="4" borderId="33" xfId="12" applyFont="1" applyFill="1" applyBorder="1" applyAlignment="1">
      <alignment horizontal="center" vertical="center" wrapText="1"/>
    </xf>
    <xf numFmtId="0" fontId="14" fillId="4" borderId="41" xfId="5" quotePrefix="1" applyFont="1" applyFill="1" applyBorder="1" applyAlignment="1">
      <alignment horizontal="center" vertical="center" wrapText="1"/>
    </xf>
    <xf numFmtId="0" fontId="14" fillId="4" borderId="45" xfId="5" quotePrefix="1" applyFont="1" applyFill="1" applyBorder="1" applyAlignment="1">
      <alignment horizontal="center" vertical="center" wrapText="1"/>
    </xf>
    <xf numFmtId="0" fontId="14" fillId="4" borderId="71" xfId="5" quotePrefix="1" applyFont="1" applyFill="1" applyBorder="1" applyAlignment="1">
      <alignment horizontal="center" vertical="center" wrapText="1"/>
    </xf>
    <xf numFmtId="0" fontId="31" fillId="4" borderId="49" xfId="12" applyFont="1" applyFill="1" applyBorder="1" applyAlignment="1">
      <alignment wrapText="1"/>
    </xf>
    <xf numFmtId="0" fontId="16" fillId="4" borderId="42" xfId="12" applyFont="1" applyFill="1" applyBorder="1" applyAlignment="1">
      <alignment horizontal="center" vertical="center" wrapText="1"/>
    </xf>
    <xf numFmtId="0" fontId="16" fillId="4" borderId="43" xfId="12" applyFont="1" applyFill="1" applyBorder="1" applyAlignment="1">
      <alignment horizontal="center" vertical="center" wrapText="1"/>
    </xf>
    <xf numFmtId="0" fontId="16" fillId="4" borderId="49" xfId="12" applyFont="1" applyFill="1" applyBorder="1" applyAlignment="1">
      <alignment horizontal="center" vertical="center" wrapText="1"/>
    </xf>
    <xf numFmtId="0" fontId="16" fillId="4" borderId="44" xfId="12" applyFont="1" applyFill="1" applyBorder="1" applyAlignment="1">
      <alignment horizontal="center" vertical="center" wrapText="1"/>
    </xf>
    <xf numFmtId="0" fontId="16" fillId="4" borderId="48" xfId="12" applyFont="1" applyFill="1" applyBorder="1" applyAlignment="1">
      <alignment horizontal="center" vertical="center" wrapText="1"/>
    </xf>
    <xf numFmtId="0" fontId="2" fillId="4" borderId="49" xfId="13" applyFont="1" applyFill="1" applyBorder="1" applyAlignment="1">
      <alignment horizontal="left" vertical="center" wrapText="1"/>
    </xf>
    <xf numFmtId="0" fontId="14" fillId="4" borderId="47" xfId="5" quotePrefix="1" applyFont="1" applyFill="1" applyBorder="1" applyAlignment="1">
      <alignment horizontal="center" vertical="center" wrapText="1"/>
    </xf>
    <xf numFmtId="0" fontId="2" fillId="4" borderId="21" xfId="13" applyFont="1" applyFill="1" applyBorder="1" applyAlignment="1">
      <alignment vertical="center" wrapText="1"/>
    </xf>
    <xf numFmtId="0" fontId="16" fillId="4" borderId="57" xfId="12" applyFont="1" applyFill="1" applyBorder="1" applyAlignment="1">
      <alignment horizontal="center" vertical="center" wrapText="1"/>
    </xf>
    <xf numFmtId="0" fontId="16" fillId="4" borderId="27" xfId="12" applyFont="1" applyFill="1" applyBorder="1" applyAlignment="1">
      <alignment horizontal="center" vertical="center" wrapText="1"/>
    </xf>
    <xf numFmtId="0" fontId="16" fillId="4" borderId="62" xfId="12" applyFont="1" applyFill="1" applyBorder="1" applyAlignment="1">
      <alignment horizontal="center" vertical="center" wrapText="1"/>
    </xf>
    <xf numFmtId="0" fontId="16" fillId="4" borderId="29" xfId="12" applyFont="1" applyFill="1" applyBorder="1" applyAlignment="1">
      <alignment horizontal="center" vertical="center" wrapText="1"/>
    </xf>
    <xf numFmtId="0" fontId="14" fillId="4" borderId="65" xfId="5" quotePrefix="1" applyFont="1" applyFill="1" applyBorder="1" applyAlignment="1">
      <alignment horizontal="center" vertical="center" wrapText="1"/>
    </xf>
    <xf numFmtId="0" fontId="14" fillId="4" borderId="62" xfId="5" quotePrefix="1" applyFont="1" applyFill="1" applyBorder="1" applyAlignment="1">
      <alignment horizontal="center" vertical="center" wrapText="1"/>
    </xf>
    <xf numFmtId="0" fontId="14" fillId="4" borderId="72" xfId="5" quotePrefix="1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64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4" fillId="4" borderId="33" xfId="5" quotePrefix="1" applyFont="1" applyFill="1" applyBorder="1" applyAlignment="1">
      <alignment horizontal="center" vertical="center" wrapText="1"/>
    </xf>
    <xf numFmtId="0" fontId="14" fillId="4" borderId="36" xfId="5" quotePrefix="1" applyFont="1" applyFill="1" applyBorder="1" applyAlignment="1">
      <alignment horizontal="center" vertical="center" wrapText="1"/>
    </xf>
    <xf numFmtId="0" fontId="16" fillId="4" borderId="42" xfId="0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16" fillId="4" borderId="49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16" fillId="4" borderId="57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6" fillId="4" borderId="62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33" fillId="4" borderId="9" xfId="14" applyFont="1" applyFill="1" applyBorder="1" applyAlignment="1">
      <alignment horizontal="center" vertical="center"/>
    </xf>
    <xf numFmtId="0" fontId="33" fillId="4" borderId="19" xfId="14" applyFont="1" applyFill="1" applyBorder="1" applyAlignment="1">
      <alignment horizontal="center" vertical="center"/>
    </xf>
    <xf numFmtId="0" fontId="28" fillId="4" borderId="89" xfId="14" applyFont="1" applyFill="1" applyBorder="1" applyAlignment="1">
      <alignment horizontal="center"/>
    </xf>
    <xf numFmtId="0" fontId="28" fillId="4" borderId="90" xfId="14" applyFont="1" applyFill="1" applyBorder="1" applyAlignment="1">
      <alignment horizontal="center"/>
    </xf>
    <xf numFmtId="0" fontId="28" fillId="4" borderId="91" xfId="14" applyFont="1" applyFill="1" applyBorder="1" applyAlignment="1">
      <alignment horizontal="center"/>
    </xf>
    <xf numFmtId="0" fontId="28" fillId="4" borderId="92" xfId="14" applyFont="1" applyFill="1" applyBorder="1" applyAlignment="1">
      <alignment horizontal="center"/>
    </xf>
    <xf numFmtId="0" fontId="28" fillId="4" borderId="93" xfId="14" applyFont="1" applyFill="1" applyBorder="1" applyAlignment="1">
      <alignment horizontal="center"/>
    </xf>
    <xf numFmtId="0" fontId="28" fillId="4" borderId="94" xfId="14" applyFont="1" applyFill="1" applyBorder="1" applyAlignment="1">
      <alignment horizontal="center"/>
    </xf>
    <xf numFmtId="0" fontId="27" fillId="4" borderId="0" xfId="14" applyFont="1" applyFill="1" applyAlignment="1">
      <alignment horizontal="center" vertical="center"/>
    </xf>
    <xf numFmtId="0" fontId="27" fillId="4" borderId="0" xfId="14" applyFont="1" applyFill="1" applyAlignment="1">
      <alignment horizontal="center"/>
    </xf>
    <xf numFmtId="0" fontId="36" fillId="4" borderId="8" xfId="14" applyFont="1" applyFill="1" applyBorder="1" applyAlignment="1">
      <alignment horizontal="center" vertical="center" wrapText="1"/>
    </xf>
    <xf numFmtId="0" fontId="36" fillId="4" borderId="10" xfId="14" applyFont="1" applyFill="1" applyBorder="1" applyAlignment="1">
      <alignment horizontal="center" vertical="center" wrapText="1"/>
    </xf>
    <xf numFmtId="0" fontId="36" fillId="4" borderId="11" xfId="14" applyFont="1" applyFill="1" applyBorder="1" applyAlignment="1">
      <alignment horizontal="center" vertical="center" wrapText="1"/>
    </xf>
    <xf numFmtId="0" fontId="33" fillId="4" borderId="18" xfId="14" applyFont="1" applyFill="1" applyBorder="1" applyAlignment="1">
      <alignment horizontal="center" vertical="center"/>
    </xf>
    <xf numFmtId="0" fontId="33" fillId="4" borderId="22" xfId="14" applyFont="1" applyFill="1" applyBorder="1" applyAlignment="1">
      <alignment horizontal="center" vertical="center"/>
    </xf>
    <xf numFmtId="0" fontId="33" fillId="4" borderId="13" xfId="14" applyFont="1" applyFill="1" applyBorder="1" applyAlignment="1">
      <alignment horizontal="center" vertical="center"/>
    </xf>
    <xf numFmtId="0" fontId="33" fillId="4" borderId="9" xfId="14" applyFont="1" applyFill="1" applyBorder="1" applyAlignment="1">
      <alignment horizontal="center" vertical="center"/>
    </xf>
    <xf numFmtId="0" fontId="33" fillId="4" borderId="23" xfId="14" applyFont="1" applyFill="1" applyBorder="1" applyAlignment="1">
      <alignment horizontal="center" vertical="center"/>
    </xf>
    <xf numFmtId="0" fontId="33" fillId="4" borderId="19" xfId="14" applyFont="1" applyFill="1" applyBorder="1" applyAlignment="1">
      <alignment horizontal="center" vertical="center"/>
    </xf>
    <xf numFmtId="0" fontId="33" fillId="4" borderId="31" xfId="14" applyFont="1" applyFill="1" applyBorder="1" applyAlignment="1">
      <alignment horizontal="center" vertical="center"/>
    </xf>
    <xf numFmtId="0" fontId="33" fillId="4" borderId="34" xfId="14" applyFont="1" applyFill="1" applyBorder="1" applyAlignment="1">
      <alignment horizontal="center" vertical="center"/>
    </xf>
    <xf numFmtId="0" fontId="33" fillId="4" borderId="66" xfId="14" applyFont="1" applyFill="1" applyBorder="1" applyAlignment="1">
      <alignment horizontal="center" vertical="center"/>
    </xf>
    <xf numFmtId="0" fontId="33" fillId="4" borderId="26" xfId="14" applyFont="1" applyFill="1" applyBorder="1" applyAlignment="1">
      <alignment horizontal="center" vertical="center"/>
    </xf>
    <xf numFmtId="0" fontId="33" fillId="4" borderId="67" xfId="14" applyFont="1" applyFill="1" applyBorder="1" applyAlignment="1">
      <alignment horizontal="center" vertical="center"/>
    </xf>
    <xf numFmtId="0" fontId="33" fillId="4" borderId="28" xfId="14" applyFont="1" applyFill="1" applyBorder="1" applyAlignment="1">
      <alignment horizontal="center" vertical="center"/>
    </xf>
    <xf numFmtId="0" fontId="27" fillId="4" borderId="23" xfId="14" applyFont="1" applyFill="1" applyBorder="1" applyAlignment="1">
      <alignment horizontal="center"/>
    </xf>
    <xf numFmtId="0" fontId="7" fillId="5" borderId="74" xfId="2" applyFont="1" applyFill="1" applyBorder="1" applyAlignment="1">
      <alignment horizontal="center" vertical="center" wrapText="1"/>
    </xf>
    <xf numFmtId="0" fontId="7" fillId="5" borderId="75" xfId="2" applyFont="1" applyFill="1" applyBorder="1" applyAlignment="1">
      <alignment horizontal="center" vertical="center" wrapText="1"/>
    </xf>
    <xf numFmtId="0" fontId="7" fillId="5" borderId="76" xfId="2" applyFont="1" applyFill="1" applyBorder="1" applyAlignment="1">
      <alignment horizontal="center" vertical="center" wrapText="1"/>
    </xf>
    <xf numFmtId="0" fontId="27" fillId="4" borderId="23" xfId="14" applyFont="1" applyFill="1" applyBorder="1" applyAlignment="1">
      <alignment horizontal="center" vertical="center"/>
    </xf>
    <xf numFmtId="0" fontId="36" fillId="4" borderId="56" xfId="14" applyFont="1" applyFill="1" applyBorder="1" applyAlignment="1">
      <alignment horizontal="center" vertical="center" wrapText="1"/>
    </xf>
    <xf numFmtId="0" fontId="36" fillId="4" borderId="60" xfId="14" applyFont="1" applyFill="1" applyBorder="1" applyAlignment="1">
      <alignment horizontal="center" vertical="center" wrapText="1"/>
    </xf>
    <xf numFmtId="0" fontId="7" fillId="4" borderId="12" xfId="1" quotePrefix="1" applyFont="1" applyFill="1" applyBorder="1" applyAlignment="1">
      <alignment horizontal="center" vertical="center" wrapText="1"/>
    </xf>
    <xf numFmtId="0" fontId="7" fillId="4" borderId="73" xfId="1" quotePrefix="1" applyFont="1" applyFill="1" applyBorder="1" applyAlignment="1">
      <alignment horizontal="center" vertical="center" wrapText="1"/>
    </xf>
    <xf numFmtId="0" fontId="7" fillId="4" borderId="68" xfId="1" quotePrefix="1" applyFont="1" applyFill="1" applyBorder="1" applyAlignment="1">
      <alignment horizontal="center" vertical="center" wrapText="1"/>
    </xf>
    <xf numFmtId="0" fontId="7" fillId="4" borderId="12" xfId="7" quotePrefix="1" applyFont="1" applyFill="1" applyBorder="1" applyAlignment="1">
      <alignment horizontal="center" vertical="center" wrapText="1"/>
    </xf>
    <xf numFmtId="0" fontId="7" fillId="4" borderId="73" xfId="7" quotePrefix="1" applyFont="1" applyFill="1" applyBorder="1" applyAlignment="1">
      <alignment horizontal="center" vertical="center" wrapText="1"/>
    </xf>
    <xf numFmtId="0" fontId="7" fillId="4" borderId="68" xfId="7" quotePrefix="1" applyFont="1" applyFill="1" applyBorder="1" applyAlignment="1">
      <alignment horizontal="center" vertical="center" wrapText="1"/>
    </xf>
    <xf numFmtId="0" fontId="27" fillId="4" borderId="73" xfId="14" applyFont="1" applyFill="1" applyBorder="1" applyAlignment="1">
      <alignment horizontal="center" vertical="center"/>
    </xf>
    <xf numFmtId="0" fontId="36" fillId="4" borderId="8" xfId="13" applyFont="1" applyFill="1" applyBorder="1" applyAlignment="1">
      <alignment horizontal="center" vertical="center" wrapText="1"/>
    </xf>
    <xf numFmtId="0" fontId="36" fillId="4" borderId="10" xfId="13" applyFont="1" applyFill="1" applyBorder="1" applyAlignment="1">
      <alignment horizontal="center" vertical="center" wrapText="1"/>
    </xf>
    <xf numFmtId="0" fontId="36" fillId="4" borderId="11" xfId="13" applyFont="1" applyFill="1" applyBorder="1" applyAlignment="1">
      <alignment horizontal="center" vertical="center" wrapText="1"/>
    </xf>
    <xf numFmtId="0" fontId="27" fillId="4" borderId="0" xfId="13" applyFont="1" applyFill="1" applyAlignment="1">
      <alignment horizontal="center"/>
    </xf>
    <xf numFmtId="0" fontId="27" fillId="4" borderId="0" xfId="13" applyFont="1" applyFill="1" applyAlignment="1">
      <alignment horizontal="center" vertical="center"/>
    </xf>
    <xf numFmtId="0" fontId="36" fillId="4" borderId="18" xfId="13" applyFont="1" applyFill="1" applyBorder="1" applyAlignment="1">
      <alignment horizontal="center" vertical="center"/>
    </xf>
    <xf numFmtId="0" fontId="36" fillId="4" borderId="22" xfId="13" applyFont="1" applyFill="1" applyBorder="1" applyAlignment="1">
      <alignment horizontal="center" vertical="center"/>
    </xf>
    <xf numFmtId="0" fontId="36" fillId="4" borderId="13" xfId="13" applyFont="1" applyFill="1" applyBorder="1" applyAlignment="1">
      <alignment horizontal="center" vertical="center"/>
    </xf>
    <xf numFmtId="0" fontId="36" fillId="4" borderId="9" xfId="13" applyFont="1" applyFill="1" applyBorder="1" applyAlignment="1">
      <alignment horizontal="center" vertical="center"/>
    </xf>
    <xf numFmtId="0" fontId="36" fillId="4" borderId="23" xfId="13" applyFont="1" applyFill="1" applyBorder="1" applyAlignment="1">
      <alignment horizontal="center" vertical="center"/>
    </xf>
    <xf numFmtId="0" fontId="36" fillId="4" borderId="19" xfId="13" applyFont="1" applyFill="1" applyBorder="1" applyAlignment="1">
      <alignment horizontal="center" vertical="center"/>
    </xf>
    <xf numFmtId="0" fontId="7" fillId="4" borderId="12" xfId="8" quotePrefix="1" applyFont="1" applyFill="1" applyBorder="1" applyAlignment="1">
      <alignment horizontal="center" vertical="center" wrapText="1"/>
    </xf>
    <xf numFmtId="0" fontId="7" fillId="4" borderId="73" xfId="8" quotePrefix="1" applyFont="1" applyFill="1" applyBorder="1" applyAlignment="1">
      <alignment horizontal="center" vertical="center" wrapText="1"/>
    </xf>
    <xf numFmtId="0" fontId="7" fillId="4" borderId="68" xfId="8" quotePrefix="1" applyFont="1" applyFill="1" applyBorder="1" applyAlignment="1">
      <alignment horizontal="center" vertical="center" wrapText="1"/>
    </xf>
    <xf numFmtId="0" fontId="7" fillId="4" borderId="12" xfId="2" quotePrefix="1" applyFont="1" applyFill="1" applyBorder="1" applyAlignment="1">
      <alignment horizontal="center" vertical="center" wrapText="1"/>
    </xf>
    <xf numFmtId="0" fontId="7" fillId="4" borderId="73" xfId="2" quotePrefix="1" applyFont="1" applyFill="1" applyBorder="1" applyAlignment="1">
      <alignment horizontal="center" vertical="center" wrapText="1"/>
    </xf>
    <xf numFmtId="0" fontId="7" fillId="4" borderId="68" xfId="2" quotePrefix="1" applyFont="1" applyFill="1" applyBorder="1" applyAlignment="1">
      <alignment horizontal="center" vertical="center" wrapText="1"/>
    </xf>
    <xf numFmtId="0" fontId="7" fillId="5" borderId="77" xfId="8" applyFont="1" applyFill="1" applyBorder="1" applyAlignment="1">
      <alignment horizontal="center" vertical="center" wrapText="1"/>
    </xf>
    <xf numFmtId="0" fontId="7" fillId="5" borderId="22" xfId="8" applyFont="1" applyFill="1" applyBorder="1" applyAlignment="1">
      <alignment horizontal="center" vertical="center" wrapText="1"/>
    </xf>
    <xf numFmtId="0" fontId="7" fillId="5" borderId="13" xfId="8" applyFont="1" applyFill="1" applyBorder="1" applyAlignment="1">
      <alignment horizontal="center" vertical="center" wrapText="1"/>
    </xf>
    <xf numFmtId="0" fontId="7" fillId="5" borderId="78" xfId="8" applyFont="1" applyFill="1" applyBorder="1" applyAlignment="1">
      <alignment horizontal="center" vertical="center" wrapText="1"/>
    </xf>
    <xf numFmtId="0" fontId="7" fillId="5" borderId="23" xfId="8" applyFont="1" applyFill="1" applyBorder="1" applyAlignment="1">
      <alignment horizontal="center" vertical="center" wrapText="1"/>
    </xf>
    <xf numFmtId="0" fontId="7" fillId="5" borderId="19" xfId="8" applyFont="1" applyFill="1" applyBorder="1" applyAlignment="1">
      <alignment horizontal="center" vertical="center" wrapText="1"/>
    </xf>
    <xf numFmtId="0" fontId="7" fillId="5" borderId="79" xfId="8" applyFont="1" applyFill="1" applyBorder="1" applyAlignment="1">
      <alignment horizontal="center" vertical="center" wrapText="1"/>
    </xf>
    <xf numFmtId="0" fontId="7" fillId="5" borderId="80" xfId="8" applyFont="1" applyFill="1" applyBorder="1" applyAlignment="1">
      <alignment horizontal="center" vertical="center" wrapText="1"/>
    </xf>
    <xf numFmtId="0" fontId="7" fillId="5" borderId="81" xfId="8" applyFont="1" applyFill="1" applyBorder="1" applyAlignment="1">
      <alignment horizontal="center" vertical="center" wrapText="1"/>
    </xf>
    <xf numFmtId="0" fontId="7" fillId="5" borderId="82" xfId="8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29" fillId="4" borderId="23" xfId="0" applyFont="1" applyFill="1" applyBorder="1" applyAlignment="1">
      <alignment horizontal="center" vertical="center" wrapText="1"/>
    </xf>
    <xf numFmtId="0" fontId="7" fillId="5" borderId="83" xfId="10" applyFont="1" applyFill="1" applyBorder="1" applyAlignment="1">
      <alignment horizontal="center" vertical="center" wrapText="1"/>
    </xf>
    <xf numFmtId="0" fontId="7" fillId="5" borderId="84" xfId="10" applyFont="1" applyFill="1" applyBorder="1" applyAlignment="1">
      <alignment horizontal="center" vertical="center" wrapText="1"/>
    </xf>
    <xf numFmtId="0" fontId="7" fillId="5" borderId="78" xfId="10" applyFont="1" applyFill="1" applyBorder="1" applyAlignment="1">
      <alignment horizontal="center" vertical="center" wrapText="1"/>
    </xf>
    <xf numFmtId="0" fontId="7" fillId="5" borderId="83" xfId="2" applyFont="1" applyFill="1" applyBorder="1" applyAlignment="1">
      <alignment horizontal="center" vertical="center" wrapText="1"/>
    </xf>
    <xf numFmtId="0" fontId="7" fillId="5" borderId="85" xfId="2" applyFont="1" applyFill="1" applyBorder="1" applyAlignment="1">
      <alignment horizontal="center" vertical="center" wrapText="1"/>
    </xf>
    <xf numFmtId="0" fontId="7" fillId="5" borderId="86" xfId="2" applyFont="1" applyFill="1" applyBorder="1" applyAlignment="1">
      <alignment horizontal="center" vertical="center" wrapText="1"/>
    </xf>
    <xf numFmtId="0" fontId="7" fillId="5" borderId="78" xfId="2" applyFont="1" applyFill="1" applyBorder="1" applyAlignment="1">
      <alignment horizontal="center" vertical="center" wrapText="1"/>
    </xf>
    <xf numFmtId="0" fontId="7" fillId="5" borderId="23" xfId="2" applyFont="1" applyFill="1" applyBorder="1" applyAlignment="1">
      <alignment horizontal="center" vertical="center" wrapText="1"/>
    </xf>
    <xf numFmtId="0" fontId="7" fillId="5" borderId="19" xfId="2" applyFont="1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7" fillId="4" borderId="73" xfId="2" applyFont="1" applyFill="1" applyBorder="1" applyAlignment="1">
      <alignment horizontal="center" vertical="center" wrapText="1"/>
    </xf>
    <xf numFmtId="0" fontId="7" fillId="4" borderId="68" xfId="2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horizontal="center" vertical="center" wrapText="1"/>
    </xf>
    <xf numFmtId="0" fontId="7" fillId="5" borderId="22" xfId="2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87" xfId="8" applyFont="1" applyFill="1" applyBorder="1" applyAlignment="1">
      <alignment horizontal="center" vertical="center" wrapText="1"/>
    </xf>
    <xf numFmtId="0" fontId="7" fillId="5" borderId="85" xfId="8" applyFont="1" applyFill="1" applyBorder="1" applyAlignment="1">
      <alignment horizontal="center" vertical="center" wrapText="1"/>
    </xf>
    <xf numFmtId="0" fontId="7" fillId="5" borderId="86" xfId="8" applyFont="1" applyFill="1" applyBorder="1" applyAlignment="1">
      <alignment horizontal="center" vertical="center" wrapText="1"/>
    </xf>
    <xf numFmtId="0" fontId="7" fillId="5" borderId="9" xfId="8" applyFont="1" applyFill="1" applyBorder="1" applyAlignment="1">
      <alignment horizontal="center" vertical="center" wrapText="1"/>
    </xf>
    <xf numFmtId="0" fontId="7" fillId="5" borderId="88" xfId="2" applyFont="1" applyFill="1" applyBorder="1" applyAlignment="1">
      <alignment horizontal="center" vertical="center" wrapText="1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136"/>
  <sheetViews>
    <sheetView tabSelected="1" view="pageBreakPreview" topLeftCell="A106" zoomScale="60" zoomScaleNormal="69" workbookViewId="0">
      <selection activeCell="I132" sqref="I132"/>
    </sheetView>
  </sheetViews>
  <sheetFormatPr defaultRowHeight="12.75"/>
  <cols>
    <col min="1" max="1" width="50.140625" style="1" customWidth="1"/>
    <col min="2" max="2" width="13.140625" style="1" customWidth="1"/>
    <col min="3" max="3" width="9.85546875" style="1" customWidth="1"/>
    <col min="4" max="4" width="10.28515625" style="1" customWidth="1"/>
    <col min="5" max="5" width="12" style="1" customWidth="1"/>
    <col min="6" max="6" width="10" style="1" customWidth="1"/>
    <col min="7" max="7" width="9.28515625" style="1" customWidth="1"/>
    <col min="8" max="8" width="8.28515625" style="1" customWidth="1"/>
    <col min="9" max="9" width="9.85546875" style="1" customWidth="1"/>
    <col min="10" max="10" width="9" style="1" customWidth="1"/>
    <col min="11" max="11" width="10.42578125" style="1" customWidth="1"/>
    <col min="12" max="12" width="10.7109375" style="1" customWidth="1"/>
    <col min="13" max="13" width="9" style="1" customWidth="1"/>
    <col min="14" max="14" width="9.42578125" style="1" customWidth="1"/>
    <col min="15" max="15" width="10.5703125" style="1" customWidth="1"/>
    <col min="16" max="16" width="9.7109375" style="1" customWidth="1"/>
    <col min="17" max="19" width="10" style="1" customWidth="1"/>
    <col min="20" max="20" width="9.28515625" style="1" customWidth="1"/>
    <col min="21" max="21" width="9.7109375" style="1" customWidth="1"/>
    <col min="22" max="22" width="8.42578125" style="1" customWidth="1"/>
    <col min="23" max="23" width="9.5703125" style="1" customWidth="1"/>
    <col min="24" max="24" width="9.85546875" style="1" customWidth="1"/>
    <col min="25" max="26" width="9" style="1" customWidth="1"/>
    <col min="27" max="27" width="9.28515625" style="1" customWidth="1"/>
    <col min="28" max="28" width="8.5703125" style="1" customWidth="1"/>
    <col min="29" max="29" width="9.85546875" style="1" customWidth="1"/>
    <col min="30" max="30" width="10" style="1" customWidth="1"/>
    <col min="31" max="31" width="10.7109375" style="1" customWidth="1"/>
    <col min="32" max="32" width="8.85546875" style="1" customWidth="1"/>
    <col min="33" max="33" width="9.7109375" style="1" customWidth="1"/>
    <col min="34" max="34" width="9.42578125" style="1" customWidth="1"/>
    <col min="35" max="16384" width="9.140625" style="1"/>
  </cols>
  <sheetData>
    <row r="1" spans="1:34" ht="25.5" customHeight="1"/>
    <row r="2" spans="1:34" ht="7.5" customHeight="1"/>
    <row r="3" spans="1:34" ht="22.5">
      <c r="A3" s="306" t="s">
        <v>33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</row>
    <row r="4" spans="1:34" ht="18" customHeight="1">
      <c r="A4" s="307" t="s">
        <v>71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</row>
    <row r="5" spans="1:34" ht="6.75" customHeight="1">
      <c r="A5" s="306" t="s">
        <v>0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</row>
    <row r="6" spans="1:34" ht="21" customHeight="1" thickBot="1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</row>
    <row r="7" spans="1:34" ht="24.75" customHeight="1">
      <c r="A7" s="308" t="s">
        <v>53</v>
      </c>
      <c r="B7" s="311">
        <v>1</v>
      </c>
      <c r="C7" s="312"/>
      <c r="D7" s="313"/>
      <c r="E7" s="311">
        <v>2</v>
      </c>
      <c r="F7" s="312"/>
      <c r="G7" s="313"/>
      <c r="H7" s="311">
        <v>3</v>
      </c>
      <c r="I7" s="312"/>
      <c r="J7" s="313"/>
      <c r="K7" s="311">
        <v>4</v>
      </c>
      <c r="L7" s="312"/>
      <c r="M7" s="313"/>
      <c r="N7" s="311">
        <v>5</v>
      </c>
      <c r="O7" s="312"/>
      <c r="P7" s="313"/>
      <c r="Q7" s="311" t="s">
        <v>2</v>
      </c>
      <c r="R7" s="312"/>
      <c r="S7" s="313"/>
      <c r="T7" s="317">
        <v>1</v>
      </c>
      <c r="U7" s="318"/>
      <c r="V7" s="319"/>
      <c r="W7" s="317">
        <v>2</v>
      </c>
      <c r="X7" s="318"/>
      <c r="Y7" s="318"/>
      <c r="Z7" s="317" t="s">
        <v>1</v>
      </c>
      <c r="AA7" s="318"/>
      <c r="AB7" s="319"/>
      <c r="AC7" s="42" t="s">
        <v>2</v>
      </c>
      <c r="AD7" s="43"/>
      <c r="AE7" s="23" t="s">
        <v>23</v>
      </c>
    </row>
    <row r="8" spans="1:34" ht="26.25" customHeight="1" thickBot="1">
      <c r="A8" s="309"/>
      <c r="B8" s="314"/>
      <c r="C8" s="315"/>
      <c r="D8" s="316"/>
      <c r="E8" s="314"/>
      <c r="F8" s="315"/>
      <c r="G8" s="316"/>
      <c r="H8" s="314"/>
      <c r="I8" s="315"/>
      <c r="J8" s="316"/>
      <c r="K8" s="314"/>
      <c r="L8" s="315"/>
      <c r="M8" s="316"/>
      <c r="N8" s="314"/>
      <c r="O8" s="315"/>
      <c r="P8" s="316"/>
      <c r="Q8" s="320" t="s">
        <v>47</v>
      </c>
      <c r="R8" s="321"/>
      <c r="S8" s="322"/>
      <c r="T8" s="320" t="s">
        <v>3</v>
      </c>
      <c r="U8" s="321"/>
      <c r="V8" s="322"/>
      <c r="W8" s="320" t="s">
        <v>3</v>
      </c>
      <c r="X8" s="321"/>
      <c r="Y8" s="322"/>
      <c r="Z8" s="320" t="s">
        <v>3</v>
      </c>
      <c r="AA8" s="321"/>
      <c r="AB8" s="322"/>
      <c r="AC8" s="44"/>
      <c r="AD8" s="45"/>
      <c r="AE8" s="24"/>
    </row>
    <row r="9" spans="1:34" ht="79.5" customHeight="1" thickBot="1">
      <c r="A9" s="310"/>
      <c r="B9" s="15" t="s">
        <v>44</v>
      </c>
      <c r="C9" s="14" t="s">
        <v>45</v>
      </c>
      <c r="D9" s="3" t="s">
        <v>4</v>
      </c>
      <c r="E9" s="15" t="s">
        <v>44</v>
      </c>
      <c r="F9" s="14" t="s">
        <v>45</v>
      </c>
      <c r="G9" s="3" t="s">
        <v>4</v>
      </c>
      <c r="H9" s="15" t="s">
        <v>44</v>
      </c>
      <c r="I9" s="14" t="s">
        <v>45</v>
      </c>
      <c r="J9" s="4" t="s">
        <v>4</v>
      </c>
      <c r="K9" s="15" t="s">
        <v>44</v>
      </c>
      <c r="L9" s="14" t="s">
        <v>45</v>
      </c>
      <c r="M9" s="3" t="s">
        <v>4</v>
      </c>
      <c r="N9" s="15" t="s">
        <v>44</v>
      </c>
      <c r="O9" s="14" t="s">
        <v>45</v>
      </c>
      <c r="P9" s="3" t="s">
        <v>4</v>
      </c>
      <c r="Q9" s="15" t="s">
        <v>44</v>
      </c>
      <c r="R9" s="14" t="s">
        <v>45</v>
      </c>
      <c r="S9" s="6" t="s">
        <v>4</v>
      </c>
      <c r="T9" s="15" t="s">
        <v>44</v>
      </c>
      <c r="U9" s="14" t="s">
        <v>45</v>
      </c>
      <c r="V9" s="5" t="s">
        <v>4</v>
      </c>
      <c r="W9" s="15" t="s">
        <v>44</v>
      </c>
      <c r="X9" s="14" t="s">
        <v>45</v>
      </c>
      <c r="Y9" s="5" t="s">
        <v>4</v>
      </c>
      <c r="Z9" s="15" t="s">
        <v>44</v>
      </c>
      <c r="AA9" s="14" t="s">
        <v>45</v>
      </c>
      <c r="AB9" s="6" t="s">
        <v>4</v>
      </c>
      <c r="AC9" s="15" t="s">
        <v>44</v>
      </c>
      <c r="AD9" s="14" t="s">
        <v>45</v>
      </c>
      <c r="AE9" s="25" t="s">
        <v>38</v>
      </c>
    </row>
    <row r="10" spans="1:34" ht="33" customHeight="1">
      <c r="A10" s="123" t="s">
        <v>5</v>
      </c>
      <c r="B10" s="124">
        <v>777</v>
      </c>
      <c r="C10" s="125">
        <v>201</v>
      </c>
      <c r="D10" s="126">
        <v>978</v>
      </c>
      <c r="E10" s="124">
        <v>849</v>
      </c>
      <c r="F10" s="125">
        <v>226</v>
      </c>
      <c r="G10" s="126">
        <v>1075</v>
      </c>
      <c r="H10" s="124">
        <v>793</v>
      </c>
      <c r="I10" s="125">
        <v>135</v>
      </c>
      <c r="J10" s="126">
        <v>928</v>
      </c>
      <c r="K10" s="124">
        <v>769</v>
      </c>
      <c r="L10" s="125">
        <v>111</v>
      </c>
      <c r="M10" s="126">
        <v>880</v>
      </c>
      <c r="N10" s="124">
        <v>0</v>
      </c>
      <c r="O10" s="125">
        <v>0</v>
      </c>
      <c r="P10" s="127">
        <v>0</v>
      </c>
      <c r="Q10" s="300">
        <f t="shared" ref="Q10:S19" si="0">B10+E10+H10+K10+N10</f>
        <v>3188</v>
      </c>
      <c r="R10" s="301">
        <f t="shared" si="0"/>
        <v>673</v>
      </c>
      <c r="S10" s="302">
        <f>D10+G10+J10+M10+P10</f>
        <v>3861</v>
      </c>
      <c r="T10" s="127">
        <v>434</v>
      </c>
      <c r="U10" s="125">
        <v>8</v>
      </c>
      <c r="V10" s="126">
        <v>442</v>
      </c>
      <c r="W10" s="124">
        <v>453</v>
      </c>
      <c r="X10" s="125">
        <v>22</v>
      </c>
      <c r="Y10" s="127">
        <v>45</v>
      </c>
      <c r="Z10" s="128">
        <v>887</v>
      </c>
      <c r="AA10" s="125">
        <v>30</v>
      </c>
      <c r="AB10" s="129">
        <v>917</v>
      </c>
      <c r="AC10" s="130">
        <f t="shared" ref="AC10:AE19" si="1">Q10+Z10</f>
        <v>4075</v>
      </c>
      <c r="AD10" s="131">
        <f t="shared" si="1"/>
        <v>703</v>
      </c>
      <c r="AE10" s="132">
        <f t="shared" si="1"/>
        <v>4778</v>
      </c>
    </row>
    <row r="11" spans="1:34" ht="28.5" customHeight="1">
      <c r="A11" s="123" t="s">
        <v>67</v>
      </c>
      <c r="B11" s="133">
        <v>85</v>
      </c>
      <c r="C11" s="134">
        <v>1</v>
      </c>
      <c r="D11" s="135">
        <v>86</v>
      </c>
      <c r="E11" s="133">
        <v>84</v>
      </c>
      <c r="F11" s="134">
        <v>15</v>
      </c>
      <c r="G11" s="136">
        <v>99</v>
      </c>
      <c r="H11" s="133">
        <v>71</v>
      </c>
      <c r="I11" s="134">
        <v>3</v>
      </c>
      <c r="J11" s="136">
        <v>74</v>
      </c>
      <c r="K11" s="133">
        <v>69</v>
      </c>
      <c r="L11" s="134">
        <v>11</v>
      </c>
      <c r="M11" s="135">
        <v>80</v>
      </c>
      <c r="N11" s="133">
        <v>0</v>
      </c>
      <c r="O11" s="134">
        <v>0</v>
      </c>
      <c r="P11" s="135">
        <v>0</v>
      </c>
      <c r="Q11" s="137">
        <f t="shared" si="0"/>
        <v>309</v>
      </c>
      <c r="R11" s="138">
        <f t="shared" si="0"/>
        <v>30</v>
      </c>
      <c r="S11" s="139">
        <f>D11+G11+J11+M11+P11</f>
        <v>339</v>
      </c>
      <c r="T11" s="135">
        <v>61</v>
      </c>
      <c r="U11" s="134">
        <v>2</v>
      </c>
      <c r="V11" s="135">
        <v>63</v>
      </c>
      <c r="W11" s="137">
        <v>62</v>
      </c>
      <c r="X11" s="134">
        <v>1</v>
      </c>
      <c r="Y11" s="136">
        <v>63</v>
      </c>
      <c r="Z11" s="140">
        <v>123</v>
      </c>
      <c r="AA11" s="134">
        <v>3</v>
      </c>
      <c r="AB11" s="141">
        <v>126</v>
      </c>
      <c r="AC11" s="133">
        <f t="shared" si="1"/>
        <v>432</v>
      </c>
      <c r="AD11" s="134">
        <f>R11+AA11</f>
        <v>33</v>
      </c>
      <c r="AE11" s="142">
        <f t="shared" si="1"/>
        <v>465</v>
      </c>
    </row>
    <row r="12" spans="1:34" ht="40.5" customHeight="1">
      <c r="A12" s="143" t="s">
        <v>6</v>
      </c>
      <c r="B12" s="144">
        <v>221</v>
      </c>
      <c r="C12" s="145">
        <v>24</v>
      </c>
      <c r="D12" s="146">
        <v>245</v>
      </c>
      <c r="E12" s="144">
        <v>251</v>
      </c>
      <c r="F12" s="145">
        <v>14</v>
      </c>
      <c r="G12" s="147">
        <v>265</v>
      </c>
      <c r="H12" s="144">
        <v>231</v>
      </c>
      <c r="I12" s="145">
        <v>18</v>
      </c>
      <c r="J12" s="147">
        <v>249</v>
      </c>
      <c r="K12" s="144">
        <v>205</v>
      </c>
      <c r="L12" s="145">
        <v>22</v>
      </c>
      <c r="M12" s="146">
        <v>227</v>
      </c>
      <c r="N12" s="148">
        <v>66</v>
      </c>
      <c r="O12" s="145">
        <v>19</v>
      </c>
      <c r="P12" s="149">
        <v>85</v>
      </c>
      <c r="Q12" s="148">
        <f t="shared" si="0"/>
        <v>974</v>
      </c>
      <c r="R12" s="145">
        <f t="shared" si="0"/>
        <v>97</v>
      </c>
      <c r="S12" s="149">
        <f t="shared" si="0"/>
        <v>1071</v>
      </c>
      <c r="T12" s="146">
        <v>99</v>
      </c>
      <c r="U12" s="145">
        <v>20</v>
      </c>
      <c r="V12" s="147">
        <v>119</v>
      </c>
      <c r="W12" s="144">
        <v>102</v>
      </c>
      <c r="X12" s="145">
        <v>5</v>
      </c>
      <c r="Y12" s="146">
        <v>107</v>
      </c>
      <c r="Z12" s="148">
        <v>201</v>
      </c>
      <c r="AA12" s="145">
        <v>25</v>
      </c>
      <c r="AB12" s="150">
        <v>226</v>
      </c>
      <c r="AC12" s="130">
        <f t="shared" si="1"/>
        <v>1175</v>
      </c>
      <c r="AD12" s="131">
        <f t="shared" si="1"/>
        <v>122</v>
      </c>
      <c r="AE12" s="132">
        <f t="shared" si="1"/>
        <v>1297</v>
      </c>
    </row>
    <row r="13" spans="1:34" ht="39" customHeight="1">
      <c r="A13" s="143" t="s">
        <v>7</v>
      </c>
      <c r="B13" s="144">
        <v>238</v>
      </c>
      <c r="C13" s="145">
        <v>0</v>
      </c>
      <c r="D13" s="146">
        <v>238</v>
      </c>
      <c r="E13" s="144">
        <v>275</v>
      </c>
      <c r="F13" s="145">
        <v>0</v>
      </c>
      <c r="G13" s="147">
        <v>275</v>
      </c>
      <c r="H13" s="144">
        <v>235</v>
      </c>
      <c r="I13" s="145">
        <v>1</v>
      </c>
      <c r="J13" s="147">
        <v>236</v>
      </c>
      <c r="K13" s="144">
        <v>242</v>
      </c>
      <c r="L13" s="145">
        <v>6</v>
      </c>
      <c r="M13" s="146">
        <v>248</v>
      </c>
      <c r="N13" s="148">
        <v>0</v>
      </c>
      <c r="O13" s="145">
        <v>0</v>
      </c>
      <c r="P13" s="149">
        <v>0</v>
      </c>
      <c r="Q13" s="148">
        <f t="shared" si="0"/>
        <v>990</v>
      </c>
      <c r="R13" s="145">
        <f>C13+F13+I13+L13+O13</f>
        <v>7</v>
      </c>
      <c r="S13" s="149">
        <f t="shared" si="0"/>
        <v>997</v>
      </c>
      <c r="T13" s="146">
        <v>132</v>
      </c>
      <c r="U13" s="145">
        <v>2</v>
      </c>
      <c r="V13" s="147">
        <v>134</v>
      </c>
      <c r="W13" s="144">
        <v>127</v>
      </c>
      <c r="X13" s="145">
        <v>2</v>
      </c>
      <c r="Y13" s="151">
        <v>129</v>
      </c>
      <c r="Z13" s="146">
        <v>259</v>
      </c>
      <c r="AA13" s="145">
        <v>4</v>
      </c>
      <c r="AB13" s="147">
        <v>263</v>
      </c>
      <c r="AC13" s="130">
        <f t="shared" si="1"/>
        <v>1249</v>
      </c>
      <c r="AD13" s="131">
        <f t="shared" si="1"/>
        <v>11</v>
      </c>
      <c r="AE13" s="132">
        <f t="shared" si="1"/>
        <v>1260</v>
      </c>
    </row>
    <row r="14" spans="1:34" s="112" customFormat="1" ht="33.75" customHeight="1">
      <c r="A14" s="143" t="s">
        <v>40</v>
      </c>
      <c r="B14" s="144">
        <v>136</v>
      </c>
      <c r="C14" s="145">
        <v>15</v>
      </c>
      <c r="D14" s="146">
        <v>151</v>
      </c>
      <c r="E14" s="144">
        <v>175</v>
      </c>
      <c r="F14" s="145">
        <v>9</v>
      </c>
      <c r="G14" s="147">
        <v>184</v>
      </c>
      <c r="H14" s="144">
        <v>135</v>
      </c>
      <c r="I14" s="145">
        <v>1</v>
      </c>
      <c r="J14" s="147">
        <v>136</v>
      </c>
      <c r="K14" s="144">
        <v>91</v>
      </c>
      <c r="L14" s="145">
        <v>1</v>
      </c>
      <c r="M14" s="147">
        <v>92</v>
      </c>
      <c r="N14" s="148">
        <v>0</v>
      </c>
      <c r="O14" s="145">
        <v>0</v>
      </c>
      <c r="P14" s="149">
        <v>0</v>
      </c>
      <c r="Q14" s="148">
        <f t="shared" si="0"/>
        <v>537</v>
      </c>
      <c r="R14" s="145">
        <f t="shared" si="0"/>
        <v>26</v>
      </c>
      <c r="S14" s="149">
        <f t="shared" si="0"/>
        <v>563</v>
      </c>
      <c r="T14" s="146">
        <v>64</v>
      </c>
      <c r="U14" s="145">
        <v>2</v>
      </c>
      <c r="V14" s="146">
        <v>66</v>
      </c>
      <c r="W14" s="148">
        <v>69</v>
      </c>
      <c r="X14" s="145">
        <v>0</v>
      </c>
      <c r="Y14" s="147">
        <v>69</v>
      </c>
      <c r="Z14" s="148">
        <v>133</v>
      </c>
      <c r="AA14" s="145">
        <v>2</v>
      </c>
      <c r="AB14" s="150">
        <v>135</v>
      </c>
      <c r="AC14" s="130">
        <f t="shared" si="1"/>
        <v>670</v>
      </c>
      <c r="AD14" s="131">
        <f t="shared" si="1"/>
        <v>28</v>
      </c>
      <c r="AE14" s="132">
        <f t="shared" si="1"/>
        <v>698</v>
      </c>
      <c r="AF14" s="1"/>
      <c r="AG14" s="1"/>
      <c r="AH14" s="1"/>
    </row>
    <row r="15" spans="1:34" ht="35.25" customHeight="1">
      <c r="A15" s="143" t="s">
        <v>37</v>
      </c>
      <c r="B15" s="144">
        <v>267</v>
      </c>
      <c r="C15" s="145">
        <v>27</v>
      </c>
      <c r="D15" s="146">
        <v>294</v>
      </c>
      <c r="E15" s="144">
        <v>260</v>
      </c>
      <c r="F15" s="145">
        <v>81</v>
      </c>
      <c r="G15" s="147">
        <v>341</v>
      </c>
      <c r="H15" s="144">
        <v>256</v>
      </c>
      <c r="I15" s="145">
        <v>63</v>
      </c>
      <c r="J15" s="147">
        <v>319</v>
      </c>
      <c r="K15" s="144">
        <v>309</v>
      </c>
      <c r="L15" s="145">
        <v>36</v>
      </c>
      <c r="M15" s="147">
        <v>345</v>
      </c>
      <c r="N15" s="148">
        <v>0</v>
      </c>
      <c r="O15" s="145">
        <v>0</v>
      </c>
      <c r="P15" s="149">
        <v>0</v>
      </c>
      <c r="Q15" s="148">
        <f t="shared" si="0"/>
        <v>1092</v>
      </c>
      <c r="R15" s="145">
        <f t="shared" si="0"/>
        <v>207</v>
      </c>
      <c r="S15" s="149">
        <f t="shared" si="0"/>
        <v>1299</v>
      </c>
      <c r="T15" s="146">
        <v>242</v>
      </c>
      <c r="U15" s="145">
        <v>5</v>
      </c>
      <c r="V15" s="146">
        <v>247</v>
      </c>
      <c r="W15" s="144">
        <v>233</v>
      </c>
      <c r="X15" s="145">
        <v>24</v>
      </c>
      <c r="Y15" s="151">
        <v>257</v>
      </c>
      <c r="Z15" s="146">
        <v>475</v>
      </c>
      <c r="AA15" s="145">
        <v>29</v>
      </c>
      <c r="AB15" s="146">
        <v>504</v>
      </c>
      <c r="AC15" s="130">
        <f t="shared" si="1"/>
        <v>1567</v>
      </c>
      <c r="AD15" s="131">
        <f t="shared" si="1"/>
        <v>236</v>
      </c>
      <c r="AE15" s="132">
        <f t="shared" si="1"/>
        <v>1803</v>
      </c>
    </row>
    <row r="16" spans="1:34" s="112" customFormat="1" ht="40.5" customHeight="1">
      <c r="A16" s="152" t="s">
        <v>63</v>
      </c>
      <c r="B16" s="153">
        <v>21</v>
      </c>
      <c r="C16" s="145">
        <v>0</v>
      </c>
      <c r="D16" s="154">
        <v>21</v>
      </c>
      <c r="E16" s="153">
        <v>85</v>
      </c>
      <c r="F16" s="145">
        <v>0</v>
      </c>
      <c r="G16" s="154">
        <v>85</v>
      </c>
      <c r="H16" s="153">
        <v>85</v>
      </c>
      <c r="I16" s="145">
        <v>0</v>
      </c>
      <c r="J16" s="155">
        <v>85</v>
      </c>
      <c r="K16" s="153">
        <v>70</v>
      </c>
      <c r="L16" s="145">
        <v>6</v>
      </c>
      <c r="M16" s="155">
        <v>76</v>
      </c>
      <c r="N16" s="148">
        <v>0</v>
      </c>
      <c r="O16" s="145">
        <v>0</v>
      </c>
      <c r="P16" s="149">
        <v>0</v>
      </c>
      <c r="Q16" s="148">
        <f t="shared" si="0"/>
        <v>261</v>
      </c>
      <c r="R16" s="145">
        <f t="shared" si="0"/>
        <v>6</v>
      </c>
      <c r="S16" s="149">
        <f t="shared" si="0"/>
        <v>267</v>
      </c>
      <c r="T16" s="155">
        <v>0</v>
      </c>
      <c r="U16" s="156">
        <v>0</v>
      </c>
      <c r="V16" s="157">
        <v>0</v>
      </c>
      <c r="W16" s="155">
        <v>0</v>
      </c>
      <c r="X16" s="156">
        <v>0</v>
      </c>
      <c r="Y16" s="158">
        <v>0</v>
      </c>
      <c r="Z16" s="148">
        <v>0</v>
      </c>
      <c r="AA16" s="145">
        <v>0</v>
      </c>
      <c r="AB16" s="150">
        <v>0</v>
      </c>
      <c r="AC16" s="130">
        <f t="shared" si="1"/>
        <v>261</v>
      </c>
      <c r="AD16" s="131">
        <f t="shared" si="1"/>
        <v>6</v>
      </c>
      <c r="AE16" s="132">
        <f t="shared" si="1"/>
        <v>267</v>
      </c>
      <c r="AF16" s="1"/>
      <c r="AG16" s="1"/>
      <c r="AH16" s="1"/>
    </row>
    <row r="17" spans="1:36" ht="37.5" customHeight="1">
      <c r="A17" s="159" t="s">
        <v>43</v>
      </c>
      <c r="B17" s="148">
        <v>200</v>
      </c>
      <c r="C17" s="145">
        <v>3</v>
      </c>
      <c r="D17" s="150">
        <v>203</v>
      </c>
      <c r="E17" s="148">
        <v>215</v>
      </c>
      <c r="F17" s="145">
        <v>6</v>
      </c>
      <c r="G17" s="150">
        <v>221</v>
      </c>
      <c r="H17" s="148">
        <v>204</v>
      </c>
      <c r="I17" s="145">
        <v>2</v>
      </c>
      <c r="J17" s="150">
        <v>206</v>
      </c>
      <c r="K17" s="148">
        <v>278</v>
      </c>
      <c r="L17" s="145">
        <v>6</v>
      </c>
      <c r="M17" s="150">
        <v>284</v>
      </c>
      <c r="N17" s="148">
        <v>12</v>
      </c>
      <c r="O17" s="145">
        <v>0</v>
      </c>
      <c r="P17" s="149">
        <v>12</v>
      </c>
      <c r="Q17" s="144">
        <f t="shared" si="0"/>
        <v>909</v>
      </c>
      <c r="R17" s="145">
        <f t="shared" si="0"/>
        <v>17</v>
      </c>
      <c r="S17" s="149">
        <f t="shared" si="0"/>
        <v>926</v>
      </c>
      <c r="T17" s="147">
        <v>135</v>
      </c>
      <c r="U17" s="145">
        <v>1</v>
      </c>
      <c r="V17" s="149">
        <v>136</v>
      </c>
      <c r="W17" s="147">
        <v>131</v>
      </c>
      <c r="X17" s="145">
        <v>3</v>
      </c>
      <c r="Y17" s="145">
        <v>134</v>
      </c>
      <c r="Z17" s="148">
        <v>266</v>
      </c>
      <c r="AA17" s="145">
        <v>4</v>
      </c>
      <c r="AB17" s="150">
        <v>270</v>
      </c>
      <c r="AC17" s="130">
        <f t="shared" si="1"/>
        <v>1175</v>
      </c>
      <c r="AD17" s="131">
        <f t="shared" si="1"/>
        <v>21</v>
      </c>
      <c r="AE17" s="132">
        <f t="shared" si="1"/>
        <v>1196</v>
      </c>
      <c r="AG17" s="7"/>
      <c r="AH17" s="7"/>
      <c r="AI17" s="7"/>
      <c r="AJ17" s="7"/>
    </row>
    <row r="18" spans="1:36" s="7" customFormat="1" ht="42" customHeight="1">
      <c r="A18" s="159" t="s">
        <v>9</v>
      </c>
      <c r="B18" s="148">
        <v>31</v>
      </c>
      <c r="C18" s="145">
        <v>0</v>
      </c>
      <c r="D18" s="150">
        <v>31</v>
      </c>
      <c r="E18" s="148">
        <v>52</v>
      </c>
      <c r="F18" s="145">
        <v>0</v>
      </c>
      <c r="G18" s="150">
        <v>52</v>
      </c>
      <c r="H18" s="148">
        <v>73</v>
      </c>
      <c r="I18" s="145">
        <v>1</v>
      </c>
      <c r="J18" s="149">
        <v>74</v>
      </c>
      <c r="K18" s="146">
        <v>60</v>
      </c>
      <c r="L18" s="145">
        <v>4</v>
      </c>
      <c r="M18" s="146">
        <v>64</v>
      </c>
      <c r="N18" s="148">
        <v>0</v>
      </c>
      <c r="O18" s="145">
        <v>0</v>
      </c>
      <c r="P18" s="149">
        <v>0</v>
      </c>
      <c r="Q18" s="148">
        <f t="shared" si="0"/>
        <v>216</v>
      </c>
      <c r="R18" s="145">
        <f t="shared" si="0"/>
        <v>5</v>
      </c>
      <c r="S18" s="149">
        <f t="shared" si="0"/>
        <v>221</v>
      </c>
      <c r="T18" s="147">
        <v>20</v>
      </c>
      <c r="U18" s="145">
        <v>0</v>
      </c>
      <c r="V18" s="149">
        <v>20</v>
      </c>
      <c r="W18" s="147">
        <v>26</v>
      </c>
      <c r="X18" s="145">
        <v>0</v>
      </c>
      <c r="Y18" s="149">
        <v>26</v>
      </c>
      <c r="Z18" s="148">
        <v>46</v>
      </c>
      <c r="AA18" s="145">
        <v>0</v>
      </c>
      <c r="AB18" s="150">
        <v>46</v>
      </c>
      <c r="AC18" s="130">
        <f t="shared" si="1"/>
        <v>262</v>
      </c>
      <c r="AD18" s="131">
        <f t="shared" si="1"/>
        <v>5</v>
      </c>
      <c r="AE18" s="132">
        <f t="shared" si="1"/>
        <v>267</v>
      </c>
      <c r="AF18" s="1"/>
    </row>
    <row r="19" spans="1:36" s="7" customFormat="1" ht="42" customHeight="1" thickBot="1">
      <c r="A19" s="160" t="s">
        <v>10</v>
      </c>
      <c r="B19" s="161">
        <v>74</v>
      </c>
      <c r="C19" s="156">
        <v>8</v>
      </c>
      <c r="D19" s="158">
        <v>82</v>
      </c>
      <c r="E19" s="161">
        <v>46</v>
      </c>
      <c r="F19" s="156">
        <v>18</v>
      </c>
      <c r="G19" s="158">
        <v>64</v>
      </c>
      <c r="H19" s="161">
        <v>44</v>
      </c>
      <c r="I19" s="156">
        <v>16</v>
      </c>
      <c r="J19" s="158">
        <v>60</v>
      </c>
      <c r="K19" s="162">
        <v>55</v>
      </c>
      <c r="L19" s="163">
        <v>13</v>
      </c>
      <c r="M19" s="158">
        <v>68</v>
      </c>
      <c r="N19" s="162">
        <v>0</v>
      </c>
      <c r="O19" s="163">
        <v>0</v>
      </c>
      <c r="P19" s="164">
        <v>0</v>
      </c>
      <c r="Q19" s="162">
        <f t="shared" si="0"/>
        <v>219</v>
      </c>
      <c r="R19" s="163">
        <f t="shared" si="0"/>
        <v>55</v>
      </c>
      <c r="S19" s="149">
        <f t="shared" si="0"/>
        <v>274</v>
      </c>
      <c r="T19" s="155">
        <v>0</v>
      </c>
      <c r="U19" s="156">
        <v>0</v>
      </c>
      <c r="V19" s="158">
        <v>0</v>
      </c>
      <c r="W19" s="161">
        <v>5</v>
      </c>
      <c r="X19" s="156">
        <v>0</v>
      </c>
      <c r="Y19" s="158">
        <v>5</v>
      </c>
      <c r="Z19" s="148">
        <v>5</v>
      </c>
      <c r="AA19" s="145">
        <v>0</v>
      </c>
      <c r="AB19" s="150">
        <v>5</v>
      </c>
      <c r="AC19" s="165">
        <f t="shared" si="1"/>
        <v>224</v>
      </c>
      <c r="AD19" s="166">
        <f t="shared" si="1"/>
        <v>55</v>
      </c>
      <c r="AE19" s="167">
        <f t="shared" si="1"/>
        <v>279</v>
      </c>
      <c r="AF19" s="49"/>
      <c r="AG19" s="1"/>
      <c r="AH19" s="1"/>
      <c r="AI19" s="1"/>
      <c r="AJ19" s="1"/>
    </row>
    <row r="20" spans="1:36" ht="32.25" customHeight="1" thickBot="1">
      <c r="A20" s="36" t="s">
        <v>54</v>
      </c>
      <c r="B20" s="90">
        <f t="shared" ref="B20:AB20" si="2">SUM(B10:B19)</f>
        <v>2050</v>
      </c>
      <c r="C20" s="90">
        <f t="shared" si="2"/>
        <v>279</v>
      </c>
      <c r="D20" s="90">
        <f t="shared" si="2"/>
        <v>2329</v>
      </c>
      <c r="E20" s="90">
        <f t="shared" si="2"/>
        <v>2292</v>
      </c>
      <c r="F20" s="90">
        <f t="shared" si="2"/>
        <v>369</v>
      </c>
      <c r="G20" s="91">
        <f t="shared" si="2"/>
        <v>2661</v>
      </c>
      <c r="H20" s="90">
        <f t="shared" si="2"/>
        <v>2127</v>
      </c>
      <c r="I20" s="90">
        <f t="shared" si="2"/>
        <v>240</v>
      </c>
      <c r="J20" s="92">
        <f t="shared" si="2"/>
        <v>2367</v>
      </c>
      <c r="K20" s="93">
        <f t="shared" si="2"/>
        <v>2148</v>
      </c>
      <c r="L20" s="90">
        <f t="shared" si="2"/>
        <v>216</v>
      </c>
      <c r="M20" s="91">
        <f t="shared" si="2"/>
        <v>2364</v>
      </c>
      <c r="N20" s="92">
        <f t="shared" si="2"/>
        <v>78</v>
      </c>
      <c r="O20" s="93">
        <f t="shared" si="2"/>
        <v>19</v>
      </c>
      <c r="P20" s="91">
        <f t="shared" si="2"/>
        <v>97</v>
      </c>
      <c r="Q20" s="90">
        <f>SUM(Q10:Q19)</f>
        <v>8695</v>
      </c>
      <c r="R20" s="94">
        <f t="shared" si="2"/>
        <v>1123</v>
      </c>
      <c r="S20" s="95">
        <f>SUM(S10:S19)</f>
        <v>9818</v>
      </c>
      <c r="T20" s="93">
        <f t="shared" si="2"/>
        <v>1187</v>
      </c>
      <c r="U20" s="90">
        <f t="shared" si="2"/>
        <v>40</v>
      </c>
      <c r="V20" s="90">
        <f t="shared" si="2"/>
        <v>1227</v>
      </c>
      <c r="W20" s="90">
        <f t="shared" si="2"/>
        <v>1208</v>
      </c>
      <c r="X20" s="90">
        <f t="shared" si="2"/>
        <v>57</v>
      </c>
      <c r="Y20" s="90">
        <f t="shared" si="2"/>
        <v>835</v>
      </c>
      <c r="Z20" s="90">
        <f t="shared" si="2"/>
        <v>2395</v>
      </c>
      <c r="AA20" s="90">
        <f t="shared" si="2"/>
        <v>97</v>
      </c>
      <c r="AB20" s="90">
        <f t="shared" si="2"/>
        <v>2492</v>
      </c>
      <c r="AC20" s="92">
        <f>Q20+Z20</f>
        <v>11090</v>
      </c>
      <c r="AD20" s="92">
        <f>R20+AA20</f>
        <v>1220</v>
      </c>
      <c r="AE20" s="92">
        <f>S20+AB20</f>
        <v>12310</v>
      </c>
      <c r="AF20" s="67"/>
      <c r="AG20" s="67"/>
      <c r="AH20" s="67"/>
      <c r="AI20" s="33"/>
      <c r="AJ20" s="33"/>
    </row>
    <row r="21" spans="1:36" ht="32.25" customHeight="1">
      <c r="A21" s="306" t="s">
        <v>30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67"/>
      <c r="AG21" s="67"/>
      <c r="AH21" s="67"/>
      <c r="AI21" s="67"/>
      <c r="AJ21" s="67"/>
    </row>
    <row r="22" spans="1:36" ht="21.75" customHeight="1">
      <c r="A22" s="307" t="s">
        <v>71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68"/>
      <c r="AG22" s="68"/>
      <c r="AH22" s="68"/>
      <c r="AI22" s="32"/>
      <c r="AJ22" s="32"/>
    </row>
    <row r="23" spans="1:36" ht="20.25" customHeight="1" thickBot="1">
      <c r="A23" s="323" t="s">
        <v>36</v>
      </c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67"/>
      <c r="AG23" s="67"/>
      <c r="AH23" s="67"/>
      <c r="AI23" s="2"/>
      <c r="AJ23" s="2"/>
    </row>
    <row r="24" spans="1:36" ht="33" customHeight="1">
      <c r="A24" s="308" t="s">
        <v>53</v>
      </c>
      <c r="B24" s="311">
        <v>1</v>
      </c>
      <c r="C24" s="312"/>
      <c r="D24" s="313"/>
      <c r="E24" s="311">
        <v>2</v>
      </c>
      <c r="F24" s="312"/>
      <c r="G24" s="313"/>
      <c r="H24" s="311">
        <v>3</v>
      </c>
      <c r="I24" s="312"/>
      <c r="J24" s="313"/>
      <c r="K24" s="311">
        <v>4</v>
      </c>
      <c r="L24" s="312"/>
      <c r="M24" s="313"/>
      <c r="N24" s="311">
        <v>5</v>
      </c>
      <c r="O24" s="312"/>
      <c r="P24" s="313"/>
      <c r="Q24" s="311" t="s">
        <v>2</v>
      </c>
      <c r="R24" s="312"/>
      <c r="S24" s="313"/>
      <c r="T24" s="317">
        <v>1</v>
      </c>
      <c r="U24" s="318"/>
      <c r="V24" s="319"/>
      <c r="W24" s="317">
        <v>2</v>
      </c>
      <c r="X24" s="318"/>
      <c r="Y24" s="318"/>
      <c r="Z24" s="317">
        <v>3</v>
      </c>
      <c r="AA24" s="318"/>
      <c r="AB24" s="319"/>
      <c r="AC24" s="317" t="s">
        <v>11</v>
      </c>
      <c r="AD24" s="318"/>
      <c r="AE24" s="319"/>
      <c r="AF24" s="311" t="s">
        <v>2</v>
      </c>
      <c r="AG24" s="313"/>
      <c r="AH24" s="23" t="s">
        <v>35</v>
      </c>
    </row>
    <row r="25" spans="1:36" ht="18" customHeight="1" thickBot="1">
      <c r="A25" s="309"/>
      <c r="B25" s="314"/>
      <c r="C25" s="315"/>
      <c r="D25" s="316"/>
      <c r="E25" s="314"/>
      <c r="F25" s="315"/>
      <c r="G25" s="316"/>
      <c r="H25" s="314"/>
      <c r="I25" s="315"/>
      <c r="J25" s="316"/>
      <c r="K25" s="314"/>
      <c r="L25" s="315"/>
      <c r="M25" s="316"/>
      <c r="N25" s="314"/>
      <c r="O25" s="315"/>
      <c r="P25" s="316"/>
      <c r="Q25" s="320" t="s">
        <v>47</v>
      </c>
      <c r="R25" s="321"/>
      <c r="S25" s="322"/>
      <c r="T25" s="320" t="s">
        <v>3</v>
      </c>
      <c r="U25" s="321"/>
      <c r="V25" s="322"/>
      <c r="W25" s="320" t="s">
        <v>3</v>
      </c>
      <c r="X25" s="321"/>
      <c r="Y25" s="322"/>
      <c r="Z25" s="320" t="s">
        <v>3</v>
      </c>
      <c r="AA25" s="321"/>
      <c r="AB25" s="322"/>
      <c r="AC25" s="320" t="s">
        <v>3</v>
      </c>
      <c r="AD25" s="321"/>
      <c r="AE25" s="322"/>
      <c r="AF25" s="298"/>
      <c r="AG25" s="299"/>
      <c r="AH25" s="24"/>
    </row>
    <row r="26" spans="1:36" ht="83.25" customHeight="1" thickBot="1">
      <c r="A26" s="310"/>
      <c r="B26" s="15" t="s">
        <v>44</v>
      </c>
      <c r="C26" s="14" t="s">
        <v>45</v>
      </c>
      <c r="D26" s="6" t="s">
        <v>4</v>
      </c>
      <c r="E26" s="15" t="s">
        <v>44</v>
      </c>
      <c r="F26" s="14" t="s">
        <v>45</v>
      </c>
      <c r="G26" s="6" t="s">
        <v>4</v>
      </c>
      <c r="H26" s="15" t="s">
        <v>44</v>
      </c>
      <c r="I26" s="14" t="s">
        <v>45</v>
      </c>
      <c r="J26" s="5" t="s">
        <v>4</v>
      </c>
      <c r="K26" s="15" t="s">
        <v>44</v>
      </c>
      <c r="L26" s="14" t="s">
        <v>59</v>
      </c>
      <c r="M26" s="6" t="s">
        <v>4</v>
      </c>
      <c r="N26" s="15" t="s">
        <v>44</v>
      </c>
      <c r="O26" s="14" t="s">
        <v>45</v>
      </c>
      <c r="P26" s="5" t="s">
        <v>4</v>
      </c>
      <c r="Q26" s="15" t="s">
        <v>44</v>
      </c>
      <c r="R26" s="14" t="s">
        <v>45</v>
      </c>
      <c r="S26" s="6" t="s">
        <v>4</v>
      </c>
      <c r="T26" s="15" t="s">
        <v>44</v>
      </c>
      <c r="U26" s="14" t="s">
        <v>45</v>
      </c>
      <c r="V26" s="50" t="s">
        <v>4</v>
      </c>
      <c r="W26" s="15" t="s">
        <v>44</v>
      </c>
      <c r="X26" s="14" t="s">
        <v>45</v>
      </c>
      <c r="Y26" s="51" t="s">
        <v>4</v>
      </c>
      <c r="Z26" s="15" t="s">
        <v>44</v>
      </c>
      <c r="AA26" s="14" t="s">
        <v>45</v>
      </c>
      <c r="AB26" s="5" t="s">
        <v>4</v>
      </c>
      <c r="AC26" s="15" t="s">
        <v>44</v>
      </c>
      <c r="AD26" s="14" t="s">
        <v>45</v>
      </c>
      <c r="AE26" s="6" t="s">
        <v>4</v>
      </c>
      <c r="AF26" s="15" t="s">
        <v>44</v>
      </c>
      <c r="AG26" s="14" t="s">
        <v>45</v>
      </c>
      <c r="AH26" s="25"/>
    </row>
    <row r="27" spans="1:36" ht="33.75" customHeight="1">
      <c r="A27" s="168" t="s">
        <v>5</v>
      </c>
      <c r="B27" s="303">
        <v>110</v>
      </c>
      <c r="C27" s="301">
        <v>127</v>
      </c>
      <c r="D27" s="304">
        <v>237</v>
      </c>
      <c r="E27" s="303">
        <v>115</v>
      </c>
      <c r="F27" s="301">
        <v>129</v>
      </c>
      <c r="G27" s="304">
        <v>244</v>
      </c>
      <c r="H27" s="303">
        <v>121</v>
      </c>
      <c r="I27" s="301">
        <v>85</v>
      </c>
      <c r="J27" s="304">
        <v>206</v>
      </c>
      <c r="K27" s="303">
        <v>154</v>
      </c>
      <c r="L27" s="301">
        <v>158</v>
      </c>
      <c r="M27" s="304">
        <v>312</v>
      </c>
      <c r="N27" s="303">
        <v>180</v>
      </c>
      <c r="O27" s="301">
        <v>248</v>
      </c>
      <c r="P27" s="305">
        <v>428</v>
      </c>
      <c r="Q27" s="300">
        <f>B27+E27+H27+K27+N27</f>
        <v>680</v>
      </c>
      <c r="R27" s="156">
        <f t="shared" ref="Q27:S37" si="3">C27+F27+I27+L27+O27</f>
        <v>747</v>
      </c>
      <c r="S27" s="302">
        <f t="shared" si="3"/>
        <v>1427</v>
      </c>
      <c r="T27" s="303">
        <v>99</v>
      </c>
      <c r="U27" s="301">
        <v>182</v>
      </c>
      <c r="V27" s="304">
        <v>281</v>
      </c>
      <c r="W27" s="303">
        <v>115</v>
      </c>
      <c r="X27" s="301">
        <v>177</v>
      </c>
      <c r="Y27" s="304">
        <v>292</v>
      </c>
      <c r="Z27" s="303">
        <v>0</v>
      </c>
      <c r="AA27" s="301">
        <v>4</v>
      </c>
      <c r="AB27" s="305">
        <v>4</v>
      </c>
      <c r="AC27" s="303">
        <v>214</v>
      </c>
      <c r="AD27" s="301">
        <v>363</v>
      </c>
      <c r="AE27" s="304">
        <v>577</v>
      </c>
      <c r="AF27" s="165">
        <f t="shared" ref="AF27:AH37" si="4">Q27+AC27</f>
        <v>894</v>
      </c>
      <c r="AG27" s="166">
        <f t="shared" si="4"/>
        <v>1110</v>
      </c>
      <c r="AH27" s="167">
        <f t="shared" si="4"/>
        <v>2004</v>
      </c>
    </row>
    <row r="28" spans="1:36" ht="29.25" customHeight="1">
      <c r="A28" s="123" t="s">
        <v>67</v>
      </c>
      <c r="B28" s="169">
        <v>15</v>
      </c>
      <c r="C28" s="138">
        <v>3</v>
      </c>
      <c r="D28" s="170">
        <v>18</v>
      </c>
      <c r="E28" s="169">
        <v>9</v>
      </c>
      <c r="F28" s="138">
        <v>2</v>
      </c>
      <c r="G28" s="170">
        <v>11</v>
      </c>
      <c r="H28" s="169">
        <v>11</v>
      </c>
      <c r="I28" s="138">
        <v>5</v>
      </c>
      <c r="J28" s="170">
        <v>16</v>
      </c>
      <c r="K28" s="169">
        <v>10</v>
      </c>
      <c r="L28" s="138">
        <v>16</v>
      </c>
      <c r="M28" s="170">
        <v>26</v>
      </c>
      <c r="N28" s="169">
        <v>10</v>
      </c>
      <c r="O28" s="138">
        <v>16</v>
      </c>
      <c r="P28" s="171">
        <v>26</v>
      </c>
      <c r="Q28" s="137">
        <f>B28+E28+H28+K28+N28</f>
        <v>55</v>
      </c>
      <c r="R28" s="138">
        <f t="shared" si="3"/>
        <v>42</v>
      </c>
      <c r="S28" s="139">
        <f t="shared" si="3"/>
        <v>97</v>
      </c>
      <c r="T28" s="169">
        <v>9</v>
      </c>
      <c r="U28" s="138">
        <v>11</v>
      </c>
      <c r="V28" s="170">
        <v>20</v>
      </c>
      <c r="W28" s="169">
        <v>9</v>
      </c>
      <c r="X28" s="138">
        <v>10</v>
      </c>
      <c r="Y28" s="170">
        <v>19</v>
      </c>
      <c r="Z28" s="169">
        <v>1</v>
      </c>
      <c r="AA28" s="138">
        <v>0</v>
      </c>
      <c r="AB28" s="171">
        <v>1</v>
      </c>
      <c r="AC28" s="169">
        <v>19</v>
      </c>
      <c r="AD28" s="138">
        <v>21</v>
      </c>
      <c r="AE28" s="170">
        <v>40</v>
      </c>
      <c r="AF28" s="144">
        <f t="shared" si="4"/>
        <v>74</v>
      </c>
      <c r="AG28" s="145">
        <f t="shared" si="4"/>
        <v>63</v>
      </c>
      <c r="AH28" s="149">
        <f t="shared" si="4"/>
        <v>137</v>
      </c>
    </row>
    <row r="29" spans="1:36" ht="42" customHeight="1">
      <c r="A29" s="172" t="s">
        <v>6</v>
      </c>
      <c r="B29" s="144">
        <v>0</v>
      </c>
      <c r="C29" s="145">
        <v>35</v>
      </c>
      <c r="D29" s="147">
        <v>35</v>
      </c>
      <c r="E29" s="144">
        <v>0</v>
      </c>
      <c r="F29" s="145">
        <v>59</v>
      </c>
      <c r="G29" s="147">
        <v>59</v>
      </c>
      <c r="H29" s="144">
        <v>0</v>
      </c>
      <c r="I29" s="145">
        <v>58</v>
      </c>
      <c r="J29" s="147">
        <v>58</v>
      </c>
      <c r="K29" s="144">
        <v>2</v>
      </c>
      <c r="L29" s="145">
        <v>80</v>
      </c>
      <c r="M29" s="147">
        <v>82</v>
      </c>
      <c r="N29" s="144">
        <v>0</v>
      </c>
      <c r="O29" s="145">
        <v>99</v>
      </c>
      <c r="P29" s="147">
        <v>99</v>
      </c>
      <c r="Q29" s="148">
        <f>B29+E29+H29+K29+N29</f>
        <v>2</v>
      </c>
      <c r="R29" s="145">
        <f t="shared" si="3"/>
        <v>331</v>
      </c>
      <c r="S29" s="149">
        <f t="shared" si="3"/>
        <v>333</v>
      </c>
      <c r="T29" s="144">
        <v>0</v>
      </c>
      <c r="U29" s="145">
        <v>69</v>
      </c>
      <c r="V29" s="147">
        <v>69</v>
      </c>
      <c r="W29" s="144">
        <v>0</v>
      </c>
      <c r="X29" s="145">
        <v>42</v>
      </c>
      <c r="Y29" s="147">
        <v>42</v>
      </c>
      <c r="Z29" s="144">
        <v>0</v>
      </c>
      <c r="AA29" s="145">
        <v>0</v>
      </c>
      <c r="AB29" s="146">
        <v>0</v>
      </c>
      <c r="AC29" s="148">
        <v>0</v>
      </c>
      <c r="AD29" s="145">
        <v>111</v>
      </c>
      <c r="AE29" s="149">
        <v>111</v>
      </c>
      <c r="AF29" s="130">
        <f t="shared" si="4"/>
        <v>2</v>
      </c>
      <c r="AG29" s="131">
        <f t="shared" si="4"/>
        <v>442</v>
      </c>
      <c r="AH29" s="132">
        <f t="shared" si="4"/>
        <v>444</v>
      </c>
    </row>
    <row r="30" spans="1:36" ht="44.25" customHeight="1">
      <c r="A30" s="172" t="s">
        <v>7</v>
      </c>
      <c r="B30" s="144">
        <v>142</v>
      </c>
      <c r="C30" s="145">
        <v>9</v>
      </c>
      <c r="D30" s="147">
        <v>151</v>
      </c>
      <c r="E30" s="144">
        <v>119</v>
      </c>
      <c r="F30" s="145">
        <v>44</v>
      </c>
      <c r="G30" s="147">
        <v>163</v>
      </c>
      <c r="H30" s="144">
        <v>109</v>
      </c>
      <c r="I30" s="145">
        <v>33</v>
      </c>
      <c r="J30" s="147">
        <v>142</v>
      </c>
      <c r="K30" s="144">
        <v>101</v>
      </c>
      <c r="L30" s="145">
        <v>54</v>
      </c>
      <c r="M30" s="147">
        <v>155</v>
      </c>
      <c r="N30" s="144">
        <v>150</v>
      </c>
      <c r="O30" s="145">
        <v>68</v>
      </c>
      <c r="P30" s="147">
        <v>218</v>
      </c>
      <c r="Q30" s="148">
        <f t="shared" si="3"/>
        <v>621</v>
      </c>
      <c r="R30" s="145">
        <f t="shared" si="3"/>
        <v>208</v>
      </c>
      <c r="S30" s="149">
        <f t="shared" si="3"/>
        <v>829</v>
      </c>
      <c r="T30" s="144">
        <v>92</v>
      </c>
      <c r="U30" s="145">
        <v>25</v>
      </c>
      <c r="V30" s="147">
        <v>117</v>
      </c>
      <c r="W30" s="144">
        <v>87</v>
      </c>
      <c r="X30" s="145">
        <v>20</v>
      </c>
      <c r="Y30" s="147">
        <v>107</v>
      </c>
      <c r="Z30" s="144">
        <v>2</v>
      </c>
      <c r="AA30" s="145">
        <v>0</v>
      </c>
      <c r="AB30" s="146">
        <v>2</v>
      </c>
      <c r="AC30" s="148">
        <v>181</v>
      </c>
      <c r="AD30" s="145">
        <v>45</v>
      </c>
      <c r="AE30" s="150">
        <v>226</v>
      </c>
      <c r="AF30" s="130">
        <f t="shared" si="4"/>
        <v>802</v>
      </c>
      <c r="AG30" s="131">
        <f t="shared" si="4"/>
        <v>253</v>
      </c>
      <c r="AH30" s="132">
        <f t="shared" si="4"/>
        <v>1055</v>
      </c>
    </row>
    <row r="31" spans="1:36" s="112" customFormat="1" ht="33" customHeight="1">
      <c r="A31" s="143" t="s">
        <v>40</v>
      </c>
      <c r="B31" s="144">
        <v>6</v>
      </c>
      <c r="C31" s="145">
        <v>6</v>
      </c>
      <c r="D31" s="147">
        <v>12</v>
      </c>
      <c r="E31" s="144">
        <v>22</v>
      </c>
      <c r="F31" s="145">
        <v>32</v>
      </c>
      <c r="G31" s="147">
        <v>54</v>
      </c>
      <c r="H31" s="144">
        <v>11</v>
      </c>
      <c r="I31" s="145">
        <v>14</v>
      </c>
      <c r="J31" s="147">
        <v>25</v>
      </c>
      <c r="K31" s="144">
        <v>12</v>
      </c>
      <c r="L31" s="145">
        <v>8</v>
      </c>
      <c r="M31" s="147">
        <v>20</v>
      </c>
      <c r="N31" s="144">
        <v>11</v>
      </c>
      <c r="O31" s="145">
        <v>22</v>
      </c>
      <c r="P31" s="147">
        <v>33</v>
      </c>
      <c r="Q31" s="148">
        <f t="shared" si="3"/>
        <v>62</v>
      </c>
      <c r="R31" s="145">
        <f t="shared" si="3"/>
        <v>82</v>
      </c>
      <c r="S31" s="149">
        <f t="shared" si="3"/>
        <v>144</v>
      </c>
      <c r="T31" s="144">
        <v>0</v>
      </c>
      <c r="U31" s="145">
        <v>14</v>
      </c>
      <c r="V31" s="147">
        <v>14</v>
      </c>
      <c r="W31" s="144">
        <v>0</v>
      </c>
      <c r="X31" s="145">
        <v>4</v>
      </c>
      <c r="Y31" s="147">
        <v>4</v>
      </c>
      <c r="Z31" s="144">
        <v>0</v>
      </c>
      <c r="AA31" s="145">
        <v>0</v>
      </c>
      <c r="AB31" s="147">
        <v>0</v>
      </c>
      <c r="AC31" s="148">
        <v>0</v>
      </c>
      <c r="AD31" s="145">
        <v>18</v>
      </c>
      <c r="AE31" s="150">
        <v>18</v>
      </c>
      <c r="AF31" s="130">
        <f t="shared" si="4"/>
        <v>62</v>
      </c>
      <c r="AG31" s="131">
        <f t="shared" si="4"/>
        <v>100</v>
      </c>
      <c r="AH31" s="132">
        <f t="shared" si="4"/>
        <v>162</v>
      </c>
    </row>
    <row r="32" spans="1:36" ht="31.5" customHeight="1">
      <c r="A32" s="143" t="s">
        <v>37</v>
      </c>
      <c r="B32" s="144">
        <v>2</v>
      </c>
      <c r="C32" s="145">
        <v>50</v>
      </c>
      <c r="D32" s="147">
        <v>52</v>
      </c>
      <c r="E32" s="144">
        <v>40</v>
      </c>
      <c r="F32" s="145">
        <v>89</v>
      </c>
      <c r="G32" s="147">
        <v>129</v>
      </c>
      <c r="H32" s="144">
        <v>49</v>
      </c>
      <c r="I32" s="145">
        <v>61</v>
      </c>
      <c r="J32" s="147">
        <v>110</v>
      </c>
      <c r="K32" s="144">
        <v>80</v>
      </c>
      <c r="L32" s="145">
        <v>84</v>
      </c>
      <c r="M32" s="147">
        <v>164</v>
      </c>
      <c r="N32" s="144">
        <v>72</v>
      </c>
      <c r="O32" s="145">
        <v>109</v>
      </c>
      <c r="P32" s="147">
        <v>181</v>
      </c>
      <c r="Q32" s="148">
        <f t="shared" si="3"/>
        <v>243</v>
      </c>
      <c r="R32" s="145">
        <f t="shared" si="3"/>
        <v>393</v>
      </c>
      <c r="S32" s="149">
        <f t="shared" si="3"/>
        <v>636</v>
      </c>
      <c r="T32" s="144">
        <v>44</v>
      </c>
      <c r="U32" s="145">
        <v>114</v>
      </c>
      <c r="V32" s="147">
        <v>158</v>
      </c>
      <c r="W32" s="144">
        <v>66</v>
      </c>
      <c r="X32" s="145">
        <v>77</v>
      </c>
      <c r="Y32" s="147">
        <v>143</v>
      </c>
      <c r="Z32" s="144">
        <v>0</v>
      </c>
      <c r="AA32" s="145">
        <v>0</v>
      </c>
      <c r="AB32" s="147">
        <v>0</v>
      </c>
      <c r="AC32" s="148">
        <v>110</v>
      </c>
      <c r="AD32" s="145">
        <v>191</v>
      </c>
      <c r="AE32" s="150">
        <v>301</v>
      </c>
      <c r="AF32" s="130">
        <f t="shared" si="4"/>
        <v>353</v>
      </c>
      <c r="AG32" s="131">
        <f t="shared" si="4"/>
        <v>584</v>
      </c>
      <c r="AH32" s="132">
        <f t="shared" si="4"/>
        <v>937</v>
      </c>
    </row>
    <row r="33" spans="1:36" ht="42.75" customHeight="1">
      <c r="A33" s="172" t="s">
        <v>8</v>
      </c>
      <c r="B33" s="144">
        <v>0</v>
      </c>
      <c r="C33" s="145">
        <v>0</v>
      </c>
      <c r="D33" s="151">
        <v>0</v>
      </c>
      <c r="E33" s="146">
        <v>0</v>
      </c>
      <c r="F33" s="145">
        <v>0</v>
      </c>
      <c r="G33" s="151">
        <v>0</v>
      </c>
      <c r="H33" s="146">
        <v>0</v>
      </c>
      <c r="I33" s="145">
        <v>0</v>
      </c>
      <c r="J33" s="146">
        <v>0</v>
      </c>
      <c r="K33" s="144">
        <v>0</v>
      </c>
      <c r="L33" s="145">
        <v>0</v>
      </c>
      <c r="M33" s="151">
        <v>0</v>
      </c>
      <c r="N33" s="146">
        <v>0</v>
      </c>
      <c r="O33" s="145">
        <v>0</v>
      </c>
      <c r="P33" s="146">
        <v>0</v>
      </c>
      <c r="Q33" s="144">
        <f t="shared" si="3"/>
        <v>0</v>
      </c>
      <c r="R33" s="145">
        <f t="shared" si="3"/>
        <v>0</v>
      </c>
      <c r="S33" s="149">
        <f t="shared" si="3"/>
        <v>0</v>
      </c>
      <c r="T33" s="144">
        <v>0</v>
      </c>
      <c r="U33" s="145">
        <v>0</v>
      </c>
      <c r="V33" s="147">
        <v>0</v>
      </c>
      <c r="W33" s="144">
        <v>0</v>
      </c>
      <c r="X33" s="145">
        <v>10</v>
      </c>
      <c r="Y33" s="147">
        <v>10</v>
      </c>
      <c r="Z33" s="144">
        <v>0</v>
      </c>
      <c r="AA33" s="145">
        <v>29</v>
      </c>
      <c r="AB33" s="147">
        <v>29</v>
      </c>
      <c r="AC33" s="148">
        <v>0</v>
      </c>
      <c r="AD33" s="145">
        <v>39</v>
      </c>
      <c r="AE33" s="150">
        <v>39</v>
      </c>
      <c r="AF33" s="130">
        <f t="shared" si="4"/>
        <v>0</v>
      </c>
      <c r="AG33" s="131">
        <f t="shared" si="4"/>
        <v>39</v>
      </c>
      <c r="AH33" s="132">
        <f t="shared" si="4"/>
        <v>39</v>
      </c>
    </row>
    <row r="34" spans="1:36" ht="40.5" customHeight="1">
      <c r="A34" s="152" t="s">
        <v>63</v>
      </c>
      <c r="B34" s="144">
        <v>30</v>
      </c>
      <c r="C34" s="145">
        <v>18</v>
      </c>
      <c r="D34" s="151">
        <v>48</v>
      </c>
      <c r="E34" s="146">
        <v>17</v>
      </c>
      <c r="F34" s="145">
        <v>21</v>
      </c>
      <c r="G34" s="146">
        <v>38</v>
      </c>
      <c r="H34" s="144">
        <v>24</v>
      </c>
      <c r="I34" s="145">
        <v>8</v>
      </c>
      <c r="J34" s="151">
        <v>32</v>
      </c>
      <c r="K34" s="146">
        <v>12</v>
      </c>
      <c r="L34" s="145">
        <v>23</v>
      </c>
      <c r="M34" s="146">
        <v>35</v>
      </c>
      <c r="N34" s="144">
        <v>11</v>
      </c>
      <c r="O34" s="145">
        <v>56</v>
      </c>
      <c r="P34" s="151">
        <v>67</v>
      </c>
      <c r="Q34" s="148">
        <f t="shared" si="3"/>
        <v>94</v>
      </c>
      <c r="R34" s="145">
        <f t="shared" si="3"/>
        <v>126</v>
      </c>
      <c r="S34" s="149">
        <f>D34+G34+J34+M34+P34</f>
        <v>220</v>
      </c>
      <c r="T34" s="144">
        <v>0</v>
      </c>
      <c r="U34" s="145">
        <v>0</v>
      </c>
      <c r="V34" s="151">
        <v>0</v>
      </c>
      <c r="W34" s="146">
        <v>0</v>
      </c>
      <c r="X34" s="145">
        <v>0</v>
      </c>
      <c r="Y34" s="146">
        <v>0</v>
      </c>
      <c r="Z34" s="144">
        <v>0</v>
      </c>
      <c r="AA34" s="145">
        <v>0</v>
      </c>
      <c r="AB34" s="146">
        <v>0</v>
      </c>
      <c r="AC34" s="148">
        <v>0</v>
      </c>
      <c r="AD34" s="145">
        <v>0</v>
      </c>
      <c r="AE34" s="150">
        <v>0</v>
      </c>
      <c r="AF34" s="130">
        <f t="shared" si="4"/>
        <v>94</v>
      </c>
      <c r="AG34" s="131">
        <f t="shared" si="4"/>
        <v>126</v>
      </c>
      <c r="AH34" s="132">
        <f t="shared" si="4"/>
        <v>220</v>
      </c>
    </row>
    <row r="35" spans="1:36" ht="43.5" customHeight="1">
      <c r="A35" s="159" t="s">
        <v>46</v>
      </c>
      <c r="B35" s="153">
        <v>37</v>
      </c>
      <c r="C35" s="156">
        <v>36</v>
      </c>
      <c r="D35" s="155">
        <v>73</v>
      </c>
      <c r="E35" s="153">
        <v>91</v>
      </c>
      <c r="F35" s="156">
        <v>44</v>
      </c>
      <c r="G35" s="155">
        <v>135</v>
      </c>
      <c r="H35" s="153">
        <v>62</v>
      </c>
      <c r="I35" s="156">
        <v>18</v>
      </c>
      <c r="J35" s="155">
        <v>80</v>
      </c>
      <c r="K35" s="153">
        <v>71</v>
      </c>
      <c r="L35" s="156">
        <v>38</v>
      </c>
      <c r="M35" s="155">
        <v>109</v>
      </c>
      <c r="N35" s="153">
        <v>47</v>
      </c>
      <c r="O35" s="156">
        <v>112</v>
      </c>
      <c r="P35" s="155">
        <v>159</v>
      </c>
      <c r="Q35" s="144">
        <f t="shared" si="3"/>
        <v>308</v>
      </c>
      <c r="R35" s="145">
        <f t="shared" si="3"/>
        <v>248</v>
      </c>
      <c r="S35" s="147">
        <f t="shared" si="3"/>
        <v>556</v>
      </c>
      <c r="T35" s="144">
        <v>31</v>
      </c>
      <c r="U35" s="145">
        <v>33</v>
      </c>
      <c r="V35" s="147">
        <v>64</v>
      </c>
      <c r="W35" s="144">
        <v>72</v>
      </c>
      <c r="X35" s="145">
        <v>15</v>
      </c>
      <c r="Y35" s="147">
        <v>87</v>
      </c>
      <c r="Z35" s="144">
        <v>0</v>
      </c>
      <c r="AA35" s="145">
        <v>0</v>
      </c>
      <c r="AB35" s="146">
        <v>0</v>
      </c>
      <c r="AC35" s="148">
        <v>103</v>
      </c>
      <c r="AD35" s="145">
        <v>48</v>
      </c>
      <c r="AE35" s="150">
        <v>151</v>
      </c>
      <c r="AF35" s="130">
        <f t="shared" si="4"/>
        <v>411</v>
      </c>
      <c r="AG35" s="131">
        <f t="shared" si="4"/>
        <v>296</v>
      </c>
      <c r="AH35" s="132">
        <f t="shared" si="4"/>
        <v>707</v>
      </c>
    </row>
    <row r="36" spans="1:36" ht="46.5" customHeight="1">
      <c r="A36" s="159" t="s">
        <v>9</v>
      </c>
      <c r="B36" s="144">
        <v>24</v>
      </c>
      <c r="C36" s="145">
        <v>9</v>
      </c>
      <c r="D36" s="151">
        <v>33</v>
      </c>
      <c r="E36" s="146">
        <v>24</v>
      </c>
      <c r="F36" s="145">
        <v>8</v>
      </c>
      <c r="G36" s="146">
        <v>32</v>
      </c>
      <c r="H36" s="144">
        <v>16</v>
      </c>
      <c r="I36" s="145">
        <v>13</v>
      </c>
      <c r="J36" s="151">
        <v>29</v>
      </c>
      <c r="K36" s="146">
        <v>21</v>
      </c>
      <c r="L36" s="145">
        <v>41</v>
      </c>
      <c r="M36" s="146">
        <v>62</v>
      </c>
      <c r="N36" s="144">
        <v>20</v>
      </c>
      <c r="O36" s="145">
        <v>71</v>
      </c>
      <c r="P36" s="151">
        <v>91</v>
      </c>
      <c r="Q36" s="148">
        <f t="shared" si="3"/>
        <v>105</v>
      </c>
      <c r="R36" s="145">
        <f t="shared" si="3"/>
        <v>142</v>
      </c>
      <c r="S36" s="149">
        <f t="shared" si="3"/>
        <v>247</v>
      </c>
      <c r="T36" s="144">
        <v>16</v>
      </c>
      <c r="U36" s="145">
        <v>6</v>
      </c>
      <c r="V36" s="147">
        <v>22</v>
      </c>
      <c r="W36" s="144">
        <v>19</v>
      </c>
      <c r="X36" s="145">
        <v>4</v>
      </c>
      <c r="Y36" s="147">
        <v>23</v>
      </c>
      <c r="Z36" s="144">
        <v>0</v>
      </c>
      <c r="AA36" s="145">
        <v>0</v>
      </c>
      <c r="AB36" s="146">
        <v>0</v>
      </c>
      <c r="AC36" s="148">
        <v>35</v>
      </c>
      <c r="AD36" s="145">
        <v>10</v>
      </c>
      <c r="AE36" s="150">
        <v>45</v>
      </c>
      <c r="AF36" s="130">
        <f t="shared" si="4"/>
        <v>140</v>
      </c>
      <c r="AG36" s="131">
        <f t="shared" si="4"/>
        <v>152</v>
      </c>
      <c r="AH36" s="132">
        <f t="shared" si="4"/>
        <v>292</v>
      </c>
    </row>
    <row r="37" spans="1:36" ht="43.5" customHeight="1" thickBot="1">
      <c r="A37" s="173" t="s">
        <v>10</v>
      </c>
      <c r="B37" s="165">
        <v>15</v>
      </c>
      <c r="C37" s="174">
        <v>102</v>
      </c>
      <c r="D37" s="175">
        <v>117</v>
      </c>
      <c r="E37" s="165">
        <v>0</v>
      </c>
      <c r="F37" s="174">
        <v>122</v>
      </c>
      <c r="G37" s="175">
        <v>122</v>
      </c>
      <c r="H37" s="165">
        <v>46</v>
      </c>
      <c r="I37" s="174">
        <v>19</v>
      </c>
      <c r="J37" s="175">
        <v>65</v>
      </c>
      <c r="K37" s="165">
        <v>22</v>
      </c>
      <c r="L37" s="174">
        <v>52</v>
      </c>
      <c r="M37" s="175">
        <v>74</v>
      </c>
      <c r="N37" s="165">
        <v>3</v>
      </c>
      <c r="O37" s="174">
        <v>140</v>
      </c>
      <c r="P37" s="175">
        <v>143</v>
      </c>
      <c r="Q37" s="162">
        <f>B37+E37+H37+K37+N37</f>
        <v>86</v>
      </c>
      <c r="R37" s="163">
        <f>C37+F37+I37+L37+O37</f>
        <v>435</v>
      </c>
      <c r="S37" s="164">
        <f t="shared" si="3"/>
        <v>521</v>
      </c>
      <c r="T37" s="153">
        <v>0</v>
      </c>
      <c r="U37" s="163">
        <v>167</v>
      </c>
      <c r="V37" s="155">
        <v>167</v>
      </c>
      <c r="W37" s="153">
        <v>1</v>
      </c>
      <c r="X37" s="163">
        <v>190</v>
      </c>
      <c r="Y37" s="155">
        <v>191</v>
      </c>
      <c r="Z37" s="153">
        <v>0</v>
      </c>
      <c r="AA37" s="163">
        <v>0</v>
      </c>
      <c r="AB37" s="154">
        <v>0</v>
      </c>
      <c r="AC37" s="162">
        <v>1</v>
      </c>
      <c r="AD37" s="163">
        <v>357</v>
      </c>
      <c r="AE37" s="176">
        <v>358</v>
      </c>
      <c r="AF37" s="165">
        <f t="shared" si="4"/>
        <v>87</v>
      </c>
      <c r="AG37" s="131">
        <f t="shared" si="4"/>
        <v>792</v>
      </c>
      <c r="AH37" s="167">
        <f>S37+AE37</f>
        <v>879</v>
      </c>
    </row>
    <row r="38" spans="1:36" ht="32.25" customHeight="1" thickBot="1">
      <c r="A38" s="36" t="s">
        <v>54</v>
      </c>
      <c r="B38" s="90">
        <f t="shared" ref="B38:AD38" si="5">SUM(B27:B37)</f>
        <v>381</v>
      </c>
      <c r="C38" s="90">
        <f t="shared" si="5"/>
        <v>395</v>
      </c>
      <c r="D38" s="90">
        <f t="shared" si="5"/>
        <v>776</v>
      </c>
      <c r="E38" s="90">
        <f t="shared" si="5"/>
        <v>437</v>
      </c>
      <c r="F38" s="90">
        <f t="shared" si="5"/>
        <v>550</v>
      </c>
      <c r="G38" s="90">
        <f t="shared" si="5"/>
        <v>987</v>
      </c>
      <c r="H38" s="90">
        <f t="shared" si="5"/>
        <v>449</v>
      </c>
      <c r="I38" s="90">
        <f t="shared" si="5"/>
        <v>314</v>
      </c>
      <c r="J38" s="90">
        <f t="shared" si="5"/>
        <v>763</v>
      </c>
      <c r="K38" s="90">
        <f t="shared" si="5"/>
        <v>485</v>
      </c>
      <c r="L38" s="90">
        <f t="shared" si="5"/>
        <v>554</v>
      </c>
      <c r="M38" s="90">
        <f t="shared" si="5"/>
        <v>1039</v>
      </c>
      <c r="N38" s="90">
        <f t="shared" si="5"/>
        <v>504</v>
      </c>
      <c r="O38" s="90">
        <f t="shared" si="5"/>
        <v>941</v>
      </c>
      <c r="P38" s="90">
        <f t="shared" si="5"/>
        <v>1445</v>
      </c>
      <c r="Q38" s="96">
        <f>SUM(Q27:Q37)</f>
        <v>2256</v>
      </c>
      <c r="R38" s="96">
        <f t="shared" si="5"/>
        <v>2754</v>
      </c>
      <c r="S38" s="96">
        <f t="shared" si="5"/>
        <v>5010</v>
      </c>
      <c r="T38" s="90">
        <f t="shared" si="5"/>
        <v>291</v>
      </c>
      <c r="U38" s="90">
        <f t="shared" si="5"/>
        <v>621</v>
      </c>
      <c r="V38" s="90">
        <f t="shared" si="5"/>
        <v>912</v>
      </c>
      <c r="W38" s="90">
        <f t="shared" si="5"/>
        <v>369</v>
      </c>
      <c r="X38" s="90">
        <f t="shared" si="5"/>
        <v>549</v>
      </c>
      <c r="Y38" s="91">
        <f t="shared" si="5"/>
        <v>918</v>
      </c>
      <c r="Z38" s="90">
        <f t="shared" si="5"/>
        <v>3</v>
      </c>
      <c r="AA38" s="90">
        <f t="shared" si="5"/>
        <v>33</v>
      </c>
      <c r="AB38" s="92">
        <f t="shared" si="5"/>
        <v>36</v>
      </c>
      <c r="AC38" s="92">
        <f>SUM(AC27:AC37)</f>
        <v>663</v>
      </c>
      <c r="AD38" s="92">
        <f t="shared" si="5"/>
        <v>1203</v>
      </c>
      <c r="AE38" s="92">
        <f>SUM(AE27:AE37)</f>
        <v>1866</v>
      </c>
      <c r="AF38" s="91">
        <f>Q38+AC38</f>
        <v>2919</v>
      </c>
      <c r="AG38" s="94">
        <f>R38+AD38</f>
        <v>3957</v>
      </c>
      <c r="AH38" s="95">
        <f>S38+AE38</f>
        <v>6876</v>
      </c>
      <c r="AI38" s="7"/>
      <c r="AJ38" s="7"/>
    </row>
    <row r="39" spans="1:36" ht="37.5" customHeight="1" thickBot="1">
      <c r="A39" s="327" t="s">
        <v>72</v>
      </c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</row>
    <row r="40" spans="1:36" ht="27" customHeight="1" thickBot="1">
      <c r="A40" s="328" t="s">
        <v>60</v>
      </c>
      <c r="B40" s="52" t="s">
        <v>12</v>
      </c>
      <c r="C40" s="53"/>
      <c r="D40" s="54"/>
      <c r="E40" s="52" t="s">
        <v>13</v>
      </c>
      <c r="F40" s="53"/>
      <c r="G40" s="54"/>
      <c r="H40" s="52" t="s">
        <v>14</v>
      </c>
      <c r="I40" s="53"/>
      <c r="J40" s="54"/>
      <c r="K40" s="52" t="s">
        <v>15</v>
      </c>
      <c r="L40" s="53"/>
      <c r="M40" s="54"/>
      <c r="N40" s="52" t="s">
        <v>16</v>
      </c>
      <c r="O40" s="53"/>
      <c r="P40" s="54"/>
      <c r="Q40" s="52" t="s">
        <v>17</v>
      </c>
      <c r="R40" s="53"/>
      <c r="S40" s="54"/>
      <c r="T40" s="330" t="s">
        <v>4</v>
      </c>
      <c r="U40" s="331"/>
      <c r="V40" s="332"/>
      <c r="W40" s="10"/>
      <c r="X40" s="10"/>
      <c r="Y40" s="10"/>
      <c r="Z40" s="10"/>
      <c r="AA40" s="10"/>
    </row>
    <row r="41" spans="1:36" ht="25.5" customHeight="1" thickBot="1">
      <c r="A41" s="329"/>
      <c r="B41" s="55"/>
      <c r="C41" s="56"/>
      <c r="D41" s="57"/>
      <c r="E41" s="55"/>
      <c r="F41" s="56"/>
      <c r="G41" s="57"/>
      <c r="H41" s="55"/>
      <c r="I41" s="56"/>
      <c r="J41" s="57"/>
      <c r="K41" s="55"/>
      <c r="L41" s="56"/>
      <c r="M41" s="57"/>
      <c r="N41" s="55"/>
      <c r="O41" s="56"/>
      <c r="P41" s="57"/>
      <c r="Q41" s="55"/>
      <c r="R41" s="56"/>
      <c r="S41" s="57"/>
      <c r="T41" s="333" t="s">
        <v>18</v>
      </c>
      <c r="U41" s="334"/>
      <c r="V41" s="335"/>
      <c r="W41" s="11"/>
      <c r="X41" s="11"/>
      <c r="Y41" s="11"/>
      <c r="Z41" s="11"/>
      <c r="AA41" s="11"/>
    </row>
    <row r="42" spans="1:36" ht="87.75" customHeight="1" thickBot="1">
      <c r="A42" s="329"/>
      <c r="B42" s="15" t="s">
        <v>44</v>
      </c>
      <c r="C42" s="14" t="s">
        <v>45</v>
      </c>
      <c r="D42" s="6" t="s">
        <v>4</v>
      </c>
      <c r="E42" s="15" t="s">
        <v>44</v>
      </c>
      <c r="F42" s="14" t="s">
        <v>45</v>
      </c>
      <c r="G42" s="6" t="s">
        <v>4</v>
      </c>
      <c r="H42" s="15" t="s">
        <v>44</v>
      </c>
      <c r="I42" s="14" t="s">
        <v>45</v>
      </c>
      <c r="J42" s="6" t="s">
        <v>4</v>
      </c>
      <c r="K42" s="15" t="s">
        <v>44</v>
      </c>
      <c r="L42" s="14" t="s">
        <v>45</v>
      </c>
      <c r="M42" s="6" t="s">
        <v>4</v>
      </c>
      <c r="N42" s="15" t="s">
        <v>44</v>
      </c>
      <c r="O42" s="14" t="s">
        <v>45</v>
      </c>
      <c r="P42" s="6" t="s">
        <v>4</v>
      </c>
      <c r="Q42" s="15" t="s">
        <v>44</v>
      </c>
      <c r="R42" s="14" t="s">
        <v>45</v>
      </c>
      <c r="S42" s="6" t="s">
        <v>4</v>
      </c>
      <c r="T42" s="15" t="s">
        <v>44</v>
      </c>
      <c r="U42" s="14" t="s">
        <v>45</v>
      </c>
      <c r="V42" s="6" t="s">
        <v>4</v>
      </c>
      <c r="W42" s="12"/>
      <c r="X42" s="12"/>
      <c r="Y42" s="12"/>
      <c r="Z42" s="12"/>
      <c r="AA42" s="12"/>
    </row>
    <row r="43" spans="1:36" ht="28.5" customHeight="1">
      <c r="A43" s="177" t="s">
        <v>5</v>
      </c>
      <c r="B43" s="128">
        <v>23</v>
      </c>
      <c r="C43" s="125">
        <v>3</v>
      </c>
      <c r="D43" s="178">
        <v>26</v>
      </c>
      <c r="E43" s="128">
        <v>24</v>
      </c>
      <c r="F43" s="125">
        <v>3</v>
      </c>
      <c r="G43" s="129">
        <v>27</v>
      </c>
      <c r="H43" s="126">
        <v>24</v>
      </c>
      <c r="I43" s="125">
        <v>0</v>
      </c>
      <c r="J43" s="178">
        <v>24</v>
      </c>
      <c r="K43" s="128">
        <v>21</v>
      </c>
      <c r="L43" s="125">
        <v>1</v>
      </c>
      <c r="M43" s="129">
        <v>22</v>
      </c>
      <c r="N43" s="126">
        <v>19</v>
      </c>
      <c r="O43" s="125">
        <v>1</v>
      </c>
      <c r="P43" s="178">
        <v>20</v>
      </c>
      <c r="Q43" s="128">
        <v>35</v>
      </c>
      <c r="R43" s="125">
        <v>0</v>
      </c>
      <c r="S43" s="129">
        <v>35</v>
      </c>
      <c r="T43" s="128">
        <f>B43+E43+K43+H43+N43+Q43</f>
        <v>146</v>
      </c>
      <c r="U43" s="125">
        <f t="shared" ref="T43:V46" si="6">C43+F43+L43+I43+O43+R43</f>
        <v>8</v>
      </c>
      <c r="V43" s="129">
        <f t="shared" si="6"/>
        <v>154</v>
      </c>
      <c r="W43" s="58"/>
      <c r="X43" s="58"/>
      <c r="Y43" s="58"/>
      <c r="Z43" s="58"/>
      <c r="AA43" s="58"/>
    </row>
    <row r="44" spans="1:36" ht="42" customHeight="1">
      <c r="A44" s="179" t="s">
        <v>8</v>
      </c>
      <c r="B44" s="148">
        <v>508</v>
      </c>
      <c r="C44" s="145">
        <v>559</v>
      </c>
      <c r="D44" s="150">
        <v>1067</v>
      </c>
      <c r="E44" s="148">
        <v>496</v>
      </c>
      <c r="F44" s="145">
        <v>563</v>
      </c>
      <c r="G44" s="149">
        <v>1059</v>
      </c>
      <c r="H44" s="147">
        <v>455</v>
      </c>
      <c r="I44" s="145">
        <v>323</v>
      </c>
      <c r="J44" s="150">
        <v>778</v>
      </c>
      <c r="K44" s="148">
        <v>417</v>
      </c>
      <c r="L44" s="145">
        <v>257</v>
      </c>
      <c r="M44" s="149">
        <v>674</v>
      </c>
      <c r="N44" s="147">
        <v>411</v>
      </c>
      <c r="O44" s="145">
        <v>316</v>
      </c>
      <c r="P44" s="150">
        <v>727</v>
      </c>
      <c r="Q44" s="148">
        <v>344</v>
      </c>
      <c r="R44" s="145">
        <v>220</v>
      </c>
      <c r="S44" s="149">
        <v>564</v>
      </c>
      <c r="T44" s="145">
        <f>B44+E44+K44+H44+N44+Q44</f>
        <v>2631</v>
      </c>
      <c r="U44" s="145">
        <f>C44+F44+L44+I44+O44+R44</f>
        <v>2238</v>
      </c>
      <c r="V44" s="149">
        <f>D44+G44+M44+J44+P44+S44</f>
        <v>4869</v>
      </c>
      <c r="W44" s="58"/>
      <c r="X44" s="58"/>
      <c r="Y44" s="58"/>
      <c r="Z44" s="58"/>
      <c r="AA44" s="58"/>
    </row>
    <row r="45" spans="1:36" ht="39" customHeight="1">
      <c r="A45" s="180" t="s">
        <v>48</v>
      </c>
      <c r="B45" s="148">
        <v>23</v>
      </c>
      <c r="C45" s="145">
        <v>0</v>
      </c>
      <c r="D45" s="150">
        <v>23</v>
      </c>
      <c r="E45" s="148">
        <v>14</v>
      </c>
      <c r="F45" s="145">
        <v>0</v>
      </c>
      <c r="G45" s="149">
        <v>14</v>
      </c>
      <c r="H45" s="147">
        <v>25</v>
      </c>
      <c r="I45" s="145">
        <v>0</v>
      </c>
      <c r="J45" s="150">
        <v>25</v>
      </c>
      <c r="K45" s="148">
        <v>22</v>
      </c>
      <c r="L45" s="145">
        <v>0</v>
      </c>
      <c r="M45" s="149">
        <v>22</v>
      </c>
      <c r="N45" s="147">
        <v>16</v>
      </c>
      <c r="O45" s="145">
        <v>0</v>
      </c>
      <c r="P45" s="150">
        <v>16</v>
      </c>
      <c r="Q45" s="148">
        <v>9</v>
      </c>
      <c r="R45" s="145">
        <v>0</v>
      </c>
      <c r="S45" s="149">
        <v>9</v>
      </c>
      <c r="T45" s="148">
        <f t="shared" si="6"/>
        <v>109</v>
      </c>
      <c r="U45" s="145">
        <f t="shared" si="6"/>
        <v>0</v>
      </c>
      <c r="V45" s="149">
        <f t="shared" si="6"/>
        <v>109</v>
      </c>
      <c r="W45" s="58"/>
      <c r="X45" s="58"/>
      <c r="Y45" s="58"/>
      <c r="Z45" s="58"/>
      <c r="AA45" s="58"/>
    </row>
    <row r="46" spans="1:36" ht="44.25" customHeight="1" thickBot="1">
      <c r="A46" s="168" t="s">
        <v>7</v>
      </c>
      <c r="B46" s="162">
        <v>88</v>
      </c>
      <c r="C46" s="163">
        <v>12</v>
      </c>
      <c r="D46" s="176">
        <v>100</v>
      </c>
      <c r="E46" s="162">
        <v>81</v>
      </c>
      <c r="F46" s="163">
        <v>5</v>
      </c>
      <c r="G46" s="164">
        <v>86</v>
      </c>
      <c r="H46" s="181">
        <v>67</v>
      </c>
      <c r="I46" s="163">
        <v>3</v>
      </c>
      <c r="J46" s="176">
        <v>70</v>
      </c>
      <c r="K46" s="162">
        <v>71</v>
      </c>
      <c r="L46" s="163">
        <v>5</v>
      </c>
      <c r="M46" s="164">
        <v>76</v>
      </c>
      <c r="N46" s="181">
        <v>40</v>
      </c>
      <c r="O46" s="163">
        <v>10</v>
      </c>
      <c r="P46" s="176">
        <v>50</v>
      </c>
      <c r="Q46" s="162">
        <v>0</v>
      </c>
      <c r="R46" s="163">
        <v>0</v>
      </c>
      <c r="S46" s="157">
        <v>0</v>
      </c>
      <c r="T46" s="161">
        <f t="shared" si="6"/>
        <v>347</v>
      </c>
      <c r="U46" s="145">
        <f t="shared" si="6"/>
        <v>35</v>
      </c>
      <c r="V46" s="157">
        <f t="shared" si="6"/>
        <v>382</v>
      </c>
      <c r="W46" s="58"/>
      <c r="X46" s="58"/>
      <c r="Y46" s="58"/>
      <c r="Z46" s="58"/>
      <c r="AA46" s="58"/>
    </row>
    <row r="47" spans="1:36" ht="30.75" customHeight="1" thickBot="1">
      <c r="A47" s="36" t="s">
        <v>54</v>
      </c>
      <c r="B47" s="37">
        <f t="shared" ref="B47:V47" si="7">SUM(B43:B46)</f>
        <v>642</v>
      </c>
      <c r="C47" s="38">
        <f t="shared" si="7"/>
        <v>574</v>
      </c>
      <c r="D47" s="39">
        <f t="shared" si="7"/>
        <v>1216</v>
      </c>
      <c r="E47" s="37">
        <f t="shared" si="7"/>
        <v>615</v>
      </c>
      <c r="F47" s="38">
        <f t="shared" si="7"/>
        <v>571</v>
      </c>
      <c r="G47" s="40">
        <f t="shared" si="7"/>
        <v>1186</v>
      </c>
      <c r="H47" s="41">
        <f t="shared" si="7"/>
        <v>571</v>
      </c>
      <c r="I47" s="38">
        <f t="shared" si="7"/>
        <v>326</v>
      </c>
      <c r="J47" s="39">
        <f t="shared" si="7"/>
        <v>897</v>
      </c>
      <c r="K47" s="37">
        <f t="shared" si="7"/>
        <v>531</v>
      </c>
      <c r="L47" s="37">
        <f t="shared" si="7"/>
        <v>263</v>
      </c>
      <c r="M47" s="40">
        <f t="shared" si="7"/>
        <v>794</v>
      </c>
      <c r="N47" s="41">
        <f t="shared" si="7"/>
        <v>486</v>
      </c>
      <c r="O47" s="38">
        <f t="shared" si="7"/>
        <v>327</v>
      </c>
      <c r="P47" s="39">
        <f t="shared" si="7"/>
        <v>813</v>
      </c>
      <c r="Q47" s="37">
        <f t="shared" si="7"/>
        <v>388</v>
      </c>
      <c r="R47" s="38">
        <f t="shared" si="7"/>
        <v>220</v>
      </c>
      <c r="S47" s="48">
        <f t="shared" si="7"/>
        <v>608</v>
      </c>
      <c r="T47" s="46">
        <f t="shared" si="7"/>
        <v>3233</v>
      </c>
      <c r="U47" s="47">
        <f t="shared" si="7"/>
        <v>2281</v>
      </c>
      <c r="V47" s="48">
        <f t="shared" si="7"/>
        <v>5514</v>
      </c>
      <c r="W47" s="59"/>
      <c r="X47" s="59"/>
      <c r="Y47" s="59"/>
      <c r="Z47" s="58"/>
      <c r="AA47" s="58"/>
      <c r="AB47" s="7"/>
    </row>
    <row r="48" spans="1:36" ht="40.5" customHeight="1" thickBot="1">
      <c r="A48" s="336" t="s">
        <v>73</v>
      </c>
      <c r="B48" s="336"/>
      <c r="C48" s="336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59"/>
      <c r="X48" s="59"/>
      <c r="Y48" s="59"/>
      <c r="Z48" s="58"/>
      <c r="AA48" s="58"/>
      <c r="AB48" s="7"/>
    </row>
    <row r="49" spans="1:31" ht="31.5" customHeight="1" thickBot="1">
      <c r="A49" s="17" t="s">
        <v>53</v>
      </c>
      <c r="B49" s="52" t="s">
        <v>12</v>
      </c>
      <c r="C49" s="53"/>
      <c r="D49" s="54"/>
      <c r="E49" s="52" t="s">
        <v>13</v>
      </c>
      <c r="F49" s="53"/>
      <c r="G49" s="54"/>
      <c r="H49" s="52" t="s">
        <v>14</v>
      </c>
      <c r="I49" s="53"/>
      <c r="J49" s="54"/>
      <c r="K49" s="52" t="s">
        <v>15</v>
      </c>
      <c r="L49" s="53"/>
      <c r="M49" s="54"/>
      <c r="N49" s="52" t="s">
        <v>16</v>
      </c>
      <c r="O49" s="53"/>
      <c r="P49" s="54"/>
      <c r="Q49" s="52" t="s">
        <v>17</v>
      </c>
      <c r="R49" s="53"/>
      <c r="S49" s="54"/>
      <c r="T49" s="330" t="s">
        <v>4</v>
      </c>
      <c r="U49" s="331"/>
      <c r="V49" s="332"/>
      <c r="W49" s="59"/>
      <c r="X49" s="59"/>
      <c r="Y49" s="59"/>
      <c r="Z49" s="58"/>
      <c r="AA49" s="58"/>
      <c r="AB49" s="7"/>
    </row>
    <row r="50" spans="1:31" ht="87.75" customHeight="1" thickBot="1">
      <c r="A50" s="18"/>
      <c r="B50" s="15" t="s">
        <v>44</v>
      </c>
      <c r="C50" s="14" t="s">
        <v>45</v>
      </c>
      <c r="D50" s="6" t="s">
        <v>4</v>
      </c>
      <c r="E50" s="15" t="s">
        <v>44</v>
      </c>
      <c r="F50" s="14" t="s">
        <v>45</v>
      </c>
      <c r="G50" s="6" t="s">
        <v>4</v>
      </c>
      <c r="H50" s="15" t="s">
        <v>44</v>
      </c>
      <c r="I50" s="14" t="s">
        <v>45</v>
      </c>
      <c r="J50" s="6" t="s">
        <v>4</v>
      </c>
      <c r="K50" s="15" t="s">
        <v>44</v>
      </c>
      <c r="L50" s="14" t="s">
        <v>45</v>
      </c>
      <c r="M50" s="6" t="s">
        <v>4</v>
      </c>
      <c r="N50" s="15" t="s">
        <v>44</v>
      </c>
      <c r="O50" s="14" t="s">
        <v>45</v>
      </c>
      <c r="P50" s="6" t="s">
        <v>4</v>
      </c>
      <c r="Q50" s="15" t="s">
        <v>44</v>
      </c>
      <c r="R50" s="14" t="s">
        <v>45</v>
      </c>
      <c r="S50" s="6" t="s">
        <v>4</v>
      </c>
      <c r="T50" s="15" t="s">
        <v>44</v>
      </c>
      <c r="U50" s="14" t="s">
        <v>45</v>
      </c>
      <c r="V50" s="6" t="s">
        <v>4</v>
      </c>
      <c r="W50" s="59"/>
      <c r="X50" s="59"/>
      <c r="Y50" s="59"/>
      <c r="Z50" s="58"/>
      <c r="AA50" s="58"/>
      <c r="AB50" s="7"/>
    </row>
    <row r="51" spans="1:31" ht="42" customHeight="1" thickBot="1">
      <c r="A51" s="116" t="s">
        <v>48</v>
      </c>
      <c r="B51" s="117">
        <v>0</v>
      </c>
      <c r="C51" s="118">
        <v>0</v>
      </c>
      <c r="D51" s="119">
        <v>0</v>
      </c>
      <c r="E51" s="117">
        <v>0</v>
      </c>
      <c r="F51" s="118">
        <v>0</v>
      </c>
      <c r="G51" s="119">
        <v>0</v>
      </c>
      <c r="H51" s="117">
        <v>4</v>
      </c>
      <c r="I51" s="118">
        <v>1</v>
      </c>
      <c r="J51" s="120">
        <v>5</v>
      </c>
      <c r="K51" s="121">
        <v>0</v>
      </c>
      <c r="L51" s="118">
        <v>3</v>
      </c>
      <c r="M51" s="119">
        <v>3</v>
      </c>
      <c r="N51" s="117">
        <v>2</v>
      </c>
      <c r="O51" s="118">
        <v>2</v>
      </c>
      <c r="P51" s="119">
        <v>4</v>
      </c>
      <c r="Q51" s="117">
        <v>4</v>
      </c>
      <c r="R51" s="118">
        <v>3</v>
      </c>
      <c r="S51" s="120">
        <v>7</v>
      </c>
      <c r="T51" s="117">
        <f>B51+E51+K51+H51+N51+Q51</f>
        <v>10</v>
      </c>
      <c r="U51" s="118">
        <f>C51+F51+L51+I51+O51+R51</f>
        <v>9</v>
      </c>
      <c r="V51" s="120">
        <f>D51+G51+M51+J51+P51+S51</f>
        <v>19</v>
      </c>
      <c r="W51" s="60"/>
      <c r="X51" s="60"/>
      <c r="Y51" s="60"/>
      <c r="Z51" s="61"/>
      <c r="AA51" s="61"/>
      <c r="AB51" s="62"/>
      <c r="AC51" s="63"/>
      <c r="AD51" s="63"/>
      <c r="AE51" s="63"/>
    </row>
    <row r="52" spans="1:31" ht="30" customHeight="1" thickBot="1">
      <c r="A52" s="36" t="s">
        <v>54</v>
      </c>
      <c r="B52" s="96">
        <f t="shared" ref="B52:V52" si="8">SUM(B51:B51)</f>
        <v>0</v>
      </c>
      <c r="C52" s="97">
        <f t="shared" si="8"/>
        <v>0</v>
      </c>
      <c r="D52" s="98">
        <f t="shared" si="8"/>
        <v>0</v>
      </c>
      <c r="E52" s="96">
        <f t="shared" si="8"/>
        <v>0</v>
      </c>
      <c r="F52" s="97">
        <f t="shared" si="8"/>
        <v>0</v>
      </c>
      <c r="G52" s="99">
        <f t="shared" si="8"/>
        <v>0</v>
      </c>
      <c r="H52" s="100">
        <f t="shared" si="8"/>
        <v>4</v>
      </c>
      <c r="I52" s="97">
        <f t="shared" si="8"/>
        <v>1</v>
      </c>
      <c r="J52" s="98">
        <f t="shared" si="8"/>
        <v>5</v>
      </c>
      <c r="K52" s="96">
        <f t="shared" si="8"/>
        <v>0</v>
      </c>
      <c r="L52" s="97">
        <f t="shared" si="8"/>
        <v>3</v>
      </c>
      <c r="M52" s="99">
        <f t="shared" si="8"/>
        <v>3</v>
      </c>
      <c r="N52" s="100">
        <f t="shared" si="8"/>
        <v>2</v>
      </c>
      <c r="O52" s="97">
        <f t="shared" si="8"/>
        <v>2</v>
      </c>
      <c r="P52" s="98">
        <f t="shared" si="8"/>
        <v>4</v>
      </c>
      <c r="Q52" s="96">
        <f t="shared" si="8"/>
        <v>4</v>
      </c>
      <c r="R52" s="97">
        <f t="shared" si="8"/>
        <v>3</v>
      </c>
      <c r="S52" s="99">
        <f t="shared" si="8"/>
        <v>7</v>
      </c>
      <c r="T52" s="100">
        <f t="shared" si="8"/>
        <v>10</v>
      </c>
      <c r="U52" s="97">
        <f t="shared" si="8"/>
        <v>9</v>
      </c>
      <c r="V52" s="99">
        <f t="shared" si="8"/>
        <v>19</v>
      </c>
      <c r="W52" s="64"/>
      <c r="X52" s="64"/>
      <c r="Y52" s="64"/>
      <c r="Z52" s="64"/>
      <c r="AA52" s="64"/>
      <c r="AB52" s="62"/>
      <c r="AC52" s="63"/>
      <c r="AD52" s="63"/>
      <c r="AE52" s="63"/>
    </row>
    <row r="53" spans="1:31" ht="9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</row>
    <row r="54" spans="1:31" ht="18.75" customHeight="1">
      <c r="A54" s="307" t="s">
        <v>74</v>
      </c>
      <c r="B54" s="307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63"/>
      <c r="AD54" s="63"/>
      <c r="AE54" s="63"/>
    </row>
    <row r="55" spans="1:31" ht="18.75" customHeight="1" thickBo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ht="19.5" customHeight="1" thickBot="1">
      <c r="A56" s="366" t="s">
        <v>53</v>
      </c>
      <c r="B56" s="369" t="s">
        <v>12</v>
      </c>
      <c r="C56" s="370"/>
      <c r="D56" s="371"/>
      <c r="E56" s="378" t="s">
        <v>13</v>
      </c>
      <c r="F56" s="379"/>
      <c r="G56" s="380"/>
      <c r="H56" s="378" t="s">
        <v>14</v>
      </c>
      <c r="I56" s="379"/>
      <c r="J56" s="380"/>
      <c r="K56" s="378" t="s">
        <v>15</v>
      </c>
      <c r="L56" s="379"/>
      <c r="M56" s="380"/>
      <c r="N56" s="378">
        <v>5</v>
      </c>
      <c r="O56" s="379"/>
      <c r="P56" s="380"/>
      <c r="Q56" s="382" t="s">
        <v>22</v>
      </c>
      <c r="R56" s="383"/>
      <c r="S56" s="384"/>
      <c r="T56" s="386" t="s">
        <v>19</v>
      </c>
      <c r="U56" s="325"/>
      <c r="V56" s="326"/>
      <c r="W56" s="324" t="s">
        <v>20</v>
      </c>
      <c r="X56" s="325"/>
      <c r="Y56" s="326"/>
      <c r="Z56" s="324" t="s">
        <v>21</v>
      </c>
      <c r="AA56" s="325"/>
      <c r="AB56" s="326"/>
      <c r="AC56" s="354" t="s">
        <v>23</v>
      </c>
      <c r="AD56" s="355"/>
      <c r="AE56" s="356"/>
    </row>
    <row r="57" spans="1:31" ht="19.5" customHeight="1" thickBot="1">
      <c r="A57" s="367"/>
      <c r="B57" s="372"/>
      <c r="C57" s="373"/>
      <c r="D57" s="374"/>
      <c r="E57" s="381"/>
      <c r="F57" s="373"/>
      <c r="G57" s="374"/>
      <c r="H57" s="381"/>
      <c r="I57" s="373"/>
      <c r="J57" s="374"/>
      <c r="K57" s="381"/>
      <c r="L57" s="373"/>
      <c r="M57" s="374"/>
      <c r="N57" s="381"/>
      <c r="O57" s="373"/>
      <c r="P57" s="374"/>
      <c r="Q57" s="385"/>
      <c r="R57" s="358"/>
      <c r="S57" s="359"/>
      <c r="T57" s="360" t="s">
        <v>3</v>
      </c>
      <c r="U57" s="361"/>
      <c r="V57" s="362"/>
      <c r="W57" s="363" t="s">
        <v>3</v>
      </c>
      <c r="X57" s="361"/>
      <c r="Y57" s="362"/>
      <c r="Z57" s="363" t="s">
        <v>3</v>
      </c>
      <c r="AA57" s="361"/>
      <c r="AB57" s="362"/>
      <c r="AC57" s="357"/>
      <c r="AD57" s="358"/>
      <c r="AE57" s="359"/>
    </row>
    <row r="58" spans="1:31" ht="84.75" customHeight="1" thickBot="1">
      <c r="A58" s="368"/>
      <c r="B58" s="15" t="s">
        <v>44</v>
      </c>
      <c r="C58" s="14" t="s">
        <v>45</v>
      </c>
      <c r="D58" s="6" t="s">
        <v>4</v>
      </c>
      <c r="E58" s="15" t="s">
        <v>44</v>
      </c>
      <c r="F58" s="14" t="s">
        <v>45</v>
      </c>
      <c r="G58" s="6" t="s">
        <v>4</v>
      </c>
      <c r="H58" s="15" t="s">
        <v>44</v>
      </c>
      <c r="I58" s="14" t="s">
        <v>45</v>
      </c>
      <c r="J58" s="6" t="s">
        <v>4</v>
      </c>
      <c r="K58" s="15" t="s">
        <v>44</v>
      </c>
      <c r="L58" s="14" t="s">
        <v>45</v>
      </c>
      <c r="M58" s="6" t="s">
        <v>4</v>
      </c>
      <c r="N58" s="15" t="s">
        <v>44</v>
      </c>
      <c r="O58" s="14" t="s">
        <v>45</v>
      </c>
      <c r="P58" s="6" t="s">
        <v>4</v>
      </c>
      <c r="Q58" s="15" t="s">
        <v>44</v>
      </c>
      <c r="R58" s="14" t="s">
        <v>45</v>
      </c>
      <c r="S58" s="6" t="s">
        <v>4</v>
      </c>
      <c r="T58" s="15" t="s">
        <v>44</v>
      </c>
      <c r="U58" s="14" t="s">
        <v>45</v>
      </c>
      <c r="V58" s="6" t="s">
        <v>4</v>
      </c>
      <c r="W58" s="15" t="s">
        <v>44</v>
      </c>
      <c r="X58" s="14" t="s">
        <v>45</v>
      </c>
      <c r="Y58" s="6" t="s">
        <v>4</v>
      </c>
      <c r="Z58" s="15" t="s">
        <v>44</v>
      </c>
      <c r="AA58" s="14" t="s">
        <v>45</v>
      </c>
      <c r="AB58" s="6" t="s">
        <v>4</v>
      </c>
      <c r="AC58" s="15" t="s">
        <v>44</v>
      </c>
      <c r="AD58" s="14" t="s">
        <v>45</v>
      </c>
      <c r="AE58" s="6" t="s">
        <v>4</v>
      </c>
    </row>
    <row r="59" spans="1:31" ht="33.75" customHeight="1">
      <c r="A59" s="168" t="s">
        <v>5</v>
      </c>
      <c r="B59" s="128">
        <v>25</v>
      </c>
      <c r="C59" s="125">
        <v>14</v>
      </c>
      <c r="D59" s="129">
        <v>39</v>
      </c>
      <c r="E59" s="128">
        <v>13</v>
      </c>
      <c r="F59" s="125">
        <v>26</v>
      </c>
      <c r="G59" s="178">
        <v>39</v>
      </c>
      <c r="H59" s="128">
        <v>22</v>
      </c>
      <c r="I59" s="125">
        <v>31</v>
      </c>
      <c r="J59" s="129">
        <v>53</v>
      </c>
      <c r="K59" s="126">
        <v>27</v>
      </c>
      <c r="L59" s="125">
        <v>15</v>
      </c>
      <c r="M59" s="129">
        <v>42</v>
      </c>
      <c r="N59" s="126">
        <v>17</v>
      </c>
      <c r="O59" s="125">
        <v>13</v>
      </c>
      <c r="P59" s="178">
        <v>30</v>
      </c>
      <c r="Q59" s="124">
        <f>B59+E59+H59+K59+N59</f>
        <v>104</v>
      </c>
      <c r="R59" s="125">
        <f t="shared" ref="R59:S61" si="9">C59+F59+I59+L59+O59</f>
        <v>99</v>
      </c>
      <c r="S59" s="182">
        <f t="shared" si="9"/>
        <v>203</v>
      </c>
      <c r="T59" s="128">
        <v>0</v>
      </c>
      <c r="U59" s="125">
        <v>18</v>
      </c>
      <c r="V59" s="129">
        <v>18</v>
      </c>
      <c r="W59" s="128">
        <v>10</v>
      </c>
      <c r="X59" s="125">
        <v>4</v>
      </c>
      <c r="Y59" s="129">
        <v>14</v>
      </c>
      <c r="Z59" s="128">
        <v>1</v>
      </c>
      <c r="AA59" s="125">
        <v>0</v>
      </c>
      <c r="AB59" s="129">
        <v>1</v>
      </c>
      <c r="AC59" s="128">
        <f t="shared" ref="AC59:AE61" si="10">Q59+T59+W59+Z59</f>
        <v>115</v>
      </c>
      <c r="AD59" s="125">
        <f t="shared" si="10"/>
        <v>121</v>
      </c>
      <c r="AE59" s="129">
        <f t="shared" si="10"/>
        <v>236</v>
      </c>
    </row>
    <row r="60" spans="1:31" ht="39.75" customHeight="1">
      <c r="A60" s="183" t="s">
        <v>10</v>
      </c>
      <c r="B60" s="148">
        <v>0</v>
      </c>
      <c r="C60" s="145">
        <v>7</v>
      </c>
      <c r="D60" s="150">
        <v>7</v>
      </c>
      <c r="E60" s="148">
        <v>0</v>
      </c>
      <c r="F60" s="145">
        <v>11</v>
      </c>
      <c r="G60" s="150">
        <v>11</v>
      </c>
      <c r="H60" s="148">
        <v>0</v>
      </c>
      <c r="I60" s="145">
        <v>5</v>
      </c>
      <c r="J60" s="150">
        <v>5</v>
      </c>
      <c r="K60" s="148">
        <v>0</v>
      </c>
      <c r="L60" s="145">
        <v>13</v>
      </c>
      <c r="M60" s="149">
        <v>13</v>
      </c>
      <c r="N60" s="147">
        <v>0</v>
      </c>
      <c r="O60" s="145">
        <v>0</v>
      </c>
      <c r="P60" s="150">
        <v>0</v>
      </c>
      <c r="Q60" s="144">
        <f t="shared" ref="Q60:Q61" si="11">B60+E60+H60+K60+N60</f>
        <v>0</v>
      </c>
      <c r="R60" s="145">
        <f t="shared" si="9"/>
        <v>36</v>
      </c>
      <c r="S60" s="151">
        <f t="shared" si="9"/>
        <v>36</v>
      </c>
      <c r="T60" s="148">
        <v>0</v>
      </c>
      <c r="U60" s="145">
        <v>0</v>
      </c>
      <c r="V60" s="149">
        <v>0</v>
      </c>
      <c r="W60" s="148">
        <v>0</v>
      </c>
      <c r="X60" s="145">
        <v>0</v>
      </c>
      <c r="Y60" s="149">
        <v>0</v>
      </c>
      <c r="Z60" s="148">
        <v>0</v>
      </c>
      <c r="AA60" s="145">
        <v>0</v>
      </c>
      <c r="AB60" s="149">
        <v>0</v>
      </c>
      <c r="AC60" s="148">
        <f t="shared" si="10"/>
        <v>0</v>
      </c>
      <c r="AD60" s="145">
        <f t="shared" si="10"/>
        <v>36</v>
      </c>
      <c r="AE60" s="149">
        <f t="shared" si="10"/>
        <v>36</v>
      </c>
    </row>
    <row r="61" spans="1:31" ht="43.5" customHeight="1" thickBot="1">
      <c r="A61" s="113" t="s">
        <v>48</v>
      </c>
      <c r="B61" s="162">
        <v>10</v>
      </c>
      <c r="C61" s="163">
        <v>0</v>
      </c>
      <c r="D61" s="164">
        <v>10</v>
      </c>
      <c r="E61" s="162">
        <v>3</v>
      </c>
      <c r="F61" s="163">
        <v>0</v>
      </c>
      <c r="G61" s="176">
        <v>3</v>
      </c>
      <c r="H61" s="162">
        <v>6</v>
      </c>
      <c r="I61" s="163">
        <v>2</v>
      </c>
      <c r="J61" s="164">
        <v>8</v>
      </c>
      <c r="K61" s="181">
        <v>0</v>
      </c>
      <c r="L61" s="163">
        <v>0</v>
      </c>
      <c r="M61" s="164">
        <v>0</v>
      </c>
      <c r="N61" s="181">
        <v>9</v>
      </c>
      <c r="O61" s="163">
        <v>2</v>
      </c>
      <c r="P61" s="176">
        <v>11</v>
      </c>
      <c r="Q61" s="184">
        <f t="shared" si="11"/>
        <v>28</v>
      </c>
      <c r="R61" s="163">
        <f t="shared" si="9"/>
        <v>4</v>
      </c>
      <c r="S61" s="185">
        <f t="shared" si="9"/>
        <v>32</v>
      </c>
      <c r="T61" s="162">
        <v>0</v>
      </c>
      <c r="U61" s="163">
        <v>0</v>
      </c>
      <c r="V61" s="164">
        <v>0</v>
      </c>
      <c r="W61" s="162">
        <v>0</v>
      </c>
      <c r="X61" s="163">
        <v>0</v>
      </c>
      <c r="Y61" s="164">
        <v>0</v>
      </c>
      <c r="Z61" s="181">
        <v>0</v>
      </c>
      <c r="AA61" s="163">
        <v>0</v>
      </c>
      <c r="AB61" s="164">
        <v>0</v>
      </c>
      <c r="AC61" s="162">
        <f t="shared" si="10"/>
        <v>28</v>
      </c>
      <c r="AD61" s="163">
        <f t="shared" si="10"/>
        <v>4</v>
      </c>
      <c r="AE61" s="164">
        <f t="shared" si="10"/>
        <v>32</v>
      </c>
    </row>
    <row r="62" spans="1:31" ht="34.5" customHeight="1" thickBot="1">
      <c r="A62" s="36" t="s">
        <v>54</v>
      </c>
      <c r="B62" s="96">
        <f t="shared" ref="B62:AE62" si="12">SUM(B59:B61)</f>
        <v>35</v>
      </c>
      <c r="C62" s="97">
        <f t="shared" si="12"/>
        <v>21</v>
      </c>
      <c r="D62" s="98">
        <f t="shared" si="12"/>
        <v>56</v>
      </c>
      <c r="E62" s="96">
        <f t="shared" si="12"/>
        <v>16</v>
      </c>
      <c r="F62" s="97">
        <f t="shared" si="12"/>
        <v>37</v>
      </c>
      <c r="G62" s="98">
        <f t="shared" si="12"/>
        <v>53</v>
      </c>
      <c r="H62" s="96">
        <f t="shared" si="12"/>
        <v>28</v>
      </c>
      <c r="I62" s="97">
        <f t="shared" si="12"/>
        <v>38</v>
      </c>
      <c r="J62" s="99">
        <f t="shared" si="12"/>
        <v>66</v>
      </c>
      <c r="K62" s="100">
        <f t="shared" si="12"/>
        <v>27</v>
      </c>
      <c r="L62" s="97">
        <f t="shared" si="12"/>
        <v>28</v>
      </c>
      <c r="M62" s="99">
        <f t="shared" si="12"/>
        <v>55</v>
      </c>
      <c r="N62" s="100">
        <f t="shared" si="12"/>
        <v>26</v>
      </c>
      <c r="O62" s="97">
        <f t="shared" si="12"/>
        <v>15</v>
      </c>
      <c r="P62" s="98">
        <f t="shared" si="12"/>
        <v>41</v>
      </c>
      <c r="Q62" s="96">
        <f t="shared" si="12"/>
        <v>132</v>
      </c>
      <c r="R62" s="97">
        <f t="shared" si="12"/>
        <v>139</v>
      </c>
      <c r="S62" s="98">
        <f t="shared" si="12"/>
        <v>271</v>
      </c>
      <c r="T62" s="96">
        <f t="shared" si="12"/>
        <v>0</v>
      </c>
      <c r="U62" s="97">
        <f t="shared" si="12"/>
        <v>18</v>
      </c>
      <c r="V62" s="99">
        <f t="shared" si="12"/>
        <v>18</v>
      </c>
      <c r="W62" s="100">
        <f t="shared" si="12"/>
        <v>10</v>
      </c>
      <c r="X62" s="97">
        <f t="shared" si="12"/>
        <v>4</v>
      </c>
      <c r="Y62" s="99">
        <f t="shared" si="12"/>
        <v>14</v>
      </c>
      <c r="Z62" s="96">
        <f t="shared" si="12"/>
        <v>1</v>
      </c>
      <c r="AA62" s="97">
        <f t="shared" si="12"/>
        <v>0</v>
      </c>
      <c r="AB62" s="99">
        <f t="shared" si="12"/>
        <v>1</v>
      </c>
      <c r="AC62" s="96">
        <f t="shared" si="12"/>
        <v>143</v>
      </c>
      <c r="AD62" s="97">
        <f t="shared" si="12"/>
        <v>161</v>
      </c>
      <c r="AE62" s="99">
        <f t="shared" si="12"/>
        <v>304</v>
      </c>
    </row>
    <row r="63" spans="1:31" ht="9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ht="22.5" customHeight="1" thickBot="1">
      <c r="A64" s="8"/>
    </row>
    <row r="65" spans="1:38" ht="39" customHeight="1" thickBot="1">
      <c r="A65" s="66" t="s">
        <v>42</v>
      </c>
      <c r="B65" s="46">
        <f>AC20+T47</f>
        <v>14323</v>
      </c>
      <c r="C65" s="46">
        <f>AD20+U47</f>
        <v>3501</v>
      </c>
      <c r="D65" s="101">
        <f>AE20+V47</f>
        <v>17824</v>
      </c>
      <c r="E65" s="8"/>
      <c r="F65" s="8"/>
      <c r="G65" s="8"/>
      <c r="H65" s="8"/>
      <c r="I65" s="8"/>
    </row>
    <row r="66" spans="1:38" ht="44.25" customHeight="1" thickBot="1">
      <c r="A66" s="66" t="s">
        <v>69</v>
      </c>
      <c r="B66" s="46">
        <f>AF38+T52</f>
        <v>2929</v>
      </c>
      <c r="C66" s="46">
        <f>AG38+U52</f>
        <v>3966</v>
      </c>
      <c r="D66" s="101">
        <f>AH38+V52</f>
        <v>6895</v>
      </c>
      <c r="E66" s="8"/>
      <c r="F66" s="8"/>
      <c r="G66" s="8"/>
      <c r="H66" s="8"/>
      <c r="I66" s="8"/>
      <c r="AC66" s="59"/>
      <c r="AD66" s="59"/>
      <c r="AE66" s="59"/>
    </row>
    <row r="67" spans="1:38" ht="44.25" customHeight="1" thickBot="1">
      <c r="A67" s="66" t="s">
        <v>68</v>
      </c>
      <c r="B67" s="46">
        <f>AC62</f>
        <v>143</v>
      </c>
      <c r="C67" s="46">
        <f>AD62</f>
        <v>161</v>
      </c>
      <c r="D67" s="101">
        <f>AE62</f>
        <v>304</v>
      </c>
      <c r="E67" s="8"/>
      <c r="F67" s="8"/>
      <c r="G67" s="8"/>
      <c r="H67" s="8"/>
      <c r="I67" s="8"/>
      <c r="AC67" s="59"/>
      <c r="AD67" s="59"/>
      <c r="AE67" s="59"/>
    </row>
    <row r="68" spans="1:38" ht="36" customHeight="1" thickBot="1">
      <c r="A68" s="66" t="s">
        <v>41</v>
      </c>
      <c r="B68" s="46">
        <f>SUM(B65:B67)</f>
        <v>17395</v>
      </c>
      <c r="C68" s="46">
        <f>SUM(C65:C67)</f>
        <v>7628</v>
      </c>
      <c r="D68" s="101">
        <f>SUM(D65:D67)</f>
        <v>25023</v>
      </c>
      <c r="E68" s="8"/>
      <c r="F68" s="8"/>
      <c r="G68" s="8"/>
      <c r="H68" s="8"/>
      <c r="I68" s="8"/>
    </row>
    <row r="69" spans="1:38" ht="18"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8" ht="18" customHeight="1">
      <c r="A70" s="364" t="s">
        <v>75</v>
      </c>
      <c r="B70" s="364"/>
      <c r="C70" s="364"/>
      <c r="D70" s="364"/>
      <c r="E70" s="364"/>
      <c r="F70" s="364"/>
      <c r="G70" s="364"/>
      <c r="H70" s="364"/>
      <c r="I70" s="364"/>
      <c r="J70" s="364"/>
      <c r="K70" s="364"/>
      <c r="L70" s="364"/>
      <c r="M70" s="364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8" ht="18.75" customHeight="1" thickBot="1">
      <c r="A71" s="365"/>
      <c r="B71" s="365"/>
      <c r="C71" s="365"/>
      <c r="D71" s="365"/>
      <c r="E71" s="365"/>
      <c r="F71" s="365"/>
      <c r="G71" s="365"/>
      <c r="H71" s="365"/>
      <c r="I71" s="365"/>
      <c r="J71" s="365"/>
      <c r="K71" s="365"/>
      <c r="L71" s="365"/>
      <c r="M71" s="365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8" ht="38.25" customHeight="1" thickBot="1">
      <c r="A72" s="20" t="s">
        <v>55</v>
      </c>
      <c r="B72" s="351" t="s">
        <v>19</v>
      </c>
      <c r="C72" s="352"/>
      <c r="D72" s="353"/>
      <c r="E72" s="375" t="s">
        <v>20</v>
      </c>
      <c r="F72" s="376"/>
      <c r="G72" s="377"/>
      <c r="H72" s="351" t="s">
        <v>21</v>
      </c>
      <c r="I72" s="352"/>
      <c r="J72" s="353"/>
      <c r="K72" s="351" t="s">
        <v>34</v>
      </c>
      <c r="L72" s="352"/>
      <c r="M72" s="353"/>
      <c r="N72" s="348" t="s">
        <v>32</v>
      </c>
      <c r="O72" s="349"/>
      <c r="P72" s="350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8" ht="64.5" thickBot="1">
      <c r="A73" s="21"/>
      <c r="B73" s="15" t="s">
        <v>44</v>
      </c>
      <c r="C73" s="14" t="s">
        <v>45</v>
      </c>
      <c r="D73" s="6" t="s">
        <v>4</v>
      </c>
      <c r="E73" s="15" t="s">
        <v>44</v>
      </c>
      <c r="F73" s="14" t="s">
        <v>45</v>
      </c>
      <c r="G73" s="6" t="s">
        <v>4</v>
      </c>
      <c r="H73" s="15" t="s">
        <v>44</v>
      </c>
      <c r="I73" s="14" t="s">
        <v>45</v>
      </c>
      <c r="J73" s="6" t="s">
        <v>4</v>
      </c>
      <c r="K73" s="15" t="s">
        <v>44</v>
      </c>
      <c r="L73" s="14" t="s">
        <v>45</v>
      </c>
      <c r="M73" s="6" t="s">
        <v>4</v>
      </c>
      <c r="N73" s="34" t="s">
        <v>44</v>
      </c>
      <c r="O73" s="14" t="s">
        <v>45</v>
      </c>
      <c r="P73" s="35" t="s">
        <v>4</v>
      </c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8" ht="31.5" customHeight="1">
      <c r="A74" s="189" t="s">
        <v>5</v>
      </c>
      <c r="B74" s="190">
        <v>31</v>
      </c>
      <c r="C74" s="191">
        <v>10</v>
      </c>
      <c r="D74" s="192">
        <v>41</v>
      </c>
      <c r="E74" s="190">
        <v>24</v>
      </c>
      <c r="F74" s="191">
        <v>6</v>
      </c>
      <c r="G74" s="193">
        <v>30</v>
      </c>
      <c r="H74" s="194">
        <v>28</v>
      </c>
      <c r="I74" s="191">
        <v>4</v>
      </c>
      <c r="J74" s="192">
        <v>32</v>
      </c>
      <c r="K74" s="195">
        <v>6</v>
      </c>
      <c r="L74" s="196">
        <v>0</v>
      </c>
      <c r="M74" s="197">
        <v>6</v>
      </c>
      <c r="N74" s="251">
        <f t="shared" ref="N74:P81" si="13">B74+E74+H74+K74</f>
        <v>89</v>
      </c>
      <c r="O74" s="252">
        <f t="shared" si="13"/>
        <v>20</v>
      </c>
      <c r="P74" s="253">
        <f t="shared" si="13"/>
        <v>109</v>
      </c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8" ht="27.75" customHeight="1">
      <c r="A75" s="189" t="s">
        <v>65</v>
      </c>
      <c r="B75" s="198">
        <v>2</v>
      </c>
      <c r="C75" s="199">
        <v>0</v>
      </c>
      <c r="D75" s="200">
        <v>2</v>
      </c>
      <c r="E75" s="198">
        <v>3</v>
      </c>
      <c r="F75" s="199">
        <v>0</v>
      </c>
      <c r="G75" s="200">
        <v>3</v>
      </c>
      <c r="H75" s="201">
        <v>2</v>
      </c>
      <c r="I75" s="202">
        <v>0</v>
      </c>
      <c r="J75" s="203">
        <v>2</v>
      </c>
      <c r="K75" s="204">
        <v>0</v>
      </c>
      <c r="L75" s="204">
        <v>0</v>
      </c>
      <c r="M75" s="205">
        <v>0</v>
      </c>
      <c r="N75" s="206">
        <f>B75+E75+H75+K75</f>
        <v>7</v>
      </c>
      <c r="O75" s="207">
        <f>C75+F75+I75+L75</f>
        <v>0</v>
      </c>
      <c r="P75" s="208">
        <f>D75+G75+J75+M75</f>
        <v>7</v>
      </c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8" ht="37.5">
      <c r="A76" s="209" t="s">
        <v>6</v>
      </c>
      <c r="B76" s="210">
        <v>6</v>
      </c>
      <c r="C76" s="207">
        <v>2</v>
      </c>
      <c r="D76" s="211">
        <v>8</v>
      </c>
      <c r="E76" s="210">
        <v>7</v>
      </c>
      <c r="F76" s="207">
        <v>1</v>
      </c>
      <c r="G76" s="211">
        <v>8</v>
      </c>
      <c r="H76" s="210">
        <v>5</v>
      </c>
      <c r="I76" s="207">
        <v>2</v>
      </c>
      <c r="J76" s="211">
        <v>7</v>
      </c>
      <c r="K76" s="210">
        <v>9</v>
      </c>
      <c r="L76" s="207">
        <v>0</v>
      </c>
      <c r="M76" s="212">
        <v>9</v>
      </c>
      <c r="N76" s="206">
        <f t="shared" si="13"/>
        <v>27</v>
      </c>
      <c r="O76" s="207">
        <f t="shared" si="13"/>
        <v>5</v>
      </c>
      <c r="P76" s="208">
        <f t="shared" si="13"/>
        <v>32</v>
      </c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8" ht="39" customHeight="1">
      <c r="A77" s="209" t="s">
        <v>7</v>
      </c>
      <c r="B77" s="210">
        <v>10</v>
      </c>
      <c r="C77" s="207">
        <v>0</v>
      </c>
      <c r="D77" s="211">
        <v>10</v>
      </c>
      <c r="E77" s="210">
        <v>8</v>
      </c>
      <c r="F77" s="207">
        <v>0</v>
      </c>
      <c r="G77" s="211">
        <v>8</v>
      </c>
      <c r="H77" s="210">
        <v>10</v>
      </c>
      <c r="I77" s="207">
        <v>0</v>
      </c>
      <c r="J77" s="212">
        <v>10</v>
      </c>
      <c r="K77" s="213">
        <v>5</v>
      </c>
      <c r="L77" s="207">
        <v>0</v>
      </c>
      <c r="M77" s="211">
        <v>5</v>
      </c>
      <c r="N77" s="206">
        <f>B77+E77+H77+K77</f>
        <v>33</v>
      </c>
      <c r="O77" s="207">
        <f t="shared" si="13"/>
        <v>0</v>
      </c>
      <c r="P77" s="208">
        <f t="shared" si="13"/>
        <v>33</v>
      </c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8" s="112" customFormat="1" ht="27.75" customHeight="1">
      <c r="A78" s="214" t="s">
        <v>40</v>
      </c>
      <c r="B78" s="210">
        <v>7</v>
      </c>
      <c r="C78" s="207">
        <v>1</v>
      </c>
      <c r="D78" s="211">
        <v>8</v>
      </c>
      <c r="E78" s="210">
        <v>7</v>
      </c>
      <c r="F78" s="207">
        <v>1</v>
      </c>
      <c r="G78" s="212">
        <v>8</v>
      </c>
      <c r="H78" s="213">
        <v>6</v>
      </c>
      <c r="I78" s="207">
        <v>0</v>
      </c>
      <c r="J78" s="211">
        <v>6</v>
      </c>
      <c r="K78" s="215">
        <v>6</v>
      </c>
      <c r="L78" s="216">
        <v>0</v>
      </c>
      <c r="M78" s="211">
        <v>6</v>
      </c>
      <c r="N78" s="206">
        <f t="shared" si="13"/>
        <v>26</v>
      </c>
      <c r="O78" s="207">
        <f t="shared" si="13"/>
        <v>2</v>
      </c>
      <c r="P78" s="208">
        <f t="shared" si="13"/>
        <v>28</v>
      </c>
      <c r="Q78" s="1"/>
      <c r="R78" s="1"/>
      <c r="S78" s="1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8" ht="27.75" customHeight="1">
      <c r="A79" s="214" t="s">
        <v>37</v>
      </c>
      <c r="B79" s="210">
        <v>4</v>
      </c>
      <c r="C79" s="207">
        <v>2</v>
      </c>
      <c r="D79" s="211">
        <v>6</v>
      </c>
      <c r="E79" s="210">
        <v>5</v>
      </c>
      <c r="F79" s="207">
        <v>0</v>
      </c>
      <c r="G79" s="211">
        <v>5</v>
      </c>
      <c r="H79" s="210">
        <v>6</v>
      </c>
      <c r="I79" s="207">
        <v>0</v>
      </c>
      <c r="J79" s="212">
        <v>6</v>
      </c>
      <c r="K79" s="215">
        <v>0</v>
      </c>
      <c r="L79" s="216">
        <v>0</v>
      </c>
      <c r="M79" s="217">
        <v>0</v>
      </c>
      <c r="N79" s="206">
        <f t="shared" si="13"/>
        <v>15</v>
      </c>
      <c r="O79" s="207">
        <f t="shared" si="13"/>
        <v>2</v>
      </c>
      <c r="P79" s="208">
        <f t="shared" si="13"/>
        <v>17</v>
      </c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8" ht="37.5">
      <c r="A80" s="209" t="s">
        <v>8</v>
      </c>
      <c r="B80" s="210">
        <v>14</v>
      </c>
      <c r="C80" s="207">
        <v>0</v>
      </c>
      <c r="D80" s="211">
        <v>14</v>
      </c>
      <c r="E80" s="210">
        <v>14</v>
      </c>
      <c r="F80" s="207">
        <v>0</v>
      </c>
      <c r="G80" s="211">
        <v>14</v>
      </c>
      <c r="H80" s="210">
        <v>14</v>
      </c>
      <c r="I80" s="207">
        <v>0</v>
      </c>
      <c r="J80" s="211">
        <v>14</v>
      </c>
      <c r="K80" s="210">
        <v>0</v>
      </c>
      <c r="L80" s="207">
        <v>0</v>
      </c>
      <c r="M80" s="212">
        <v>0</v>
      </c>
      <c r="N80" s="206">
        <f t="shared" si="13"/>
        <v>42</v>
      </c>
      <c r="O80" s="207">
        <f t="shared" si="13"/>
        <v>0</v>
      </c>
      <c r="P80" s="208">
        <f t="shared" si="13"/>
        <v>42</v>
      </c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L80" s="1" t="s">
        <v>57</v>
      </c>
    </row>
    <row r="81" spans="1:34" ht="42.75" customHeight="1" thickBot="1">
      <c r="A81" s="218" t="s">
        <v>46</v>
      </c>
      <c r="B81" s="219">
        <v>8</v>
      </c>
      <c r="C81" s="220">
        <v>1</v>
      </c>
      <c r="D81" s="221">
        <v>9</v>
      </c>
      <c r="E81" s="219">
        <v>10</v>
      </c>
      <c r="F81" s="220">
        <v>1</v>
      </c>
      <c r="G81" s="222">
        <v>11</v>
      </c>
      <c r="H81" s="223">
        <v>10</v>
      </c>
      <c r="I81" s="220">
        <v>1</v>
      </c>
      <c r="J81" s="221">
        <v>11</v>
      </c>
      <c r="K81" s="224">
        <v>0</v>
      </c>
      <c r="L81" s="225">
        <v>0</v>
      </c>
      <c r="M81" s="226">
        <v>0</v>
      </c>
      <c r="N81" s="227">
        <f>B81+E81+H81+K81</f>
        <v>28</v>
      </c>
      <c r="O81" s="228">
        <f t="shared" si="13"/>
        <v>3</v>
      </c>
      <c r="P81" s="229">
        <f t="shared" si="13"/>
        <v>31</v>
      </c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29.25" customHeight="1" thickBot="1">
      <c r="A82" s="102" t="s">
        <v>56</v>
      </c>
      <c r="B82" s="71">
        <f>SUM(B74:B81)</f>
        <v>82</v>
      </c>
      <c r="C82" s="72">
        <f t="shared" ref="C82:O82" si="14">SUM(C74:C81)</f>
        <v>16</v>
      </c>
      <c r="D82" s="73">
        <f t="shared" si="14"/>
        <v>98</v>
      </c>
      <c r="E82" s="71">
        <f t="shared" si="14"/>
        <v>78</v>
      </c>
      <c r="F82" s="72">
        <f t="shared" si="14"/>
        <v>9</v>
      </c>
      <c r="G82" s="74">
        <f t="shared" si="14"/>
        <v>87</v>
      </c>
      <c r="H82" s="75">
        <f t="shared" si="14"/>
        <v>81</v>
      </c>
      <c r="I82" s="72">
        <f t="shared" si="14"/>
        <v>7</v>
      </c>
      <c r="J82" s="76">
        <f t="shared" si="14"/>
        <v>88</v>
      </c>
      <c r="K82" s="77">
        <f t="shared" si="14"/>
        <v>26</v>
      </c>
      <c r="L82" s="78">
        <f t="shared" si="14"/>
        <v>0</v>
      </c>
      <c r="M82" s="79">
        <f t="shared" si="14"/>
        <v>26</v>
      </c>
      <c r="N82" s="80">
        <f t="shared" si="14"/>
        <v>267</v>
      </c>
      <c r="O82" s="81">
        <f t="shared" si="14"/>
        <v>32</v>
      </c>
      <c r="P82" s="82">
        <f>SUM(P74:P81)</f>
        <v>299</v>
      </c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18.75" customHeight="1">
      <c r="A83" s="364" t="s">
        <v>76</v>
      </c>
      <c r="B83" s="364"/>
      <c r="C83" s="364"/>
      <c r="D83" s="364"/>
      <c r="E83" s="364"/>
      <c r="F83" s="364"/>
      <c r="G83" s="364"/>
      <c r="H83" s="364"/>
      <c r="I83" s="364"/>
      <c r="J83" s="364"/>
      <c r="K83" s="364"/>
      <c r="L83" s="364"/>
      <c r="M83" s="364"/>
      <c r="N83" s="364"/>
      <c r="O83" s="364"/>
      <c r="P83" s="364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21" customHeight="1" thickBot="1">
      <c r="A84" s="365"/>
      <c r="B84" s="365"/>
      <c r="C84" s="365"/>
      <c r="D84" s="365"/>
      <c r="E84" s="365"/>
      <c r="F84" s="365"/>
      <c r="G84" s="365"/>
      <c r="H84" s="365"/>
      <c r="I84" s="365"/>
      <c r="J84" s="365"/>
      <c r="K84" s="365"/>
      <c r="L84" s="365"/>
      <c r="M84" s="365"/>
      <c r="N84" s="365"/>
      <c r="O84" s="365"/>
      <c r="P84" s="365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19.5" customHeight="1" thickBot="1">
      <c r="A85" s="20" t="s">
        <v>55</v>
      </c>
      <c r="B85" s="351" t="s">
        <v>19</v>
      </c>
      <c r="C85" s="352"/>
      <c r="D85" s="353"/>
      <c r="E85" s="375" t="s">
        <v>20</v>
      </c>
      <c r="F85" s="376"/>
      <c r="G85" s="377"/>
      <c r="H85" s="351" t="s">
        <v>21</v>
      </c>
      <c r="I85" s="352"/>
      <c r="J85" s="353"/>
      <c r="K85" s="351" t="s">
        <v>34</v>
      </c>
      <c r="L85" s="352"/>
      <c r="M85" s="353"/>
      <c r="N85" s="351" t="s">
        <v>64</v>
      </c>
      <c r="O85" s="352"/>
      <c r="P85" s="353"/>
      <c r="Q85" s="348" t="s">
        <v>32</v>
      </c>
      <c r="R85" s="349"/>
      <c r="S85" s="350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ht="68.25" customHeight="1" thickBot="1">
      <c r="A86" s="21"/>
      <c r="B86" s="15" t="s">
        <v>44</v>
      </c>
      <c r="C86" s="14" t="s">
        <v>45</v>
      </c>
      <c r="D86" s="6" t="s">
        <v>4</v>
      </c>
      <c r="E86" s="15" t="s">
        <v>44</v>
      </c>
      <c r="F86" s="14" t="s">
        <v>45</v>
      </c>
      <c r="G86" s="6" t="s">
        <v>4</v>
      </c>
      <c r="H86" s="15" t="s">
        <v>44</v>
      </c>
      <c r="I86" s="14" t="s">
        <v>45</v>
      </c>
      <c r="J86" s="6" t="s">
        <v>4</v>
      </c>
      <c r="K86" s="15" t="s">
        <v>44</v>
      </c>
      <c r="L86" s="14" t="s">
        <v>45</v>
      </c>
      <c r="M86" s="6" t="s">
        <v>4</v>
      </c>
      <c r="N86" s="15" t="s">
        <v>44</v>
      </c>
      <c r="O86" s="14" t="s">
        <v>45</v>
      </c>
      <c r="P86" s="6" t="s">
        <v>4</v>
      </c>
      <c r="Q86" s="34" t="s">
        <v>44</v>
      </c>
      <c r="R86" s="14" t="s">
        <v>45</v>
      </c>
      <c r="S86" s="35" t="s">
        <v>4</v>
      </c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25.5" customHeight="1">
      <c r="A87" s="189" t="s">
        <v>5</v>
      </c>
      <c r="B87" s="195">
        <v>0</v>
      </c>
      <c r="C87" s="196">
        <v>9</v>
      </c>
      <c r="D87" s="230">
        <v>9</v>
      </c>
      <c r="E87" s="195">
        <v>0</v>
      </c>
      <c r="F87" s="196">
        <v>10</v>
      </c>
      <c r="G87" s="230">
        <v>10</v>
      </c>
      <c r="H87" s="195">
        <v>1</v>
      </c>
      <c r="I87" s="196">
        <v>7</v>
      </c>
      <c r="J87" s="231">
        <v>8</v>
      </c>
      <c r="K87" s="196">
        <v>2</v>
      </c>
      <c r="L87" s="196">
        <v>12</v>
      </c>
      <c r="M87" s="197">
        <v>14</v>
      </c>
      <c r="N87" s="232">
        <v>0</v>
      </c>
      <c r="O87" s="233">
        <v>0</v>
      </c>
      <c r="P87" s="234">
        <v>0</v>
      </c>
      <c r="Q87" s="254">
        <f t="shared" ref="Q87:S91" si="15">B87+E87+H87+K87+N87</f>
        <v>3</v>
      </c>
      <c r="R87" s="252">
        <f>C87+F87+I87+L87+O87</f>
        <v>38</v>
      </c>
      <c r="S87" s="255">
        <f t="shared" si="15"/>
        <v>41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36" customHeight="1">
      <c r="A88" s="209" t="s">
        <v>6</v>
      </c>
      <c r="B88" s="215">
        <v>0</v>
      </c>
      <c r="C88" s="216">
        <v>1</v>
      </c>
      <c r="D88" s="235">
        <v>1</v>
      </c>
      <c r="E88" s="215">
        <v>0</v>
      </c>
      <c r="F88" s="216">
        <v>0</v>
      </c>
      <c r="G88" s="235">
        <v>0</v>
      </c>
      <c r="H88" s="215">
        <v>1</v>
      </c>
      <c r="I88" s="216">
        <v>0</v>
      </c>
      <c r="J88" s="236">
        <v>1</v>
      </c>
      <c r="K88" s="216">
        <v>1</v>
      </c>
      <c r="L88" s="216">
        <v>0</v>
      </c>
      <c r="M88" s="217">
        <v>1</v>
      </c>
      <c r="N88" s="206">
        <v>0</v>
      </c>
      <c r="O88" s="207">
        <v>0</v>
      </c>
      <c r="P88" s="208">
        <v>0</v>
      </c>
      <c r="Q88" s="210">
        <f t="shared" si="15"/>
        <v>2</v>
      </c>
      <c r="R88" s="207">
        <f t="shared" si="15"/>
        <v>1</v>
      </c>
      <c r="S88" s="212">
        <f t="shared" si="15"/>
        <v>3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s="112" customFormat="1" ht="25.5" customHeight="1">
      <c r="A89" s="214" t="s">
        <v>40</v>
      </c>
      <c r="B89" s="215">
        <v>0</v>
      </c>
      <c r="C89" s="216">
        <v>0</v>
      </c>
      <c r="D89" s="235">
        <v>0</v>
      </c>
      <c r="E89" s="215">
        <v>0</v>
      </c>
      <c r="F89" s="216">
        <v>0</v>
      </c>
      <c r="G89" s="235">
        <v>0</v>
      </c>
      <c r="H89" s="215">
        <v>1</v>
      </c>
      <c r="I89" s="216">
        <v>0</v>
      </c>
      <c r="J89" s="236">
        <v>1</v>
      </c>
      <c r="K89" s="216">
        <v>0</v>
      </c>
      <c r="L89" s="216">
        <v>0</v>
      </c>
      <c r="M89" s="217">
        <v>0</v>
      </c>
      <c r="N89" s="206">
        <v>0</v>
      </c>
      <c r="O89" s="207">
        <v>0</v>
      </c>
      <c r="P89" s="208">
        <v>0</v>
      </c>
      <c r="Q89" s="206">
        <f t="shared" si="15"/>
        <v>1</v>
      </c>
      <c r="R89" s="207">
        <f t="shared" si="15"/>
        <v>0</v>
      </c>
      <c r="S89" s="212">
        <f t="shared" si="15"/>
        <v>1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30.75" customHeight="1">
      <c r="A90" s="214" t="s">
        <v>37</v>
      </c>
      <c r="B90" s="210">
        <v>0</v>
      </c>
      <c r="C90" s="207">
        <v>1</v>
      </c>
      <c r="D90" s="211">
        <v>1</v>
      </c>
      <c r="E90" s="210">
        <v>0</v>
      </c>
      <c r="F90" s="207">
        <v>4</v>
      </c>
      <c r="G90" s="211">
        <v>4</v>
      </c>
      <c r="H90" s="210">
        <v>0</v>
      </c>
      <c r="I90" s="207">
        <v>8</v>
      </c>
      <c r="J90" s="212">
        <v>8</v>
      </c>
      <c r="K90" s="213">
        <v>0</v>
      </c>
      <c r="L90" s="207">
        <v>2</v>
      </c>
      <c r="M90" s="211">
        <v>2</v>
      </c>
      <c r="N90" s="206">
        <v>0</v>
      </c>
      <c r="O90" s="207">
        <v>0</v>
      </c>
      <c r="P90" s="208">
        <v>0</v>
      </c>
      <c r="Q90" s="210">
        <f t="shared" si="15"/>
        <v>0</v>
      </c>
      <c r="R90" s="207">
        <f t="shared" si="15"/>
        <v>15</v>
      </c>
      <c r="S90" s="212">
        <f t="shared" si="15"/>
        <v>15</v>
      </c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43.5" customHeight="1" thickBot="1">
      <c r="A91" s="218" t="s">
        <v>50</v>
      </c>
      <c r="B91" s="224">
        <v>0</v>
      </c>
      <c r="C91" s="237">
        <v>1</v>
      </c>
      <c r="D91" s="238">
        <v>1</v>
      </c>
      <c r="E91" s="224">
        <v>0</v>
      </c>
      <c r="F91" s="225">
        <v>4</v>
      </c>
      <c r="G91" s="238">
        <v>4</v>
      </c>
      <c r="H91" s="224">
        <v>0</v>
      </c>
      <c r="I91" s="225">
        <v>1</v>
      </c>
      <c r="J91" s="239">
        <v>1</v>
      </c>
      <c r="K91" s="225">
        <v>0</v>
      </c>
      <c r="L91" s="225">
        <v>3</v>
      </c>
      <c r="M91" s="226">
        <v>3</v>
      </c>
      <c r="N91" s="227">
        <v>0</v>
      </c>
      <c r="O91" s="228">
        <v>0</v>
      </c>
      <c r="P91" s="229">
        <v>0</v>
      </c>
      <c r="Q91" s="240">
        <f t="shared" si="15"/>
        <v>0</v>
      </c>
      <c r="R91" s="228">
        <f t="shared" si="15"/>
        <v>9</v>
      </c>
      <c r="S91" s="241">
        <f t="shared" si="15"/>
        <v>9</v>
      </c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35.25" customHeight="1" thickBot="1">
      <c r="A92" s="242" t="s">
        <v>56</v>
      </c>
      <c r="B92" s="77">
        <f t="shared" ref="B92:S92" si="16">SUM(B87:B91)</f>
        <v>0</v>
      </c>
      <c r="C92" s="243">
        <f t="shared" si="16"/>
        <v>12</v>
      </c>
      <c r="D92" s="244">
        <f t="shared" si="16"/>
        <v>12</v>
      </c>
      <c r="E92" s="77">
        <f t="shared" si="16"/>
        <v>0</v>
      </c>
      <c r="F92" s="78">
        <f t="shared" si="16"/>
        <v>18</v>
      </c>
      <c r="G92" s="244">
        <f t="shared" si="16"/>
        <v>18</v>
      </c>
      <c r="H92" s="245">
        <f t="shared" si="16"/>
        <v>3</v>
      </c>
      <c r="I92" s="246">
        <f t="shared" si="16"/>
        <v>16</v>
      </c>
      <c r="J92" s="247">
        <f t="shared" si="16"/>
        <v>19</v>
      </c>
      <c r="K92" s="78">
        <f t="shared" si="16"/>
        <v>3</v>
      </c>
      <c r="L92" s="78">
        <f t="shared" si="16"/>
        <v>17</v>
      </c>
      <c r="M92" s="78">
        <f t="shared" si="16"/>
        <v>20</v>
      </c>
      <c r="N92" s="80">
        <f t="shared" si="16"/>
        <v>0</v>
      </c>
      <c r="O92" s="81">
        <f t="shared" si="16"/>
        <v>0</v>
      </c>
      <c r="P92" s="82">
        <f t="shared" si="16"/>
        <v>0</v>
      </c>
      <c r="Q92" s="248">
        <f t="shared" si="16"/>
        <v>6</v>
      </c>
      <c r="R92" s="249">
        <f t="shared" si="16"/>
        <v>63</v>
      </c>
      <c r="S92" s="250">
        <f t="shared" si="16"/>
        <v>69</v>
      </c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ht="18.75" customHeight="1" thickBot="1">
      <c r="A93" s="83"/>
      <c r="B93" s="84"/>
      <c r="C93" s="85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6"/>
      <c r="O93" s="86"/>
      <c r="P93" s="86"/>
      <c r="Q93" s="86"/>
      <c r="R93" s="86"/>
      <c r="S93" s="86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ht="30" customHeight="1" thickBot="1">
      <c r="A94" s="87" t="s">
        <v>66</v>
      </c>
      <c r="B94" s="88">
        <f>N82+Q92</f>
        <v>273</v>
      </c>
      <c r="C94" s="88">
        <f>O82+R92</f>
        <v>95</v>
      </c>
      <c r="D94" s="89">
        <f>P82+S92</f>
        <v>368</v>
      </c>
      <c r="E94" s="84"/>
      <c r="F94" s="84"/>
      <c r="G94" s="84"/>
      <c r="H94" s="84"/>
      <c r="I94" s="84"/>
      <c r="J94" s="84"/>
      <c r="K94" s="84"/>
      <c r="L94" s="84"/>
      <c r="M94" s="84"/>
      <c r="N94" s="86"/>
      <c r="O94" s="86"/>
      <c r="P94" s="86"/>
      <c r="Q94" s="86"/>
      <c r="R94" s="86"/>
      <c r="S94" s="86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ht="18.75">
      <c r="A95" s="22"/>
      <c r="B95" s="22"/>
      <c r="C95" s="22"/>
      <c r="D95" s="22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s="19" customFormat="1" ht="20.25" customHeight="1">
      <c r="A96" s="340" t="s">
        <v>33</v>
      </c>
      <c r="B96" s="340"/>
      <c r="C96" s="340"/>
      <c r="D96" s="340"/>
      <c r="E96" s="340"/>
      <c r="F96" s="340"/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</row>
    <row r="97" spans="1:34" s="19" customFormat="1" ht="22.5">
      <c r="A97" s="341" t="s">
        <v>71</v>
      </c>
      <c r="B97" s="341"/>
      <c r="C97" s="341"/>
      <c r="D97" s="341"/>
      <c r="E97" s="341"/>
      <c r="F97" s="341"/>
      <c r="G97" s="341"/>
      <c r="H97" s="341"/>
      <c r="I97" s="341"/>
      <c r="J97" s="341"/>
      <c r="K97" s="341"/>
      <c r="L97" s="341"/>
      <c r="M97" s="341"/>
      <c r="N97" s="341"/>
      <c r="O97" s="341"/>
      <c r="P97" s="341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</row>
    <row r="98" spans="1:34" ht="22.5">
      <c r="A98" s="341" t="s">
        <v>24</v>
      </c>
      <c r="B98" s="341"/>
      <c r="C98" s="341"/>
      <c r="D98" s="341"/>
      <c r="E98" s="341"/>
      <c r="F98" s="341"/>
      <c r="G98" s="341"/>
      <c r="H98" s="341"/>
      <c r="I98" s="341"/>
      <c r="J98" s="341"/>
      <c r="K98" s="341"/>
      <c r="L98" s="341"/>
      <c r="M98" s="341"/>
      <c r="N98" s="341"/>
      <c r="O98" s="341"/>
      <c r="P98" s="341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ht="18" customHeight="1" thickBo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8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ht="18.75">
      <c r="A100" s="186" t="s">
        <v>52</v>
      </c>
      <c r="B100" s="342">
        <v>1</v>
      </c>
      <c r="C100" s="343"/>
      <c r="D100" s="344"/>
      <c r="E100" s="342">
        <v>2</v>
      </c>
      <c r="F100" s="343"/>
      <c r="G100" s="344"/>
      <c r="H100" s="342">
        <v>3</v>
      </c>
      <c r="I100" s="343"/>
      <c r="J100" s="344"/>
      <c r="K100" s="342">
        <v>4</v>
      </c>
      <c r="L100" s="343"/>
      <c r="M100" s="344"/>
      <c r="N100" s="342" t="s">
        <v>2</v>
      </c>
      <c r="O100" s="344"/>
      <c r="P100" s="337" t="s">
        <v>39</v>
      </c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ht="19.5" thickBot="1">
      <c r="A101" s="187"/>
      <c r="B101" s="345"/>
      <c r="C101" s="346"/>
      <c r="D101" s="347"/>
      <c r="E101" s="345"/>
      <c r="F101" s="346"/>
      <c r="G101" s="347"/>
      <c r="H101" s="345"/>
      <c r="I101" s="346"/>
      <c r="J101" s="347"/>
      <c r="K101" s="345"/>
      <c r="L101" s="346"/>
      <c r="M101" s="347"/>
      <c r="N101" s="345"/>
      <c r="O101" s="347"/>
      <c r="P101" s="338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ht="91.5" customHeight="1" thickBot="1">
      <c r="A102" s="188"/>
      <c r="B102" s="15" t="s">
        <v>44</v>
      </c>
      <c r="C102" s="29" t="s">
        <v>45</v>
      </c>
      <c r="D102" s="30" t="s">
        <v>4</v>
      </c>
      <c r="E102" s="15" t="s">
        <v>44</v>
      </c>
      <c r="F102" s="29" t="s">
        <v>45</v>
      </c>
      <c r="G102" s="30" t="s">
        <v>4</v>
      </c>
      <c r="H102" s="15" t="s">
        <v>44</v>
      </c>
      <c r="I102" s="29" t="s">
        <v>45</v>
      </c>
      <c r="J102" s="30" t="s">
        <v>4</v>
      </c>
      <c r="K102" s="15" t="s">
        <v>44</v>
      </c>
      <c r="L102" s="29" t="s">
        <v>45</v>
      </c>
      <c r="M102" s="30" t="s">
        <v>4</v>
      </c>
      <c r="N102" s="15" t="s">
        <v>44</v>
      </c>
      <c r="O102" s="29" t="s">
        <v>45</v>
      </c>
      <c r="P102" s="339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ht="27.75" customHeight="1">
      <c r="A103" s="259" t="s">
        <v>25</v>
      </c>
      <c r="B103" s="260">
        <v>146</v>
      </c>
      <c r="C103" s="261">
        <v>124</v>
      </c>
      <c r="D103" s="262">
        <v>270</v>
      </c>
      <c r="E103" s="260">
        <v>143</v>
      </c>
      <c r="F103" s="261">
        <v>138</v>
      </c>
      <c r="G103" s="262">
        <v>281</v>
      </c>
      <c r="H103" s="260">
        <v>147</v>
      </c>
      <c r="I103" s="261">
        <v>73</v>
      </c>
      <c r="J103" s="263">
        <v>220</v>
      </c>
      <c r="K103" s="264">
        <v>135</v>
      </c>
      <c r="L103" s="261">
        <v>32</v>
      </c>
      <c r="M103" s="263">
        <v>167</v>
      </c>
      <c r="N103" s="265">
        <f>B103+E103+H103+K103</f>
        <v>571</v>
      </c>
      <c r="O103" s="266">
        <f>C103+F103+I103+L103</f>
        <v>367</v>
      </c>
      <c r="P103" s="267">
        <f>D103+G103+J103+M103</f>
        <v>938</v>
      </c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ht="40.5" customHeight="1">
      <c r="A104" s="268" t="s">
        <v>62</v>
      </c>
      <c r="B104" s="269">
        <v>128</v>
      </c>
      <c r="C104" s="270">
        <v>60</v>
      </c>
      <c r="D104" s="271">
        <v>188</v>
      </c>
      <c r="E104" s="269">
        <v>106</v>
      </c>
      <c r="F104" s="270">
        <v>19</v>
      </c>
      <c r="G104" s="271">
        <v>125</v>
      </c>
      <c r="H104" s="269">
        <v>95</v>
      </c>
      <c r="I104" s="270">
        <v>11</v>
      </c>
      <c r="J104" s="272">
        <v>106</v>
      </c>
      <c r="K104" s="273">
        <v>44</v>
      </c>
      <c r="L104" s="270">
        <v>2</v>
      </c>
      <c r="M104" s="272">
        <v>46</v>
      </c>
      <c r="N104" s="265">
        <f t="shared" ref="N104:P109" si="17">B104+E104+H104+K104</f>
        <v>373</v>
      </c>
      <c r="O104" s="266">
        <f t="shared" si="17"/>
        <v>92</v>
      </c>
      <c r="P104" s="267">
        <f t="shared" si="17"/>
        <v>465</v>
      </c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 t="s">
        <v>58</v>
      </c>
      <c r="AE104" s="13"/>
      <c r="AF104" s="13"/>
      <c r="AG104" s="13"/>
      <c r="AH104" s="13"/>
    </row>
    <row r="105" spans="1:34" ht="30" customHeight="1">
      <c r="A105" s="274" t="s">
        <v>26</v>
      </c>
      <c r="B105" s="269">
        <v>96</v>
      </c>
      <c r="C105" s="270">
        <v>22</v>
      </c>
      <c r="D105" s="271">
        <v>118</v>
      </c>
      <c r="E105" s="269">
        <v>81</v>
      </c>
      <c r="F105" s="270">
        <v>5</v>
      </c>
      <c r="G105" s="271">
        <v>86</v>
      </c>
      <c r="H105" s="269">
        <v>78</v>
      </c>
      <c r="I105" s="270">
        <v>3</v>
      </c>
      <c r="J105" s="271">
        <v>81</v>
      </c>
      <c r="K105" s="269">
        <v>74</v>
      </c>
      <c r="L105" s="270">
        <v>0</v>
      </c>
      <c r="M105" s="272">
        <v>74</v>
      </c>
      <c r="N105" s="213">
        <f>B105+E105+H105+K105</f>
        <v>329</v>
      </c>
      <c r="O105" s="275">
        <f t="shared" si="17"/>
        <v>30</v>
      </c>
      <c r="P105" s="267">
        <f t="shared" si="17"/>
        <v>359</v>
      </c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ht="41.25" customHeight="1">
      <c r="A106" s="274" t="s">
        <v>27</v>
      </c>
      <c r="B106" s="269">
        <v>191</v>
      </c>
      <c r="C106" s="270">
        <v>42</v>
      </c>
      <c r="D106" s="271">
        <v>233</v>
      </c>
      <c r="E106" s="269">
        <v>179</v>
      </c>
      <c r="F106" s="270">
        <v>29</v>
      </c>
      <c r="G106" s="271">
        <v>208</v>
      </c>
      <c r="H106" s="269">
        <v>125</v>
      </c>
      <c r="I106" s="270">
        <v>3</v>
      </c>
      <c r="J106" s="271">
        <v>128</v>
      </c>
      <c r="K106" s="269">
        <v>165</v>
      </c>
      <c r="L106" s="270">
        <v>13</v>
      </c>
      <c r="M106" s="272">
        <v>178</v>
      </c>
      <c r="N106" s="213">
        <f t="shared" si="17"/>
        <v>660</v>
      </c>
      <c r="O106" s="211">
        <f t="shared" si="17"/>
        <v>87</v>
      </c>
      <c r="P106" s="267">
        <f t="shared" si="17"/>
        <v>747</v>
      </c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ht="31.5" customHeight="1">
      <c r="A107" s="274" t="s">
        <v>28</v>
      </c>
      <c r="B107" s="269">
        <v>59</v>
      </c>
      <c r="C107" s="270">
        <v>12</v>
      </c>
      <c r="D107" s="271">
        <v>71</v>
      </c>
      <c r="E107" s="269">
        <v>68</v>
      </c>
      <c r="F107" s="270">
        <v>0</v>
      </c>
      <c r="G107" s="271">
        <v>68</v>
      </c>
      <c r="H107" s="269">
        <v>50</v>
      </c>
      <c r="I107" s="270">
        <v>0</v>
      </c>
      <c r="J107" s="271">
        <v>50</v>
      </c>
      <c r="K107" s="269">
        <v>54</v>
      </c>
      <c r="L107" s="270">
        <v>0</v>
      </c>
      <c r="M107" s="272">
        <v>54</v>
      </c>
      <c r="N107" s="213">
        <f t="shared" si="17"/>
        <v>231</v>
      </c>
      <c r="O107" s="211">
        <f t="shared" si="17"/>
        <v>12</v>
      </c>
      <c r="P107" s="267">
        <f t="shared" si="17"/>
        <v>243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t="40.5">
      <c r="A108" s="276" t="s">
        <v>29</v>
      </c>
      <c r="B108" s="269">
        <v>118</v>
      </c>
      <c r="C108" s="270">
        <v>170</v>
      </c>
      <c r="D108" s="271">
        <v>288</v>
      </c>
      <c r="E108" s="269">
        <v>118</v>
      </c>
      <c r="F108" s="270">
        <v>80</v>
      </c>
      <c r="G108" s="271">
        <v>198</v>
      </c>
      <c r="H108" s="269">
        <v>124</v>
      </c>
      <c r="I108" s="270">
        <v>67</v>
      </c>
      <c r="J108" s="271">
        <v>191</v>
      </c>
      <c r="K108" s="269">
        <v>0</v>
      </c>
      <c r="L108" s="270">
        <v>0</v>
      </c>
      <c r="M108" s="272">
        <v>0</v>
      </c>
      <c r="N108" s="213">
        <f t="shared" si="17"/>
        <v>360</v>
      </c>
      <c r="O108" s="275">
        <f t="shared" si="17"/>
        <v>317</v>
      </c>
      <c r="P108" s="267">
        <f>D108+G108+J108+M108</f>
        <v>677</v>
      </c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t="44.25" customHeight="1" thickBot="1">
      <c r="A109" s="113" t="s">
        <v>51</v>
      </c>
      <c r="B109" s="277">
        <v>61</v>
      </c>
      <c r="C109" s="278">
        <v>85</v>
      </c>
      <c r="D109" s="279">
        <v>146</v>
      </c>
      <c r="E109" s="277">
        <v>62</v>
      </c>
      <c r="F109" s="278">
        <v>109</v>
      </c>
      <c r="G109" s="279">
        <v>171</v>
      </c>
      <c r="H109" s="277">
        <v>71</v>
      </c>
      <c r="I109" s="278">
        <v>21</v>
      </c>
      <c r="J109" s="279">
        <v>92</v>
      </c>
      <c r="K109" s="277">
        <v>66</v>
      </c>
      <c r="L109" s="278">
        <v>6</v>
      </c>
      <c r="M109" s="280">
        <v>72</v>
      </c>
      <c r="N109" s="281">
        <f t="shared" si="17"/>
        <v>260</v>
      </c>
      <c r="O109" s="282">
        <f t="shared" si="17"/>
        <v>221</v>
      </c>
      <c r="P109" s="283">
        <f t="shared" si="17"/>
        <v>481</v>
      </c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30.75" customHeight="1" thickBot="1">
      <c r="A110" s="36" t="s">
        <v>54</v>
      </c>
      <c r="B110" s="103">
        <f t="shared" ref="B110:P110" si="18">SUM(B103:B109)</f>
        <v>799</v>
      </c>
      <c r="C110" s="104">
        <f t="shared" si="18"/>
        <v>515</v>
      </c>
      <c r="D110" s="105">
        <f t="shared" si="18"/>
        <v>1314</v>
      </c>
      <c r="E110" s="103">
        <f t="shared" si="18"/>
        <v>757</v>
      </c>
      <c r="F110" s="104">
        <f t="shared" si="18"/>
        <v>380</v>
      </c>
      <c r="G110" s="105">
        <f t="shared" si="18"/>
        <v>1137</v>
      </c>
      <c r="H110" s="103">
        <f t="shared" si="18"/>
        <v>690</v>
      </c>
      <c r="I110" s="104">
        <f t="shared" si="18"/>
        <v>178</v>
      </c>
      <c r="J110" s="106">
        <f t="shared" si="18"/>
        <v>868</v>
      </c>
      <c r="K110" s="107">
        <f t="shared" si="18"/>
        <v>538</v>
      </c>
      <c r="L110" s="104">
        <f t="shared" si="18"/>
        <v>53</v>
      </c>
      <c r="M110" s="106">
        <f t="shared" si="18"/>
        <v>591</v>
      </c>
      <c r="N110" s="108">
        <f t="shared" si="18"/>
        <v>2784</v>
      </c>
      <c r="O110" s="109">
        <f t="shared" si="18"/>
        <v>1126</v>
      </c>
      <c r="P110" s="110">
        <f t="shared" si="18"/>
        <v>3910</v>
      </c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t="17.2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t="22.5">
      <c r="A112" s="340" t="s">
        <v>30</v>
      </c>
      <c r="B112" s="340"/>
      <c r="C112" s="340"/>
      <c r="D112" s="340"/>
      <c r="E112" s="340"/>
      <c r="F112" s="340"/>
      <c r="G112" s="340"/>
      <c r="H112" s="340"/>
      <c r="I112" s="340"/>
      <c r="J112" s="340"/>
      <c r="K112" s="340"/>
      <c r="L112" s="340"/>
      <c r="M112" s="340"/>
      <c r="N112" s="340"/>
      <c r="O112" s="340"/>
      <c r="P112" s="340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t="22.5">
      <c r="A113" s="341" t="s">
        <v>77</v>
      </c>
      <c r="B113" s="341"/>
      <c r="C113" s="341"/>
      <c r="D113" s="341"/>
      <c r="E113" s="341"/>
      <c r="F113" s="341"/>
      <c r="G113" s="341"/>
      <c r="H113" s="341"/>
      <c r="I113" s="341"/>
      <c r="J113" s="341"/>
      <c r="K113" s="341"/>
      <c r="L113" s="341"/>
      <c r="M113" s="341"/>
      <c r="N113" s="341"/>
      <c r="O113" s="341"/>
      <c r="P113" s="341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ht="22.5">
      <c r="A114" s="340" t="s">
        <v>24</v>
      </c>
      <c r="B114" s="340"/>
      <c r="C114" s="340"/>
      <c r="D114" s="340"/>
      <c r="E114" s="340"/>
      <c r="F114" s="340"/>
      <c r="G114" s="340"/>
      <c r="H114" s="340"/>
      <c r="I114" s="340"/>
      <c r="J114" s="340"/>
      <c r="K114" s="340"/>
      <c r="L114" s="340"/>
      <c r="M114" s="340"/>
      <c r="N114" s="340"/>
      <c r="O114" s="340"/>
      <c r="P114" s="340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t="12" customHeight="1" thickBo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8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ht="26.25" customHeight="1">
      <c r="A116" s="256" t="s">
        <v>53</v>
      </c>
      <c r="B116" s="342">
        <v>1</v>
      </c>
      <c r="C116" s="343"/>
      <c r="D116" s="344"/>
      <c r="E116" s="342">
        <v>2</v>
      </c>
      <c r="F116" s="343"/>
      <c r="G116" s="344"/>
      <c r="H116" s="342">
        <v>3</v>
      </c>
      <c r="I116" s="343"/>
      <c r="J116" s="344"/>
      <c r="K116" s="342">
        <v>4</v>
      </c>
      <c r="L116" s="343"/>
      <c r="M116" s="344"/>
      <c r="N116" s="342" t="s">
        <v>2</v>
      </c>
      <c r="O116" s="344"/>
      <c r="P116" s="337" t="s">
        <v>35</v>
      </c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ht="19.5" thickBot="1">
      <c r="A117" s="257"/>
      <c r="B117" s="345"/>
      <c r="C117" s="346"/>
      <c r="D117" s="347"/>
      <c r="E117" s="345"/>
      <c r="F117" s="346"/>
      <c r="G117" s="347"/>
      <c r="H117" s="345"/>
      <c r="I117" s="346"/>
      <c r="J117" s="347"/>
      <c r="K117" s="345"/>
      <c r="L117" s="346"/>
      <c r="M117" s="347"/>
      <c r="N117" s="345"/>
      <c r="O117" s="347"/>
      <c r="P117" s="338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ht="91.5" customHeight="1" thickBot="1">
      <c r="A118" s="258"/>
      <c r="B118" s="15" t="s">
        <v>44</v>
      </c>
      <c r="C118" s="29" t="s">
        <v>45</v>
      </c>
      <c r="D118" s="30" t="s">
        <v>4</v>
      </c>
      <c r="E118" s="15" t="s">
        <v>44</v>
      </c>
      <c r="F118" s="29" t="s">
        <v>45</v>
      </c>
      <c r="G118" s="30" t="s">
        <v>4</v>
      </c>
      <c r="H118" s="15" t="s">
        <v>44</v>
      </c>
      <c r="I118" s="29" t="s">
        <v>45</v>
      </c>
      <c r="J118" s="30" t="s">
        <v>4</v>
      </c>
      <c r="K118" s="15" t="s">
        <v>44</v>
      </c>
      <c r="L118" s="29" t="s">
        <v>45</v>
      </c>
      <c r="M118" s="30" t="s">
        <v>4</v>
      </c>
      <c r="N118" s="15" t="s">
        <v>44</v>
      </c>
      <c r="O118" s="29" t="s">
        <v>45</v>
      </c>
      <c r="P118" s="339"/>
      <c r="Q118" s="13"/>
      <c r="R118" s="13"/>
      <c r="S118" s="13"/>
      <c r="T118" s="13" t="s">
        <v>70</v>
      </c>
      <c r="U118" s="13"/>
      <c r="V118" s="13"/>
      <c r="W118" s="13"/>
      <c r="X118" s="13"/>
      <c r="Y118" s="13"/>
      <c r="Z118" s="13"/>
      <c r="AA118" s="13"/>
      <c r="AB118" s="13"/>
      <c r="AC118" s="13"/>
      <c r="AD118" s="13" t="s">
        <v>61</v>
      </c>
      <c r="AE118" s="13"/>
      <c r="AF118" s="13"/>
      <c r="AG118" s="13"/>
      <c r="AH118" s="13"/>
    </row>
    <row r="119" spans="1:34" ht="39" customHeight="1">
      <c r="A119" s="268" t="s">
        <v>62</v>
      </c>
      <c r="B119" s="284">
        <v>10</v>
      </c>
      <c r="C119" s="285">
        <v>25</v>
      </c>
      <c r="D119" s="286">
        <v>35</v>
      </c>
      <c r="E119" s="284">
        <v>10</v>
      </c>
      <c r="F119" s="285">
        <v>36</v>
      </c>
      <c r="G119" s="286">
        <v>46</v>
      </c>
      <c r="H119" s="284">
        <v>36</v>
      </c>
      <c r="I119" s="285">
        <v>22</v>
      </c>
      <c r="J119" s="286">
        <v>58</v>
      </c>
      <c r="K119" s="284">
        <v>15</v>
      </c>
      <c r="L119" s="285">
        <v>7</v>
      </c>
      <c r="M119" s="287">
        <v>22</v>
      </c>
      <c r="N119" s="288">
        <f t="shared" ref="N119:P122" si="19">B119+E119+H119+K119</f>
        <v>71</v>
      </c>
      <c r="O119" s="289">
        <f t="shared" si="19"/>
        <v>90</v>
      </c>
      <c r="P119" s="208">
        <f t="shared" si="19"/>
        <v>161</v>
      </c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ht="30" customHeight="1">
      <c r="A120" s="274" t="s">
        <v>26</v>
      </c>
      <c r="B120" s="290">
        <v>0</v>
      </c>
      <c r="C120" s="291">
        <v>41</v>
      </c>
      <c r="D120" s="292">
        <v>41</v>
      </c>
      <c r="E120" s="290">
        <v>0</v>
      </c>
      <c r="F120" s="291">
        <v>31</v>
      </c>
      <c r="G120" s="292">
        <v>31</v>
      </c>
      <c r="H120" s="290">
        <v>1</v>
      </c>
      <c r="I120" s="291">
        <v>40</v>
      </c>
      <c r="J120" s="292">
        <v>41</v>
      </c>
      <c r="K120" s="290">
        <v>0</v>
      </c>
      <c r="L120" s="291">
        <v>0</v>
      </c>
      <c r="M120" s="292">
        <v>0</v>
      </c>
      <c r="N120" s="210">
        <f>B120+E120+H120+K120</f>
        <v>1</v>
      </c>
      <c r="O120" s="212">
        <f t="shared" si="19"/>
        <v>112</v>
      </c>
      <c r="P120" s="208">
        <f t="shared" si="19"/>
        <v>113</v>
      </c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ht="49.5" customHeight="1">
      <c r="A121" s="274" t="s">
        <v>27</v>
      </c>
      <c r="B121" s="290">
        <v>21</v>
      </c>
      <c r="C121" s="291">
        <v>23</v>
      </c>
      <c r="D121" s="292">
        <v>44</v>
      </c>
      <c r="E121" s="290">
        <v>39</v>
      </c>
      <c r="F121" s="291">
        <v>29</v>
      </c>
      <c r="G121" s="292">
        <v>68</v>
      </c>
      <c r="H121" s="290">
        <v>38</v>
      </c>
      <c r="I121" s="291">
        <v>22</v>
      </c>
      <c r="J121" s="292">
        <v>60</v>
      </c>
      <c r="K121" s="290">
        <v>30</v>
      </c>
      <c r="L121" s="291">
        <v>36</v>
      </c>
      <c r="M121" s="293">
        <v>66</v>
      </c>
      <c r="N121" s="213">
        <f>B121+E121+H121+K121</f>
        <v>128</v>
      </c>
      <c r="O121" s="212">
        <f t="shared" si="19"/>
        <v>110</v>
      </c>
      <c r="P121" s="208">
        <f t="shared" si="19"/>
        <v>238</v>
      </c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ht="36" customHeight="1" thickBot="1">
      <c r="A122" s="274" t="s">
        <v>28</v>
      </c>
      <c r="B122" s="294">
        <v>15</v>
      </c>
      <c r="C122" s="295">
        <v>24</v>
      </c>
      <c r="D122" s="296">
        <v>39</v>
      </c>
      <c r="E122" s="294">
        <v>10</v>
      </c>
      <c r="F122" s="295">
        <v>27</v>
      </c>
      <c r="G122" s="296">
        <v>37</v>
      </c>
      <c r="H122" s="294">
        <v>13</v>
      </c>
      <c r="I122" s="295">
        <v>24</v>
      </c>
      <c r="J122" s="296">
        <v>37</v>
      </c>
      <c r="K122" s="294">
        <v>0</v>
      </c>
      <c r="L122" s="295">
        <v>35</v>
      </c>
      <c r="M122" s="297">
        <v>35</v>
      </c>
      <c r="N122" s="213">
        <f t="shared" si="19"/>
        <v>38</v>
      </c>
      <c r="O122" s="241">
        <f t="shared" si="19"/>
        <v>110</v>
      </c>
      <c r="P122" s="208">
        <f t="shared" si="19"/>
        <v>148</v>
      </c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ht="25.5" customHeight="1" thickBot="1">
      <c r="A123" s="36" t="s">
        <v>54</v>
      </c>
      <c r="B123" s="111">
        <f>SUM(B119:B122)</f>
        <v>46</v>
      </c>
      <c r="C123" s="111">
        <f t="shared" ref="C123:P123" si="20">SUM(C119:C122)</f>
        <v>113</v>
      </c>
      <c r="D123" s="111">
        <f t="shared" si="20"/>
        <v>159</v>
      </c>
      <c r="E123" s="111">
        <f t="shared" si="20"/>
        <v>59</v>
      </c>
      <c r="F123" s="111">
        <f t="shared" si="20"/>
        <v>123</v>
      </c>
      <c r="G123" s="111">
        <f t="shared" si="20"/>
        <v>182</v>
      </c>
      <c r="H123" s="111">
        <f t="shared" si="20"/>
        <v>88</v>
      </c>
      <c r="I123" s="111">
        <f t="shared" si="20"/>
        <v>108</v>
      </c>
      <c r="J123" s="111">
        <f t="shared" si="20"/>
        <v>196</v>
      </c>
      <c r="K123" s="111">
        <f t="shared" si="20"/>
        <v>45</v>
      </c>
      <c r="L123" s="111">
        <f t="shared" si="20"/>
        <v>78</v>
      </c>
      <c r="M123" s="111">
        <f t="shared" si="20"/>
        <v>123</v>
      </c>
      <c r="N123" s="114">
        <f t="shared" si="20"/>
        <v>238</v>
      </c>
      <c r="O123" s="114">
        <f t="shared" si="20"/>
        <v>422</v>
      </c>
      <c r="P123" s="115">
        <f t="shared" si="20"/>
        <v>660</v>
      </c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ht="13.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ht="13.5" thickBot="1"/>
    <row r="126" spans="1:34" ht="30.75" customHeight="1" thickBot="1">
      <c r="A126" s="69" t="s">
        <v>31</v>
      </c>
      <c r="B126" s="69">
        <f>N110+N123</f>
        <v>3022</v>
      </c>
      <c r="C126" s="69">
        <f>O110+O123</f>
        <v>1548</v>
      </c>
      <c r="D126" s="70">
        <f>SUM(B126:C126)</f>
        <v>4570</v>
      </c>
    </row>
    <row r="127" spans="1:34" ht="18">
      <c r="B127" s="13"/>
      <c r="C127" s="13"/>
      <c r="D127" s="13"/>
    </row>
    <row r="128" spans="1:34" ht="18.75" hidden="1" customHeight="1" thickBot="1"/>
    <row r="129" spans="1:8" ht="6.75" customHeight="1"/>
    <row r="130" spans="1:8" ht="3.75" customHeight="1" thickBot="1"/>
    <row r="131" spans="1:8" ht="30.75" customHeight="1" thickBot="1">
      <c r="A131" s="69" t="s">
        <v>49</v>
      </c>
      <c r="B131" s="70">
        <f>B68+B94+B126</f>
        <v>20690</v>
      </c>
      <c r="C131" s="70">
        <f>C68+C94+C126</f>
        <v>9271</v>
      </c>
      <c r="D131" s="70">
        <f>D68+D94+D126</f>
        <v>29961</v>
      </c>
    </row>
    <row r="135" spans="1:8" ht="20.25">
      <c r="B135" s="31"/>
    </row>
    <row r="136" spans="1:8" ht="25.5" customHeight="1">
      <c r="A136" s="122"/>
      <c r="B136" s="122"/>
      <c r="C136" s="122"/>
      <c r="D136" s="122"/>
      <c r="E136" s="122"/>
      <c r="F136" s="122"/>
      <c r="G136" s="122"/>
      <c r="H136" s="122"/>
    </row>
  </sheetData>
  <mergeCells count="89">
    <mergeCell ref="A21:AE21"/>
    <mergeCell ref="Q85:S85"/>
    <mergeCell ref="A83:P84"/>
    <mergeCell ref="B85:D85"/>
    <mergeCell ref="E85:G85"/>
    <mergeCell ref="H85:J85"/>
    <mergeCell ref="K85:M85"/>
    <mergeCell ref="N85:P85"/>
    <mergeCell ref="B72:D72"/>
    <mergeCell ref="E72:G72"/>
    <mergeCell ref="E56:G57"/>
    <mergeCell ref="H56:J57"/>
    <mergeCell ref="K56:M57"/>
    <mergeCell ref="N56:P57"/>
    <mergeCell ref="Q56:S57"/>
    <mergeCell ref="T56:V56"/>
    <mergeCell ref="AF24:AG24"/>
    <mergeCell ref="N72:P72"/>
    <mergeCell ref="A112:P112"/>
    <mergeCell ref="A113:P113"/>
    <mergeCell ref="A114:P114"/>
    <mergeCell ref="H72:J72"/>
    <mergeCell ref="K72:M72"/>
    <mergeCell ref="Z56:AB56"/>
    <mergeCell ref="AC56:AE57"/>
    <mergeCell ref="T57:V57"/>
    <mergeCell ref="W57:Y57"/>
    <mergeCell ref="Z57:AB57"/>
    <mergeCell ref="A70:M71"/>
    <mergeCell ref="A54:AB54"/>
    <mergeCell ref="A56:A58"/>
    <mergeCell ref="B56:D57"/>
    <mergeCell ref="P116:P118"/>
    <mergeCell ref="A96:P96"/>
    <mergeCell ref="A97:P97"/>
    <mergeCell ref="A98:P98"/>
    <mergeCell ref="B100:D101"/>
    <mergeCell ref="E100:G101"/>
    <mergeCell ref="H100:J101"/>
    <mergeCell ref="K100:M101"/>
    <mergeCell ref="N100:O101"/>
    <mergeCell ref="P100:P102"/>
    <mergeCell ref="B116:D117"/>
    <mergeCell ref="E116:G117"/>
    <mergeCell ref="H116:J117"/>
    <mergeCell ref="K116:M117"/>
    <mergeCell ref="N116:O117"/>
    <mergeCell ref="W25:Y25"/>
    <mergeCell ref="Z25:AB25"/>
    <mergeCell ref="AC25:AE25"/>
    <mergeCell ref="W56:Y56"/>
    <mergeCell ref="A39:V39"/>
    <mergeCell ref="A40:A42"/>
    <mergeCell ref="T40:V40"/>
    <mergeCell ref="T41:V41"/>
    <mergeCell ref="A48:V48"/>
    <mergeCell ref="T49:V49"/>
    <mergeCell ref="W7:Y7"/>
    <mergeCell ref="A22:AE22"/>
    <mergeCell ref="A23:AE23"/>
    <mergeCell ref="A24:A26"/>
    <mergeCell ref="B24:D25"/>
    <mergeCell ref="E24:G25"/>
    <mergeCell ref="H24:J25"/>
    <mergeCell ref="K24:M25"/>
    <mergeCell ref="N24:P25"/>
    <mergeCell ref="Q24:S24"/>
    <mergeCell ref="T24:V24"/>
    <mergeCell ref="W24:Y24"/>
    <mergeCell ref="Z24:AB24"/>
    <mergeCell ref="AC24:AE24"/>
    <mergeCell ref="Q25:S25"/>
    <mergeCell ref="T25:V25"/>
    <mergeCell ref="A3:AE3"/>
    <mergeCell ref="A4:AE4"/>
    <mergeCell ref="A5:AE6"/>
    <mergeCell ref="A7:A9"/>
    <mergeCell ref="B7:D8"/>
    <mergeCell ref="E7:G8"/>
    <mergeCell ref="Z7:AB7"/>
    <mergeCell ref="Q8:S8"/>
    <mergeCell ref="T8:V8"/>
    <mergeCell ref="W8:Y8"/>
    <mergeCell ref="Z8:AB8"/>
    <mergeCell ref="H7:J8"/>
    <mergeCell ref="K7:M8"/>
    <mergeCell ref="N7:P8"/>
    <mergeCell ref="Q7:S7"/>
    <mergeCell ref="T7:V7"/>
  </mergeCells>
  <pageMargins left="0.70866141732283472" right="0.31496062992125984" top="0.55118110236220474" bottom="0.74803149606299213" header="0.31496062992125984" footer="0.31496062992125984"/>
  <pageSetup paperSize="9" scale="37" orientation="landscape" r:id="rId1"/>
  <rowBreaks count="3" manualBreakCount="3">
    <brk id="38" max="33" man="1"/>
    <brk id="68" max="33" man="1"/>
    <brk id="94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MrPyreha</cp:lastModifiedBy>
  <cp:lastPrinted>2019-07-17T11:22:45Z</cp:lastPrinted>
  <dcterms:created xsi:type="dcterms:W3CDTF">2015-04-10T12:01:21Z</dcterms:created>
  <dcterms:modified xsi:type="dcterms:W3CDTF">2020-04-09T08:36:21Z</dcterms:modified>
</cp:coreProperties>
</file>