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Oktyabr\"/>
    </mc:Choice>
  </mc:AlternateContent>
  <bookViews>
    <workbookView xWindow="0" yWindow="0" windowWidth="28530" windowHeight="11925" tabRatio="851" firstSheet="4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1 г ОФО и ЗФО АСиа" sheetId="37" r:id="rId8"/>
    <sheet name="Асп 2-4 г ОФО АСиА" sheetId="24" r:id="rId9"/>
    <sheet name="Асп 2-4 г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B21" i="20" l="1"/>
  <c r="B50" i="36"/>
  <c r="O48" i="36"/>
  <c r="O50" i="36"/>
  <c r="N48" i="36"/>
  <c r="N50" i="36" s="1"/>
  <c r="L48" i="36"/>
  <c r="L50" i="36"/>
  <c r="K48" i="36"/>
  <c r="K50" i="36" s="1"/>
  <c r="I48" i="36"/>
  <c r="I50" i="36"/>
  <c r="H48" i="36"/>
  <c r="H50" i="36" s="1"/>
  <c r="F48" i="36"/>
  <c r="F50" i="36"/>
  <c r="F51" i="36" s="1"/>
  <c r="E48" i="36"/>
  <c r="E50" i="36" s="1"/>
  <c r="C48" i="36"/>
  <c r="C50" i="36"/>
  <c r="R47" i="36"/>
  <c r="S47" i="36" s="1"/>
  <c r="Q47" i="36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S44" i="36" s="1"/>
  <c r="Q44" i="36"/>
  <c r="P44" i="36"/>
  <c r="M44" i="36"/>
  <c r="J44" i="36"/>
  <c r="G44" i="36"/>
  <c r="D44" i="36"/>
  <c r="R43" i="36"/>
  <c r="S43" i="36"/>
  <c r="Q43" i="36"/>
  <c r="P43" i="36"/>
  <c r="M43" i="36"/>
  <c r="J43" i="36"/>
  <c r="J48" i="36" s="1"/>
  <c r="J50" i="36" s="1"/>
  <c r="G43" i="36"/>
  <c r="D43" i="36"/>
  <c r="R42" i="36"/>
  <c r="Q42" i="36"/>
  <c r="S42" i="36" s="1"/>
  <c r="P42" i="36"/>
  <c r="M42" i="36"/>
  <c r="J42" i="36"/>
  <c r="G42" i="36"/>
  <c r="G48" i="36" s="1"/>
  <c r="G50" i="36" s="1"/>
  <c r="G51" i="36" s="1"/>
  <c r="D42" i="36"/>
  <c r="R41" i="36"/>
  <c r="Q41" i="36"/>
  <c r="P41" i="36"/>
  <c r="M41" i="36"/>
  <c r="J41" i="36"/>
  <c r="G41" i="36"/>
  <c r="D41" i="36"/>
  <c r="R40" i="36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Q38" i="36"/>
  <c r="P38" i="36"/>
  <c r="M38" i="36"/>
  <c r="J38" i="36"/>
  <c r="G38" i="36"/>
  <c r="D38" i="36"/>
  <c r="R37" i="36"/>
  <c r="S37" i="36" s="1"/>
  <c r="Q37" i="36"/>
  <c r="P37" i="36"/>
  <c r="M37" i="36"/>
  <c r="J37" i="36"/>
  <c r="G37" i="36"/>
  <c r="D37" i="36"/>
  <c r="R36" i="36"/>
  <c r="Q36" i="36"/>
  <c r="P36" i="36"/>
  <c r="M36" i="36"/>
  <c r="J36" i="36"/>
  <c r="G36" i="36"/>
  <c r="D36" i="36"/>
  <c r="D48" i="36" s="1"/>
  <c r="D50" i="36" s="1"/>
  <c r="O34" i="36"/>
  <c r="O49" i="36" s="1"/>
  <c r="N34" i="36"/>
  <c r="N49" i="36"/>
  <c r="L34" i="36"/>
  <c r="L49" i="36" s="1"/>
  <c r="L51" i="36" s="1"/>
  <c r="K34" i="36"/>
  <c r="K49" i="36"/>
  <c r="K51" i="36" s="1"/>
  <c r="I34" i="36"/>
  <c r="I49" i="36" s="1"/>
  <c r="H34" i="36"/>
  <c r="H49" i="36" s="1"/>
  <c r="H51" i="36" s="1"/>
  <c r="F34" i="36"/>
  <c r="F49" i="36"/>
  <c r="E34" i="36"/>
  <c r="E49" i="36" s="1"/>
  <c r="C34" i="36"/>
  <c r="C49" i="36"/>
  <c r="C51" i="36"/>
  <c r="B34" i="36"/>
  <c r="B49" i="36" s="1"/>
  <c r="B51" i="36" s="1"/>
  <c r="R33" i="36"/>
  <c r="S33" i="36" s="1"/>
  <c r="Q33" i="36"/>
  <c r="P33" i="36"/>
  <c r="M33" i="36"/>
  <c r="J33" i="36"/>
  <c r="G33" i="36"/>
  <c r="D33" i="36"/>
  <c r="R32" i="36"/>
  <c r="Q32" i="36"/>
  <c r="P32" i="36"/>
  <c r="M32" i="36"/>
  <c r="J32" i="36"/>
  <c r="G32" i="36"/>
  <c r="D32" i="36"/>
  <c r="R31" i="36"/>
  <c r="S31" i="36"/>
  <c r="Q31" i="36"/>
  <c r="P31" i="36"/>
  <c r="M31" i="36"/>
  <c r="J31" i="36"/>
  <c r="G31" i="36"/>
  <c r="D31" i="36"/>
  <c r="R30" i="36"/>
  <c r="Q30" i="36"/>
  <c r="S30" i="36" s="1"/>
  <c r="P30" i="36"/>
  <c r="M30" i="36"/>
  <c r="J30" i="36"/>
  <c r="G30" i="36"/>
  <c r="G34" i="36" s="1"/>
  <c r="G49" i="36" s="1"/>
  <c r="D30" i="36"/>
  <c r="R29" i="36"/>
  <c r="Q29" i="36"/>
  <c r="P29" i="36"/>
  <c r="M29" i="36"/>
  <c r="J29" i="36"/>
  <c r="G29" i="36"/>
  <c r="D29" i="36"/>
  <c r="R28" i="36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R26" i="36"/>
  <c r="Q26" i="36"/>
  <c r="P26" i="36"/>
  <c r="M26" i="36"/>
  <c r="J26" i="36"/>
  <c r="G26" i="36"/>
  <c r="D26" i="36"/>
  <c r="R25" i="36"/>
  <c r="S25" i="36" s="1"/>
  <c r="Q25" i="36"/>
  <c r="P25" i="36"/>
  <c r="M25" i="36"/>
  <c r="M34" i="36" s="1"/>
  <c r="M49" i="36" s="1"/>
  <c r="J25" i="36"/>
  <c r="G25" i="36"/>
  <c r="D25" i="36"/>
  <c r="D34" i="36"/>
  <c r="D49" i="36" s="1"/>
  <c r="D51" i="36" s="1"/>
  <c r="R24" i="36"/>
  <c r="Q24" i="36"/>
  <c r="P24" i="36"/>
  <c r="M24" i="36"/>
  <c r="J24" i="36"/>
  <c r="G24" i="36"/>
  <c r="R23" i="36"/>
  <c r="Q23" i="36"/>
  <c r="P23" i="36"/>
  <c r="M23" i="36"/>
  <c r="J23" i="36"/>
  <c r="J34" i="36" s="1"/>
  <c r="J49" i="36" s="1"/>
  <c r="G23" i="36"/>
  <c r="R22" i="36"/>
  <c r="Q22" i="36"/>
  <c r="P22" i="36"/>
  <c r="P34" i="36" s="1"/>
  <c r="P49" i="36" s="1"/>
  <c r="M22" i="36"/>
  <c r="J22" i="36"/>
  <c r="G22" i="36"/>
  <c r="O19" i="36"/>
  <c r="N19" i="36"/>
  <c r="L19" i="36"/>
  <c r="K19" i="36"/>
  <c r="I19" i="36"/>
  <c r="H19" i="36"/>
  <c r="F19" i="36"/>
  <c r="E19" i="36"/>
  <c r="C19" i="36"/>
  <c r="B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P16" i="36"/>
  <c r="M16" i="36"/>
  <c r="J16" i="36"/>
  <c r="G16" i="36"/>
  <c r="D16" i="36"/>
  <c r="R15" i="36"/>
  <c r="Q15" i="36"/>
  <c r="P15" i="36"/>
  <c r="M15" i="36"/>
  <c r="J15" i="36"/>
  <c r="G15" i="36"/>
  <c r="D15" i="36"/>
  <c r="R14" i="36"/>
  <c r="Q14" i="36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P12" i="36"/>
  <c r="M12" i="36"/>
  <c r="J12" i="36"/>
  <c r="G12" i="36"/>
  <c r="D12" i="36"/>
  <c r="R11" i="36"/>
  <c r="Q11" i="36"/>
  <c r="P11" i="36"/>
  <c r="M11" i="36"/>
  <c r="J11" i="36"/>
  <c r="G11" i="36"/>
  <c r="G19" i="36" s="1"/>
  <c r="D11" i="36"/>
  <c r="R10" i="36"/>
  <c r="Q10" i="36"/>
  <c r="P10" i="36"/>
  <c r="M10" i="36"/>
  <c r="J10" i="36"/>
  <c r="G10" i="36"/>
  <c r="D10" i="36"/>
  <c r="D19" i="36" s="1"/>
  <c r="R9" i="36"/>
  <c r="Q9" i="36"/>
  <c r="P9" i="36"/>
  <c r="M9" i="36"/>
  <c r="M19" i="36" s="1"/>
  <c r="J9" i="36"/>
  <c r="G9" i="36"/>
  <c r="R8" i="36"/>
  <c r="S8" i="36"/>
  <c r="Q8" i="36"/>
  <c r="P8" i="36"/>
  <c r="M8" i="36"/>
  <c r="J8" i="36"/>
  <c r="J19" i="36" s="1"/>
  <c r="G8" i="36"/>
  <c r="R7" i="36"/>
  <c r="Q7" i="36"/>
  <c r="P7" i="36"/>
  <c r="P19" i="36" s="1"/>
  <c r="M7" i="36"/>
  <c r="J7" i="36"/>
  <c r="G7" i="36"/>
  <c r="L52" i="20"/>
  <c r="K51" i="20"/>
  <c r="C51" i="20"/>
  <c r="L50" i="20"/>
  <c r="K50" i="20"/>
  <c r="I50" i="20"/>
  <c r="I52" i="20" s="1"/>
  <c r="H50" i="20"/>
  <c r="H52" i="20" s="1"/>
  <c r="F50" i="20"/>
  <c r="F52" i="20" s="1"/>
  <c r="E50" i="20"/>
  <c r="E52" i="20"/>
  <c r="C50" i="20"/>
  <c r="B50" i="20"/>
  <c r="B52" i="20"/>
  <c r="O49" i="20"/>
  <c r="P49" i="20" s="1"/>
  <c r="N49" i="20"/>
  <c r="M49" i="20"/>
  <c r="J49" i="20"/>
  <c r="G49" i="20"/>
  <c r="D49" i="20"/>
  <c r="O48" i="20"/>
  <c r="P48" i="20" s="1"/>
  <c r="N48" i="20"/>
  <c r="M48" i="20"/>
  <c r="J48" i="20"/>
  <c r="G48" i="20"/>
  <c r="D48" i="20"/>
  <c r="O47" i="20"/>
  <c r="N47" i="20"/>
  <c r="P47" i="20" s="1"/>
  <c r="M47" i="20"/>
  <c r="J47" i="20"/>
  <c r="G47" i="20"/>
  <c r="D47" i="20"/>
  <c r="O46" i="20"/>
  <c r="P46" i="20" s="1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D50" i="20" s="1"/>
  <c r="D52" i="20" s="1"/>
  <c r="O42" i="20"/>
  <c r="P42" i="20" s="1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P40" i="20" s="1"/>
  <c r="N40" i="20"/>
  <c r="M40" i="20"/>
  <c r="J40" i="20"/>
  <c r="G40" i="20"/>
  <c r="D40" i="20"/>
  <c r="O39" i="20"/>
  <c r="P39" i="20" s="1"/>
  <c r="N39" i="20"/>
  <c r="M39" i="20"/>
  <c r="J39" i="20"/>
  <c r="J50" i="20" s="1"/>
  <c r="J52" i="20" s="1"/>
  <c r="G39" i="20"/>
  <c r="D39" i="20"/>
  <c r="O38" i="20"/>
  <c r="N38" i="20"/>
  <c r="P38" i="20" s="1"/>
  <c r="M38" i="20"/>
  <c r="J38" i="20"/>
  <c r="G38" i="20"/>
  <c r="G50" i="20" s="1"/>
  <c r="G52" i="20" s="1"/>
  <c r="D38" i="20"/>
  <c r="L36" i="20"/>
  <c r="L51" i="20" s="1"/>
  <c r="L53" i="20" s="1"/>
  <c r="K36" i="20"/>
  <c r="I36" i="20"/>
  <c r="I51" i="20" s="1"/>
  <c r="H36" i="20"/>
  <c r="H51" i="20"/>
  <c r="H53" i="20" s="1"/>
  <c r="F36" i="20"/>
  <c r="F51" i="20" s="1"/>
  <c r="F53" i="20" s="1"/>
  <c r="E36" i="20"/>
  <c r="E51" i="20"/>
  <c r="E53" i="20" s="1"/>
  <c r="C36" i="20"/>
  <c r="B36" i="20"/>
  <c r="B51" i="20" s="1"/>
  <c r="B53" i="20" s="1"/>
  <c r="O35" i="20"/>
  <c r="N35" i="20"/>
  <c r="M35" i="20"/>
  <c r="J35" i="20"/>
  <c r="G35" i="20"/>
  <c r="D35" i="20"/>
  <c r="P35" i="20" s="1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 s="1"/>
  <c r="O32" i="20"/>
  <c r="N32" i="20"/>
  <c r="M32" i="20"/>
  <c r="J32" i="20"/>
  <c r="G32" i="20"/>
  <c r="D32" i="20"/>
  <c r="O31" i="20"/>
  <c r="N31" i="20"/>
  <c r="M31" i="20"/>
  <c r="J31" i="20"/>
  <c r="G31" i="20"/>
  <c r="P31" i="20" s="1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 s="1"/>
  <c r="O28" i="20"/>
  <c r="N28" i="20"/>
  <c r="M28" i="20"/>
  <c r="J28" i="20"/>
  <c r="G28" i="20"/>
  <c r="D28" i="20"/>
  <c r="P28" i="20" s="1"/>
  <c r="O27" i="20"/>
  <c r="N27" i="20"/>
  <c r="N36" i="20" s="1"/>
  <c r="N51" i="20" s="1"/>
  <c r="M27" i="20"/>
  <c r="J27" i="20"/>
  <c r="G27" i="20"/>
  <c r="D27" i="20"/>
  <c r="P27" i="20" s="1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O24" i="20"/>
  <c r="N24" i="20"/>
  <c r="M24" i="20"/>
  <c r="J24" i="20"/>
  <c r="G24" i="20"/>
  <c r="D24" i="20"/>
  <c r="L21" i="20"/>
  <c r="K21" i="20"/>
  <c r="I21" i="20"/>
  <c r="H21" i="20"/>
  <c r="F21" i="20"/>
  <c r="E21" i="20"/>
  <c r="C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O18" i="20"/>
  <c r="N18" i="20"/>
  <c r="M18" i="20"/>
  <c r="J18" i="20"/>
  <c r="G18" i="20"/>
  <c r="D18" i="20"/>
  <c r="P18" i="20" s="1"/>
  <c r="O17" i="20"/>
  <c r="N17" i="20"/>
  <c r="M17" i="20"/>
  <c r="J17" i="20"/>
  <c r="G17" i="20"/>
  <c r="D17" i="20"/>
  <c r="O16" i="20"/>
  <c r="N16" i="20"/>
  <c r="M16" i="20"/>
  <c r="M21" i="20" s="1"/>
  <c r="J16" i="20"/>
  <c r="G16" i="20"/>
  <c r="D16" i="20"/>
  <c r="P16" i="20"/>
  <c r="O15" i="20"/>
  <c r="N15" i="20"/>
  <c r="M15" i="20"/>
  <c r="J15" i="20"/>
  <c r="G15" i="20"/>
  <c r="D15" i="20"/>
  <c r="O14" i="20"/>
  <c r="N14" i="20"/>
  <c r="M14" i="20"/>
  <c r="J14" i="20"/>
  <c r="G14" i="20"/>
  <c r="D14" i="20"/>
  <c r="P14" i="20" s="1"/>
  <c r="O13" i="20"/>
  <c r="N13" i="20"/>
  <c r="N21" i="20" s="1"/>
  <c r="M13" i="20"/>
  <c r="J13" i="20"/>
  <c r="G13" i="20"/>
  <c r="P13" i="20" s="1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 s="1"/>
  <c r="O10" i="20"/>
  <c r="O21" i="20" s="1"/>
  <c r="N10" i="20"/>
  <c r="M10" i="20"/>
  <c r="J10" i="20"/>
  <c r="G10" i="20"/>
  <c r="G21" i="20" s="1"/>
  <c r="D10" i="20"/>
  <c r="O9" i="20"/>
  <c r="N9" i="20"/>
  <c r="M9" i="20"/>
  <c r="J9" i="20"/>
  <c r="P9" i="20"/>
  <c r="G9" i="20"/>
  <c r="D9" i="20"/>
  <c r="S15" i="36"/>
  <c r="S38" i="36"/>
  <c r="S46" i="36"/>
  <c r="S9" i="36"/>
  <c r="S13" i="36"/>
  <c r="S17" i="36"/>
  <c r="N51" i="36"/>
  <c r="S40" i="36"/>
  <c r="S10" i="36"/>
  <c r="S14" i="36"/>
  <c r="S18" i="36"/>
  <c r="S26" i="36"/>
  <c r="S36" i="36"/>
  <c r="S16" i="36"/>
  <c r="S22" i="36"/>
  <c r="S24" i="36"/>
  <c r="S28" i="36"/>
  <c r="S32" i="36"/>
  <c r="S7" i="36"/>
  <c r="D21" i="20"/>
  <c r="P25" i="20"/>
  <c r="L31" i="15"/>
  <c r="D30" i="15"/>
  <c r="C30" i="15"/>
  <c r="B30" i="15"/>
  <c r="L29" i="15"/>
  <c r="K29" i="15"/>
  <c r="K31" i="15" s="1"/>
  <c r="I29" i="15"/>
  <c r="I13" i="15" s="1"/>
  <c r="I14" i="15" s="1"/>
  <c r="H29" i="15"/>
  <c r="H31" i="15" s="1"/>
  <c r="F29" i="15"/>
  <c r="F31" i="15"/>
  <c r="E29" i="15"/>
  <c r="E31" i="15"/>
  <c r="D29" i="15"/>
  <c r="D31" i="15" s="1"/>
  <c r="D32" i="15" s="1"/>
  <c r="C29" i="15"/>
  <c r="C31" i="15" s="1"/>
  <c r="B29" i="15"/>
  <c r="B31" i="15" s="1"/>
  <c r="B32" i="15" s="1"/>
  <c r="O28" i="15"/>
  <c r="N28" i="15"/>
  <c r="M28" i="15"/>
  <c r="J28" i="15"/>
  <c r="P28" i="15"/>
  <c r="G28" i="15"/>
  <c r="O27" i="15"/>
  <c r="N27" i="15"/>
  <c r="M27" i="15"/>
  <c r="J27" i="15"/>
  <c r="G27" i="15"/>
  <c r="P27" i="15" s="1"/>
  <c r="G12" i="15"/>
  <c r="O26" i="15"/>
  <c r="N26" i="15"/>
  <c r="M26" i="15"/>
  <c r="J26" i="15"/>
  <c r="G26" i="15"/>
  <c r="O25" i="15"/>
  <c r="N25" i="15"/>
  <c r="M25" i="15"/>
  <c r="J25" i="15"/>
  <c r="P25" i="15"/>
  <c r="G25" i="15"/>
  <c r="O24" i="15"/>
  <c r="O29" i="15" s="1"/>
  <c r="O31" i="15" s="1"/>
  <c r="O32" i="15" s="1"/>
  <c r="N24" i="15"/>
  <c r="N29" i="15"/>
  <c r="N31" i="15" s="1"/>
  <c r="M24" i="15"/>
  <c r="M29" i="15" s="1"/>
  <c r="M13" i="15" s="1"/>
  <c r="J24" i="15"/>
  <c r="J29" i="15"/>
  <c r="G24" i="15"/>
  <c r="G29" i="15" s="1"/>
  <c r="G31" i="15" s="1"/>
  <c r="L22" i="15"/>
  <c r="L30" i="15" s="1"/>
  <c r="L32" i="15"/>
  <c r="K22" i="15"/>
  <c r="K30" i="15"/>
  <c r="I22" i="15"/>
  <c r="I30" i="15" s="1"/>
  <c r="H22" i="15"/>
  <c r="H30" i="15" s="1"/>
  <c r="H32" i="15" s="1"/>
  <c r="F22" i="15"/>
  <c r="F30" i="15"/>
  <c r="E22" i="15"/>
  <c r="E30" i="15" s="1"/>
  <c r="O21" i="15"/>
  <c r="N21" i="15"/>
  <c r="M21" i="15"/>
  <c r="J21" i="15"/>
  <c r="G21" i="15"/>
  <c r="P21" i="15" s="1"/>
  <c r="O20" i="15"/>
  <c r="N20" i="15"/>
  <c r="M20" i="15"/>
  <c r="J20" i="15"/>
  <c r="P20" i="15"/>
  <c r="G20" i="15"/>
  <c r="O19" i="15"/>
  <c r="N19" i="15"/>
  <c r="M19" i="15"/>
  <c r="M22" i="15" s="1"/>
  <c r="M30" i="15" s="1"/>
  <c r="M32" i="15" s="1"/>
  <c r="J19" i="15"/>
  <c r="G19" i="15"/>
  <c r="G22" i="15" s="1"/>
  <c r="G30" i="15" s="1"/>
  <c r="G32" i="15" s="1"/>
  <c r="P18" i="15"/>
  <c r="O18" i="15"/>
  <c r="N18" i="15"/>
  <c r="N22" i="15"/>
  <c r="N30" i="15" s="1"/>
  <c r="N32" i="15" s="1"/>
  <c r="O17" i="15"/>
  <c r="O22" i="15"/>
  <c r="O30" i="15" s="1"/>
  <c r="N17" i="15"/>
  <c r="M17" i="15"/>
  <c r="J17" i="15"/>
  <c r="J22" i="15" s="1"/>
  <c r="J30" i="15" s="1"/>
  <c r="G17" i="15"/>
  <c r="D14" i="15"/>
  <c r="C14" i="15"/>
  <c r="B14" i="15"/>
  <c r="L13" i="15"/>
  <c r="H13" i="15"/>
  <c r="G13" i="15"/>
  <c r="F13" i="15"/>
  <c r="E13" i="15"/>
  <c r="N13" i="15" s="1"/>
  <c r="M12" i="15"/>
  <c r="L12" i="15"/>
  <c r="K12" i="15"/>
  <c r="J12" i="15"/>
  <c r="I12" i="15"/>
  <c r="H12" i="15"/>
  <c r="F12" i="15"/>
  <c r="E12" i="15"/>
  <c r="N12" i="15" s="1"/>
  <c r="L11" i="15"/>
  <c r="L8" i="15" s="1"/>
  <c r="K11" i="15"/>
  <c r="J11" i="15"/>
  <c r="I11" i="15"/>
  <c r="H11" i="15"/>
  <c r="F11" i="15"/>
  <c r="E11" i="15"/>
  <c r="N11" i="15" s="1"/>
  <c r="P10" i="15"/>
  <c r="O10" i="15"/>
  <c r="K10" i="15"/>
  <c r="H10" i="15"/>
  <c r="H14" i="15" s="1"/>
  <c r="E10" i="15"/>
  <c r="N9" i="15"/>
  <c r="L9" i="15"/>
  <c r="K9" i="15"/>
  <c r="J9" i="15"/>
  <c r="I9" i="15"/>
  <c r="O9" i="15" s="1"/>
  <c r="H9" i="15"/>
  <c r="E8" i="15"/>
  <c r="D8" i="15"/>
  <c r="C8" i="15"/>
  <c r="B8" i="15"/>
  <c r="C3" i="15"/>
  <c r="A1" i="15"/>
  <c r="J30" i="35"/>
  <c r="I29" i="35"/>
  <c r="I31" i="35" s="1"/>
  <c r="H29" i="35"/>
  <c r="H31" i="35" s="1"/>
  <c r="H32" i="35" s="1"/>
  <c r="F29" i="35"/>
  <c r="F31" i="35" s="1"/>
  <c r="E29" i="35"/>
  <c r="E31" i="35" s="1"/>
  <c r="L28" i="35"/>
  <c r="K28" i="35"/>
  <c r="J28" i="35"/>
  <c r="G28" i="35"/>
  <c r="M28" i="35" s="1"/>
  <c r="L27" i="35"/>
  <c r="K27" i="35"/>
  <c r="J27" i="35"/>
  <c r="G27" i="35"/>
  <c r="M27" i="35" s="1"/>
  <c r="L26" i="35"/>
  <c r="K26" i="35"/>
  <c r="J26" i="35"/>
  <c r="G26" i="35"/>
  <c r="M26" i="35" s="1"/>
  <c r="L25" i="35"/>
  <c r="L29" i="35" s="1"/>
  <c r="L31" i="35" s="1"/>
  <c r="K25" i="35"/>
  <c r="J25" i="35"/>
  <c r="J29" i="35" s="1"/>
  <c r="J31" i="35" s="1"/>
  <c r="J32" i="35" s="1"/>
  <c r="G25" i="35"/>
  <c r="L24" i="35"/>
  <c r="K24" i="35"/>
  <c r="K29" i="35"/>
  <c r="K31" i="35" s="1"/>
  <c r="J24" i="35"/>
  <c r="G24" i="35"/>
  <c r="J22" i="35"/>
  <c r="H22" i="35"/>
  <c r="G22" i="35"/>
  <c r="F22" i="35"/>
  <c r="E22" i="35"/>
  <c r="D22" i="35"/>
  <c r="C22" i="35"/>
  <c r="B22" i="35"/>
  <c r="B30" i="35" s="1"/>
  <c r="B32" i="35" s="1"/>
  <c r="M21" i="35"/>
  <c r="K21" i="35"/>
  <c r="M20" i="35"/>
  <c r="L20" i="35"/>
  <c r="K20" i="35"/>
  <c r="M19" i="35"/>
  <c r="K19" i="35"/>
  <c r="I19" i="35"/>
  <c r="I11" i="35" s="1"/>
  <c r="L11" i="35" s="1"/>
  <c r="M18" i="35"/>
  <c r="L18" i="35"/>
  <c r="K18" i="35"/>
  <c r="I18" i="35"/>
  <c r="M17" i="35"/>
  <c r="M22" i="35"/>
  <c r="M30" i="35"/>
  <c r="K17" i="35"/>
  <c r="K22" i="35"/>
  <c r="K30" i="35"/>
  <c r="I17" i="35"/>
  <c r="L17" i="35" s="1"/>
  <c r="J14" i="35"/>
  <c r="H14" i="35"/>
  <c r="H30" i="35" s="1"/>
  <c r="G14" i="35"/>
  <c r="G30" i="35" s="1"/>
  <c r="F14" i="35"/>
  <c r="F30" i="35" s="1"/>
  <c r="E14" i="35"/>
  <c r="E30" i="35"/>
  <c r="D14" i="35"/>
  <c r="D30" i="35" s="1"/>
  <c r="D32" i="35" s="1"/>
  <c r="C14" i="35"/>
  <c r="C30" i="35"/>
  <c r="C32" i="35"/>
  <c r="B14" i="35"/>
  <c r="M13" i="35"/>
  <c r="K13" i="35"/>
  <c r="M12" i="35"/>
  <c r="L12" i="35"/>
  <c r="K12" i="35"/>
  <c r="K8" i="35" s="1"/>
  <c r="M11" i="35"/>
  <c r="K11" i="35"/>
  <c r="M10" i="35"/>
  <c r="L10" i="35"/>
  <c r="K10" i="35"/>
  <c r="I10" i="35"/>
  <c r="M9" i="35"/>
  <c r="M14" i="35" s="1"/>
  <c r="L9" i="35"/>
  <c r="K9" i="35"/>
  <c r="I9" i="35"/>
  <c r="J8" i="35"/>
  <c r="H8" i="35"/>
  <c r="G8" i="35"/>
  <c r="F8" i="35"/>
  <c r="E8" i="35"/>
  <c r="D8" i="35"/>
  <c r="C8" i="35"/>
  <c r="B8" i="35"/>
  <c r="C3" i="35"/>
  <c r="A1" i="35"/>
  <c r="F22" i="30"/>
  <c r="E22" i="30"/>
  <c r="L20" i="30"/>
  <c r="L22" i="30"/>
  <c r="K20" i="30"/>
  <c r="K22" i="30" s="1"/>
  <c r="I20" i="30"/>
  <c r="I22" i="30" s="1"/>
  <c r="H20" i="30"/>
  <c r="H22" i="30" s="1"/>
  <c r="F20" i="30"/>
  <c r="E20" i="30"/>
  <c r="C20" i="30"/>
  <c r="C22" i="30" s="1"/>
  <c r="B20" i="30"/>
  <c r="B22" i="30" s="1"/>
  <c r="O19" i="30"/>
  <c r="O20" i="30"/>
  <c r="O22" i="30" s="1"/>
  <c r="N19" i="30"/>
  <c r="M19" i="30"/>
  <c r="J19" i="30"/>
  <c r="G19" i="30"/>
  <c r="G10" i="30" s="1"/>
  <c r="D19" i="30"/>
  <c r="O18" i="30"/>
  <c r="N18" i="30"/>
  <c r="N20" i="30"/>
  <c r="N22" i="30"/>
  <c r="M18" i="30"/>
  <c r="M20" i="30" s="1"/>
  <c r="M22" i="30" s="1"/>
  <c r="J18" i="30"/>
  <c r="G18" i="30"/>
  <c r="G9" i="30" s="1"/>
  <c r="G11" i="30" s="1"/>
  <c r="D18" i="30"/>
  <c r="L16" i="30"/>
  <c r="L21" i="30"/>
  <c r="L23" i="30" s="1"/>
  <c r="K16" i="30"/>
  <c r="K21" i="30" s="1"/>
  <c r="K23" i="30"/>
  <c r="I16" i="30"/>
  <c r="I21" i="30" s="1"/>
  <c r="I23" i="30" s="1"/>
  <c r="H16" i="30"/>
  <c r="H21" i="30"/>
  <c r="F16" i="30"/>
  <c r="F21" i="30"/>
  <c r="F23" i="30" s="1"/>
  <c r="E16" i="30"/>
  <c r="E21" i="30" s="1"/>
  <c r="E23" i="30"/>
  <c r="C16" i="30"/>
  <c r="C21" i="30" s="1"/>
  <c r="B16" i="30"/>
  <c r="B21" i="30"/>
  <c r="B23" i="30"/>
  <c r="O15" i="30"/>
  <c r="N15" i="30"/>
  <c r="D15" i="30"/>
  <c r="P15" i="30" s="1"/>
  <c r="O14" i="30"/>
  <c r="O16" i="30" s="1"/>
  <c r="O21" i="30"/>
  <c r="N14" i="30"/>
  <c r="N16" i="30" s="1"/>
  <c r="N21" i="30"/>
  <c r="N23" i="30" s="1"/>
  <c r="M14" i="30"/>
  <c r="M16" i="30" s="1"/>
  <c r="M21" i="30" s="1"/>
  <c r="J14" i="30"/>
  <c r="J16" i="30"/>
  <c r="J21" i="30" s="1"/>
  <c r="G14" i="30"/>
  <c r="G16" i="30"/>
  <c r="G21" i="30"/>
  <c r="D14" i="30"/>
  <c r="D16" i="30" s="1"/>
  <c r="D21" i="30"/>
  <c r="K11" i="30"/>
  <c r="M10" i="30"/>
  <c r="L10" i="30"/>
  <c r="K10" i="30"/>
  <c r="I10" i="30"/>
  <c r="O10" i="30" s="1"/>
  <c r="H10" i="30"/>
  <c r="F10" i="30"/>
  <c r="E10" i="30"/>
  <c r="N10" i="30" s="1"/>
  <c r="D10" i="30"/>
  <c r="C10" i="30"/>
  <c r="B10" i="30"/>
  <c r="M9" i="30"/>
  <c r="M11" i="30" s="1"/>
  <c r="L9" i="30"/>
  <c r="L11" i="30"/>
  <c r="I9" i="30"/>
  <c r="H9" i="30"/>
  <c r="H11" i="30" s="1"/>
  <c r="F9" i="30"/>
  <c r="F11" i="30"/>
  <c r="E9" i="30"/>
  <c r="C9" i="30"/>
  <c r="B9" i="30"/>
  <c r="N9" i="30"/>
  <c r="N11" i="30" s="1"/>
  <c r="C13" i="34"/>
  <c r="D13" i="34"/>
  <c r="E13" i="34"/>
  <c r="F13" i="34"/>
  <c r="G13" i="34"/>
  <c r="H13" i="34"/>
  <c r="I13" i="34"/>
  <c r="J13" i="34"/>
  <c r="K13" i="34"/>
  <c r="L13" i="34"/>
  <c r="M13" i="34"/>
  <c r="B23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P23" i="34"/>
  <c r="R18" i="34"/>
  <c r="P22" i="11"/>
  <c r="O22" i="11"/>
  <c r="M22" i="11"/>
  <c r="L22" i="11"/>
  <c r="K22" i="11"/>
  <c r="J22" i="11"/>
  <c r="I22" i="11"/>
  <c r="H22" i="11"/>
  <c r="G22" i="11"/>
  <c r="F22" i="11"/>
  <c r="E22" i="11"/>
  <c r="C22" i="11"/>
  <c r="M16" i="11"/>
  <c r="L16" i="11"/>
  <c r="K16" i="11"/>
  <c r="M11" i="11"/>
  <c r="L11" i="11"/>
  <c r="K11" i="11"/>
  <c r="D23" i="26"/>
  <c r="G23" i="26"/>
  <c r="J23" i="26"/>
  <c r="M23" i="26"/>
  <c r="N23" i="26"/>
  <c r="O23" i="26"/>
  <c r="D24" i="26"/>
  <c r="G24" i="26"/>
  <c r="J24" i="26"/>
  <c r="M24" i="26"/>
  <c r="N24" i="26"/>
  <c r="O24" i="26"/>
  <c r="L25" i="26"/>
  <c r="L27" i="26" s="1"/>
  <c r="K25" i="26"/>
  <c r="I25" i="26"/>
  <c r="I27" i="26" s="1"/>
  <c r="H25" i="26"/>
  <c r="H27" i="26"/>
  <c r="F25" i="26"/>
  <c r="F27" i="26" s="1"/>
  <c r="F28" i="26" s="1"/>
  <c r="E25" i="26"/>
  <c r="E27" i="26"/>
  <c r="C25" i="26"/>
  <c r="B25" i="26"/>
  <c r="O22" i="26"/>
  <c r="N22" i="26"/>
  <c r="M22" i="26"/>
  <c r="J22" i="26"/>
  <c r="G22" i="26"/>
  <c r="D22" i="26"/>
  <c r="O21" i="26"/>
  <c r="M21" i="26"/>
  <c r="J21" i="26"/>
  <c r="D21" i="26"/>
  <c r="L19" i="26"/>
  <c r="L26" i="26" s="1"/>
  <c r="K19" i="26"/>
  <c r="K26" i="26"/>
  <c r="I19" i="26"/>
  <c r="I26" i="26" s="1"/>
  <c r="I28" i="26" s="1"/>
  <c r="H19" i="26"/>
  <c r="H26" i="26"/>
  <c r="F19" i="26"/>
  <c r="F26" i="26"/>
  <c r="E19" i="26"/>
  <c r="E26" i="26"/>
  <c r="C19" i="26"/>
  <c r="B19" i="26"/>
  <c r="O18" i="26"/>
  <c r="N18" i="26"/>
  <c r="M18" i="26"/>
  <c r="J18" i="26"/>
  <c r="G18" i="26"/>
  <c r="D18" i="26"/>
  <c r="O17" i="26"/>
  <c r="N17" i="26"/>
  <c r="M17" i="26"/>
  <c r="J17" i="26"/>
  <c r="G17" i="26"/>
  <c r="D17" i="26"/>
  <c r="O16" i="26"/>
  <c r="N16" i="26"/>
  <c r="M16" i="26"/>
  <c r="J16" i="26"/>
  <c r="G16" i="26"/>
  <c r="D16" i="26"/>
  <c r="D19" i="26" s="1"/>
  <c r="D26" i="26" s="1"/>
  <c r="L12" i="26"/>
  <c r="L13" i="26" s="1"/>
  <c r="K12" i="26"/>
  <c r="J12" i="26"/>
  <c r="G12" i="26"/>
  <c r="C12" i="26"/>
  <c r="O12" i="26"/>
  <c r="B12" i="26"/>
  <c r="L11" i="26"/>
  <c r="K11" i="26"/>
  <c r="K13" i="26"/>
  <c r="I11" i="26"/>
  <c r="I13" i="26"/>
  <c r="H11" i="26"/>
  <c r="H13" i="26"/>
  <c r="F11" i="26"/>
  <c r="F13" i="26"/>
  <c r="E11" i="26"/>
  <c r="E13" i="26"/>
  <c r="C11" i="26"/>
  <c r="B11" i="26"/>
  <c r="B13" i="26"/>
  <c r="L33" i="27"/>
  <c r="L34" i="27" s="1"/>
  <c r="K32" i="27"/>
  <c r="C32" i="27"/>
  <c r="C34" i="27"/>
  <c r="L31" i="27"/>
  <c r="K31" i="27"/>
  <c r="K33" i="27"/>
  <c r="I31" i="27"/>
  <c r="I33" i="27" s="1"/>
  <c r="I34" i="27" s="1"/>
  <c r="H31" i="27"/>
  <c r="H33" i="27" s="1"/>
  <c r="H34" i="27" s="1"/>
  <c r="F31" i="27"/>
  <c r="F33" i="27"/>
  <c r="E31" i="27"/>
  <c r="E33" i="27"/>
  <c r="C31" i="27"/>
  <c r="C33" i="27"/>
  <c r="B31" i="27"/>
  <c r="B33" i="27"/>
  <c r="O30" i="27"/>
  <c r="N30" i="27"/>
  <c r="M30" i="27"/>
  <c r="J30" i="27"/>
  <c r="G30" i="27"/>
  <c r="D30" i="27"/>
  <c r="O29" i="27"/>
  <c r="N29" i="27"/>
  <c r="M29" i="27"/>
  <c r="J29" i="27"/>
  <c r="G29" i="27"/>
  <c r="G31" i="27" s="1"/>
  <c r="G33" i="27" s="1"/>
  <c r="G34" i="27" s="1"/>
  <c r="D29" i="27"/>
  <c r="O28" i="27"/>
  <c r="N28" i="27"/>
  <c r="M28" i="27"/>
  <c r="M12" i="27" s="1"/>
  <c r="J28" i="27"/>
  <c r="G28" i="27"/>
  <c r="D28" i="27"/>
  <c r="P28" i="27"/>
  <c r="O27" i="27"/>
  <c r="N27" i="27"/>
  <c r="M27" i="27"/>
  <c r="J27" i="27"/>
  <c r="P27" i="27" s="1"/>
  <c r="G27" i="27"/>
  <c r="D27" i="27"/>
  <c r="O26" i="27"/>
  <c r="N26" i="27"/>
  <c r="M26" i="27"/>
  <c r="J26" i="27"/>
  <c r="G26" i="27"/>
  <c r="D26" i="27"/>
  <c r="L24" i="27"/>
  <c r="L32" i="27"/>
  <c r="K24" i="27"/>
  <c r="I24" i="27"/>
  <c r="I32" i="27"/>
  <c r="H24" i="27"/>
  <c r="H32" i="27"/>
  <c r="F24" i="27"/>
  <c r="E24" i="27"/>
  <c r="E32" i="27"/>
  <c r="E34" i="27" s="1"/>
  <c r="C24" i="27"/>
  <c r="B24" i="27"/>
  <c r="B32" i="27" s="1"/>
  <c r="B34" i="27" s="1"/>
  <c r="O23" i="27"/>
  <c r="N23" i="27"/>
  <c r="P23" i="27"/>
  <c r="M23" i="27"/>
  <c r="J23" i="27"/>
  <c r="G23" i="27"/>
  <c r="D23" i="27"/>
  <c r="O22" i="27"/>
  <c r="P22" i="27" s="1"/>
  <c r="N22" i="27"/>
  <c r="M22" i="27"/>
  <c r="M14" i="27" s="1"/>
  <c r="J22" i="27"/>
  <c r="J24" i="27" s="1"/>
  <c r="J32" i="27" s="1"/>
  <c r="G22" i="27"/>
  <c r="D22" i="27"/>
  <c r="O21" i="27"/>
  <c r="N21" i="27"/>
  <c r="P21" i="27"/>
  <c r="M21" i="27"/>
  <c r="M13" i="27" s="1"/>
  <c r="J21" i="27"/>
  <c r="G21" i="27"/>
  <c r="G24" i="27" s="1"/>
  <c r="D21" i="27"/>
  <c r="O20" i="27"/>
  <c r="N20" i="27"/>
  <c r="P20" i="27" s="1"/>
  <c r="M20" i="27"/>
  <c r="J20" i="27"/>
  <c r="G20" i="27"/>
  <c r="D20" i="27"/>
  <c r="D24" i="27" s="1"/>
  <c r="D32" i="27" s="1"/>
  <c r="O19" i="27"/>
  <c r="P19" i="27" s="1"/>
  <c r="N19" i="27"/>
  <c r="M19" i="27"/>
  <c r="M11" i="27" s="1"/>
  <c r="M24" i="27"/>
  <c r="M32" i="27" s="1"/>
  <c r="J19" i="27"/>
  <c r="G19" i="27"/>
  <c r="G32" i="27"/>
  <c r="D19" i="27"/>
  <c r="L15" i="27"/>
  <c r="K15" i="27"/>
  <c r="J15" i="27"/>
  <c r="G15" i="27"/>
  <c r="C15" i="27"/>
  <c r="B15" i="27"/>
  <c r="L14" i="27"/>
  <c r="K14" i="27"/>
  <c r="J14" i="27"/>
  <c r="G14" i="27"/>
  <c r="D14" i="27"/>
  <c r="C14" i="27"/>
  <c r="B14" i="27"/>
  <c r="L13" i="27"/>
  <c r="L16" i="27" s="1"/>
  <c r="K13" i="27"/>
  <c r="J13" i="27"/>
  <c r="G13" i="27"/>
  <c r="C13" i="27"/>
  <c r="B13" i="27"/>
  <c r="N13" i="27"/>
  <c r="L12" i="27"/>
  <c r="K12" i="27"/>
  <c r="J12" i="27"/>
  <c r="G12" i="27"/>
  <c r="C12" i="27"/>
  <c r="O12" i="27"/>
  <c r="B12" i="27"/>
  <c r="L11" i="27"/>
  <c r="K11" i="27"/>
  <c r="I11" i="27"/>
  <c r="I16" i="27" s="1"/>
  <c r="H11" i="27"/>
  <c r="H16" i="27"/>
  <c r="F11" i="27"/>
  <c r="F16" i="27" s="1"/>
  <c r="E11" i="27"/>
  <c r="E16" i="27"/>
  <c r="C11" i="27"/>
  <c r="B11" i="27"/>
  <c r="B16" i="27" s="1"/>
  <c r="N11" i="27"/>
  <c r="M41" i="9"/>
  <c r="L41" i="9"/>
  <c r="K41" i="9"/>
  <c r="H41" i="9"/>
  <c r="F40" i="9"/>
  <c r="C40" i="9"/>
  <c r="L39" i="9"/>
  <c r="L16" i="9" s="1"/>
  <c r="K39" i="9"/>
  <c r="I39" i="9"/>
  <c r="I41" i="9"/>
  <c r="H39" i="9"/>
  <c r="H16" i="9" s="1"/>
  <c r="F39" i="9"/>
  <c r="F41" i="9" s="1"/>
  <c r="E39" i="9"/>
  <c r="E16" i="9"/>
  <c r="C39" i="9"/>
  <c r="B39" i="9"/>
  <c r="B41" i="9"/>
  <c r="O38" i="9"/>
  <c r="N38" i="9"/>
  <c r="M38" i="9"/>
  <c r="J38" i="9"/>
  <c r="P38" i="9"/>
  <c r="G38" i="9"/>
  <c r="D38" i="9"/>
  <c r="O37" i="9"/>
  <c r="N37" i="9"/>
  <c r="M37" i="9"/>
  <c r="J37" i="9"/>
  <c r="G37" i="9"/>
  <c r="G14" i="9"/>
  <c r="D37" i="9"/>
  <c r="O36" i="9"/>
  <c r="N36" i="9"/>
  <c r="M36" i="9"/>
  <c r="J36" i="9"/>
  <c r="G36" i="9"/>
  <c r="G13" i="9"/>
  <c r="D36" i="9"/>
  <c r="O35" i="9"/>
  <c r="N35" i="9"/>
  <c r="M35" i="9"/>
  <c r="J35" i="9"/>
  <c r="G35" i="9"/>
  <c r="G12" i="9" s="1"/>
  <c r="D35" i="9"/>
  <c r="O34" i="9"/>
  <c r="N34" i="9"/>
  <c r="M34" i="9"/>
  <c r="J34" i="9"/>
  <c r="G34" i="9"/>
  <c r="D34" i="9"/>
  <c r="O33" i="9"/>
  <c r="N33" i="9"/>
  <c r="M33" i="9"/>
  <c r="J33" i="9"/>
  <c r="G33" i="9"/>
  <c r="D33" i="9"/>
  <c r="P33" i="9" s="1"/>
  <c r="O32" i="9"/>
  <c r="N32" i="9"/>
  <c r="M32" i="9"/>
  <c r="J32" i="9"/>
  <c r="G32" i="9"/>
  <c r="P32" i="9" s="1"/>
  <c r="D32" i="9"/>
  <c r="O31" i="9"/>
  <c r="O39" i="9"/>
  <c r="O41" i="9" s="1"/>
  <c r="N31" i="9"/>
  <c r="M31" i="9"/>
  <c r="J31" i="9"/>
  <c r="J39" i="9" s="1"/>
  <c r="J41" i="9" s="1"/>
  <c r="G31" i="9"/>
  <c r="D31" i="9"/>
  <c r="P31" i="9" s="1"/>
  <c r="D39" i="9"/>
  <c r="D16" i="9" s="1"/>
  <c r="L29" i="9"/>
  <c r="L40" i="9"/>
  <c r="L42" i="9"/>
  <c r="K29" i="9"/>
  <c r="K40" i="9" s="1"/>
  <c r="K42" i="9" s="1"/>
  <c r="I29" i="9"/>
  <c r="I40" i="9"/>
  <c r="I42" i="9"/>
  <c r="H29" i="9"/>
  <c r="H40" i="9" s="1"/>
  <c r="F29" i="9"/>
  <c r="E29" i="9"/>
  <c r="E40" i="9" s="1"/>
  <c r="C29" i="9"/>
  <c r="B29" i="9"/>
  <c r="B40" i="9" s="1"/>
  <c r="O28" i="9"/>
  <c r="N28" i="9"/>
  <c r="M28" i="9"/>
  <c r="J28" i="9"/>
  <c r="J16" i="9" s="1"/>
  <c r="G28" i="9"/>
  <c r="D28" i="9"/>
  <c r="O27" i="9"/>
  <c r="N27" i="9"/>
  <c r="M27" i="9"/>
  <c r="M15" i="9" s="1"/>
  <c r="J27" i="9"/>
  <c r="J15" i="9" s="1"/>
  <c r="G27" i="9"/>
  <c r="D27" i="9"/>
  <c r="D15" i="9"/>
  <c r="O26" i="9"/>
  <c r="N26" i="9"/>
  <c r="M26" i="9"/>
  <c r="M14" i="9"/>
  <c r="J26" i="9"/>
  <c r="G26" i="9"/>
  <c r="D26" i="9"/>
  <c r="D14" i="9"/>
  <c r="O25" i="9"/>
  <c r="N25" i="9"/>
  <c r="M25" i="9"/>
  <c r="J25" i="9"/>
  <c r="G25" i="9"/>
  <c r="D25" i="9"/>
  <c r="D13" i="9" s="1"/>
  <c r="O24" i="9"/>
  <c r="N24" i="9"/>
  <c r="M24" i="9"/>
  <c r="M12" i="9" s="1"/>
  <c r="J24" i="9"/>
  <c r="J12" i="9" s="1"/>
  <c r="G24" i="9"/>
  <c r="P12" i="9"/>
  <c r="D24" i="9"/>
  <c r="D12" i="9" s="1"/>
  <c r="O23" i="9"/>
  <c r="N23" i="9"/>
  <c r="M23" i="9"/>
  <c r="M11" i="9" s="1"/>
  <c r="J23" i="9"/>
  <c r="G23" i="9"/>
  <c r="D23" i="9"/>
  <c r="D29" i="9"/>
  <c r="D40" i="9" s="1"/>
  <c r="D42" i="9" s="1"/>
  <c r="O22" i="9"/>
  <c r="N22" i="9"/>
  <c r="M22" i="9"/>
  <c r="J22" i="9"/>
  <c r="G22" i="9"/>
  <c r="D22" i="9"/>
  <c r="D10" i="9"/>
  <c r="O21" i="9"/>
  <c r="O29" i="9" s="1"/>
  <c r="O40" i="9" s="1"/>
  <c r="N21" i="9"/>
  <c r="M21" i="9"/>
  <c r="J21" i="9"/>
  <c r="G21" i="9"/>
  <c r="G9" i="9" s="1"/>
  <c r="D21" i="9"/>
  <c r="D9" i="9" s="1"/>
  <c r="O20" i="9"/>
  <c r="N20" i="9"/>
  <c r="N29" i="9" s="1"/>
  <c r="N40" i="9" s="1"/>
  <c r="M20" i="9"/>
  <c r="M8" i="9" s="1"/>
  <c r="J20" i="9"/>
  <c r="G20" i="9"/>
  <c r="D20" i="9"/>
  <c r="D8" i="9" s="1"/>
  <c r="L15" i="9"/>
  <c r="K15" i="9"/>
  <c r="I15" i="9"/>
  <c r="O15" i="9" s="1"/>
  <c r="H15" i="9"/>
  <c r="F15" i="9"/>
  <c r="E15" i="9"/>
  <c r="N15" i="9"/>
  <c r="C15" i="9"/>
  <c r="B15" i="9"/>
  <c r="L14" i="9"/>
  <c r="K14" i="9"/>
  <c r="I14" i="9"/>
  <c r="H14" i="9"/>
  <c r="F14" i="9"/>
  <c r="O14" i="9" s="1"/>
  <c r="E14" i="9"/>
  <c r="C14" i="9"/>
  <c r="B14" i="9"/>
  <c r="L13" i="9"/>
  <c r="K13" i="9"/>
  <c r="I13" i="9"/>
  <c r="H13" i="9"/>
  <c r="F13" i="9"/>
  <c r="O13" i="9" s="1"/>
  <c r="E13" i="9"/>
  <c r="C13" i="9"/>
  <c r="B13" i="9"/>
  <c r="B17" i="9" s="1"/>
  <c r="L12" i="9"/>
  <c r="K12" i="9"/>
  <c r="I12" i="9"/>
  <c r="O12" i="9"/>
  <c r="H12" i="9"/>
  <c r="F12" i="9"/>
  <c r="E12" i="9"/>
  <c r="N12" i="9"/>
  <c r="C12" i="9"/>
  <c r="B12" i="9"/>
  <c r="L11" i="9"/>
  <c r="K11" i="9"/>
  <c r="I11" i="9"/>
  <c r="H11" i="9"/>
  <c r="N11" i="9"/>
  <c r="F11" i="9"/>
  <c r="O11" i="9" s="1"/>
  <c r="E11" i="9"/>
  <c r="C11" i="9"/>
  <c r="B11" i="9"/>
  <c r="L10" i="9"/>
  <c r="O10" i="9" s="1"/>
  <c r="K10" i="9"/>
  <c r="J10" i="9"/>
  <c r="I10" i="9"/>
  <c r="H10" i="9"/>
  <c r="N10" i="9" s="1"/>
  <c r="F10" i="9"/>
  <c r="E10" i="9"/>
  <c r="C10" i="9"/>
  <c r="B10" i="9"/>
  <c r="M9" i="9"/>
  <c r="L9" i="9"/>
  <c r="K9" i="9"/>
  <c r="I9" i="9"/>
  <c r="O9" i="9" s="1"/>
  <c r="H9" i="9"/>
  <c r="F9" i="9"/>
  <c r="E9" i="9"/>
  <c r="N9" i="9" s="1"/>
  <c r="C9" i="9"/>
  <c r="B9" i="9"/>
  <c r="L8" i="9"/>
  <c r="K8" i="9"/>
  <c r="K17" i="9" s="1"/>
  <c r="I8" i="9"/>
  <c r="H8" i="9"/>
  <c r="H17" i="9" s="1"/>
  <c r="F8" i="9"/>
  <c r="E8" i="9"/>
  <c r="E17" i="9"/>
  <c r="C8" i="9"/>
  <c r="C17" i="9" s="1"/>
  <c r="D17" i="9" s="1"/>
  <c r="B8" i="9"/>
  <c r="G27" i="37"/>
  <c r="F27" i="37"/>
  <c r="E27" i="37"/>
  <c r="D27" i="37"/>
  <c r="C27" i="37"/>
  <c r="B27" i="37"/>
  <c r="I26" i="37"/>
  <c r="H26" i="37"/>
  <c r="J26" i="37"/>
  <c r="G26" i="37"/>
  <c r="F26" i="37"/>
  <c r="E26" i="37"/>
  <c r="D26" i="37"/>
  <c r="C26" i="37"/>
  <c r="B26" i="37"/>
  <c r="G25" i="37"/>
  <c r="G28" i="37"/>
  <c r="F25" i="37"/>
  <c r="F28" i="37"/>
  <c r="E25" i="37"/>
  <c r="E28" i="37"/>
  <c r="D16" i="37"/>
  <c r="D25" i="37"/>
  <c r="D28" i="37" s="1"/>
  <c r="C16" i="37"/>
  <c r="I16" i="37"/>
  <c r="B16" i="37"/>
  <c r="I15" i="37"/>
  <c r="H15" i="37"/>
  <c r="J15" i="37"/>
  <c r="D15" i="37"/>
  <c r="I14" i="37"/>
  <c r="H14" i="37"/>
  <c r="J14" i="37"/>
  <c r="D14" i="37"/>
  <c r="C10" i="37"/>
  <c r="I10" i="37"/>
  <c r="B10" i="37"/>
  <c r="H10" i="37" s="1"/>
  <c r="I9" i="37"/>
  <c r="H9" i="37"/>
  <c r="J9" i="37" s="1"/>
  <c r="C9" i="37"/>
  <c r="C11" i="37"/>
  <c r="I11" i="37"/>
  <c r="B9" i="37"/>
  <c r="D9" i="37" s="1"/>
  <c r="N27" i="25"/>
  <c r="M27" i="25"/>
  <c r="L27" i="25"/>
  <c r="K27" i="25"/>
  <c r="J27" i="25"/>
  <c r="I27" i="25"/>
  <c r="H27" i="25"/>
  <c r="G27" i="25"/>
  <c r="F27" i="25"/>
  <c r="E27" i="25"/>
  <c r="D27" i="25"/>
  <c r="C27" i="25"/>
  <c r="N26" i="25"/>
  <c r="M26" i="25"/>
  <c r="L26" i="25"/>
  <c r="K26" i="25"/>
  <c r="J26" i="25"/>
  <c r="I26" i="25"/>
  <c r="H26" i="25"/>
  <c r="G26" i="25"/>
  <c r="F26" i="25"/>
  <c r="E26" i="25"/>
  <c r="E28" i="25" s="1"/>
  <c r="D26" i="25"/>
  <c r="C26" i="25"/>
  <c r="J16" i="25"/>
  <c r="J25" i="25"/>
  <c r="J28" i="25"/>
  <c r="I16" i="25"/>
  <c r="I25" i="25"/>
  <c r="I28" i="25"/>
  <c r="G16" i="25"/>
  <c r="G25" i="25" s="1"/>
  <c r="G28" i="25" s="1"/>
  <c r="F16" i="25"/>
  <c r="F25" i="25"/>
  <c r="F28" i="25" s="1"/>
  <c r="D16" i="25"/>
  <c r="D25" i="25"/>
  <c r="D28" i="25" s="1"/>
  <c r="C16" i="25"/>
  <c r="C25" i="25"/>
  <c r="C28" i="25"/>
  <c r="M15" i="25"/>
  <c r="L15" i="25"/>
  <c r="N15" i="25" s="1"/>
  <c r="K15" i="25"/>
  <c r="K16" i="25"/>
  <c r="K25" i="25" s="1"/>
  <c r="K28" i="25" s="1"/>
  <c r="H15" i="25"/>
  <c r="E15" i="25"/>
  <c r="M14" i="25"/>
  <c r="M16" i="25" s="1"/>
  <c r="M25" i="25" s="1"/>
  <c r="M28" i="25" s="1"/>
  <c r="L14" i="25"/>
  <c r="L16" i="25" s="1"/>
  <c r="H14" i="25"/>
  <c r="H16" i="25"/>
  <c r="H25" i="25" s="1"/>
  <c r="E14" i="25"/>
  <c r="E16" i="25" s="1"/>
  <c r="E25" i="25" s="1"/>
  <c r="J11" i="25"/>
  <c r="I11" i="25"/>
  <c r="G11" i="25"/>
  <c r="F11" i="25"/>
  <c r="D11" i="25"/>
  <c r="C11" i="25"/>
  <c r="M10" i="25"/>
  <c r="M11" i="25"/>
  <c r="L10" i="25"/>
  <c r="N10" i="25" s="1"/>
  <c r="K10" i="25"/>
  <c r="K11" i="25"/>
  <c r="H10" i="25"/>
  <c r="H11" i="25"/>
  <c r="E10" i="25"/>
  <c r="M9" i="25"/>
  <c r="L9" i="25"/>
  <c r="L11" i="25"/>
  <c r="N11" i="25" s="1"/>
  <c r="H9" i="25"/>
  <c r="E9" i="25"/>
  <c r="E11" i="25"/>
  <c r="J27" i="24"/>
  <c r="I27" i="24"/>
  <c r="H27" i="24"/>
  <c r="K27" i="24" s="1"/>
  <c r="G27" i="24"/>
  <c r="F27" i="24"/>
  <c r="E27" i="24"/>
  <c r="C27" i="24"/>
  <c r="L27" i="24" s="1"/>
  <c r="B27" i="24"/>
  <c r="M27" i="24"/>
  <c r="I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L26" i="24" s="1"/>
  <c r="L28" i="24" s="1"/>
  <c r="H20" i="24"/>
  <c r="H26" i="24" s="1"/>
  <c r="K26" i="24" s="1"/>
  <c r="M26" i="24" s="1"/>
  <c r="F20" i="24"/>
  <c r="F26" i="24"/>
  <c r="E20" i="24"/>
  <c r="E26" i="24" s="1"/>
  <c r="C20" i="24"/>
  <c r="C26" i="24"/>
  <c r="B20" i="24"/>
  <c r="B26" i="24"/>
  <c r="J19" i="24"/>
  <c r="G19" i="24"/>
  <c r="D19" i="24"/>
  <c r="J18" i="24"/>
  <c r="J20" i="24"/>
  <c r="J26" i="24" s="1"/>
  <c r="G18" i="24"/>
  <c r="G20" i="24"/>
  <c r="G26" i="24" s="1"/>
  <c r="D18" i="24"/>
  <c r="D20" i="24"/>
  <c r="D26" i="24"/>
  <c r="L16" i="24"/>
  <c r="I16" i="24"/>
  <c r="H16" i="24"/>
  <c r="H25" i="24"/>
  <c r="H28" i="24" s="1"/>
  <c r="F16" i="24"/>
  <c r="F25" i="24"/>
  <c r="E16" i="24"/>
  <c r="E25" i="24" s="1"/>
  <c r="E28" i="24" s="1"/>
  <c r="C16" i="24"/>
  <c r="C25" i="24" s="1"/>
  <c r="B16" i="24"/>
  <c r="B25" i="24"/>
  <c r="K15" i="24"/>
  <c r="J15" i="24"/>
  <c r="G15" i="24"/>
  <c r="G16" i="24"/>
  <c r="G25" i="24" s="1"/>
  <c r="D15" i="24"/>
  <c r="M14" i="24"/>
  <c r="K14" i="24"/>
  <c r="J14" i="24"/>
  <c r="J16" i="24" s="1"/>
  <c r="J25" i="24" s="1"/>
  <c r="J28" i="24" s="1"/>
  <c r="G14" i="24"/>
  <c r="D14" i="24"/>
  <c r="D16" i="24" s="1"/>
  <c r="D25" i="24" s="1"/>
  <c r="D28" i="24" s="1"/>
  <c r="L11" i="24"/>
  <c r="I11" i="24"/>
  <c r="H11" i="24"/>
  <c r="F11" i="24"/>
  <c r="E11" i="24"/>
  <c r="C11" i="24"/>
  <c r="B11" i="24"/>
  <c r="K10" i="24"/>
  <c r="M10" i="24"/>
  <c r="J10" i="24"/>
  <c r="G10" i="24"/>
  <c r="D10" i="24"/>
  <c r="M9" i="24"/>
  <c r="M11" i="24" s="1"/>
  <c r="K9" i="24"/>
  <c r="K11" i="24"/>
  <c r="J9" i="24"/>
  <c r="J11" i="24" s="1"/>
  <c r="G9" i="24"/>
  <c r="G11" i="24"/>
  <c r="D9" i="24"/>
  <c r="D11" i="24" s="1"/>
  <c r="F22" i="29"/>
  <c r="O22" i="29"/>
  <c r="L20" i="29"/>
  <c r="L22" i="29"/>
  <c r="K20" i="29"/>
  <c r="K22" i="29" s="1"/>
  <c r="I20" i="29"/>
  <c r="I22" i="29" s="1"/>
  <c r="H20" i="29"/>
  <c r="H22" i="29"/>
  <c r="H23" i="29" s="1"/>
  <c r="F20" i="29"/>
  <c r="E20" i="29"/>
  <c r="E22" i="29" s="1"/>
  <c r="C20" i="29"/>
  <c r="C22" i="29" s="1"/>
  <c r="B20" i="29"/>
  <c r="B22" i="29" s="1"/>
  <c r="O19" i="29"/>
  <c r="O20" i="29" s="1"/>
  <c r="N19" i="29"/>
  <c r="N20" i="29" s="1"/>
  <c r="N22" i="29" s="1"/>
  <c r="M19" i="29"/>
  <c r="M20" i="29" s="1"/>
  <c r="M22" i="29" s="1"/>
  <c r="J19" i="29"/>
  <c r="J20" i="29" s="1"/>
  <c r="J22" i="29" s="1"/>
  <c r="G19" i="29"/>
  <c r="G20" i="29" s="1"/>
  <c r="G22" i="29" s="1"/>
  <c r="G10" i="29"/>
  <c r="D19" i="29"/>
  <c r="P19" i="29" s="1"/>
  <c r="P20" i="29" s="1"/>
  <c r="P22" i="29" s="1"/>
  <c r="O18" i="29"/>
  <c r="N18" i="29"/>
  <c r="M18" i="29"/>
  <c r="M9" i="29"/>
  <c r="J18" i="29"/>
  <c r="G18" i="29"/>
  <c r="D18" i="29"/>
  <c r="L16" i="29"/>
  <c r="L21" i="29"/>
  <c r="L23" i="29" s="1"/>
  <c r="K16" i="29"/>
  <c r="K21" i="29" s="1"/>
  <c r="I16" i="29"/>
  <c r="I21" i="29"/>
  <c r="I23" i="29" s="1"/>
  <c r="H16" i="29"/>
  <c r="H21" i="29"/>
  <c r="F16" i="29"/>
  <c r="F21" i="29" s="1"/>
  <c r="F23" i="29" s="1"/>
  <c r="E16" i="29"/>
  <c r="E21" i="29" s="1"/>
  <c r="C16" i="29"/>
  <c r="C21" i="29" s="1"/>
  <c r="B16" i="29"/>
  <c r="B21" i="29"/>
  <c r="B23" i="29" s="1"/>
  <c r="O15" i="29"/>
  <c r="N15" i="29"/>
  <c r="M15" i="29"/>
  <c r="J15" i="29"/>
  <c r="G15" i="29"/>
  <c r="D15" i="29"/>
  <c r="D16" i="29" s="1"/>
  <c r="D21" i="29" s="1"/>
  <c r="D23" i="29" s="1"/>
  <c r="O14" i="29"/>
  <c r="O16" i="29"/>
  <c r="O21" i="29" s="1"/>
  <c r="N14" i="29"/>
  <c r="N16" i="29"/>
  <c r="N21" i="29" s="1"/>
  <c r="N23" i="29" s="1"/>
  <c r="M14" i="29"/>
  <c r="M16" i="29" s="1"/>
  <c r="M21" i="29" s="1"/>
  <c r="M23" i="29" s="1"/>
  <c r="J14" i="29"/>
  <c r="J16" i="29" s="1"/>
  <c r="J21" i="29" s="1"/>
  <c r="J23" i="29"/>
  <c r="G14" i="29"/>
  <c r="G16" i="29" s="1"/>
  <c r="G21" i="29" s="1"/>
  <c r="G23" i="29" s="1"/>
  <c r="D14" i="29"/>
  <c r="L10" i="29"/>
  <c r="O10" i="29" s="1"/>
  <c r="K10" i="29"/>
  <c r="J10" i="29"/>
  <c r="I10" i="29"/>
  <c r="H10" i="29"/>
  <c r="N10" i="29" s="1"/>
  <c r="F10" i="29"/>
  <c r="F11" i="29"/>
  <c r="E10" i="29"/>
  <c r="E11" i="29" s="1"/>
  <c r="D10" i="29"/>
  <c r="D11" i="29" s="1"/>
  <c r="C10" i="29"/>
  <c r="B10" i="29"/>
  <c r="L9" i="29"/>
  <c r="L11" i="29"/>
  <c r="K9" i="29"/>
  <c r="K11" i="29"/>
  <c r="I9" i="29"/>
  <c r="I11" i="29" s="1"/>
  <c r="H9" i="29"/>
  <c r="H11" i="29" s="1"/>
  <c r="D9" i="29"/>
  <c r="C9" i="29"/>
  <c r="O9" i="29" s="1"/>
  <c r="O11" i="29" s="1"/>
  <c r="C11" i="29"/>
  <c r="B9" i="29"/>
  <c r="B11" i="29"/>
  <c r="N8" i="34"/>
  <c r="Q19" i="34"/>
  <c r="R19" i="34"/>
  <c r="S19" i="34"/>
  <c r="Q20" i="34"/>
  <c r="S20" i="34"/>
  <c r="Q22" i="34"/>
  <c r="S18" i="34"/>
  <c r="Q18" i="34"/>
  <c r="B13" i="34"/>
  <c r="O12" i="34"/>
  <c r="N6" i="34"/>
  <c r="O6" i="34"/>
  <c r="P6" i="34"/>
  <c r="N7" i="34"/>
  <c r="O7" i="34"/>
  <c r="P7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O20" i="34"/>
  <c r="O23" i="34" s="1"/>
  <c r="Q21" i="34"/>
  <c r="Q23" i="34" s="1"/>
  <c r="R21" i="34"/>
  <c r="S21" i="34"/>
  <c r="R22" i="34"/>
  <c r="S22" i="34"/>
  <c r="H9" i="13"/>
  <c r="I9" i="13"/>
  <c r="F10" i="13"/>
  <c r="H10" i="13"/>
  <c r="K10" i="13" s="1"/>
  <c r="I10" i="13"/>
  <c r="H11" i="13"/>
  <c r="I11" i="13"/>
  <c r="K11" i="13"/>
  <c r="F12" i="13"/>
  <c r="L12" i="13" s="1"/>
  <c r="G12" i="13"/>
  <c r="H12" i="13"/>
  <c r="I12" i="13"/>
  <c r="C13" i="13"/>
  <c r="B14" i="13"/>
  <c r="D14" i="13"/>
  <c r="G14" i="13"/>
  <c r="F17" i="13"/>
  <c r="J17" i="13"/>
  <c r="M17" i="13" s="1"/>
  <c r="K17" i="13"/>
  <c r="C18" i="13"/>
  <c r="F18" i="13"/>
  <c r="J18" i="13"/>
  <c r="M18" i="13" s="1"/>
  <c r="K18" i="13"/>
  <c r="L18" i="13"/>
  <c r="C19" i="13"/>
  <c r="C11" i="13" s="1"/>
  <c r="F19" i="13"/>
  <c r="L19" i="13" s="1"/>
  <c r="J19" i="13"/>
  <c r="J11" i="13" s="1"/>
  <c r="M11" i="13" s="1"/>
  <c r="K19" i="13"/>
  <c r="M19" i="13"/>
  <c r="E20" i="13"/>
  <c r="E12" i="13" s="1"/>
  <c r="E14" i="13" s="1"/>
  <c r="F20" i="13"/>
  <c r="J20" i="13"/>
  <c r="L20" i="13"/>
  <c r="C21" i="13"/>
  <c r="J21" i="13"/>
  <c r="K21" i="13"/>
  <c r="M21" i="13"/>
  <c r="B22" i="13"/>
  <c r="D22" i="13"/>
  <c r="D30" i="13" s="1"/>
  <c r="D32" i="13" s="1"/>
  <c r="H22" i="13"/>
  <c r="H30" i="13" s="1"/>
  <c r="H32" i="13" s="1"/>
  <c r="I22" i="13"/>
  <c r="I30" i="13" s="1"/>
  <c r="I32" i="13" s="1"/>
  <c r="D24" i="13"/>
  <c r="G24" i="13"/>
  <c r="J24" i="13"/>
  <c r="M24" i="13" s="1"/>
  <c r="K24" i="13"/>
  <c r="L24" i="13"/>
  <c r="D25" i="13"/>
  <c r="D29" i="13" s="1"/>
  <c r="D31" i="13" s="1"/>
  <c r="G25" i="13"/>
  <c r="G29" i="13" s="1"/>
  <c r="G31" i="13" s="1"/>
  <c r="J25" i="13"/>
  <c r="K25" i="13"/>
  <c r="L25" i="13"/>
  <c r="L29" i="13" s="1"/>
  <c r="L31" i="13" s="1"/>
  <c r="M25" i="13"/>
  <c r="D26" i="13"/>
  <c r="G26" i="13"/>
  <c r="J26" i="13"/>
  <c r="K26" i="13"/>
  <c r="K29" i="13" s="1"/>
  <c r="K31" i="13" s="1"/>
  <c r="L26" i="13"/>
  <c r="D27" i="13"/>
  <c r="G27" i="13"/>
  <c r="J27" i="13"/>
  <c r="K27" i="13"/>
  <c r="L27" i="13"/>
  <c r="M27" i="13"/>
  <c r="D28" i="13"/>
  <c r="G28" i="13"/>
  <c r="G20" i="13" s="1"/>
  <c r="J28" i="13"/>
  <c r="M28" i="13" s="1"/>
  <c r="K28" i="13"/>
  <c r="L28" i="13"/>
  <c r="B29" i="13"/>
  <c r="C29" i="13"/>
  <c r="C31" i="13" s="1"/>
  <c r="E29" i="13"/>
  <c r="F29" i="13"/>
  <c r="F21" i="13" s="1"/>
  <c r="L21" i="13" s="1"/>
  <c r="H29" i="13"/>
  <c r="H13" i="13" s="1"/>
  <c r="K13" i="13" s="1"/>
  <c r="I29" i="13"/>
  <c r="I13" i="13" s="1"/>
  <c r="I14" i="13" s="1"/>
  <c r="J29" i="13"/>
  <c r="J31" i="13" s="1"/>
  <c r="B30" i="13"/>
  <c r="B32" i="13" s="1"/>
  <c r="B31" i="13"/>
  <c r="E31" i="13"/>
  <c r="H31" i="13"/>
  <c r="I31" i="13"/>
  <c r="K23" i="29"/>
  <c r="D20" i="29"/>
  <c r="D22" i="29"/>
  <c r="J10" i="37"/>
  <c r="B11" i="37"/>
  <c r="H11" i="37" s="1"/>
  <c r="J11" i="37" s="1"/>
  <c r="C25" i="37"/>
  <c r="D10" i="37"/>
  <c r="D11" i="37"/>
  <c r="N16" i="25"/>
  <c r="N25" i="25" s="1"/>
  <c r="N28" i="25" s="1"/>
  <c r="L25" i="25"/>
  <c r="L28" i="25"/>
  <c r="N14" i="25"/>
  <c r="N9" i="25"/>
  <c r="B28" i="24"/>
  <c r="G28" i="24"/>
  <c r="L25" i="24"/>
  <c r="C28" i="24"/>
  <c r="F28" i="24"/>
  <c r="I28" i="24"/>
  <c r="N16" i="9"/>
  <c r="F42" i="9"/>
  <c r="D41" i="9"/>
  <c r="B42" i="9"/>
  <c r="I16" i="9"/>
  <c r="P37" i="9"/>
  <c r="B16" i="9"/>
  <c r="F16" i="9"/>
  <c r="P36" i="9"/>
  <c r="E41" i="9"/>
  <c r="E42" i="9" s="1"/>
  <c r="J9" i="9"/>
  <c r="P9" i="9"/>
  <c r="D11" i="9"/>
  <c r="J13" i="9"/>
  <c r="P24" i="9"/>
  <c r="G8" i="9"/>
  <c r="J11" i="9"/>
  <c r="C26" i="26"/>
  <c r="N12" i="26"/>
  <c r="P12" i="26" s="1"/>
  <c r="K34" i="27"/>
  <c r="N12" i="27"/>
  <c r="P12" i="27"/>
  <c r="D13" i="27"/>
  <c r="N15" i="27"/>
  <c r="O31" i="27"/>
  <c r="O33" i="27"/>
  <c r="N31" i="27"/>
  <c r="N33" i="27"/>
  <c r="G11" i="27"/>
  <c r="G16" i="27" s="1"/>
  <c r="D12" i="27"/>
  <c r="P24" i="26"/>
  <c r="P23" i="26"/>
  <c r="H28" i="26"/>
  <c r="M19" i="26"/>
  <c r="M26" i="26" s="1"/>
  <c r="M28" i="26" s="1"/>
  <c r="G25" i="26"/>
  <c r="G27" i="26"/>
  <c r="M11" i="26"/>
  <c r="G19" i="26"/>
  <c r="G26" i="26"/>
  <c r="M25" i="26"/>
  <c r="M27" i="26"/>
  <c r="G11" i="26"/>
  <c r="G13" i="26"/>
  <c r="C13" i="26"/>
  <c r="P17" i="26"/>
  <c r="P18" i="26"/>
  <c r="D12" i="26"/>
  <c r="J19" i="26"/>
  <c r="J26" i="26"/>
  <c r="N19" i="26"/>
  <c r="N26" i="26"/>
  <c r="N28" i="26" s="1"/>
  <c r="J25" i="26"/>
  <c r="J27" i="26"/>
  <c r="E28" i="26"/>
  <c r="D25" i="26"/>
  <c r="P22" i="26"/>
  <c r="P16" i="26"/>
  <c r="L28" i="26"/>
  <c r="M12" i="26"/>
  <c r="N25" i="26"/>
  <c r="N27" i="26"/>
  <c r="N11" i="26"/>
  <c r="P11" i="26" s="1"/>
  <c r="P13" i="26" s="1"/>
  <c r="D11" i="26"/>
  <c r="D13" i="26" s="1"/>
  <c r="J11" i="26"/>
  <c r="J13" i="26"/>
  <c r="O19" i="26"/>
  <c r="O26" i="26" s="1"/>
  <c r="K27" i="26"/>
  <c r="B26" i="26"/>
  <c r="P21" i="26"/>
  <c r="B27" i="26"/>
  <c r="B28" i="26" s="1"/>
  <c r="O11" i="26"/>
  <c r="O13" i="26" s="1"/>
  <c r="G28" i="26"/>
  <c r="P19" i="26"/>
  <c r="P26" i="26" s="1"/>
  <c r="M13" i="26"/>
  <c r="J28" i="26"/>
  <c r="N13" i="26"/>
  <c r="C23" i="30"/>
  <c r="P14" i="30"/>
  <c r="P16" i="30"/>
  <c r="P21" i="30" s="1"/>
  <c r="J9" i="30"/>
  <c r="P18" i="30"/>
  <c r="B11" i="30"/>
  <c r="G20" i="30"/>
  <c r="G22" i="30"/>
  <c r="G23" i="30"/>
  <c r="J31" i="15"/>
  <c r="J32" i="15"/>
  <c r="J13" i="15"/>
  <c r="P13" i="15" s="1"/>
  <c r="E32" i="15"/>
  <c r="C32" i="15"/>
  <c r="P9" i="15"/>
  <c r="P19" i="15"/>
  <c r="I31" i="15"/>
  <c r="I32" i="15"/>
  <c r="M31" i="15"/>
  <c r="J8" i="15"/>
  <c r="M9" i="15"/>
  <c r="G11" i="15"/>
  <c r="O11" i="15"/>
  <c r="K13" i="15"/>
  <c r="L14" i="15"/>
  <c r="P24" i="15"/>
  <c r="P17" i="15"/>
  <c r="P22" i="15"/>
  <c r="P30" i="15"/>
  <c r="L19" i="35"/>
  <c r="E32" i="35"/>
  <c r="K32" i="35"/>
  <c r="M24" i="35"/>
  <c r="M8" i="35"/>
  <c r="P11" i="15"/>
  <c r="G14" i="15"/>
  <c r="K8" i="15"/>
  <c r="K14" i="15"/>
  <c r="E23" i="29" l="1"/>
  <c r="J14" i="15"/>
  <c r="D27" i="26"/>
  <c r="D28" i="26" s="1"/>
  <c r="P25" i="26"/>
  <c r="P27" i="26" s="1"/>
  <c r="F13" i="13"/>
  <c r="L13" i="13" s="1"/>
  <c r="F11" i="13"/>
  <c r="L11" i="13" s="1"/>
  <c r="P13" i="34"/>
  <c r="N16" i="27"/>
  <c r="P8" i="15"/>
  <c r="P28" i="26"/>
  <c r="P8" i="9"/>
  <c r="N9" i="29"/>
  <c r="N11" i="29" s="1"/>
  <c r="F31" i="13"/>
  <c r="J10" i="13"/>
  <c r="M10" i="13" s="1"/>
  <c r="M26" i="13"/>
  <c r="M29" i="13" s="1"/>
  <c r="M31" i="13" s="1"/>
  <c r="K20" i="13"/>
  <c r="H14" i="13"/>
  <c r="K16" i="24"/>
  <c r="M15" i="24"/>
  <c r="M16" i="24" s="1"/>
  <c r="I17" i="9"/>
  <c r="O8" i="9"/>
  <c r="H42" i="9"/>
  <c r="N42" i="9" s="1"/>
  <c r="O13" i="27"/>
  <c r="P13" i="27" s="1"/>
  <c r="C16" i="27"/>
  <c r="O12" i="15"/>
  <c r="O8" i="15" s="1"/>
  <c r="F8" i="15"/>
  <c r="P12" i="15"/>
  <c r="G8" i="15"/>
  <c r="S48" i="36"/>
  <c r="S50" i="36" s="1"/>
  <c r="I8" i="15"/>
  <c r="C10" i="13"/>
  <c r="C22" i="13"/>
  <c r="C30" i="13" s="1"/>
  <c r="C32" i="13" s="1"/>
  <c r="S23" i="34"/>
  <c r="M10" i="29"/>
  <c r="P10" i="29" s="1"/>
  <c r="C23" i="29"/>
  <c r="P14" i="15"/>
  <c r="O13" i="15"/>
  <c r="P20" i="30"/>
  <c r="P22" i="30" s="1"/>
  <c r="P23" i="30" s="1"/>
  <c r="N24" i="27"/>
  <c r="P28" i="9"/>
  <c r="I25" i="37"/>
  <c r="I28" i="37" s="1"/>
  <c r="C28" i="37"/>
  <c r="M20" i="13"/>
  <c r="M22" i="13" s="1"/>
  <c r="M30" i="13" s="1"/>
  <c r="G22" i="13"/>
  <c r="G30" i="13" s="1"/>
  <c r="G32" i="13" s="1"/>
  <c r="E22" i="13"/>
  <c r="E30" i="13" s="1"/>
  <c r="E32" i="13" s="1"/>
  <c r="K22" i="13"/>
  <c r="K30" i="13" s="1"/>
  <c r="K32" i="13" s="1"/>
  <c r="J13" i="13"/>
  <c r="M13" i="13" s="1"/>
  <c r="J12" i="13"/>
  <c r="M12" i="13" s="1"/>
  <c r="K9" i="13"/>
  <c r="N13" i="34"/>
  <c r="B25" i="34" s="1"/>
  <c r="G9" i="29"/>
  <c r="H28" i="25"/>
  <c r="L17" i="9"/>
  <c r="M17" i="9" s="1"/>
  <c r="P22" i="9"/>
  <c r="G10" i="9"/>
  <c r="P23" i="9"/>
  <c r="P25" i="9"/>
  <c r="P26" i="9"/>
  <c r="J14" i="9"/>
  <c r="M39" i="9"/>
  <c r="G11" i="9"/>
  <c r="P11" i="9" s="1"/>
  <c r="P34" i="9"/>
  <c r="O14" i="27"/>
  <c r="K16" i="27"/>
  <c r="N14" i="27"/>
  <c r="P14" i="27" s="1"/>
  <c r="M31" i="27"/>
  <c r="P29" i="27"/>
  <c r="K28" i="26"/>
  <c r="E11" i="30"/>
  <c r="I11" i="30"/>
  <c r="J10" i="30"/>
  <c r="J11" i="30" s="1"/>
  <c r="P19" i="30"/>
  <c r="P26" i="27"/>
  <c r="D11" i="27"/>
  <c r="D31" i="27"/>
  <c r="O16" i="9"/>
  <c r="N8" i="9"/>
  <c r="J9" i="13"/>
  <c r="J22" i="13"/>
  <c r="J30" i="13" s="1"/>
  <c r="J32" i="13" s="1"/>
  <c r="O13" i="34"/>
  <c r="C25" i="34" s="1"/>
  <c r="B25" i="37"/>
  <c r="H16" i="37"/>
  <c r="J16" i="37" s="1"/>
  <c r="J29" i="9"/>
  <c r="J40" i="9" s="1"/>
  <c r="J42" i="9" s="1"/>
  <c r="P20" i="9"/>
  <c r="P29" i="9" s="1"/>
  <c r="P40" i="9" s="1"/>
  <c r="J8" i="9"/>
  <c r="J17" i="9" s="1"/>
  <c r="C41" i="9"/>
  <c r="C16" i="9"/>
  <c r="C27" i="26"/>
  <c r="C28" i="26" s="1"/>
  <c r="O25" i="26"/>
  <c r="O27" i="26" s="1"/>
  <c r="O28" i="26" s="1"/>
  <c r="N53" i="20"/>
  <c r="O14" i="15"/>
  <c r="L17" i="13"/>
  <c r="L22" i="13" s="1"/>
  <c r="L30" i="13" s="1"/>
  <c r="L32" i="13" s="1"/>
  <c r="F22" i="13"/>
  <c r="F30" i="13" s="1"/>
  <c r="F32" i="13" s="1"/>
  <c r="K12" i="13"/>
  <c r="F9" i="13"/>
  <c r="K25" i="24"/>
  <c r="M29" i="9"/>
  <c r="M40" i="9" s="1"/>
  <c r="M42" i="9" s="1"/>
  <c r="P27" i="9"/>
  <c r="G15" i="9"/>
  <c r="P15" i="9" s="1"/>
  <c r="N39" i="9"/>
  <c r="N41" i="9" s="1"/>
  <c r="P14" i="9"/>
  <c r="C42" i="9"/>
  <c r="O42" i="9" s="1"/>
  <c r="D15" i="27"/>
  <c r="O15" i="27"/>
  <c r="P15" i="27" s="1"/>
  <c r="J11" i="27"/>
  <c r="J16" i="27" s="1"/>
  <c r="J31" i="27"/>
  <c r="J33" i="27" s="1"/>
  <c r="J34" i="27" s="1"/>
  <c r="J9" i="29"/>
  <c r="J11" i="29" s="1"/>
  <c r="P18" i="29"/>
  <c r="F17" i="9"/>
  <c r="G17" i="9" s="1"/>
  <c r="N13" i="9"/>
  <c r="N14" i="9"/>
  <c r="M13" i="9"/>
  <c r="P13" i="9" s="1"/>
  <c r="P35" i="9"/>
  <c r="P30" i="27"/>
  <c r="N10" i="15"/>
  <c r="F32" i="15"/>
  <c r="J36" i="20"/>
  <c r="J51" i="20" s="1"/>
  <c r="J53" i="20" s="1"/>
  <c r="O36" i="20"/>
  <c r="O51" i="20" s="1"/>
  <c r="K52" i="20"/>
  <c r="N50" i="20"/>
  <c r="N52" i="20" s="1"/>
  <c r="S11" i="36"/>
  <c r="S19" i="36" s="1"/>
  <c r="Q19" i="36"/>
  <c r="R19" i="36"/>
  <c r="S12" i="36"/>
  <c r="P51" i="36"/>
  <c r="J51" i="36"/>
  <c r="S23" i="36"/>
  <c r="R34" i="36"/>
  <c r="R49" i="36" s="1"/>
  <c r="E51" i="36"/>
  <c r="I51" i="36"/>
  <c r="M48" i="36"/>
  <c r="M50" i="36" s="1"/>
  <c r="R20" i="34"/>
  <c r="R23" i="34" s="1"/>
  <c r="P14" i="29"/>
  <c r="P16" i="29" s="1"/>
  <c r="P21" i="29" s="1"/>
  <c r="P23" i="29" s="1"/>
  <c r="O23" i="29"/>
  <c r="G29" i="9"/>
  <c r="G40" i="9" s="1"/>
  <c r="P21" i="9"/>
  <c r="M10" i="9"/>
  <c r="G39" i="9"/>
  <c r="O11" i="27"/>
  <c r="O16" i="27" s="1"/>
  <c r="O24" i="27"/>
  <c r="F32" i="27"/>
  <c r="C11" i="30"/>
  <c r="O9" i="30"/>
  <c r="O11" i="30" s="1"/>
  <c r="M23" i="30"/>
  <c r="O23" i="30"/>
  <c r="D20" i="30"/>
  <c r="D22" i="30" s="1"/>
  <c r="D23" i="30" s="1"/>
  <c r="D9" i="30"/>
  <c r="M25" i="35"/>
  <c r="M29" i="35" s="1"/>
  <c r="M31" i="35" s="1"/>
  <c r="M32" i="35" s="1"/>
  <c r="G29" i="35"/>
  <c r="G31" i="35" s="1"/>
  <c r="G32" i="35" s="1"/>
  <c r="G36" i="20"/>
  <c r="G51" i="20" s="1"/>
  <c r="G53" i="20" s="1"/>
  <c r="K53" i="20"/>
  <c r="M51" i="36"/>
  <c r="Q48" i="36"/>
  <c r="Q50" i="36" s="1"/>
  <c r="S41" i="36"/>
  <c r="P15" i="29"/>
  <c r="K14" i="35"/>
  <c r="P26" i="15"/>
  <c r="P29" i="15" s="1"/>
  <c r="P31" i="15" s="1"/>
  <c r="P32" i="15" s="1"/>
  <c r="M11" i="15"/>
  <c r="P10" i="20"/>
  <c r="J21" i="20"/>
  <c r="P17" i="20"/>
  <c r="P19" i="20"/>
  <c r="P24" i="20"/>
  <c r="P32" i="20"/>
  <c r="I53" i="20"/>
  <c r="M50" i="20"/>
  <c r="M52" i="20" s="1"/>
  <c r="O50" i="20"/>
  <c r="C52" i="20"/>
  <c r="C53" i="20"/>
  <c r="O51" i="36"/>
  <c r="R48" i="36"/>
  <c r="R50" i="36" s="1"/>
  <c r="P10" i="30"/>
  <c r="H23" i="30"/>
  <c r="J20" i="30"/>
  <c r="J22" i="30" s="1"/>
  <c r="J23" i="30" s="1"/>
  <c r="F32" i="35"/>
  <c r="H8" i="15"/>
  <c r="F14" i="15"/>
  <c r="K32" i="15"/>
  <c r="P15" i="20"/>
  <c r="M36" i="20"/>
  <c r="M51" i="20" s="1"/>
  <c r="M53" i="20" s="1"/>
  <c r="S29" i="36"/>
  <c r="S34" i="36" s="1"/>
  <c r="S49" i="36" s="1"/>
  <c r="S51" i="36" s="1"/>
  <c r="Q34" i="36"/>
  <c r="Q49" i="36" s="1"/>
  <c r="P48" i="36"/>
  <c r="P50" i="36" s="1"/>
  <c r="E14" i="15"/>
  <c r="D36" i="20"/>
  <c r="D51" i="20" s="1"/>
  <c r="D53" i="20" s="1"/>
  <c r="I21" i="35"/>
  <c r="M32" i="13" l="1"/>
  <c r="F34" i="27"/>
  <c r="O34" i="27" s="1"/>
  <c r="O32" i="27"/>
  <c r="O53" i="20"/>
  <c r="L9" i="13"/>
  <c r="F14" i="13"/>
  <c r="K14" i="13"/>
  <c r="P36" i="20"/>
  <c r="P51" i="20" s="1"/>
  <c r="D11" i="30"/>
  <c r="P9" i="30"/>
  <c r="P11" i="30" s="1"/>
  <c r="I13" i="35"/>
  <c r="L21" i="35"/>
  <c r="L22" i="35" s="1"/>
  <c r="L30" i="35" s="1"/>
  <c r="L32" i="35" s="1"/>
  <c r="I22" i="35"/>
  <c r="Q51" i="36"/>
  <c r="M14" i="15"/>
  <c r="M8" i="15"/>
  <c r="G41" i="9"/>
  <c r="G42" i="9" s="1"/>
  <c r="P42" i="9" s="1"/>
  <c r="G16" i="9"/>
  <c r="M11" i="29"/>
  <c r="N14" i="15"/>
  <c r="N8" i="15"/>
  <c r="K28" i="24"/>
  <c r="M25" i="24"/>
  <c r="M28" i="24" s="1"/>
  <c r="H25" i="37"/>
  <c r="B28" i="37"/>
  <c r="N17" i="9"/>
  <c r="D16" i="27"/>
  <c r="P10" i="9"/>
  <c r="G11" i="29"/>
  <c r="P9" i="29"/>
  <c r="P11" i="29" s="1"/>
  <c r="N32" i="27"/>
  <c r="N34" i="27" s="1"/>
  <c r="P24" i="27"/>
  <c r="P32" i="27" s="1"/>
  <c r="M33" i="27"/>
  <c r="M34" i="27" s="1"/>
  <c r="M15" i="27"/>
  <c r="M16" i="27" s="1"/>
  <c r="C14" i="13"/>
  <c r="L10" i="13"/>
  <c r="O52" i="20"/>
  <c r="P50" i="20"/>
  <c r="P52" i="20" s="1"/>
  <c r="P21" i="20"/>
  <c r="R51" i="36"/>
  <c r="M9" i="13"/>
  <c r="M14" i="13" s="1"/>
  <c r="J14" i="13"/>
  <c r="D33" i="27"/>
  <c r="D34" i="27" s="1"/>
  <c r="P31" i="27"/>
  <c r="P33" i="27" s="1"/>
  <c r="P39" i="9"/>
  <c r="P41" i="9" s="1"/>
  <c r="M16" i="9"/>
  <c r="P11" i="27"/>
  <c r="P16" i="27" s="1"/>
  <c r="D25" i="34"/>
  <c r="I8" i="35" l="1"/>
  <c r="I14" i="35"/>
  <c r="I30" i="35" s="1"/>
  <c r="I32" i="35" s="1"/>
  <c r="L13" i="35"/>
  <c r="P16" i="9"/>
  <c r="P17" i="9" s="1"/>
  <c r="P34" i="27"/>
  <c r="H28" i="37"/>
  <c r="J25" i="37"/>
  <c r="J28" i="37" s="1"/>
  <c r="P53" i="20"/>
  <c r="L14" i="13"/>
  <c r="L8" i="35" l="1"/>
  <c r="L14" i="35"/>
</calcChain>
</file>

<file path=xl/sharedStrings.xml><?xml version="1.0" encoding="utf-8"?>
<sst xmlns="http://schemas.openxmlformats.org/spreadsheetml/2006/main" count="752" uniqueCount="123">
  <si>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</si>
  <si>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</si>
  <si>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</si>
  <si>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</si>
  <si>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</si>
  <si>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</si>
  <si>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</si>
  <si>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</si>
  <si>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</si>
  <si>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</si>
  <si>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</si>
  <si>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</si>
  <si>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</si>
  <si>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</si>
  <si>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</si>
  <si>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</si>
  <si>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</si>
  <si>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</si>
  <si>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</si>
  <si>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</si>
  <si>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</si>
  <si>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</si>
  <si>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</si>
  <si>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</si>
  <si>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</si>
  <si>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</si>
  <si>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</si>
  <si>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</si>
  <si>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</si>
  <si>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</si>
  <si>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</si>
  <si>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</si>
  <si>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</si>
  <si>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</si>
  <si>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</si>
  <si>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</si>
  <si>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</si>
  <si>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</si>
  <si>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</si>
  <si>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</si>
  <si>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</si>
  <si>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</si>
  <si>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</si>
  <si>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</si>
  <si>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</si>
  <si>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</si>
  <si>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</si>
  <si>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</si>
  <si>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</si>
  <si>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</si>
  <si>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</si>
  <si>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</si>
  <si>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</si>
  <si>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</si>
  <si>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</si>
  <si>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</si>
  <si>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</si>
  <si>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</si>
  <si>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</si>
  <si>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</si>
  <si>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</si>
  <si>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</si>
  <si>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</si>
  <si>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</si>
  <si>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</si>
  <si>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</si>
  <si>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</si>
  <si>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</si>
  <si>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</si>
  <si>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</si>
  <si>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</si>
  <si>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</si>
  <si>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</si>
  <si>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</si>
  <si>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</si>
  <si>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</si>
  <si>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</si>
  <si>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</si>
  <si>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</si>
  <si>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</si>
  <si>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</si>
  <si>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</si>
  <si>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</si>
  <si>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</si>
  <si>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</si>
  <si>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</si>
  <si>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</si>
  <si>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</si>
  <si>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</si>
  <si>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</si>
  <si>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</si>
  <si>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</si>
  <si>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</si>
  <si>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</si>
  <si>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</si>
  <si>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</si>
  <si>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</si>
  <si>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</si>
  <si>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</si>
  <si>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</si>
  <si>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</si>
  <si>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</si>
  <si>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</si>
  <si>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</si>
  <si>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</si>
  <si>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</si>
  <si>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</si>
  <si>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Название подразделения</t>
  </si>
  <si>
    <t>ОЧНО</t>
  </si>
  <si>
    <t>ЗАОЧНО</t>
  </si>
  <si>
    <t>Контингент Аспирантуры   ОФО  по состоянию на 01.10.2018  г.</t>
  </si>
  <si>
    <t>Контингент Аспирантуры   ЗФО  по состоянию на 01.10.2018  г.</t>
  </si>
  <si>
    <t xml:space="preserve"> Контингент очной формы обучения на 01.10.2018 г.(Аспирант)</t>
  </si>
  <si>
    <t>Контингент заочной формы обучения на 10 г.(Аспирант)</t>
  </si>
  <si>
    <t>Контингент очной  и заочной формы обучения на 01.10.2018 г. (Аспиранты 1-го года обучения)</t>
  </si>
  <si>
    <t>Контингент очной формы обучения 2-4 годов обучения на 01.10.2018 г.(Аспиранты)</t>
  </si>
  <si>
    <t>Контингент заочная форма обучения   2-4 годов  01.10.2018 г.  (Аспиранты)</t>
  </si>
  <si>
    <t>Аспирантура контингент очной формы обучения на 01.10.2018</t>
  </si>
  <si>
    <t>Контингент очной формы обучения на 01.10.2018 г.(Аспирантура)</t>
  </si>
  <si>
    <t>Контингент очной формы обучения на 01.10.2018 г. (Аспиранты)</t>
  </si>
  <si>
    <t>Контингент заочной формы обучения на 01.10.2018 г. (Аспиранты)</t>
  </si>
  <si>
    <t>Контингент очной формы обучения на 01.10.2018  г. (Аспирант)</t>
  </si>
  <si>
    <t>Контингент заочной формы обучения на 01.10.2018  г. 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</si>
</sst>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i/>
      <sz val="22"/>
      <name val="Times New Roman"/>
      <family val="1"/>
      <charset val="204"/>
    </font>
    <font>
      <b/>
      <i/>
      <sz val="24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7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152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4" fillId="3" borderId="13" xfId="1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7" xfId="8" applyNumberFormat="1" applyFont="1" applyFill="1" applyBorder="1" applyAlignment="1">
      <alignment vertical="center" wrapText="1"/>
    </xf>
    <xf numFmtId="0" fontId="19" fillId="4" borderId="0" xfId="25" applyFill="1"/>
    <xf numFmtId="0" fontId="60" fillId="4" borderId="11" xfId="25" applyFont="1" applyFill="1" applyBorder="1" applyAlignment="1">
      <alignment horizontal="center" vertical="center" wrapText="1"/>
    </xf>
    <xf numFmtId="0" fontId="61" fillId="4" borderId="48" xfId="25" applyFont="1" applyFill="1" applyBorder="1" applyAlignment="1">
      <alignment horizontal="center" vertical="center" wrapText="1"/>
    </xf>
    <xf numFmtId="0" fontId="62" fillId="4" borderId="44" xfId="25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51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4" fillId="2" borderId="55" xfId="10" applyFont="1" applyFill="1" applyBorder="1" applyAlignment="1">
      <alignment horizontal="center" vertical="center" wrapText="1"/>
    </xf>
    <xf numFmtId="0" fontId="14" fillId="2" borderId="52" xfId="10" applyFont="1" applyFill="1" applyBorder="1" applyAlignment="1">
      <alignment horizontal="center" vertical="center" wrapText="1"/>
    </xf>
    <xf numFmtId="0" fontId="38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49" xfId="4" quotePrefix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4" fillId="0" borderId="49" xfId="4" quotePrefix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Protection="1">
      <protection locked="0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63" fillId="0" borderId="0" xfId="0" applyFont="1" applyFill="1" applyProtection="1">
      <protection locked="0"/>
    </xf>
    <xf numFmtId="0" fontId="60" fillId="4" borderId="41" xfId="25" applyFont="1" applyFill="1" applyBorder="1" applyAlignment="1">
      <alignment horizontal="center" vertical="center" wrapText="1"/>
    </xf>
    <xf numFmtId="0" fontId="62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54" xfId="4" applyFont="1" applyFill="1" applyBorder="1" applyAlignment="1">
      <alignment horizontal="center" vertical="center" wrapText="1"/>
    </xf>
    <xf numFmtId="0" fontId="6" fillId="2" borderId="54" xfId="4" applyFont="1" applyFill="1" applyBorder="1" applyAlignment="1">
      <alignment horizontal="center" vertical="center" wrapText="1"/>
    </xf>
    <xf numFmtId="0" fontId="8" fillId="2" borderId="56" xfId="4" applyFont="1" applyFill="1" applyBorder="1" applyAlignment="1">
      <alignment horizontal="center" vertical="center" wrapText="1"/>
    </xf>
    <xf numFmtId="0" fontId="15" fillId="2" borderId="57" xfId="10" applyFont="1" applyFill="1" applyBorder="1" applyAlignment="1">
      <alignment vertical="center" wrapText="1"/>
    </xf>
    <xf numFmtId="0" fontId="13" fillId="2" borderId="58" xfId="7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14" fillId="2" borderId="60" xfId="7" applyFont="1" applyFill="1" applyBorder="1" applyAlignment="1">
      <alignment horizontal="center" vertical="center" wrapText="1"/>
    </xf>
    <xf numFmtId="0" fontId="14" fillId="2" borderId="61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62" xfId="10" applyFont="1" applyFill="1" applyBorder="1" applyAlignment="1">
      <alignment vertical="center" wrapText="1"/>
    </xf>
    <xf numFmtId="0" fontId="13" fillId="2" borderId="57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48" fillId="0" borderId="0" xfId="0" applyFont="1" applyFill="1"/>
    <xf numFmtId="0" fontId="48" fillId="0" borderId="0" xfId="0" applyFont="1"/>
    <xf numFmtId="0" fontId="49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55" xfId="7" applyFont="1" applyFill="1" applyBorder="1" applyAlignment="1">
      <alignment horizontal="center" vertical="center" wrapText="1"/>
    </xf>
    <xf numFmtId="0" fontId="13" fillId="2" borderId="63" xfId="7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4" fillId="3" borderId="67" xfId="10" quotePrefix="1" applyFont="1" applyFill="1" applyBorder="1" applyAlignment="1">
      <alignment horizontal="center" vertical="center" wrapText="1"/>
    </xf>
    <xf numFmtId="0" fontId="5" fillId="0" borderId="49" xfId="4" quotePrefix="1" applyFont="1" applyFill="1" applyBorder="1" applyAlignment="1" applyProtection="1">
      <alignment horizontal="center" vertical="center" wrapText="1"/>
      <protection locked="0"/>
    </xf>
    <xf numFmtId="0" fontId="6" fillId="0" borderId="49" xfId="4" quotePrefix="1" applyFont="1" applyFill="1" applyBorder="1" applyAlignment="1" applyProtection="1">
      <alignment horizontal="center" vertical="center" wrapText="1"/>
      <protection locked="0"/>
    </xf>
    <xf numFmtId="0" fontId="42" fillId="0" borderId="49" xfId="4" quotePrefix="1" applyFont="1" applyFill="1" applyBorder="1" applyAlignment="1" applyProtection="1">
      <alignment horizontal="center" vertical="center" wrapText="1"/>
      <protection locked="0"/>
    </xf>
    <xf numFmtId="0" fontId="43" fillId="0" borderId="33" xfId="4" quotePrefix="1" applyFont="1" applyFill="1" applyBorder="1" applyAlignment="1" applyProtection="1">
      <alignment horizontal="center" vertical="center" wrapText="1"/>
      <protection locked="0"/>
    </xf>
    <xf numFmtId="0" fontId="13" fillId="2" borderId="68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0" fillId="0" borderId="0" xfId="23" applyFont="1" applyFill="1"/>
    <xf numFmtId="0" fontId="50" fillId="0" borderId="0" xfId="23" applyFont="1"/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69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70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42" fillId="0" borderId="32" xfId="4" quotePrefix="1" applyFont="1" applyFill="1" applyBorder="1" applyAlignment="1" applyProtection="1">
      <alignment horizontal="center" vertical="center" wrapText="1"/>
      <protection locked="0"/>
    </xf>
    <xf numFmtId="0" fontId="43" fillId="0" borderId="32" xfId="4" quotePrefix="1" applyFont="1" applyFill="1" applyBorder="1" applyAlignment="1" applyProtection="1">
      <alignment horizontal="center" vertical="center" wrapText="1"/>
      <protection locked="0"/>
    </xf>
    <xf numFmtId="0" fontId="42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71" xfId="10" applyFont="1" applyFill="1" applyBorder="1" applyAlignment="1">
      <alignment horizontal="center" vertical="center" wrapText="1"/>
    </xf>
    <xf numFmtId="0" fontId="9" fillId="4" borderId="72" xfId="7" quotePrefix="1" applyFont="1" applyFill="1" applyBorder="1" applyAlignment="1">
      <alignment horizontal="center" vertical="center" wrapText="1"/>
    </xf>
    <xf numFmtId="0" fontId="9" fillId="4" borderId="73" xfId="7" quotePrefix="1" applyFont="1" applyFill="1" applyBorder="1" applyAlignment="1">
      <alignment horizontal="center" vertical="center" wrapText="1"/>
    </xf>
    <xf numFmtId="0" fontId="9" fillId="4" borderId="74" xfId="7" quotePrefix="1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3" fillId="2" borderId="49" xfId="10" applyFont="1" applyFill="1" applyBorder="1" applyAlignment="1">
      <alignment horizontal="center" vertical="center" wrapText="1"/>
    </xf>
    <xf numFmtId="0" fontId="13" fillId="2" borderId="75" xfId="10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4" fillId="0" borderId="49" xfId="10" quotePrefix="1" applyFont="1" applyFill="1" applyBorder="1" applyAlignment="1">
      <alignment vertical="center" wrapText="1"/>
    </xf>
    <xf numFmtId="0" fontId="14" fillId="0" borderId="77" xfId="10" quotePrefix="1" applyFont="1" applyFill="1" applyBorder="1" applyAlignment="1">
      <alignment vertical="center" wrapText="1"/>
    </xf>
    <xf numFmtId="0" fontId="14" fillId="0" borderId="78" xfId="10" quotePrefix="1" applyFont="1" applyFill="1" applyBorder="1" applyAlignment="1">
      <alignment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82" xfId="10" applyFont="1" applyFill="1" applyBorder="1" applyAlignment="1">
      <alignment vertical="center" wrapText="1"/>
    </xf>
    <xf numFmtId="0" fontId="32" fillId="0" borderId="59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83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53" xfId="7" applyFont="1" applyFill="1" applyBorder="1" applyAlignment="1">
      <alignment vertical="center" wrapText="1"/>
    </xf>
    <xf numFmtId="0" fontId="13" fillId="2" borderId="80" xfId="7" applyFont="1" applyFill="1" applyBorder="1" applyAlignment="1">
      <alignment vertical="center" wrapText="1"/>
    </xf>
    <xf numFmtId="0" fontId="14" fillId="2" borderId="79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53" xfId="7" applyFont="1" applyFill="1" applyBorder="1" applyAlignment="1">
      <alignment vertical="center" wrapText="1"/>
    </xf>
    <xf numFmtId="0" fontId="13" fillId="2" borderId="84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4" fillId="2" borderId="85" xfId="10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5" fillId="2" borderId="86" xfId="7" applyFont="1" applyFill="1" applyBorder="1" applyAlignment="1">
      <alignment vertical="center" wrapText="1"/>
    </xf>
    <xf numFmtId="0" fontId="14" fillId="2" borderId="87" xfId="10" applyFont="1" applyFill="1" applyBorder="1" applyAlignment="1">
      <alignment vertical="center" wrapText="1"/>
    </xf>
    <xf numFmtId="0" fontId="14" fillId="2" borderId="55" xfId="10" applyFont="1" applyFill="1" applyBorder="1" applyAlignment="1">
      <alignment vertical="center" wrapText="1"/>
    </xf>
    <xf numFmtId="0" fontId="14" fillId="2" borderId="88" xfId="10" applyFont="1" applyFill="1" applyBorder="1" applyAlignment="1">
      <alignment vertical="center" wrapText="1"/>
    </xf>
    <xf numFmtId="0" fontId="14" fillId="2" borderId="89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13" fillId="2" borderId="90" xfId="7" applyFont="1" applyFill="1" applyBorder="1" applyAlignment="1">
      <alignment horizontal="center" vertical="center" wrapText="1"/>
    </xf>
    <xf numFmtId="0" fontId="13" fillId="2" borderId="92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82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4" fillId="2" borderId="82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84" xfId="10" applyFont="1" applyFill="1" applyBorder="1" applyAlignment="1">
      <alignment horizontal="center" vertical="center" wrapText="1"/>
    </xf>
    <xf numFmtId="0" fontId="14" fillId="2" borderId="93" xfId="10" applyFont="1" applyFill="1" applyBorder="1" applyAlignment="1">
      <alignment horizontal="center" vertical="center" wrapText="1"/>
    </xf>
    <xf numFmtId="0" fontId="13" fillId="2" borderId="84" xfId="7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81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4" fillId="2" borderId="95" xfId="10" applyFont="1" applyFill="1" applyBorder="1" applyAlignment="1">
      <alignment horizontal="center" vertical="center" wrapText="1"/>
    </xf>
    <xf numFmtId="0" fontId="32" fillId="0" borderId="96" xfId="0" applyFont="1" applyBorder="1" applyAlignment="1">
      <alignment horizontal="left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61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14" fillId="2" borderId="98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96" xfId="10" applyFont="1" applyFill="1" applyBorder="1" applyAlignment="1">
      <alignment horizontal="center" vertical="center" wrapText="1"/>
    </xf>
    <xf numFmtId="0" fontId="14" fillId="0" borderId="76" xfId="10" applyFont="1" applyFill="1" applyBorder="1" applyAlignment="1">
      <alignment horizontal="center" vertical="center" wrapText="1"/>
    </xf>
    <xf numFmtId="0" fontId="14" fillId="0" borderId="81" xfId="10" applyFont="1" applyFill="1" applyBorder="1" applyAlignment="1">
      <alignment horizontal="center"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87" xfId="7" applyFont="1" applyFill="1" applyBorder="1" applyAlignment="1">
      <alignment horizontal="center" vertical="center" wrapText="1"/>
    </xf>
    <xf numFmtId="0" fontId="14" fillId="2" borderId="55" xfId="7" applyFont="1" applyFill="1" applyBorder="1" applyAlignment="1">
      <alignment horizontal="center" vertical="center" wrapText="1"/>
    </xf>
    <xf numFmtId="0" fontId="14" fillId="2" borderId="88" xfId="7" applyFont="1" applyFill="1" applyBorder="1" applyAlignment="1">
      <alignment horizontal="center" vertical="center" wrapText="1"/>
    </xf>
    <xf numFmtId="0" fontId="14" fillId="2" borderId="89" xfId="7" applyFont="1" applyFill="1" applyBorder="1" applyAlignment="1">
      <alignment horizontal="center" vertical="center" wrapText="1"/>
    </xf>
    <xf numFmtId="0" fontId="14" fillId="2" borderId="85" xfId="7" applyFont="1" applyFill="1" applyBorder="1" applyAlignment="1">
      <alignment horizontal="center" vertical="center" wrapText="1"/>
    </xf>
    <xf numFmtId="0" fontId="14" fillId="2" borderId="97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99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100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72" xfId="10" applyFont="1" applyFill="1" applyBorder="1" applyAlignment="1">
      <alignment vertical="center" wrapText="1"/>
    </xf>
    <xf numFmtId="0" fontId="14" fillId="4" borderId="101" xfId="10" quotePrefix="1" applyFont="1" applyFill="1" applyBorder="1" applyAlignment="1">
      <alignment horizontal="center" vertical="center" wrapText="1"/>
    </xf>
    <xf numFmtId="0" fontId="14" fillId="4" borderId="73" xfId="10" quotePrefix="1" applyFont="1" applyFill="1" applyBorder="1" applyAlignment="1">
      <alignment horizontal="center" vertical="center" wrapText="1"/>
    </xf>
    <xf numFmtId="0" fontId="14" fillId="4" borderId="102" xfId="10" quotePrefix="1" applyFont="1" applyFill="1" applyBorder="1" applyAlignment="1">
      <alignment horizontal="center" vertical="center" wrapText="1"/>
    </xf>
    <xf numFmtId="0" fontId="13" fillId="4" borderId="103" xfId="7" quotePrefix="1" applyFont="1" applyFill="1" applyBorder="1" applyAlignment="1">
      <alignment horizontal="center" vertical="center" wrapText="1"/>
    </xf>
    <xf numFmtId="0" fontId="16" fillId="4" borderId="101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102" xfId="0" applyFont="1" applyFill="1" applyBorder="1" applyAlignment="1">
      <alignment horizontal="center" vertical="center" wrapText="1"/>
    </xf>
    <xf numFmtId="0" fontId="13" fillId="4" borderId="103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7" xfId="8" applyFont="1" applyFill="1" applyBorder="1" applyAlignment="1">
      <alignment vertical="center" wrapText="1"/>
    </xf>
    <xf numFmtId="0" fontId="14" fillId="4" borderId="77" xfId="10" applyFont="1" applyFill="1" applyBorder="1" applyAlignment="1">
      <alignment vertical="center" wrapText="1"/>
    </xf>
    <xf numFmtId="0" fontId="31" fillId="4" borderId="104" xfId="8" applyFont="1" applyFill="1" applyBorder="1" applyAlignment="1">
      <alignment vertical="center" wrapText="1"/>
    </xf>
    <xf numFmtId="0" fontId="14" fillId="4" borderId="78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wrapText="1"/>
    </xf>
    <xf numFmtId="0" fontId="50" fillId="0" borderId="1" xfId="26" applyFont="1">
      <alignment horizontal="left" vertical="distributed"/>
    </xf>
    <xf numFmtId="0" fontId="50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100" xfId="0" applyNumberFormat="1" applyFont="1" applyFill="1" applyBorder="1" applyAlignment="1">
      <alignment horizontal="left"/>
    </xf>
    <xf numFmtId="49" fontId="25" fillId="0" borderId="50" xfId="0" applyNumberFormat="1" applyFont="1" applyFill="1" applyBorder="1" applyAlignment="1">
      <alignment horizontal="left"/>
    </xf>
    <xf numFmtId="0" fontId="50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34" fillId="4" borderId="25" xfId="0" applyFont="1" applyFill="1" applyBorder="1" applyAlignment="1">
      <alignment horizontal="left" vertical="center" wrapText="1"/>
    </xf>
    <xf numFmtId="0" fontId="14" fillId="0" borderId="25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4" fillId="0" borderId="100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100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105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72" xfId="10" applyFont="1" applyFill="1" applyBorder="1" applyAlignment="1">
      <alignment horizontal="center" vertical="center" wrapText="1"/>
    </xf>
    <xf numFmtId="0" fontId="14" fillId="3" borderId="73" xfId="10" applyFont="1" applyFill="1" applyBorder="1" applyAlignment="1">
      <alignment horizontal="center" vertical="center" wrapText="1"/>
    </xf>
    <xf numFmtId="0" fontId="14" fillId="3" borderId="101" xfId="10" applyFont="1" applyFill="1" applyBorder="1" applyAlignment="1">
      <alignment horizontal="center" vertical="center" wrapText="1"/>
    </xf>
    <xf numFmtId="0" fontId="14" fillId="3" borderId="106" xfId="10" applyFont="1" applyFill="1" applyBorder="1" applyAlignment="1">
      <alignment horizontal="center" vertical="center" wrapText="1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1" xfId="10" quotePrefix="1" applyFont="1" applyFill="1" applyBorder="1" applyAlignment="1" applyProtection="1">
      <alignment vertical="center" wrapText="1"/>
      <protection locked="0"/>
    </xf>
    <xf numFmtId="0" fontId="18" fillId="4" borderId="25" xfId="10" quotePrefix="1" applyFont="1" applyFill="1" applyBorder="1" applyAlignment="1" applyProtection="1">
      <alignment vertical="center" wrapText="1"/>
      <protection locked="0"/>
    </xf>
    <xf numFmtId="0" fontId="18" fillId="4" borderId="25" xfId="10" applyFont="1" applyFill="1" applyBorder="1" applyAlignment="1" applyProtection="1">
      <alignment vertical="center" wrapText="1"/>
      <protection locked="0"/>
    </xf>
    <xf numFmtId="0" fontId="18" fillId="4" borderId="25" xfId="8" applyFont="1" applyFill="1" applyBorder="1" applyAlignment="1" applyProtection="1">
      <alignment vertical="center" wrapText="1"/>
      <protection locked="0"/>
    </xf>
    <xf numFmtId="0" fontId="40" fillId="4" borderId="47" xfId="0" applyFont="1" applyFill="1" applyBorder="1" applyAlignment="1" applyProtection="1">
      <alignment horizontal="center" vertical="center" wrapText="1"/>
      <protection locked="0"/>
    </xf>
    <xf numFmtId="0" fontId="18" fillId="4" borderId="72" xfId="10" applyFont="1" applyFill="1" applyBorder="1" applyAlignment="1" applyProtection="1">
      <alignment vertical="center" wrapText="1"/>
      <protection locked="0"/>
    </xf>
    <xf numFmtId="0" fontId="17" fillId="4" borderId="50" xfId="0" applyFont="1" applyFill="1" applyBorder="1" applyAlignment="1" applyProtection="1">
      <alignment horizontal="left" vertical="center" wrapText="1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41" fillId="4" borderId="41" xfId="10" quotePrefix="1" applyFont="1" applyFill="1" applyBorder="1" applyAlignment="1" applyProtection="1">
      <alignment vertical="center" wrapText="1"/>
      <protection locked="0"/>
    </xf>
    <xf numFmtId="0" fontId="45" fillId="4" borderId="12" xfId="4" quotePrefix="1" applyFont="1" applyFill="1" applyBorder="1" applyAlignment="1" applyProtection="1">
      <alignment horizontal="center" vertical="center" wrapText="1"/>
      <protection locked="0"/>
    </xf>
    <xf numFmtId="0" fontId="45" fillId="4" borderId="1" xfId="10" quotePrefix="1" applyFont="1" applyFill="1" applyBorder="1" applyAlignment="1" applyProtection="1">
      <alignment vertical="center" wrapText="1"/>
      <protection locked="0"/>
    </xf>
    <xf numFmtId="0" fontId="45" fillId="4" borderId="104" xfId="10" quotePrefix="1" applyFont="1" applyFill="1" applyBorder="1" applyAlignment="1" applyProtection="1">
      <alignment horizontal="center" vertical="center" wrapText="1"/>
      <protection locked="0"/>
    </xf>
    <xf numFmtId="0" fontId="45" fillId="4" borderId="47" xfId="10" quotePrefix="1" applyFont="1" applyFill="1" applyBorder="1" applyAlignment="1" applyProtection="1">
      <alignment horizontal="center" vertical="center" wrapText="1"/>
      <protection locked="0"/>
    </xf>
    <xf numFmtId="0" fontId="41" fillId="4" borderId="47" xfId="4" quotePrefix="1" applyFont="1" applyFill="1" applyBorder="1" applyAlignment="1" applyProtection="1">
      <alignment horizontal="center" vertical="center" wrapText="1"/>
      <protection locked="0"/>
    </xf>
    <xf numFmtId="0" fontId="23" fillId="4" borderId="47" xfId="0" applyFont="1" applyFill="1" applyBorder="1" applyAlignment="1" applyProtection="1">
      <alignment horizontal="center"/>
      <protection locked="0"/>
    </xf>
    <xf numFmtId="0" fontId="45" fillId="4" borderId="25" xfId="10" quotePrefix="1" applyFont="1" applyFill="1" applyBorder="1" applyAlignment="1" applyProtection="1">
      <alignment vertical="center" wrapText="1"/>
      <protection locked="0"/>
    </xf>
    <xf numFmtId="0" fontId="45" fillId="4" borderId="25" xfId="8" applyFont="1" applyFill="1" applyBorder="1" applyAlignment="1" applyProtection="1">
      <alignment vertical="center" wrapText="1"/>
      <protection locked="0"/>
    </xf>
    <xf numFmtId="0" fontId="45" fillId="4" borderId="25" xfId="10" applyFont="1" applyFill="1" applyBorder="1" applyAlignment="1" applyProtection="1">
      <alignment vertical="center" wrapText="1"/>
      <protection locked="0"/>
    </xf>
    <xf numFmtId="0" fontId="18" fillId="4" borderId="104" xfId="0" applyFont="1" applyFill="1" applyBorder="1" applyAlignment="1" applyProtection="1">
      <alignment horizontal="center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23" fillId="4" borderId="50" xfId="0" applyFont="1" applyFill="1" applyBorder="1" applyAlignment="1" applyProtection="1">
      <alignment horizontal="left" vertical="center" wrapText="1"/>
      <protection locked="0"/>
    </xf>
    <xf numFmtId="0" fontId="41" fillId="4" borderId="107" xfId="7" quotePrefix="1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1" fillId="4" borderId="12" xfId="7" quotePrefix="1" applyFont="1" applyFill="1" applyBorder="1" applyAlignment="1" applyProtection="1">
      <alignment vertical="center" wrapText="1"/>
      <protection locked="0"/>
    </xf>
    <xf numFmtId="0" fontId="45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07" xfId="0" applyFont="1" applyFill="1" applyBorder="1" applyProtection="1">
      <protection locked="0"/>
    </xf>
    <xf numFmtId="0" fontId="41" fillId="4" borderId="41" xfId="10" applyFont="1" applyFill="1" applyBorder="1" applyAlignment="1" applyProtection="1">
      <alignment vertical="center" wrapText="1"/>
      <protection locked="0"/>
    </xf>
    <xf numFmtId="0" fontId="46" fillId="4" borderId="4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2" xfId="4" quotePrefix="1" applyFont="1" applyFill="1" applyBorder="1" applyAlignment="1">
      <alignment horizontal="center" vertical="center" wrapText="1"/>
    </xf>
    <xf numFmtId="0" fontId="6" fillId="0" borderId="32" xfId="4" quotePrefix="1" applyFont="1" applyFill="1" applyBorder="1" applyAlignment="1">
      <alignment horizontal="center" vertical="center" wrapText="1"/>
    </xf>
    <xf numFmtId="0" fontId="8" fillId="0" borderId="49" xfId="4" quotePrefix="1" applyFont="1" applyFill="1" applyBorder="1" applyAlignment="1">
      <alignment horizontal="center" vertical="center" wrapText="1"/>
    </xf>
    <xf numFmtId="0" fontId="15" fillId="0" borderId="12" xfId="10" quotePrefix="1" applyFont="1" applyFill="1" applyBorder="1" applyAlignment="1">
      <alignment vertical="center" wrapText="1"/>
    </xf>
    <xf numFmtId="0" fontId="13" fillId="0" borderId="41" xfId="10" applyFont="1" applyFill="1" applyBorder="1" applyAlignment="1">
      <alignment horizontal="center" vertical="center" wrapText="1"/>
    </xf>
    <xf numFmtId="0" fontId="13" fillId="0" borderId="108" xfId="10" applyFont="1" applyFill="1" applyBorder="1" applyAlignment="1">
      <alignment horizontal="center" vertical="center" wrapText="1"/>
    </xf>
    <xf numFmtId="0" fontId="13" fillId="0" borderId="1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109" xfId="10" applyFont="1" applyFill="1" applyBorder="1" applyAlignment="1">
      <alignment horizontal="center" vertical="center" wrapText="1"/>
    </xf>
    <xf numFmtId="0" fontId="14" fillId="0" borderId="110" xfId="1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3" fillId="0" borderId="31" xfId="7" applyFont="1" applyFill="1" applyBorder="1" applyAlignment="1">
      <alignment horizontal="center" vertical="center" wrapText="1"/>
    </xf>
    <xf numFmtId="0" fontId="13" fillId="0" borderId="35" xfId="7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41" xfId="10" quotePrefix="1" applyFont="1" applyFill="1" applyBorder="1" applyAlignment="1">
      <alignment vertical="center" wrapText="1"/>
    </xf>
    <xf numFmtId="0" fontId="15" fillId="0" borderId="13" xfId="10" applyFont="1" applyFill="1" applyBorder="1" applyAlignment="1">
      <alignment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2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31" xfId="10" quotePrefix="1" applyFont="1" applyFill="1" applyBorder="1" applyAlignment="1">
      <alignment vertical="center" wrapText="1"/>
    </xf>
    <xf numFmtId="0" fontId="14" fillId="0" borderId="111" xfId="10" applyFont="1" applyFill="1" applyBorder="1" applyAlignment="1">
      <alignment horizontal="center" vertical="center" wrapText="1"/>
    </xf>
    <xf numFmtId="0" fontId="14" fillId="0" borderId="18" xfId="10" applyFont="1" applyFill="1" applyBorder="1" applyAlignment="1">
      <alignment horizontal="center" vertical="center" wrapText="1"/>
    </xf>
    <xf numFmtId="0" fontId="14" fillId="0" borderId="39" xfId="10" applyFont="1" applyFill="1" applyBorder="1" applyAlignment="1">
      <alignment horizontal="center" vertical="center" wrapText="1"/>
    </xf>
    <xf numFmtId="0" fontId="14" fillId="0" borderId="38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72" xfId="10" quotePrefix="1" applyFont="1" applyFill="1" applyBorder="1" applyAlignment="1">
      <alignment vertical="center" wrapText="1"/>
    </xf>
    <xf numFmtId="0" fontId="14" fillId="0" borderId="112" xfId="10" applyFont="1" applyFill="1" applyBorder="1" applyAlignment="1">
      <alignment horizontal="center" vertical="center" wrapText="1"/>
    </xf>
    <xf numFmtId="0" fontId="14" fillId="0" borderId="101" xfId="1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4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2" xfId="7" applyFont="1" applyFill="1" applyBorder="1" applyAlignment="1">
      <alignment horizontal="center" vertical="center" wrapText="1"/>
    </xf>
    <xf numFmtId="0" fontId="24" fillId="3" borderId="33" xfId="7" applyFont="1" applyFill="1" applyBorder="1" applyAlignment="1">
      <alignment horizontal="center" vertical="center" wrapText="1"/>
    </xf>
    <xf numFmtId="0" fontId="24" fillId="3" borderId="34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vertical="center" wrapText="1"/>
    </xf>
    <xf numFmtId="0" fontId="24" fillId="3" borderId="36" xfId="7" applyFont="1" applyFill="1" applyBorder="1" applyAlignment="1">
      <alignment vertical="center" wrapText="1"/>
    </xf>
    <xf numFmtId="0" fontId="24" fillId="3" borderId="37" xfId="7" applyFont="1" applyFill="1" applyBorder="1" applyAlignment="1">
      <alignment vertical="center" wrapText="1"/>
    </xf>
    <xf numFmtId="0" fontId="18" fillId="3" borderId="18" xfId="10" applyFont="1" applyFill="1" applyBorder="1" applyAlignment="1">
      <alignment horizontal="center" vertical="center" wrapText="1"/>
    </xf>
    <xf numFmtId="0" fontId="24" fillId="3" borderId="20" xfId="10" applyFont="1" applyFill="1" applyBorder="1" applyAlignment="1">
      <alignment horizontal="center" vertical="center" wrapText="1"/>
    </xf>
    <xf numFmtId="0" fontId="13" fillId="3" borderId="39" xfId="10" applyFont="1" applyFill="1" applyBorder="1" applyAlignment="1">
      <alignment horizontal="center" vertical="center" wrapText="1"/>
    </xf>
    <xf numFmtId="0" fontId="18" fillId="3" borderId="38" xfId="10" applyFont="1" applyFill="1" applyBorder="1" applyAlignment="1">
      <alignment horizontal="center" vertical="center" wrapText="1"/>
    </xf>
    <xf numFmtId="0" fontId="24" fillId="3" borderId="43" xfId="10" applyFont="1" applyFill="1" applyBorder="1" applyAlignment="1">
      <alignment horizontal="center" vertical="center" wrapText="1"/>
    </xf>
    <xf numFmtId="0" fontId="13" fillId="3" borderId="112" xfId="10" applyFont="1" applyFill="1" applyBorder="1" applyAlignment="1">
      <alignment horizontal="center" vertical="center" wrapText="1"/>
    </xf>
    <xf numFmtId="0" fontId="18" fillId="3" borderId="101" xfId="10" applyFont="1" applyFill="1" applyBorder="1" applyAlignment="1">
      <alignment horizontal="center" vertical="center" wrapText="1"/>
    </xf>
    <xf numFmtId="0" fontId="24" fillId="3" borderId="102" xfId="10" applyFont="1" applyFill="1" applyBorder="1" applyAlignment="1">
      <alignment horizontal="center" vertical="center" wrapText="1"/>
    </xf>
    <xf numFmtId="0" fontId="13" fillId="2" borderId="113" xfId="10" applyFont="1" applyFill="1" applyBorder="1" applyAlignment="1">
      <alignment horizontal="center" vertical="center" wrapText="1"/>
    </xf>
    <xf numFmtId="0" fontId="13" fillId="2" borderId="114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21" xfId="7" applyFont="1" applyFill="1" applyBorder="1" applyAlignment="1">
      <alignment horizontal="center" vertical="center" wrapText="1"/>
    </xf>
    <xf numFmtId="0" fontId="18" fillId="3" borderId="42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3" fillId="3" borderId="111" xfId="10" applyFont="1" applyFill="1" applyBorder="1" applyAlignment="1">
      <alignment horizontal="center" vertical="center" wrapText="1"/>
    </xf>
    <xf numFmtId="0" fontId="18" fillId="3" borderId="105" xfId="10" applyFont="1" applyFill="1" applyBorder="1" applyAlignment="1">
      <alignment horizontal="center" vertical="center" wrapText="1"/>
    </xf>
    <xf numFmtId="0" fontId="17" fillId="2" borderId="115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116" xfId="0" applyFont="1" applyFill="1" applyBorder="1" applyAlignment="1">
      <alignment horizontal="center" vertical="center" wrapText="1"/>
    </xf>
    <xf numFmtId="0" fontId="18" fillId="3" borderId="27" xfId="10" applyFont="1" applyFill="1" applyBorder="1" applyAlignment="1">
      <alignment horizontal="center" vertical="center" wrapText="1"/>
    </xf>
    <xf numFmtId="0" fontId="17" fillId="2" borderId="1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18" xfId="0" applyFont="1" applyFill="1" applyBorder="1" applyAlignment="1">
      <alignment horizontal="center" vertical="center" wrapText="1"/>
    </xf>
    <xf numFmtId="0" fontId="18" fillId="3" borderId="106" xfId="10" applyFont="1" applyFill="1" applyBorder="1" applyAlignment="1">
      <alignment horizontal="center" vertical="center" wrapText="1"/>
    </xf>
    <xf numFmtId="0" fontId="17" fillId="2" borderId="119" xfId="0" applyFont="1" applyFill="1" applyBorder="1" applyAlignment="1">
      <alignment horizontal="center" vertical="center" wrapText="1"/>
    </xf>
    <xf numFmtId="0" fontId="17" fillId="2" borderId="120" xfId="0" applyFont="1" applyFill="1" applyBorder="1" applyAlignment="1">
      <alignment horizontal="center" vertical="center" wrapText="1"/>
    </xf>
    <xf numFmtId="0" fontId="17" fillId="2" borderId="121" xfId="0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3" fillId="3" borderId="109" xfId="7" quotePrefix="1" applyFont="1" applyFill="1" applyBorder="1" applyAlignment="1">
      <alignment horizontal="center" vertical="center" wrapText="1"/>
    </xf>
    <xf numFmtId="0" fontId="13" fillId="3" borderId="109" xfId="10" quotePrefix="1" applyFont="1" applyFill="1" applyBorder="1" applyAlignment="1">
      <alignment horizontal="center" vertical="center" wrapText="1"/>
    </xf>
    <xf numFmtId="0" fontId="13" fillId="3" borderId="12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6" fillId="3" borderId="109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123" xfId="0" applyFont="1" applyFill="1" applyBorder="1" applyAlignment="1">
      <alignment horizontal="center" vertical="center" wrapText="1"/>
    </xf>
    <xf numFmtId="0" fontId="14" fillId="3" borderId="106" xfId="10" quotePrefix="1" applyFont="1" applyFill="1" applyBorder="1" applyAlignment="1">
      <alignment horizontal="center" vertical="center" wrapText="1"/>
    </xf>
    <xf numFmtId="0" fontId="16" fillId="3" borderId="106" xfId="0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111" xfId="7" quotePrefix="1" applyFont="1" applyFill="1" applyBorder="1" applyAlignment="1">
      <alignment vertical="center" wrapText="1"/>
    </xf>
    <xf numFmtId="0" fontId="13" fillId="3" borderId="100" xfId="7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8" fillId="4" borderId="47" xfId="10" quotePrefix="1" applyFont="1" applyFill="1" applyBorder="1" applyAlignment="1" applyProtection="1">
      <alignment horizontal="center" vertical="center" wrapText="1"/>
      <protection locked="0"/>
    </xf>
    <xf numFmtId="0" fontId="18" fillId="4" borderId="47" xfId="0" applyFont="1" applyFill="1" applyBorder="1" applyAlignment="1" applyProtection="1">
      <alignment horizontal="center" vertical="center" wrapText="1"/>
      <protection locked="0"/>
    </xf>
    <xf numFmtId="0" fontId="24" fillId="4" borderId="47" xfId="4" quotePrefix="1" applyFont="1" applyFill="1" applyBorder="1" applyAlignment="1" applyProtection="1">
      <alignment horizontal="center" vertical="center" wrapText="1"/>
      <protection locked="0"/>
    </xf>
    <xf numFmtId="0" fontId="24" fillId="4" borderId="47" xfId="0" applyFont="1" applyFill="1" applyBorder="1" applyAlignment="1" applyProtection="1">
      <alignment horizontal="center"/>
      <protection locked="0"/>
    </xf>
    <xf numFmtId="0" fontId="24" fillId="4" borderId="47" xfId="0" applyFont="1" applyFill="1" applyBorder="1" applyAlignment="1" applyProtection="1">
      <alignment horizontal="center" vertical="center"/>
      <protection locked="0"/>
    </xf>
    <xf numFmtId="0" fontId="18" fillId="4" borderId="104" xfId="10" quotePrefix="1" applyFont="1" applyFill="1" applyBorder="1" applyAlignment="1" applyProtection="1">
      <alignment horizontal="center" vertical="center" wrapText="1"/>
      <protection locked="0"/>
    </xf>
    <xf numFmtId="0" fontId="40" fillId="4" borderId="4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4" xfId="10" quotePrefix="1" applyFont="1" applyFill="1" applyBorder="1" applyAlignment="1" applyProtection="1">
      <alignment horizontal="center" vertical="center" wrapText="1"/>
      <protection locked="0"/>
    </xf>
    <xf numFmtId="0" fontId="18" fillId="4" borderId="7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4" xfId="0" applyFont="1" applyFill="1" applyBorder="1" applyAlignment="1" applyProtection="1">
      <alignment horizontal="center" vertical="center" wrapText="1"/>
      <protection locked="0"/>
    </xf>
    <xf numFmtId="0" fontId="24" fillId="4" borderId="124" xfId="0" applyFont="1" applyFill="1" applyBorder="1" applyAlignment="1" applyProtection="1">
      <alignment horizontal="center" vertical="center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vertical="center" wrapText="1"/>
      <protection locked="0"/>
    </xf>
    <xf numFmtId="0" fontId="14" fillId="4" borderId="49" xfId="7" quotePrefix="1" applyFont="1" applyFill="1" applyBorder="1" applyAlignment="1" applyProtection="1">
      <alignment vertical="center" wrapText="1"/>
      <protection locked="0"/>
    </xf>
    <xf numFmtId="0" fontId="24" fillId="4" borderId="49" xfId="0" applyFont="1" applyFill="1" applyBorder="1" applyProtection="1">
      <protection locked="0"/>
    </xf>
    <xf numFmtId="0" fontId="18" fillId="4" borderId="70" xfId="10" quotePrefix="1" applyFont="1" applyFill="1" applyBorder="1" applyAlignment="1" applyProtection="1">
      <alignment horizontal="center" vertical="center" wrapText="1"/>
      <protection locked="0"/>
    </xf>
    <xf numFmtId="0" fontId="24" fillId="4" borderId="70" xfId="0" applyFont="1" applyFill="1" applyBorder="1" applyAlignment="1" applyProtection="1">
      <alignment horizontal="center" vertical="center" wrapText="1"/>
      <protection locked="0"/>
    </xf>
    <xf numFmtId="0" fontId="24" fillId="4" borderId="70" xfId="0" applyFont="1" applyFill="1" applyBorder="1" applyAlignment="1" applyProtection="1">
      <alignment horizontal="center"/>
      <protection locked="0"/>
    </xf>
    <xf numFmtId="0" fontId="13" fillId="4" borderId="107" xfId="10" quotePrefix="1" applyFont="1" applyFill="1" applyBorder="1" applyAlignment="1" applyProtection="1">
      <alignment horizontal="center"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8" fillId="4" borderId="104" xfId="0" applyFont="1" applyFill="1" applyBorder="1" applyAlignment="1" applyProtection="1">
      <alignment horizontal="center" vertical="center" wrapText="1"/>
      <protection locked="0"/>
    </xf>
    <xf numFmtId="0" fontId="24" fillId="4" borderId="104" xfId="0" applyFont="1" applyFill="1" applyBorder="1" applyAlignment="1" applyProtection="1">
      <alignment horizontal="center" vertical="center" wrapText="1"/>
      <protection locked="0"/>
    </xf>
    <xf numFmtId="0" fontId="24" fillId="4" borderId="104" xfId="0" applyFont="1" applyFill="1" applyBorder="1" applyAlignment="1" applyProtection="1">
      <alignment horizontal="center"/>
      <protection locked="0"/>
    </xf>
    <xf numFmtId="0" fontId="40" fillId="4" borderId="104" xfId="0" applyFont="1" applyFill="1" applyBorder="1" applyAlignment="1" applyProtection="1">
      <alignment horizontal="center" vertical="center" wrapText="1"/>
      <protection locked="0"/>
    </xf>
    <xf numFmtId="0" fontId="18" fillId="4" borderId="70" xfId="0" applyFont="1" applyFill="1" applyBorder="1" applyAlignment="1" applyProtection="1">
      <alignment horizontal="center" vertical="center" wrapText="1"/>
      <protection locked="0"/>
    </xf>
    <xf numFmtId="0" fontId="18" fillId="4" borderId="78" xfId="10" quotePrefix="1" applyFont="1" applyFill="1" applyBorder="1" applyAlignment="1" applyProtection="1">
      <alignment horizontal="center" vertical="center" wrapText="1"/>
      <protection locked="0"/>
    </xf>
    <xf numFmtId="0" fontId="18" fillId="4" borderId="78" xfId="0" applyFont="1" applyFill="1" applyBorder="1" applyAlignment="1" applyProtection="1">
      <alignment horizontal="center" vertical="center" wrapText="1"/>
      <protection locked="0"/>
    </xf>
    <xf numFmtId="0" fontId="24" fillId="4" borderId="78" xfId="0" applyFont="1" applyFill="1" applyBorder="1" applyAlignment="1" applyProtection="1">
      <alignment horizontal="center" vertical="center" wrapText="1"/>
      <protection locked="0"/>
    </xf>
    <xf numFmtId="0" fontId="24" fillId="4" borderId="78" xfId="0" applyFont="1" applyFill="1" applyBorder="1" applyAlignment="1" applyProtection="1">
      <alignment horizontal="center"/>
      <protection locked="0"/>
    </xf>
    <xf numFmtId="0" fontId="40" fillId="4" borderId="70" xfId="0" applyFont="1" applyFill="1" applyBorder="1" applyAlignment="1" applyProtection="1">
      <alignment horizontal="center" vertical="center" wrapText="1"/>
      <protection locked="0"/>
    </xf>
    <xf numFmtId="0" fontId="18" fillId="4" borderId="70" xfId="0" applyFont="1" applyFill="1" applyBorder="1" applyAlignment="1" applyProtection="1">
      <alignment horizontal="center"/>
      <protection locked="0"/>
    </xf>
    <xf numFmtId="0" fontId="16" fillId="4" borderId="4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3" borderId="125" xfId="10" quotePrefix="1" applyFont="1" applyFill="1" applyBorder="1" applyAlignment="1">
      <alignment horizontal="center" vertical="center" wrapText="1"/>
    </xf>
    <xf numFmtId="0" fontId="41" fillId="4" borderId="12" xfId="7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23" fillId="2" borderId="0" xfId="0" applyFont="1" applyFill="1" applyAlignment="1">
      <alignment horizontal="center"/>
    </xf>
    <xf numFmtId="0" fontId="14" fillId="2" borderId="7" xfId="10" applyFont="1" applyFill="1" applyBorder="1" applyAlignment="1">
      <alignment vertical="center" wrapText="1"/>
    </xf>
    <xf numFmtId="0" fontId="18" fillId="0" borderId="126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14" fillId="2" borderId="90" xfId="7" applyFont="1" applyFill="1" applyBorder="1" applyAlignment="1">
      <alignment horizontal="center" vertical="center" wrapText="1"/>
    </xf>
    <xf numFmtId="0" fontId="14" fillId="2" borderId="9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3" fillId="2" borderId="5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14" fillId="2" borderId="92" xfId="10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55" fillId="0" borderId="47" xfId="23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27" xfId="0" applyFont="1" applyBorder="1" applyAlignment="1">
      <alignment horizontal="center" vertical="center"/>
    </xf>
    <xf numFmtId="0" fontId="52" fillId="0" borderId="128" xfId="0" applyFont="1" applyFill="1" applyBorder="1" applyAlignment="1">
      <alignment horizontal="center" vertical="center"/>
    </xf>
    <xf numFmtId="0" fontId="51" fillId="0" borderId="128" xfId="0" applyFont="1" applyBorder="1" applyAlignment="1">
      <alignment horizontal="center" vertical="center"/>
    </xf>
    <xf numFmtId="0" fontId="51" fillId="0" borderId="129" xfId="0" applyFont="1" applyBorder="1" applyAlignment="1">
      <alignment horizontal="center" vertical="center"/>
    </xf>
    <xf numFmtId="0" fontId="13" fillId="0" borderId="46" xfId="10" applyFont="1" applyFill="1" applyBorder="1" applyAlignment="1">
      <alignment horizontal="center" vertical="center" wrapText="1"/>
    </xf>
    <xf numFmtId="0" fontId="13" fillId="0" borderId="70" xfId="1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3" fillId="0" borderId="104" xfId="1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13" fillId="0" borderId="31" xfId="7" applyFont="1" applyFill="1" applyBorder="1" applyAlignment="1">
      <alignment vertical="center" wrapText="1"/>
    </xf>
    <xf numFmtId="0" fontId="14" fillId="0" borderId="36" xfId="7" applyFont="1" applyFill="1" applyBorder="1" applyAlignment="1">
      <alignment vertical="center" wrapText="1"/>
    </xf>
    <xf numFmtId="0" fontId="13" fillId="0" borderId="35" xfId="7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3" fillId="0" borderId="78" xfId="1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130" xfId="1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4" fillId="0" borderId="131" xfId="10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24" fillId="0" borderId="41" xfId="7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 wrapText="1"/>
    </xf>
    <xf numFmtId="0" fontId="13" fillId="2" borderId="95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53" fillId="0" borderId="38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128" xfId="0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 wrapText="1"/>
    </xf>
    <xf numFmtId="0" fontId="53" fillId="0" borderId="133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/>
    </xf>
    <xf numFmtId="0" fontId="53" fillId="0" borderId="135" xfId="0" applyFont="1" applyFill="1" applyBorder="1" applyAlignment="1">
      <alignment horizontal="center" vertical="center"/>
    </xf>
    <xf numFmtId="0" fontId="53" fillId="0" borderId="136" xfId="0" applyFont="1" applyBorder="1" applyAlignment="1">
      <alignment horizontal="center" vertical="center"/>
    </xf>
    <xf numFmtId="0" fontId="53" fillId="0" borderId="137" xfId="0" applyFont="1" applyFill="1" applyBorder="1" applyAlignment="1">
      <alignment horizontal="center" vertical="center"/>
    </xf>
    <xf numFmtId="0" fontId="32" fillId="0" borderId="137" xfId="0" applyFont="1" applyFill="1" applyBorder="1" applyAlignment="1">
      <alignment horizontal="center" vertical="center" wrapText="1"/>
    </xf>
    <xf numFmtId="0" fontId="32" fillId="0" borderId="138" xfId="0" applyFont="1" applyFill="1" applyBorder="1" applyAlignment="1">
      <alignment horizontal="center" vertical="center"/>
    </xf>
    <xf numFmtId="0" fontId="53" fillId="0" borderId="139" xfId="0" applyFont="1" applyFill="1" applyBorder="1" applyAlignment="1">
      <alignment horizontal="center" vertical="center"/>
    </xf>
    <xf numFmtId="0" fontId="53" fillId="0" borderId="140" xfId="0" applyFont="1" applyBorder="1" applyAlignment="1">
      <alignment horizontal="center" vertical="center"/>
    </xf>
    <xf numFmtId="0" fontId="53" fillId="0" borderId="141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/>
    </xf>
    <xf numFmtId="0" fontId="53" fillId="0" borderId="142" xfId="0" applyFont="1" applyFill="1" applyBorder="1" applyAlignment="1">
      <alignment horizontal="center" vertical="center"/>
    </xf>
    <xf numFmtId="0" fontId="53" fillId="0" borderId="127" xfId="0" applyFont="1" applyFill="1" applyBorder="1" applyAlignment="1">
      <alignment horizontal="center" vertical="center"/>
    </xf>
    <xf numFmtId="0" fontId="53" fillId="0" borderId="128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53" fillId="0" borderId="143" xfId="0" applyFont="1" applyFill="1" applyBorder="1" applyAlignment="1">
      <alignment horizontal="center" vertical="center"/>
    </xf>
    <xf numFmtId="0" fontId="53" fillId="0" borderId="144" xfId="0" applyFont="1" applyFill="1" applyBorder="1" applyAlignment="1">
      <alignment horizontal="center" vertical="center"/>
    </xf>
    <xf numFmtId="0" fontId="53" fillId="0" borderId="145" xfId="0" applyFont="1" applyFill="1" applyBorder="1" applyAlignment="1">
      <alignment horizontal="center" vertical="center"/>
    </xf>
    <xf numFmtId="0" fontId="53" fillId="0" borderId="146" xfId="0" applyFont="1" applyFill="1" applyBorder="1" applyAlignment="1">
      <alignment horizontal="center" vertical="center"/>
    </xf>
    <xf numFmtId="0" fontId="53" fillId="0" borderId="147" xfId="0" applyFont="1" applyFill="1" applyBorder="1" applyAlignment="1">
      <alignment horizontal="center" vertical="center"/>
    </xf>
    <xf numFmtId="0" fontId="53" fillId="0" borderId="148" xfId="0" applyFont="1" applyFill="1" applyBorder="1" applyAlignment="1">
      <alignment horizontal="center" vertical="center"/>
    </xf>
    <xf numFmtId="0" fontId="53" fillId="0" borderId="148" xfId="0" applyFont="1" applyFill="1" applyBorder="1" applyAlignment="1">
      <alignment horizontal="center" vertical="center" wrapText="1"/>
    </xf>
    <xf numFmtId="0" fontId="32" fillId="0" borderId="149" xfId="0" applyFont="1" applyFill="1" applyBorder="1" applyAlignment="1">
      <alignment horizontal="center" vertical="center"/>
    </xf>
    <xf numFmtId="0" fontId="32" fillId="0" borderId="150" xfId="0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 wrapText="1"/>
    </xf>
    <xf numFmtId="0" fontId="32" fillId="0" borderId="122" xfId="0" applyFont="1" applyFill="1" applyBorder="1" applyAlignment="1">
      <alignment horizontal="center" vertical="center"/>
    </xf>
    <xf numFmtId="0" fontId="53" fillId="0" borderId="149" xfId="0" applyFont="1" applyFill="1" applyBorder="1" applyAlignment="1">
      <alignment horizontal="center" vertical="center"/>
    </xf>
    <xf numFmtId="0" fontId="53" fillId="0" borderId="150" xfId="0" applyFont="1" applyFill="1" applyBorder="1" applyAlignment="1">
      <alignment horizontal="center" vertical="center"/>
    </xf>
    <xf numFmtId="0" fontId="53" fillId="0" borderId="151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 wrapText="1"/>
    </xf>
    <xf numFmtId="0" fontId="32" fillId="0" borderId="142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0" fontId="32" fillId="0" borderId="143" xfId="0" applyFont="1" applyFill="1" applyBorder="1" applyAlignment="1">
      <alignment horizontal="center" vertical="center"/>
    </xf>
    <xf numFmtId="0" fontId="32" fillId="0" borderId="144" xfId="0" applyFont="1" applyFill="1" applyBorder="1" applyAlignment="1">
      <alignment horizontal="center" vertical="center"/>
    </xf>
    <xf numFmtId="0" fontId="32" fillId="0" borderId="145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22" xfId="0" applyFont="1" applyFill="1" applyBorder="1" applyAlignment="1">
      <alignment horizontal="center" vertical="center" wrapText="1"/>
    </xf>
    <xf numFmtId="0" fontId="16" fillId="4" borderId="152" xfId="0" applyFont="1" applyFill="1" applyBorder="1" applyAlignment="1">
      <alignment horizontal="center" vertical="center" wrapText="1"/>
    </xf>
    <xf numFmtId="0" fontId="13" fillId="4" borderId="122" xfId="7" quotePrefix="1" applyFont="1" applyFill="1" applyBorder="1" applyAlignment="1">
      <alignment horizontal="center" vertical="center" wrapText="1"/>
    </xf>
    <xf numFmtId="0" fontId="16" fillId="4" borderId="122" xfId="0" applyFont="1" applyFill="1" applyBorder="1" applyAlignment="1">
      <alignment horizontal="center" vertical="center"/>
    </xf>
    <xf numFmtId="0" fontId="16" fillId="4" borderId="124" xfId="0" applyFont="1" applyFill="1" applyBorder="1" applyAlignment="1">
      <alignment horizontal="center" vertical="center" wrapText="1"/>
    </xf>
    <xf numFmtId="0" fontId="40" fillId="4" borderId="78" xfId="0" applyFont="1" applyFill="1" applyBorder="1" applyAlignment="1" applyProtection="1">
      <alignment horizontal="center" vertical="center" wrapText="1"/>
      <protection locked="0"/>
    </xf>
    <xf numFmtId="0" fontId="18" fillId="4" borderId="78" xfId="0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111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105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05" xfId="4" quotePrefix="1" applyFont="1" applyFill="1" applyBorder="1" applyAlignment="1">
      <alignment horizontal="center" vertical="center" wrapText="1"/>
    </xf>
    <xf numFmtId="0" fontId="9" fillId="4" borderId="138" xfId="4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38" xfId="7" quotePrefix="1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left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99" xfId="4" quotePrefix="1" applyFont="1" applyFill="1" applyBorder="1" applyAlignment="1">
      <alignment horizontal="center" vertical="center" textRotation="255" wrapText="1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3" xfId="7" quotePrefix="1" applyFont="1" applyFill="1" applyBorder="1" applyAlignment="1">
      <alignment horizontal="center" vertical="center" wrapText="1"/>
    </xf>
    <xf numFmtId="0" fontId="9" fillId="4" borderId="101" xfId="4" quotePrefix="1" applyFont="1" applyFill="1" applyBorder="1" applyAlignment="1">
      <alignment horizontal="center" vertical="center" textRotation="255" wrapText="1"/>
    </xf>
    <xf numFmtId="0" fontId="9" fillId="4" borderId="106" xfId="4" quotePrefix="1" applyFont="1" applyFill="1" applyBorder="1" applyAlignment="1">
      <alignment horizontal="center" vertical="center" textRotation="255" wrapText="1"/>
    </xf>
    <xf numFmtId="0" fontId="9" fillId="4" borderId="74" xfId="4" quotePrefix="1" applyFont="1" applyFill="1" applyBorder="1" applyAlignment="1">
      <alignment horizontal="center" vertical="center" textRotation="255" wrapText="1"/>
    </xf>
    <xf numFmtId="0" fontId="9" fillId="4" borderId="130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18" xfId="7" quotePrefix="1" applyFont="1" applyFill="1" applyBorder="1" applyAlignment="1">
      <alignment horizontal="center" vertical="center" wrapText="1"/>
    </xf>
    <xf numFmtId="0" fontId="9" fillId="4" borderId="20" xfId="7" quotePrefix="1" applyFont="1" applyFill="1" applyBorder="1" applyAlignment="1">
      <alignment horizontal="center" vertical="center" wrapText="1"/>
    </xf>
    <xf numFmtId="0" fontId="9" fillId="4" borderId="110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106" xfId="4" quotePrefix="1" applyFont="1" applyFill="1" applyBorder="1" applyAlignment="1">
      <alignment horizontal="center" vertical="center"/>
    </xf>
    <xf numFmtId="0" fontId="9" fillId="4" borderId="131" xfId="4" quotePrefix="1" applyFont="1" applyFill="1" applyBorder="1" applyAlignment="1">
      <alignment horizontal="center" vertical="center" wrapText="1"/>
    </xf>
    <xf numFmtId="0" fontId="9" fillId="4" borderId="102" xfId="4" quotePrefix="1" applyFont="1" applyFill="1" applyBorder="1" applyAlignment="1">
      <alignment vertical="center" textRotation="255" wrapText="1"/>
    </xf>
    <xf numFmtId="0" fontId="9" fillId="4" borderId="101" xfId="7" quotePrefix="1" applyFont="1" applyFill="1" applyBorder="1" applyAlignment="1">
      <alignment horizontal="center" vertical="center" wrapText="1"/>
    </xf>
    <xf numFmtId="0" fontId="9" fillId="4" borderId="102" xfId="7" quotePrefix="1" applyFont="1" applyFill="1" applyBorder="1" applyAlignment="1">
      <alignment horizontal="center" vertical="center" wrapText="1"/>
    </xf>
    <xf numFmtId="0" fontId="13" fillId="2" borderId="153" xfId="7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0" fillId="2" borderId="0" xfId="22">
      <alignment horizontal="right" vertical="top"/>
    </xf>
    <xf numFmtId="0" fontId="23" fillId="3" borderId="0" xfId="0" applyFont="1" applyFill="1" applyAlignment="1"/>
    <xf numFmtId="0" fontId="13" fillId="3" borderId="33" xfId="10" quotePrefix="1" applyFont="1" applyFill="1" applyBorder="1" applyAlignment="1">
      <alignment vertical="center" wrapText="1"/>
    </xf>
    <xf numFmtId="0" fontId="13" fillId="3" borderId="36" xfId="10" quotePrefix="1" applyFont="1" applyFill="1" applyBorder="1" applyAlignment="1">
      <alignment vertical="center" wrapText="1"/>
    </xf>
    <xf numFmtId="0" fontId="13" fillId="3" borderId="44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7" xfId="10" quotePrefix="1" applyFont="1" applyFill="1" applyBorder="1" applyAlignment="1">
      <alignment vertical="center" wrapText="1"/>
    </xf>
    <xf numFmtId="0" fontId="13" fillId="3" borderId="31" xfId="10" quotePrefix="1" applyFont="1" applyFill="1" applyBorder="1" applyAlignment="1">
      <alignment vertical="center" wrapText="1"/>
    </xf>
    <xf numFmtId="0" fontId="13" fillId="3" borderId="49" xfId="10" quotePrefix="1" applyFont="1" applyFill="1" applyBorder="1" applyAlignment="1">
      <alignment vertical="center" wrapText="1"/>
    </xf>
    <xf numFmtId="0" fontId="24" fillId="3" borderId="27" xfId="10" quotePrefix="1" applyFont="1" applyFill="1" applyBorder="1" applyAlignment="1">
      <alignment horizontal="center" vertical="center" wrapText="1"/>
    </xf>
    <xf numFmtId="0" fontId="24" fillId="3" borderId="26" xfId="10" quotePrefix="1" applyFont="1" applyFill="1" applyBorder="1" applyAlignment="1">
      <alignment horizontal="center" vertical="center" wrapText="1"/>
    </xf>
    <xf numFmtId="0" fontId="24" fillId="3" borderId="38" xfId="10" quotePrefix="1" applyFont="1" applyFill="1" applyBorder="1" applyAlignment="1">
      <alignment horizontal="center" vertical="center" wrapText="1"/>
    </xf>
    <xf numFmtId="0" fontId="24" fillId="3" borderId="39" xfId="10" quotePrefix="1" applyFont="1" applyFill="1" applyBorder="1" applyAlignment="1">
      <alignment horizontal="center" vertical="center" wrapText="1"/>
    </xf>
    <xf numFmtId="0" fontId="24" fillId="3" borderId="38" xfId="7" applyFont="1" applyFill="1" applyBorder="1" applyAlignment="1">
      <alignment horizontal="center" vertical="center" wrapText="1"/>
    </xf>
    <xf numFmtId="0" fontId="24" fillId="3" borderId="73" xfId="10" quotePrefix="1" applyFont="1" applyFill="1" applyBorder="1" applyAlignment="1">
      <alignment horizontal="center" vertical="center" wrapText="1"/>
    </xf>
    <xf numFmtId="0" fontId="24" fillId="3" borderId="106" xfId="10" quotePrefix="1" applyFont="1" applyFill="1" applyBorder="1" applyAlignment="1">
      <alignment horizontal="center" vertical="center" wrapText="1"/>
    </xf>
    <xf numFmtId="0" fontId="24" fillId="3" borderId="112" xfId="10" quotePrefix="1" applyFont="1" applyFill="1" applyBorder="1" applyAlignment="1">
      <alignment horizontal="center" vertical="center" wrapText="1"/>
    </xf>
    <xf numFmtId="0" fontId="24" fillId="3" borderId="0" xfId="0" applyFont="1" applyFill="1" applyAlignment="1"/>
    <xf numFmtId="0" fontId="17" fillId="3" borderId="13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24" fillId="3" borderId="41" xfId="0" applyFont="1" applyFill="1" applyBorder="1" applyAlignment="1">
      <alignment horizontal="left"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4" fillId="3" borderId="100" xfId="0" applyFont="1" applyFill="1" applyBorder="1" applyAlignment="1">
      <alignment vertical="top" wrapText="1"/>
    </xf>
    <xf numFmtId="0" fontId="24" fillId="3" borderId="105" xfId="10" quotePrefix="1" applyFont="1" applyFill="1" applyBorder="1" applyAlignment="1">
      <alignment horizontal="center" vertical="center" wrapText="1"/>
    </xf>
    <xf numFmtId="0" fontId="24" fillId="3" borderId="19" xfId="10" quotePrefix="1" applyFont="1" applyFill="1" applyBorder="1" applyAlignment="1">
      <alignment horizontal="center" vertical="center" wrapText="1"/>
    </xf>
    <xf numFmtId="0" fontId="24" fillId="3" borderId="18" xfId="10" quotePrefix="1" applyFont="1" applyFill="1" applyBorder="1" applyAlignment="1">
      <alignment horizontal="center" vertical="center" wrapText="1"/>
    </xf>
    <xf numFmtId="0" fontId="24" fillId="3" borderId="111" xfId="10" quotePrefix="1" applyFont="1" applyFill="1" applyBorder="1" applyAlignment="1">
      <alignment horizontal="center" vertical="center" wrapText="1"/>
    </xf>
    <xf numFmtId="0" fontId="24" fillId="3" borderId="18" xfId="7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vertical="top" wrapText="1"/>
    </xf>
    <xf numFmtId="0" fontId="17" fillId="3" borderId="154" xfId="0" applyFont="1" applyFill="1" applyBorder="1" applyAlignment="1">
      <alignment horizontal="left" vertical="center" wrapText="1"/>
    </xf>
    <xf numFmtId="0" fontId="15" fillId="3" borderId="50" xfId="10" quotePrefix="1" applyFont="1" applyFill="1" applyBorder="1" applyAlignment="1">
      <alignment vertical="center" wrapText="1"/>
    </xf>
    <xf numFmtId="0" fontId="14" fillId="3" borderId="72" xfId="0" applyFont="1" applyFill="1" applyBorder="1" applyAlignment="1">
      <alignment vertical="top" wrapText="1"/>
    </xf>
    <xf numFmtId="0" fontId="24" fillId="3" borderId="20" xfId="10" quotePrefix="1" applyFont="1" applyFill="1" applyBorder="1" applyAlignment="1">
      <alignment horizontal="center" vertical="center" wrapText="1"/>
    </xf>
    <xf numFmtId="0" fontId="24" fillId="3" borderId="20" xfId="7" applyFont="1" applyFill="1" applyBorder="1" applyAlignment="1">
      <alignment horizontal="center" vertical="center" wrapText="1"/>
    </xf>
    <xf numFmtId="0" fontId="24" fillId="3" borderId="43" xfId="10" quotePrefix="1" applyFont="1" applyFill="1" applyBorder="1" applyAlignment="1">
      <alignment horizontal="center" vertical="center" wrapText="1"/>
    </xf>
    <xf numFmtId="0" fontId="24" fillId="3" borderId="43" xfId="7" applyFont="1" applyFill="1" applyBorder="1" applyAlignment="1">
      <alignment horizontal="center" vertical="center" wrapText="1"/>
    </xf>
    <xf numFmtId="0" fontId="24" fillId="3" borderId="11" xfId="7" quotePrefix="1" applyFont="1" applyFill="1" applyBorder="1" applyAlignment="1">
      <alignment horizontal="center" vertical="center" wrapText="1"/>
    </xf>
    <xf numFmtId="0" fontId="24" fillId="3" borderId="48" xfId="7" quotePrefix="1" applyFont="1" applyFill="1" applyBorder="1" applyAlignment="1">
      <alignment horizontal="center" vertical="center" wrapText="1"/>
    </xf>
    <xf numFmtId="0" fontId="24" fillId="3" borderId="45" xfId="7" quotePrefix="1" applyFont="1" applyFill="1" applyBorder="1" applyAlignment="1">
      <alignment horizontal="center" vertical="center" wrapText="1"/>
    </xf>
    <xf numFmtId="0" fontId="24" fillId="3" borderId="109" xfId="7" quotePrefix="1" applyFont="1" applyFill="1" applyBorder="1" applyAlignment="1">
      <alignment horizontal="center" vertical="center" wrapText="1"/>
    </xf>
    <xf numFmtId="0" fontId="24" fillId="3" borderId="108" xfId="7" quotePrefix="1" applyFont="1" applyFill="1" applyBorder="1" applyAlignment="1">
      <alignment horizontal="center" vertical="center" wrapText="1"/>
    </xf>
    <xf numFmtId="0" fontId="18" fillId="3" borderId="21" xfId="7" quotePrefix="1" applyFont="1" applyFill="1" applyBorder="1" applyAlignment="1">
      <alignment vertical="center" wrapText="1"/>
    </xf>
    <xf numFmtId="0" fontId="18" fillId="3" borderId="22" xfId="7" quotePrefix="1" applyFont="1" applyFill="1" applyBorder="1" applyAlignment="1">
      <alignment vertical="center" wrapText="1"/>
    </xf>
    <xf numFmtId="0" fontId="24" fillId="3" borderId="23" xfId="7" quotePrefix="1" applyFont="1" applyFill="1" applyBorder="1" applyAlignment="1">
      <alignment vertical="center" wrapText="1"/>
    </xf>
    <xf numFmtId="0" fontId="18" fillId="3" borderId="42" xfId="7" quotePrefix="1" applyFont="1" applyFill="1" applyBorder="1" applyAlignment="1">
      <alignment vertical="center" wrapText="1"/>
    </xf>
    <xf numFmtId="0" fontId="24" fillId="3" borderId="154" xfId="7" quotePrefix="1" applyFont="1" applyFill="1" applyBorder="1" applyAlignment="1">
      <alignment vertical="center" wrapText="1"/>
    </xf>
    <xf numFmtId="0" fontId="24" fillId="3" borderId="13" xfId="7" applyFont="1" applyFill="1" applyBorder="1" applyAlignment="1">
      <alignment vertical="center" wrapText="1"/>
    </xf>
    <xf numFmtId="0" fontId="24" fillId="3" borderId="22" xfId="7" applyFont="1" applyFill="1" applyBorder="1" applyAlignment="1">
      <alignment vertical="center" wrapText="1"/>
    </xf>
    <xf numFmtId="0" fontId="24" fillId="3" borderId="152" xfId="7" applyFont="1" applyFill="1" applyBorder="1" applyAlignment="1">
      <alignment vertical="center" wrapText="1"/>
    </xf>
    <xf numFmtId="0" fontId="24" fillId="3" borderId="101" xfId="10" quotePrefix="1" applyFont="1" applyFill="1" applyBorder="1" applyAlignment="1">
      <alignment horizontal="center" vertical="center" wrapText="1"/>
    </xf>
    <xf numFmtId="0" fontId="24" fillId="3" borderId="102" xfId="10" quotePrefix="1" applyFont="1" applyFill="1" applyBorder="1" applyAlignment="1">
      <alignment horizontal="center" vertical="center" wrapText="1"/>
    </xf>
    <xf numFmtId="0" fontId="24" fillId="3" borderId="101" xfId="7" applyFont="1" applyFill="1" applyBorder="1" applyAlignment="1">
      <alignment horizontal="center" vertical="center" wrapText="1"/>
    </xf>
    <xf numFmtId="0" fontId="24" fillId="3" borderId="102" xfId="7" applyFont="1" applyFill="1" applyBorder="1" applyAlignment="1">
      <alignment horizontal="center" vertical="center" wrapText="1"/>
    </xf>
    <xf numFmtId="0" fontId="24" fillId="3" borderId="11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24" fillId="3" borderId="45" xfId="10" quotePrefix="1" applyFont="1" applyFill="1" applyBorder="1" applyAlignment="1">
      <alignment horizontal="center" vertical="center" wrapText="1"/>
    </xf>
    <xf numFmtId="0" fontId="24" fillId="3" borderId="109" xfId="10" quotePrefix="1" applyFont="1" applyFill="1" applyBorder="1" applyAlignment="1">
      <alignment horizontal="center" vertical="center" wrapText="1"/>
    </xf>
    <xf numFmtId="0" fontId="24" fillId="3" borderId="108" xfId="10" quotePrefix="1" applyFont="1" applyFill="1" applyBorder="1" applyAlignment="1">
      <alignment horizontal="center" vertical="center" wrapText="1"/>
    </xf>
    <xf numFmtId="0" fontId="24" fillId="3" borderId="11" xfId="7" applyFont="1" applyFill="1" applyBorder="1" applyAlignment="1">
      <alignment horizontal="center" vertical="center" wrapText="1"/>
    </xf>
    <xf numFmtId="0" fontId="24" fillId="3" borderId="45" xfId="7" applyFont="1" applyFill="1" applyBorder="1" applyAlignment="1">
      <alignment horizontal="center" vertical="center" wrapText="1"/>
    </xf>
    <xf numFmtId="0" fontId="18" fillId="3" borderId="14" xfId="7" quotePrefix="1" applyFont="1" applyFill="1" applyBorder="1" applyAlignment="1">
      <alignment vertical="center" wrapText="1"/>
    </xf>
    <xf numFmtId="0" fontId="18" fillId="3" borderId="15" xfId="7" quotePrefix="1" applyFont="1" applyFill="1" applyBorder="1" applyAlignment="1">
      <alignment vertical="center" wrapText="1"/>
    </xf>
    <xf numFmtId="0" fontId="18" fillId="3" borderId="16" xfId="7" quotePrefix="1" applyFont="1" applyFill="1" applyBorder="1" applyAlignment="1">
      <alignment vertical="center" wrapText="1"/>
    </xf>
    <xf numFmtId="0" fontId="18" fillId="3" borderId="69" xfId="7" quotePrefix="1" applyFont="1" applyFill="1" applyBorder="1" applyAlignment="1">
      <alignment vertical="center" wrapText="1"/>
    </xf>
    <xf numFmtId="0" fontId="18" fillId="3" borderId="17" xfId="7" quotePrefix="1" applyFont="1" applyFill="1" applyBorder="1" applyAlignment="1">
      <alignment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107" xfId="10" quotePrefix="1" applyFont="1" applyFill="1" applyBorder="1" applyAlignment="1">
      <alignment horizontal="center" vertical="center" wrapText="1"/>
    </xf>
    <xf numFmtId="0" fontId="24" fillId="3" borderId="155" xfId="10" quotePrefix="1" applyFont="1" applyFill="1" applyBorder="1" applyAlignment="1">
      <alignment horizontal="center" vertical="center" wrapText="1"/>
    </xf>
    <xf numFmtId="0" fontId="24" fillId="3" borderId="12" xfId="7" quotePrefix="1" applyFont="1" applyFill="1" applyBorder="1" applyAlignment="1">
      <alignment horizontal="center" vertical="center" wrapText="1"/>
    </xf>
    <xf numFmtId="0" fontId="24" fillId="3" borderId="41" xfId="7" quotePrefix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09" xfId="0" applyFont="1" applyFill="1" applyBorder="1" applyAlignment="1">
      <alignment horizontal="center" vertical="center"/>
    </xf>
    <xf numFmtId="0" fontId="54" fillId="0" borderId="139" xfId="23" applyFont="1" applyBorder="1" applyAlignment="1">
      <alignment horizontal="center" vertical="center" wrapText="1"/>
    </xf>
    <xf numFmtId="0" fontId="54" fillId="0" borderId="140" xfId="23" applyFont="1" applyBorder="1" applyAlignment="1">
      <alignment horizontal="center" wrapText="1"/>
    </xf>
    <xf numFmtId="0" fontId="54" fillId="0" borderId="141" xfId="23" applyFont="1" applyBorder="1" applyAlignment="1">
      <alignment horizontal="center" vertical="center" wrapText="1"/>
    </xf>
    <xf numFmtId="0" fontId="54" fillId="0" borderId="156" xfId="23" applyFont="1" applyBorder="1" applyAlignment="1">
      <alignment horizontal="center" vertical="center" wrapText="1"/>
    </xf>
    <xf numFmtId="0" fontId="54" fillId="0" borderId="157" xfId="23" applyFont="1" applyBorder="1" applyAlignment="1">
      <alignment horizontal="center" vertical="center"/>
    </xf>
    <xf numFmtId="0" fontId="1" fillId="4" borderId="11" xfId="7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08" xfId="7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109" xfId="7" quotePrefix="1" applyFont="1" applyFill="1" applyBorder="1" applyAlignment="1">
      <alignment horizontal="center" vertical="center" wrapText="1"/>
    </xf>
    <xf numFmtId="0" fontId="1" fillId="4" borderId="108" xfId="7" quotePrefix="1" applyFont="1" applyFill="1" applyBorder="1" applyAlignment="1">
      <alignment horizontal="left" vertical="center" wrapText="1"/>
    </xf>
    <xf numFmtId="0" fontId="1" fillId="4" borderId="103" xfId="4" quotePrefix="1" applyFont="1" applyFill="1" applyBorder="1" applyAlignment="1">
      <alignment horizontal="center" vertical="center" wrapText="1"/>
    </xf>
    <xf numFmtId="0" fontId="1" fillId="4" borderId="158" xfId="4" quotePrefix="1" applyFont="1" applyFill="1" applyBorder="1" applyAlignment="1">
      <alignment horizontal="center" vertical="center" wrapText="1"/>
    </xf>
    <xf numFmtId="0" fontId="1" fillId="4" borderId="159" xfId="4" quotePrefix="1" applyFont="1" applyFill="1" applyBorder="1" applyAlignment="1">
      <alignment horizontal="center" vertical="center" wrapText="1"/>
    </xf>
    <xf numFmtId="0" fontId="1" fillId="4" borderId="72" xfId="7" quotePrefix="1" applyFont="1" applyFill="1" applyBorder="1" applyAlignment="1">
      <alignment horizontal="center" vertical="center" wrapText="1"/>
    </xf>
    <xf numFmtId="0" fontId="1" fillId="4" borderId="73" xfId="7" quotePrefix="1" applyFont="1" applyFill="1" applyBorder="1" applyAlignment="1">
      <alignment horizontal="center" vertical="center" wrapText="1"/>
    </xf>
    <xf numFmtId="0" fontId="1" fillId="4" borderId="74" xfId="7" quotePrefix="1" applyFont="1" applyFill="1" applyBorder="1" applyAlignment="1">
      <alignment horizontal="center" vertical="center" wrapText="1"/>
    </xf>
    <xf numFmtId="0" fontId="1" fillId="4" borderId="158" xfId="4" quotePrefix="1" applyFont="1" applyFill="1" applyBorder="1" applyAlignment="1">
      <alignment horizontal="center" vertical="center"/>
    </xf>
    <xf numFmtId="0" fontId="1" fillId="4" borderId="155" xfId="4" quotePrefix="1" applyFont="1" applyFill="1" applyBorder="1" applyAlignment="1">
      <alignment horizontal="center" vertical="center" wrapText="1"/>
    </xf>
    <xf numFmtId="0" fontId="1" fillId="4" borderId="11" xfId="4" quotePrefix="1" applyFont="1" applyFill="1" applyBorder="1" applyAlignment="1">
      <alignment horizontal="center" vertical="center" wrapText="1"/>
    </xf>
    <xf numFmtId="0" fontId="1" fillId="4" borderId="109" xfId="4" quotePrefix="1" applyFont="1" applyFill="1" applyBorder="1" applyAlignment="1">
      <alignment horizontal="center" vertical="center" wrapText="1"/>
    </xf>
    <xf numFmtId="0" fontId="1" fillId="4" borderId="122" xfId="4" quotePrefix="1" applyFont="1" applyFill="1" applyBorder="1" applyAlignment="1">
      <alignment horizontal="center" vertical="center" wrapText="1"/>
    </xf>
    <xf numFmtId="0" fontId="1" fillId="4" borderId="50" xfId="7" quotePrefix="1" applyFont="1" applyFill="1" applyBorder="1" applyAlignment="1">
      <alignment horizontal="center" vertical="center" wrapText="1"/>
    </xf>
    <xf numFmtId="0" fontId="1" fillId="4" borderId="132" xfId="7" quotePrefix="1" applyFont="1" applyFill="1" applyBorder="1" applyAlignment="1">
      <alignment horizontal="center" vertical="center" wrapText="1"/>
    </xf>
    <xf numFmtId="0" fontId="1" fillId="4" borderId="159" xfId="7" quotePrefix="1" applyFont="1" applyFill="1" applyBorder="1" applyAlignment="1">
      <alignment horizontal="center" vertical="center" wrapText="1"/>
    </xf>
    <xf numFmtId="49" fontId="25" fillId="0" borderId="39" xfId="0" applyNumberFormat="1" applyFont="1" applyFill="1" applyBorder="1" applyAlignment="1">
      <alignment horizontal="left"/>
    </xf>
    <xf numFmtId="0" fontId="25" fillId="0" borderId="1" xfId="23" applyFont="1" applyFill="1" applyBorder="1" applyAlignment="1">
      <alignment horizontal="left" vertical="center" wrapText="1"/>
    </xf>
    <xf numFmtId="0" fontId="56" fillId="0" borderId="41" xfId="23" applyFont="1" applyFill="1" applyBorder="1" applyAlignment="1">
      <alignment horizontal="left" vertical="center" wrapText="1"/>
    </xf>
    <xf numFmtId="0" fontId="53" fillId="0" borderId="67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32" fillId="0" borderId="129" xfId="0" applyFont="1" applyFill="1" applyBorder="1" applyAlignment="1">
      <alignment horizontal="center" vertical="center"/>
    </xf>
    <xf numFmtId="0" fontId="54" fillId="0" borderId="160" xfId="23" applyFont="1" applyBorder="1" applyAlignment="1">
      <alignment horizontal="center" vertical="center"/>
    </xf>
    <xf numFmtId="0" fontId="52" fillId="0" borderId="161" xfId="0" applyFont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162" xfId="0" applyFont="1" applyFill="1" applyBorder="1" applyAlignment="1">
      <alignment horizontal="center" vertical="center"/>
    </xf>
    <xf numFmtId="0" fontId="53" fillId="0" borderId="163" xfId="0" applyFont="1" applyBorder="1" applyAlignment="1">
      <alignment horizontal="center" vertical="center"/>
    </xf>
    <xf numFmtId="0" fontId="53" fillId="0" borderId="160" xfId="0" applyFont="1" applyBorder="1" applyAlignment="1">
      <alignment horizontal="center" vertical="center"/>
    </xf>
    <xf numFmtId="0" fontId="53" fillId="0" borderId="161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53" fillId="0" borderId="164" xfId="0" applyFont="1" applyFill="1" applyBorder="1" applyAlignment="1">
      <alignment horizontal="center" vertical="center"/>
    </xf>
    <xf numFmtId="0" fontId="53" fillId="0" borderId="165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32" fillId="0" borderId="158" xfId="0" applyFont="1" applyFill="1" applyBorder="1" applyAlignment="1">
      <alignment horizontal="center" vertical="center"/>
    </xf>
    <xf numFmtId="0" fontId="54" fillId="0" borderId="74" xfId="23" applyFont="1" applyBorder="1" applyAlignment="1">
      <alignment horizontal="center" vertical="center"/>
    </xf>
    <xf numFmtId="0" fontId="52" fillId="0" borderId="142" xfId="0" applyFont="1" applyFill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3" fillId="0" borderId="138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122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157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52" fillId="0" borderId="125" xfId="0" applyFont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53" fillId="0" borderId="130" xfId="0" applyFont="1" applyBorder="1" applyAlignment="1">
      <alignment horizontal="center" vertical="center"/>
    </xf>
    <xf numFmtId="0" fontId="53" fillId="0" borderId="131" xfId="0" applyFont="1" applyBorder="1" applyAlignment="1">
      <alignment horizontal="center" vertical="center"/>
    </xf>
    <xf numFmtId="0" fontId="53" fillId="0" borderId="125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51" fillId="0" borderId="142" xfId="0" applyFont="1" applyBorder="1" applyAlignment="1">
      <alignment horizontal="center" vertical="center" textRotation="90" wrapText="1"/>
    </xf>
    <xf numFmtId="0" fontId="53" fillId="0" borderId="67" xfId="0" applyFont="1" applyFill="1" applyBorder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32" fillId="0" borderId="103" xfId="0" applyFont="1" applyFill="1" applyBorder="1" applyAlignment="1">
      <alignment horizontal="center" vertical="center" wrapText="1"/>
    </xf>
    <xf numFmtId="0" fontId="32" fillId="0" borderId="159" xfId="0" applyFont="1" applyFill="1" applyBorder="1" applyAlignment="1">
      <alignment horizontal="center" vertical="center"/>
    </xf>
    <xf numFmtId="0" fontId="32" fillId="0" borderId="135" xfId="0" applyFont="1" applyFill="1" applyBorder="1" applyAlignment="1">
      <alignment horizontal="center" vertical="center" wrapText="1"/>
    </xf>
    <xf numFmtId="0" fontId="32" fillId="0" borderId="168" xfId="0" applyFont="1" applyFill="1" applyBorder="1" applyAlignment="1">
      <alignment horizontal="center" vertical="center" wrapText="1"/>
    </xf>
    <xf numFmtId="0" fontId="53" fillId="0" borderId="142" xfId="0" applyFont="1" applyFill="1" applyBorder="1" applyAlignment="1">
      <alignment horizontal="center" vertical="center" wrapText="1"/>
    </xf>
    <xf numFmtId="0" fontId="53" fillId="0" borderId="146" xfId="0" applyFont="1" applyFill="1" applyBorder="1" applyAlignment="1">
      <alignment horizontal="center" vertical="center" wrapText="1"/>
    </xf>
    <xf numFmtId="0" fontId="32" fillId="0" borderId="149" xfId="0" applyFont="1" applyFill="1" applyBorder="1" applyAlignment="1">
      <alignment horizontal="center" vertical="center" wrapText="1"/>
    </xf>
    <xf numFmtId="0" fontId="32" fillId="0" borderId="139" xfId="0" applyFont="1" applyFill="1" applyBorder="1" applyAlignment="1">
      <alignment horizontal="center" vertical="center" wrapText="1"/>
    </xf>
    <xf numFmtId="0" fontId="14" fillId="3" borderId="70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112" xfId="0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105" xfId="10" quotePrefix="1" applyFont="1" applyFill="1" applyBorder="1" applyAlignment="1">
      <alignment horizontal="center" vertical="center" wrapText="1"/>
    </xf>
    <xf numFmtId="0" fontId="14" fillId="3" borderId="138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99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4" fillId="3" borderId="44" xfId="7" quotePrefix="1" applyFont="1" applyFill="1" applyBorder="1" applyAlignment="1">
      <alignment horizontal="center" vertical="center" wrapText="1"/>
    </xf>
    <xf numFmtId="0" fontId="14" fillId="3" borderId="130" xfId="10" quotePrefix="1" applyFont="1" applyFill="1" applyBorder="1" applyAlignment="1">
      <alignment horizontal="center" vertical="center" wrapText="1"/>
    </xf>
    <xf numFmtId="0" fontId="14" fillId="3" borderId="110" xfId="7" quotePrefix="1" applyFont="1" applyFill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16" fillId="3" borderId="11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8" fillId="3" borderId="11" xfId="4" quotePrefix="1" applyFont="1" applyFill="1" applyBorder="1" applyAlignment="1">
      <alignment horizontal="center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8" fillId="0" borderId="26" xfId="10" quotePrefix="1" applyFont="1" applyFill="1" applyBorder="1" applyAlignment="1">
      <alignment horizontal="center" vertical="center" wrapText="1"/>
    </xf>
    <xf numFmtId="0" fontId="18" fillId="0" borderId="27" xfId="10" quotePrefix="1" applyFont="1" applyFill="1" applyBorder="1" applyAlignment="1">
      <alignment horizontal="center" vertical="center" wrapText="1"/>
    </xf>
    <xf numFmtId="0" fontId="18" fillId="0" borderId="1" xfId="10" quotePrefix="1" applyFont="1" applyFill="1" applyBorder="1" applyAlignment="1">
      <alignment horizontal="center" vertical="center" wrapText="1"/>
    </xf>
    <xf numFmtId="0" fontId="18" fillId="0" borderId="15" xfId="10" quotePrefix="1" applyFont="1" applyFill="1" applyBorder="1" applyAlignment="1">
      <alignment horizontal="center" vertical="center" wrapText="1"/>
    </xf>
    <xf numFmtId="0" fontId="18" fillId="0" borderId="69" xfId="10" quotePrefix="1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vertical="center" wrapText="1"/>
    </xf>
    <xf numFmtId="0" fontId="13" fillId="0" borderId="48" xfId="7" applyFont="1" applyFill="1" applyBorder="1" applyAlignment="1">
      <alignment vertical="center" wrapText="1"/>
    </xf>
    <xf numFmtId="0" fontId="13" fillId="0" borderId="108" xfId="7" applyFont="1" applyFill="1" applyBorder="1" applyAlignment="1">
      <alignment vertical="center" wrapText="1"/>
    </xf>
    <xf numFmtId="0" fontId="13" fillId="0" borderId="45" xfId="7" applyFont="1" applyFill="1" applyBorder="1" applyAlignment="1">
      <alignment vertical="center" wrapText="1"/>
    </xf>
    <xf numFmtId="0" fontId="15" fillId="2" borderId="10" xfId="10" applyFont="1" applyFill="1" applyBorder="1" applyAlignment="1">
      <alignment vertical="center" wrapText="1"/>
    </xf>
    <xf numFmtId="0" fontId="13" fillId="2" borderId="169" xfId="10" applyFont="1" applyFill="1" applyBorder="1" applyAlignment="1">
      <alignment horizontal="center" vertical="center" wrapText="1"/>
    </xf>
    <xf numFmtId="0" fontId="13" fillId="2" borderId="170" xfId="10" applyFont="1" applyFill="1" applyBorder="1" applyAlignment="1">
      <alignment horizontal="center" vertical="center" wrapText="1"/>
    </xf>
    <xf numFmtId="0" fontId="13" fillId="2" borderId="171" xfId="10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8" fillId="3" borderId="100" xfId="10" quotePrefix="1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18" fillId="3" borderId="105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4" fillId="3" borderId="72" xfId="10" quotePrefix="1" applyFont="1" applyFill="1" applyBorder="1" applyAlignment="1">
      <alignment vertical="center" wrapText="1"/>
    </xf>
    <xf numFmtId="0" fontId="18" fillId="3" borderId="72" xfId="10" quotePrefix="1" applyFont="1" applyFill="1" applyBorder="1" applyAlignment="1">
      <alignment horizontal="center" vertical="center" wrapText="1"/>
    </xf>
    <xf numFmtId="0" fontId="18" fillId="3" borderId="73" xfId="10" quotePrefix="1" applyFont="1" applyFill="1" applyBorder="1" applyAlignment="1">
      <alignment horizontal="center" vertical="center" wrapText="1"/>
    </xf>
    <xf numFmtId="0" fontId="18" fillId="3" borderId="106" xfId="10" quotePrefix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3" borderId="103" xfId="0" applyFont="1" applyFill="1" applyBorder="1" applyAlignment="1">
      <alignment horizontal="center" vertical="center" wrapText="1"/>
    </xf>
    <xf numFmtId="0" fontId="17" fillId="3" borderId="158" xfId="0" applyFont="1" applyFill="1" applyBorder="1" applyAlignment="1">
      <alignment horizontal="center" vertical="center" wrapText="1"/>
    </xf>
    <xf numFmtId="0" fontId="17" fillId="3" borderId="159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center" vertical="center" wrapText="1"/>
    </xf>
    <xf numFmtId="0" fontId="13" fillId="2" borderId="172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vertical="center" wrapText="1"/>
    </xf>
    <xf numFmtId="0" fontId="14" fillId="2" borderId="173" xfId="7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20" xfId="10" quotePrefix="1" applyFont="1" applyFill="1" applyBorder="1" applyAlignment="1">
      <alignment horizontal="center"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8" fillId="3" borderId="39" xfId="10" quotePrefix="1" applyFont="1" applyFill="1" applyBorder="1" applyAlignment="1">
      <alignment horizontal="center" vertical="center" wrapText="1"/>
    </xf>
    <xf numFmtId="0" fontId="18" fillId="3" borderId="101" xfId="10" quotePrefix="1" applyFont="1" applyFill="1" applyBorder="1" applyAlignment="1">
      <alignment horizontal="center" vertical="center" wrapText="1"/>
    </xf>
    <xf numFmtId="0" fontId="13" fillId="3" borderId="103" xfId="10" applyFont="1" applyFill="1" applyBorder="1" applyAlignment="1">
      <alignment horizontal="center" vertical="center" wrapText="1"/>
    </xf>
    <xf numFmtId="0" fontId="13" fillId="3" borderId="107" xfId="10" applyFont="1" applyFill="1" applyBorder="1" applyAlignment="1">
      <alignment horizontal="center" vertical="center" wrapText="1"/>
    </xf>
    <xf numFmtId="0" fontId="24" fillId="3" borderId="103" xfId="10" applyFont="1" applyFill="1" applyBorder="1" applyAlignment="1">
      <alignment horizontal="center" vertical="center" wrapText="1"/>
    </xf>
    <xf numFmtId="0" fontId="24" fillId="3" borderId="107" xfId="1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 applyProtection="1">
      <alignment horizontal="left" vertical="center" wrapText="1"/>
      <protection locked="0"/>
    </xf>
    <xf numFmtId="0" fontId="15" fillId="4" borderId="50" xfId="10" quotePrefix="1" applyFont="1" applyFill="1" applyBorder="1" applyAlignment="1" applyProtection="1">
      <alignment vertical="center" wrapText="1"/>
      <protection locked="0"/>
    </xf>
    <xf numFmtId="0" fontId="18" fillId="4" borderId="100" xfId="10" quotePrefix="1" applyFont="1" applyFill="1" applyBorder="1" applyAlignment="1" applyProtection="1">
      <alignment vertical="center" wrapText="1"/>
      <protection locked="0"/>
    </xf>
    <xf numFmtId="0" fontId="18" fillId="4" borderId="25" xfId="10" applyFont="1" applyFill="1" applyBorder="1" applyAlignment="1" applyProtection="1">
      <alignment horizontal="left" vertical="center" wrapText="1"/>
      <protection locked="0"/>
    </xf>
    <xf numFmtId="0" fontId="58" fillId="4" borderId="41" xfId="0" applyFont="1" applyFill="1" applyBorder="1" applyAlignment="1" applyProtection="1">
      <alignment horizontal="left" vertical="center" wrapText="1"/>
      <protection locked="0"/>
    </xf>
    <xf numFmtId="0" fontId="58" fillId="4" borderId="12" xfId="0" applyFont="1" applyFill="1" applyBorder="1" applyAlignment="1" applyProtection="1">
      <alignment horizontal="center" vertical="center"/>
      <protection locked="0"/>
    </xf>
    <xf numFmtId="0" fontId="41" fillId="4" borderId="12" xfId="10" quotePrefix="1" applyFont="1" applyFill="1" applyBorder="1" applyAlignment="1" applyProtection="1">
      <alignment vertical="center" wrapText="1"/>
      <protection locked="0"/>
    </xf>
    <xf numFmtId="0" fontId="45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59" fillId="4" borderId="41" xfId="0" applyFont="1" applyFill="1" applyBorder="1" applyAlignment="1" applyProtection="1">
      <alignment horizontal="left" vertical="center" wrapText="1"/>
      <protection locked="0"/>
    </xf>
    <xf numFmtId="0" fontId="59" fillId="4" borderId="12" xfId="0" applyFont="1" applyFill="1" applyBorder="1" applyAlignment="1" applyProtection="1">
      <alignment horizontal="center" vertical="center"/>
      <protection locked="0"/>
    </xf>
    <xf numFmtId="0" fontId="45" fillId="4" borderId="77" xfId="10" quotePrefix="1" applyFont="1" applyFill="1" applyBorder="1" applyAlignment="1" applyProtection="1">
      <alignment horizontal="center" vertical="center" wrapText="1"/>
      <protection locked="0"/>
    </xf>
    <xf numFmtId="0" fontId="45" fillId="4" borderId="124" xfId="10" quotePrefix="1" applyFont="1" applyFill="1" applyBorder="1" applyAlignment="1" applyProtection="1">
      <alignment horizontal="center" vertical="center" wrapText="1"/>
      <protection locked="0"/>
    </xf>
    <xf numFmtId="0" fontId="18" fillId="4" borderId="77" xfId="0" applyFont="1" applyFill="1" applyBorder="1" applyAlignment="1" applyProtection="1">
      <alignment horizontal="center"/>
      <protection locked="0"/>
    </xf>
    <xf numFmtId="0" fontId="40" fillId="4" borderId="124" xfId="0" applyFont="1" applyFill="1" applyBorder="1" applyAlignment="1" applyProtection="1">
      <alignment horizontal="center" vertical="center" wrapText="1"/>
      <protection locked="0"/>
    </xf>
    <xf numFmtId="0" fontId="41" fillId="4" borderId="124" xfId="4" quotePrefix="1" applyFont="1" applyFill="1" applyBorder="1" applyAlignment="1" applyProtection="1">
      <alignment horizontal="center" vertical="center" wrapText="1"/>
      <protection locked="0"/>
    </xf>
    <xf numFmtId="0" fontId="23" fillId="4" borderId="124" xfId="0" applyFont="1" applyFill="1" applyBorder="1" applyAlignment="1" applyProtection="1">
      <alignment horizontal="center"/>
      <protection locked="0"/>
    </xf>
    <xf numFmtId="0" fontId="45" fillId="4" borderId="78" xfId="7" quotePrefix="1" applyFont="1" applyFill="1" applyBorder="1" applyAlignment="1" applyProtection="1">
      <alignment horizontal="center" vertical="center" wrapText="1"/>
      <protection locked="0"/>
    </xf>
    <xf numFmtId="0" fontId="23" fillId="4" borderId="78" xfId="0" applyFont="1" applyFill="1" applyBorder="1" applyAlignment="1" applyProtection="1">
      <alignment horizontal="center" vertical="center" wrapText="1"/>
      <protection locked="0"/>
    </xf>
    <xf numFmtId="0" fontId="23" fillId="4" borderId="78" xfId="0" applyFont="1" applyFill="1" applyBorder="1" applyAlignment="1" applyProtection="1">
      <alignment horizontal="left" vertical="center" wrapText="1"/>
      <protection locked="0"/>
    </xf>
    <xf numFmtId="0" fontId="23" fillId="4" borderId="78" xfId="0" applyFont="1" applyFill="1" applyBorder="1" applyProtection="1">
      <protection locked="0"/>
    </xf>
    <xf numFmtId="0" fontId="30" fillId="0" borderId="0" xfId="0" applyFont="1" applyBorder="1" applyAlignment="1">
      <alignment horizontal="center"/>
    </xf>
    <xf numFmtId="0" fontId="54" fillId="0" borderId="49" xfId="0" applyFont="1" applyBorder="1" applyAlignment="1">
      <alignment horizontal="center" vertical="center" wrapText="1"/>
    </xf>
    <xf numFmtId="0" fontId="54" fillId="0" borderId="124" xfId="0" applyFont="1" applyBorder="1" applyAlignment="1">
      <alignment horizontal="center" vertical="center" wrapText="1"/>
    </xf>
    <xf numFmtId="0" fontId="54" fillId="0" borderId="107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0" xfId="0" applyBorder="1"/>
    <xf numFmtId="0" fontId="0" fillId="0" borderId="152" xfId="0" applyBorder="1"/>
    <xf numFmtId="0" fontId="0" fillId="0" borderId="1" xfId="0" applyBorder="1"/>
    <xf numFmtId="0" fontId="0" fillId="0" borderId="125" xfId="0" applyBorder="1"/>
    <xf numFmtId="0" fontId="0" fillId="0" borderId="67" xfId="0" applyBorder="1"/>
    <xf numFmtId="0" fontId="30" fillId="0" borderId="41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122" xfId="0" applyFont="1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25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52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6" xfId="13" applyFont="1" applyFill="1" applyBorder="1" applyAlignment="1">
      <alignment horizontal="center" vertical="center" wrapText="1"/>
    </xf>
    <xf numFmtId="0" fontId="13" fillId="3" borderId="122" xfId="13" applyFont="1" applyFill="1" applyBorder="1" applyAlignment="1">
      <alignment horizontal="center" vertical="center" wrapText="1"/>
    </xf>
    <xf numFmtId="0" fontId="13" fillId="3" borderId="46" xfId="13" quotePrefix="1" applyFont="1" applyFill="1" applyBorder="1" applyAlignment="1">
      <alignment horizontal="center" vertical="center" wrapText="1"/>
    </xf>
    <xf numFmtId="0" fontId="13" fillId="3" borderId="12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9" xfId="15" quotePrefix="1" applyFont="1" applyFill="1" applyBorder="1" applyAlignment="1">
      <alignment horizontal="center" vertical="center" wrapText="1"/>
    </xf>
    <xf numFmtId="0" fontId="13" fillId="3" borderId="124" xfId="15" quotePrefix="1" applyFont="1" applyFill="1" applyBorder="1" applyAlignment="1">
      <alignment horizontal="center" vertical="center" wrapText="1"/>
    </xf>
    <xf numFmtId="0" fontId="13" fillId="3" borderId="107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6" xfId="2" quotePrefix="1" applyFont="1" applyFill="1" applyBorder="1" applyAlignment="1">
      <alignment horizontal="center" vertical="center" wrapText="1"/>
    </xf>
    <xf numFmtId="0" fontId="13" fillId="3" borderId="122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0" xfId="13" quotePrefix="1" applyFont="1" applyFill="1" applyBorder="1" applyAlignment="1">
      <alignment horizontal="center" vertical="center" wrapText="1"/>
    </xf>
    <xf numFmtId="0" fontId="13" fillId="3" borderId="155" xfId="13" quotePrefix="1" applyFont="1" applyFill="1" applyBorder="1" applyAlignment="1">
      <alignment horizontal="center" vertical="center" wrapText="1"/>
    </xf>
    <xf numFmtId="0" fontId="13" fillId="3" borderId="159" xfId="13" quotePrefix="1" applyFont="1" applyFill="1" applyBorder="1" applyAlignment="1">
      <alignment horizontal="center" vertical="center" wrapText="1"/>
    </xf>
    <xf numFmtId="0" fontId="13" fillId="0" borderId="41" xfId="13" applyFont="1" applyFill="1" applyBorder="1" applyAlignment="1">
      <alignment horizontal="center" vertical="center" wrapText="1"/>
    </xf>
    <xf numFmtId="0" fontId="13" fillId="0" borderId="46" xfId="13" applyFont="1" applyFill="1" applyBorder="1" applyAlignment="1">
      <alignment horizontal="center" vertical="center" wrapText="1"/>
    </xf>
    <xf numFmtId="0" fontId="13" fillId="0" borderId="122" xfId="1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9" xfId="15" quotePrefix="1" applyFont="1" applyFill="1" applyBorder="1" applyAlignment="1">
      <alignment horizontal="center" vertical="center" wrapText="1"/>
    </xf>
    <xf numFmtId="0" fontId="13" fillId="0" borderId="124" xfId="15" applyFont="1" applyFill="1" applyBorder="1" applyAlignment="1">
      <alignment horizontal="center" vertical="center" wrapText="1"/>
    </xf>
    <xf numFmtId="0" fontId="13" fillId="0" borderId="107" xfId="15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122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31" xfId="13" quotePrefix="1" applyFont="1" applyFill="1" applyBorder="1" applyAlignment="1">
      <alignment horizontal="center" vertical="center" wrapText="1"/>
    </xf>
    <xf numFmtId="0" fontId="13" fillId="0" borderId="34" xfId="13" applyFont="1" applyFill="1" applyBorder="1" applyAlignment="1">
      <alignment horizontal="center" vertical="center" wrapText="1"/>
    </xf>
    <xf numFmtId="0" fontId="13" fillId="0" borderId="35" xfId="13" applyFont="1" applyFill="1" applyBorder="1" applyAlignment="1">
      <alignment horizontal="center" vertical="center" wrapText="1"/>
    </xf>
    <xf numFmtId="0" fontId="13" fillId="0" borderId="50" xfId="13" applyFont="1" applyFill="1" applyBorder="1" applyAlignment="1">
      <alignment horizontal="center" vertical="center" wrapText="1"/>
    </xf>
    <xf numFmtId="0" fontId="13" fillId="0" borderId="155" xfId="13" applyFont="1" applyFill="1" applyBorder="1" applyAlignment="1">
      <alignment horizontal="center" vertical="center" wrapText="1"/>
    </xf>
    <xf numFmtId="0" fontId="13" fillId="0" borderId="159" xfId="13" applyFont="1" applyFill="1" applyBorder="1" applyAlignment="1">
      <alignment horizontal="center" vertical="center" wrapText="1"/>
    </xf>
    <xf numFmtId="0" fontId="13" fillId="2" borderId="174" xfId="13" applyFont="1" applyFill="1" applyBorder="1" applyAlignment="1">
      <alignment horizontal="center" vertical="center" wrapText="1"/>
    </xf>
    <xf numFmtId="0" fontId="13" fillId="2" borderId="56" xfId="15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9" xfId="13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31" xfId="2" quotePrefix="1" applyFont="1" applyFill="1" applyBorder="1" applyAlignment="1">
      <alignment horizontal="center" vertical="center" wrapText="1"/>
    </xf>
    <xf numFmtId="0" fontId="13" fillId="3" borderId="34" xfId="2" quotePrefix="1" applyFont="1" applyFill="1" applyBorder="1" applyAlignment="1">
      <alignment horizontal="center" vertical="center" wrapText="1"/>
    </xf>
    <xf numFmtId="0" fontId="13" fillId="3" borderId="35" xfId="2" quotePrefix="1" applyFont="1" applyFill="1" applyBorder="1" applyAlignment="1">
      <alignment horizontal="center" vertical="center" wrapText="1"/>
    </xf>
    <xf numFmtId="0" fontId="13" fillId="3" borderId="50" xfId="2" quotePrefix="1" applyFont="1" applyFill="1" applyBorder="1" applyAlignment="1">
      <alignment horizontal="center" vertical="center" wrapText="1"/>
    </xf>
    <xf numFmtId="0" fontId="13" fillId="3" borderId="155" xfId="2" quotePrefix="1" applyFont="1" applyFill="1" applyBorder="1" applyAlignment="1">
      <alignment horizontal="center" vertical="center" wrapText="1"/>
    </xf>
    <xf numFmtId="0" fontId="13" fillId="3" borderId="159" xfId="2" quotePrefix="1" applyFont="1" applyFill="1" applyBorder="1" applyAlignment="1">
      <alignment horizontal="center" vertical="center" wrapText="1"/>
    </xf>
    <xf numFmtId="0" fontId="13" fillId="3" borderId="125" xfId="2" quotePrefix="1" applyFont="1" applyFill="1" applyBorder="1" applyAlignment="1">
      <alignment horizontal="center" vertical="center" wrapText="1"/>
    </xf>
    <xf numFmtId="0" fontId="13" fillId="3" borderId="67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0" borderId="100" xfId="13" quotePrefix="1" applyFont="1" applyFill="1" applyBorder="1" applyAlignment="1" applyProtection="1">
      <alignment horizontal="center" vertical="center" wrapText="1"/>
      <protection locked="0"/>
    </xf>
    <xf numFmtId="0" fontId="13" fillId="0" borderId="130" xfId="13" quotePrefix="1" applyFont="1" applyFill="1" applyBorder="1" applyAlignment="1" applyProtection="1">
      <alignment horizontal="center" vertical="center" wrapText="1"/>
      <protection locked="0"/>
    </xf>
    <xf numFmtId="0" fontId="13" fillId="0" borderId="138" xfId="13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6" xfId="2" quotePrefix="1" applyFont="1" applyFill="1" applyBorder="1" applyAlignment="1" applyProtection="1">
      <alignment horizontal="center" vertical="center" wrapText="1"/>
      <protection locked="0"/>
    </xf>
    <xf numFmtId="0" fontId="13" fillId="0" borderId="122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9" xfId="15" quotePrefix="1" applyFont="1" applyFill="1" applyBorder="1" applyAlignment="1" applyProtection="1">
      <alignment horizontal="center" vertical="center" wrapText="1"/>
      <protection locked="0"/>
    </xf>
    <xf numFmtId="0" fontId="13" fillId="0" borderId="12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0" xfId="13" quotePrefix="1" applyFont="1" applyFill="1" applyBorder="1" applyAlignment="1" applyProtection="1">
      <alignment horizontal="center" vertical="center" wrapText="1"/>
      <protection locked="0"/>
    </xf>
    <xf numFmtId="0" fontId="13" fillId="0" borderId="155" xfId="13" quotePrefix="1" applyFont="1" applyFill="1" applyBorder="1" applyAlignment="1" applyProtection="1">
      <alignment horizontal="center" vertical="center" wrapText="1"/>
      <protection locked="0"/>
    </xf>
    <xf numFmtId="0" fontId="13" fillId="0" borderId="159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100" xfId="13" quotePrefix="1" applyFont="1" applyFill="1" applyBorder="1" applyAlignment="1" applyProtection="1">
      <alignment horizontal="center" vertical="center" wrapText="1"/>
      <protection locked="0"/>
    </xf>
    <xf numFmtId="0" fontId="41" fillId="0" borderId="130" xfId="13" quotePrefix="1" applyFont="1" applyFill="1" applyBorder="1" applyAlignment="1" applyProtection="1">
      <alignment horizontal="center" vertical="center" wrapText="1"/>
      <protection locked="0"/>
    </xf>
    <xf numFmtId="0" fontId="41" fillId="0" borderId="138" xfId="13" quotePrefix="1" applyFont="1" applyFill="1" applyBorder="1" applyAlignment="1" applyProtection="1">
      <alignment horizontal="center" vertical="center" wrapText="1"/>
      <protection locked="0"/>
    </xf>
    <xf numFmtId="0" fontId="41" fillId="0" borderId="41" xfId="2" quotePrefix="1" applyFont="1" applyFill="1" applyBorder="1" applyAlignment="1" applyProtection="1">
      <alignment horizontal="center" vertical="center" wrapText="1"/>
      <protection locked="0"/>
    </xf>
    <xf numFmtId="0" fontId="41" fillId="0" borderId="46" xfId="2" quotePrefix="1" applyFont="1" applyFill="1" applyBorder="1" applyAlignment="1" applyProtection="1">
      <alignment horizontal="center" vertical="center" wrapText="1"/>
      <protection locked="0"/>
    </xf>
    <xf numFmtId="0" fontId="41" fillId="0" borderId="122" xfId="2" quotePrefix="1" applyFont="1" applyFill="1" applyBorder="1" applyAlignment="1" applyProtection="1">
      <alignment horizontal="center" vertical="center" wrapText="1"/>
      <protection locked="0"/>
    </xf>
    <xf numFmtId="0" fontId="41" fillId="0" borderId="49" xfId="15" quotePrefix="1" applyFont="1" applyFill="1" applyBorder="1" applyAlignment="1" applyProtection="1">
      <alignment horizontal="center" vertical="center" wrapText="1"/>
      <protection locked="0"/>
    </xf>
    <xf numFmtId="0" fontId="41" fillId="0" borderId="124" xfId="15" quotePrefix="1" applyFont="1" applyFill="1" applyBorder="1" applyAlignment="1" applyProtection="1">
      <alignment horizontal="center" vertical="center" wrapText="1"/>
      <protection locked="0"/>
    </xf>
    <xf numFmtId="0" fontId="41" fillId="0" borderId="13" xfId="15" quotePrefix="1" applyFont="1" applyFill="1" applyBorder="1" applyAlignment="1" applyProtection="1">
      <alignment horizontal="center" vertical="center" wrapText="1"/>
      <protection locked="0"/>
    </xf>
    <xf numFmtId="0" fontId="41" fillId="0" borderId="31" xfId="13" quotePrefix="1" applyFont="1" applyFill="1" applyBorder="1" applyAlignment="1" applyProtection="1">
      <alignment horizontal="center" vertical="center" wrapText="1"/>
      <protection locked="0"/>
    </xf>
    <xf numFmtId="0" fontId="41" fillId="0" borderId="34" xfId="13" quotePrefix="1" applyFont="1" applyFill="1" applyBorder="1" applyAlignment="1" applyProtection="1">
      <alignment horizontal="center" vertical="center" wrapText="1"/>
      <protection locked="0"/>
    </xf>
    <xf numFmtId="0" fontId="41" fillId="0" borderId="35" xfId="13" quotePrefix="1" applyFont="1" applyFill="1" applyBorder="1" applyAlignment="1" applyProtection="1">
      <alignment horizontal="center" vertical="center" wrapText="1"/>
      <protection locked="0"/>
    </xf>
    <xf numFmtId="0" fontId="41" fillId="0" borderId="50" xfId="13" quotePrefix="1" applyFont="1" applyFill="1" applyBorder="1" applyAlignment="1" applyProtection="1">
      <alignment horizontal="center" vertical="center" wrapText="1"/>
      <protection locked="0"/>
    </xf>
    <xf numFmtId="0" fontId="41" fillId="0" borderId="155" xfId="13" quotePrefix="1" applyFont="1" applyFill="1" applyBorder="1" applyAlignment="1" applyProtection="1">
      <alignment horizontal="center" vertical="center" wrapText="1"/>
      <protection locked="0"/>
    </xf>
    <xf numFmtId="0" fontId="41" fillId="0" borderId="159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4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56" xfId="13" applyFont="1" applyFill="1" applyBorder="1" applyAlignment="1">
      <alignment horizontal="center" vertical="center" wrapText="1"/>
    </xf>
    <xf numFmtId="0" fontId="13" fillId="2" borderId="56" xfId="2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75" xfId="2" applyFont="1" applyFill="1" applyBorder="1" applyAlignment="1">
      <alignment horizontal="center" vertical="center" wrapText="1"/>
    </xf>
    <xf numFmtId="0" fontId="13" fillId="3" borderId="100" xfId="13" applyFont="1" applyFill="1" applyBorder="1" applyAlignment="1">
      <alignment horizontal="center" vertical="center" wrapText="1"/>
    </xf>
    <xf numFmtId="0" fontId="13" fillId="4" borderId="130" xfId="13" quotePrefix="1" applyFont="1" applyFill="1" applyBorder="1" applyAlignment="1">
      <alignment horizontal="center" vertical="center" wrapText="1"/>
    </xf>
    <xf numFmtId="0" fontId="13" fillId="4" borderId="138" xfId="13" quotePrefix="1" applyFont="1" applyFill="1" applyBorder="1" applyAlignment="1">
      <alignment horizontal="center" vertical="center" wrapText="1"/>
    </xf>
    <xf numFmtId="0" fontId="13" fillId="4" borderId="50" xfId="15" quotePrefix="1" applyFont="1" applyFill="1" applyBorder="1" applyAlignment="1">
      <alignment horizontal="center" vertical="center" wrapText="1"/>
    </xf>
    <xf numFmtId="0" fontId="13" fillId="3" borderId="100" xfId="13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155" xfId="0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6" xfId="2" quotePrefix="1" applyFont="1" applyFill="1" applyBorder="1" applyAlignment="1">
      <alignment horizontal="center" vertical="center" wrapText="1"/>
    </xf>
    <xf numFmtId="0" fontId="1" fillId="4" borderId="122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6" xfId="2" applyFont="1" applyFill="1" applyBorder="1" applyAlignment="1">
      <alignment horizontal="center" vertical="center" wrapText="1"/>
    </xf>
    <xf numFmtId="0" fontId="1" fillId="4" borderId="122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6" xfId="13" quotePrefix="1" applyFont="1" applyFill="1" applyBorder="1" applyAlignment="1">
      <alignment horizontal="center" vertical="center" wrapText="1"/>
    </xf>
    <xf numFmtId="0" fontId="1" fillId="4" borderId="122" xfId="13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01.10.2018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topLeftCell="A19" zoomScale="60" zoomScaleNormal="65" workbookViewId="0">
      <selection activeCell="H17" sqref="H17"/>
    </sheetView>
  </sheetViews>
  <sheetFormatPr defaultRowHeight="12.75" x14ac:dyDescent="0.2"/>
  <cols>
    <col min="1" max="1" width="64.28515625" customWidth="1"/>
    <col min="2" max="2" width="12.42578125" style="208" customWidth="1"/>
    <col min="3" max="3" width="11.85546875" customWidth="1"/>
    <col min="4" max="4" width="11" customWidth="1"/>
    <col min="5" max="5" width="12.140625" style="208" customWidth="1"/>
    <col min="6" max="6" width="12.5703125" customWidth="1"/>
    <col min="7" max="7" width="13" customWidth="1"/>
    <col min="8" max="8" width="11.85546875" style="208" customWidth="1"/>
    <col min="9" max="9" width="16.140625" bestFit="1" customWidth="1"/>
    <col min="10" max="10" width="11.42578125" customWidth="1"/>
    <col min="11" max="11" width="11.85546875" customWidth="1"/>
    <col min="12" max="12" width="13.5703125" customWidth="1"/>
    <col min="13" max="13" width="10.42578125" customWidth="1"/>
    <col min="14" max="14" width="14" style="208" customWidth="1"/>
    <col min="15" max="15" width="16.140625" bestFit="1" customWidth="1"/>
    <col min="16" max="16" width="15" customWidth="1"/>
    <col min="17" max="55" width="10" style="208" customWidth="1"/>
  </cols>
  <sheetData>
    <row r="1" spans="1:55" ht="19.149999999999999" customHeight="1" thickBot="1" x14ac:dyDescent="0.35">
      <c r="A1" s="194"/>
      <c r="B1" s="1013" t="s">
        <v>96</v>
      </c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680"/>
      <c r="O1" s="680"/>
      <c r="P1" s="680"/>
    </row>
    <row r="2" spans="1:55" ht="24.6" customHeight="1" thickBot="1" x14ac:dyDescent="0.35">
      <c r="A2" s="1014" t="s">
        <v>1</v>
      </c>
      <c r="B2" s="1026" t="s">
        <v>117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8"/>
    </row>
    <row r="3" spans="1:55" ht="24.6" customHeight="1" x14ac:dyDescent="0.2">
      <c r="A3" s="1015"/>
      <c r="B3" s="1017" t="s">
        <v>19</v>
      </c>
      <c r="C3" s="1029"/>
      <c r="D3" s="1029"/>
      <c r="E3" s="1017" t="s">
        <v>20</v>
      </c>
      <c r="F3" s="1029"/>
      <c r="G3" s="1034"/>
      <c r="H3" s="1029" t="s">
        <v>21</v>
      </c>
      <c r="I3" s="1029"/>
      <c r="J3" s="1029"/>
      <c r="K3" s="1017" t="s">
        <v>22</v>
      </c>
      <c r="L3" s="1018"/>
      <c r="M3" s="1019"/>
      <c r="N3" s="1017" t="s">
        <v>7</v>
      </c>
      <c r="O3" s="1029"/>
      <c r="P3" s="1034"/>
    </row>
    <row r="4" spans="1:55" ht="9.6" customHeight="1" x14ac:dyDescent="0.2">
      <c r="A4" s="1015"/>
      <c r="B4" s="1030"/>
      <c r="C4" s="1031"/>
      <c r="D4" s="1031"/>
      <c r="E4" s="1030"/>
      <c r="F4" s="1031"/>
      <c r="G4" s="1035"/>
      <c r="H4" s="1031"/>
      <c r="I4" s="1031"/>
      <c r="J4" s="1031"/>
      <c r="K4" s="1020"/>
      <c r="L4" s="1021"/>
      <c r="M4" s="1022"/>
      <c r="N4" s="1030"/>
      <c r="O4" s="1031"/>
      <c r="P4" s="1035"/>
    </row>
    <row r="5" spans="1:55" ht="25.15" customHeight="1" x14ac:dyDescent="0.2">
      <c r="A5" s="1015"/>
      <c r="B5" s="1032"/>
      <c r="C5" s="1033"/>
      <c r="D5" s="1033"/>
      <c r="E5" s="1032"/>
      <c r="F5" s="1033"/>
      <c r="G5" s="1036"/>
      <c r="H5" s="1033"/>
      <c r="I5" s="1033"/>
      <c r="J5" s="1033"/>
      <c r="K5" s="1023"/>
      <c r="L5" s="1024"/>
      <c r="M5" s="1025"/>
      <c r="N5" s="1032"/>
      <c r="O5" s="1033"/>
      <c r="P5" s="1036"/>
    </row>
    <row r="6" spans="1:55" ht="42" customHeight="1" thickBot="1" x14ac:dyDescent="0.25">
      <c r="A6" s="1016"/>
      <c r="B6" s="851" t="s">
        <v>5</v>
      </c>
      <c r="C6" s="852" t="s">
        <v>62</v>
      </c>
      <c r="D6" s="882" t="s">
        <v>7</v>
      </c>
      <c r="E6" s="851" t="s">
        <v>5</v>
      </c>
      <c r="F6" s="852" t="s">
        <v>62</v>
      </c>
      <c r="G6" s="898" t="s">
        <v>7</v>
      </c>
      <c r="H6" s="853" t="s">
        <v>5</v>
      </c>
      <c r="I6" s="852" t="s">
        <v>62</v>
      </c>
      <c r="J6" s="882" t="s">
        <v>7</v>
      </c>
      <c r="K6" s="851" t="s">
        <v>5</v>
      </c>
      <c r="L6" s="852" t="s">
        <v>62</v>
      </c>
      <c r="M6" s="855" t="s">
        <v>7</v>
      </c>
      <c r="N6" s="854" t="s">
        <v>5</v>
      </c>
      <c r="O6" s="852" t="s">
        <v>62</v>
      </c>
      <c r="P6" s="855" t="s">
        <v>7</v>
      </c>
    </row>
    <row r="7" spans="1:55" ht="23.45" customHeight="1" x14ac:dyDescent="0.2">
      <c r="A7" s="651" t="s">
        <v>63</v>
      </c>
      <c r="B7" s="652"/>
      <c r="C7" s="653"/>
      <c r="D7" s="883"/>
      <c r="E7" s="899"/>
      <c r="F7" s="653"/>
      <c r="G7" s="900"/>
      <c r="H7" s="654"/>
      <c r="I7" s="653"/>
      <c r="J7" s="908"/>
      <c r="K7" s="914"/>
      <c r="L7" s="655"/>
      <c r="M7" s="656"/>
      <c r="N7" s="654"/>
      <c r="O7" s="653"/>
      <c r="P7" s="900"/>
    </row>
    <row r="8" spans="1:55" s="210" customFormat="1" ht="65.25" customHeight="1" x14ac:dyDescent="0.25">
      <c r="A8" s="404" t="s">
        <v>99</v>
      </c>
      <c r="B8" s="681">
        <f>B20+B31</f>
        <v>2</v>
      </c>
      <c r="C8" s="682">
        <f t="shared" ref="C8:M8" si="0">C20+C31</f>
        <v>0</v>
      </c>
      <c r="D8" s="884">
        <f t="shared" si="0"/>
        <v>2</v>
      </c>
      <c r="E8" s="681">
        <f t="shared" si="0"/>
        <v>3</v>
      </c>
      <c r="F8" s="682">
        <f t="shared" si="0"/>
        <v>0</v>
      </c>
      <c r="G8" s="683">
        <f t="shared" si="0"/>
        <v>3</v>
      </c>
      <c r="H8" s="896">
        <f t="shared" si="0"/>
        <v>3</v>
      </c>
      <c r="I8" s="682">
        <f t="shared" si="0"/>
        <v>0</v>
      </c>
      <c r="J8" s="884">
        <f t="shared" si="0"/>
        <v>3</v>
      </c>
      <c r="K8" s="681">
        <f t="shared" si="0"/>
        <v>0</v>
      </c>
      <c r="L8" s="682">
        <f t="shared" si="0"/>
        <v>0</v>
      </c>
      <c r="M8" s="683">
        <f t="shared" si="0"/>
        <v>0</v>
      </c>
      <c r="N8" s="684">
        <f>E8+H8+K8+B8</f>
        <v>8</v>
      </c>
      <c r="O8" s="684">
        <f t="shared" ref="O8:P16" si="1">F8+I8+L8+C8</f>
        <v>0</v>
      </c>
      <c r="P8" s="915">
        <f>G8+J8+M8+D8</f>
        <v>8</v>
      </c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</row>
    <row r="9" spans="1:55" s="210" customFormat="1" ht="30.75" customHeight="1" x14ac:dyDescent="0.25">
      <c r="A9" s="405" t="s">
        <v>100</v>
      </c>
      <c r="B9" s="681">
        <f t="shared" ref="B9:M16" si="2">B21+B32</f>
        <v>2</v>
      </c>
      <c r="C9" s="682">
        <f t="shared" si="2"/>
        <v>0</v>
      </c>
      <c r="D9" s="884">
        <f t="shared" si="2"/>
        <v>2</v>
      </c>
      <c r="E9" s="681">
        <f t="shared" si="2"/>
        <v>1</v>
      </c>
      <c r="F9" s="682">
        <f t="shared" si="2"/>
        <v>0</v>
      </c>
      <c r="G9" s="683">
        <f t="shared" si="2"/>
        <v>1</v>
      </c>
      <c r="H9" s="896">
        <f t="shared" si="2"/>
        <v>2</v>
      </c>
      <c r="I9" s="682">
        <f t="shared" si="2"/>
        <v>0</v>
      </c>
      <c r="J9" s="884">
        <f t="shared" si="2"/>
        <v>2</v>
      </c>
      <c r="K9" s="681">
        <f t="shared" si="2"/>
        <v>1</v>
      </c>
      <c r="L9" s="682">
        <f t="shared" si="2"/>
        <v>0</v>
      </c>
      <c r="M9" s="683">
        <f t="shared" si="2"/>
        <v>1</v>
      </c>
      <c r="N9" s="684">
        <f t="shared" ref="N9:N16" si="3">E9+H9+K9+B9</f>
        <v>6</v>
      </c>
      <c r="O9" s="684">
        <f t="shared" si="1"/>
        <v>0</v>
      </c>
      <c r="P9" s="915">
        <f t="shared" si="1"/>
        <v>6</v>
      </c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</row>
    <row r="10" spans="1:55" s="210" customFormat="1" ht="31.5" customHeight="1" x14ac:dyDescent="0.25">
      <c r="A10" s="405" t="s">
        <v>92</v>
      </c>
      <c r="B10" s="681">
        <f t="shared" si="2"/>
        <v>0</v>
      </c>
      <c r="C10" s="682">
        <f t="shared" si="2"/>
        <v>0</v>
      </c>
      <c r="D10" s="884">
        <f t="shared" si="2"/>
        <v>0</v>
      </c>
      <c r="E10" s="681">
        <f t="shared" si="2"/>
        <v>1</v>
      </c>
      <c r="F10" s="682">
        <f t="shared" si="2"/>
        <v>0</v>
      </c>
      <c r="G10" s="683">
        <f t="shared" si="2"/>
        <v>1</v>
      </c>
      <c r="H10" s="896">
        <f t="shared" si="2"/>
        <v>1</v>
      </c>
      <c r="I10" s="682">
        <f t="shared" si="2"/>
        <v>0</v>
      </c>
      <c r="J10" s="884">
        <f t="shared" si="2"/>
        <v>1</v>
      </c>
      <c r="K10" s="681">
        <f t="shared" si="2"/>
        <v>1</v>
      </c>
      <c r="L10" s="682">
        <f t="shared" si="2"/>
        <v>0</v>
      </c>
      <c r="M10" s="683">
        <f t="shared" si="2"/>
        <v>1</v>
      </c>
      <c r="N10" s="684">
        <f t="shared" si="3"/>
        <v>3</v>
      </c>
      <c r="O10" s="684">
        <f t="shared" si="1"/>
        <v>0</v>
      </c>
      <c r="P10" s="915">
        <f t="shared" si="1"/>
        <v>3</v>
      </c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</row>
    <row r="11" spans="1:55" s="210" customFormat="1" ht="30.75" customHeight="1" x14ac:dyDescent="0.25">
      <c r="A11" s="405" t="s">
        <v>93</v>
      </c>
      <c r="B11" s="681">
        <f t="shared" si="2"/>
        <v>3</v>
      </c>
      <c r="C11" s="682">
        <f t="shared" si="2"/>
        <v>0</v>
      </c>
      <c r="D11" s="884">
        <f t="shared" si="2"/>
        <v>3</v>
      </c>
      <c r="E11" s="681">
        <f t="shared" si="2"/>
        <v>1</v>
      </c>
      <c r="F11" s="682">
        <f t="shared" si="2"/>
        <v>0</v>
      </c>
      <c r="G11" s="683">
        <f t="shared" si="2"/>
        <v>1</v>
      </c>
      <c r="H11" s="896">
        <f t="shared" si="2"/>
        <v>1</v>
      </c>
      <c r="I11" s="682">
        <f t="shared" si="2"/>
        <v>0</v>
      </c>
      <c r="J11" s="884">
        <f t="shared" si="2"/>
        <v>1</v>
      </c>
      <c r="K11" s="681">
        <f t="shared" si="2"/>
        <v>0</v>
      </c>
      <c r="L11" s="682">
        <f t="shared" si="2"/>
        <v>0</v>
      </c>
      <c r="M11" s="683">
        <f t="shared" si="2"/>
        <v>0</v>
      </c>
      <c r="N11" s="684">
        <f t="shared" si="3"/>
        <v>5</v>
      </c>
      <c r="O11" s="684">
        <f t="shared" si="1"/>
        <v>0</v>
      </c>
      <c r="P11" s="915">
        <f t="shared" si="1"/>
        <v>5</v>
      </c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</row>
    <row r="12" spans="1:55" s="210" customFormat="1" ht="39" customHeight="1" x14ac:dyDescent="0.25">
      <c r="A12" s="405" t="s">
        <v>101</v>
      </c>
      <c r="B12" s="681">
        <f t="shared" si="2"/>
        <v>1</v>
      </c>
      <c r="C12" s="682">
        <f t="shared" si="2"/>
        <v>0</v>
      </c>
      <c r="D12" s="884">
        <f t="shared" si="2"/>
        <v>1</v>
      </c>
      <c r="E12" s="681">
        <f t="shared" si="2"/>
        <v>2</v>
      </c>
      <c r="F12" s="682">
        <f t="shared" si="2"/>
        <v>0</v>
      </c>
      <c r="G12" s="683">
        <f t="shared" si="2"/>
        <v>2</v>
      </c>
      <c r="H12" s="896">
        <f t="shared" si="2"/>
        <v>0</v>
      </c>
      <c r="I12" s="682">
        <f t="shared" si="2"/>
        <v>0</v>
      </c>
      <c r="J12" s="884">
        <f t="shared" si="2"/>
        <v>0</v>
      </c>
      <c r="K12" s="681">
        <f t="shared" si="2"/>
        <v>0</v>
      </c>
      <c r="L12" s="682">
        <f t="shared" si="2"/>
        <v>0</v>
      </c>
      <c r="M12" s="683">
        <f t="shared" si="2"/>
        <v>0</v>
      </c>
      <c r="N12" s="684">
        <f t="shared" si="3"/>
        <v>3</v>
      </c>
      <c r="O12" s="684">
        <f t="shared" si="1"/>
        <v>0</v>
      </c>
      <c r="P12" s="915">
        <f t="shared" si="1"/>
        <v>3</v>
      </c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</row>
    <row r="13" spans="1:55" s="210" customFormat="1" ht="31.5" customHeight="1" x14ac:dyDescent="0.25">
      <c r="A13" s="405" t="s">
        <v>102</v>
      </c>
      <c r="B13" s="681">
        <f t="shared" si="2"/>
        <v>0</v>
      </c>
      <c r="C13" s="682">
        <f t="shared" si="2"/>
        <v>0</v>
      </c>
      <c r="D13" s="884">
        <f t="shared" si="2"/>
        <v>0</v>
      </c>
      <c r="E13" s="681">
        <f t="shared" si="2"/>
        <v>0</v>
      </c>
      <c r="F13" s="682">
        <f t="shared" si="2"/>
        <v>0</v>
      </c>
      <c r="G13" s="683">
        <f t="shared" si="2"/>
        <v>0</v>
      </c>
      <c r="H13" s="896">
        <f t="shared" si="2"/>
        <v>1</v>
      </c>
      <c r="I13" s="682">
        <f t="shared" si="2"/>
        <v>0</v>
      </c>
      <c r="J13" s="884">
        <f t="shared" si="2"/>
        <v>1</v>
      </c>
      <c r="K13" s="681">
        <f t="shared" si="2"/>
        <v>0</v>
      </c>
      <c r="L13" s="682">
        <f t="shared" si="2"/>
        <v>0</v>
      </c>
      <c r="M13" s="683">
        <f t="shared" si="2"/>
        <v>0</v>
      </c>
      <c r="N13" s="684">
        <f t="shared" si="3"/>
        <v>1</v>
      </c>
      <c r="O13" s="684">
        <f t="shared" si="1"/>
        <v>0</v>
      </c>
      <c r="P13" s="915">
        <f t="shared" si="1"/>
        <v>1</v>
      </c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</row>
    <row r="14" spans="1:55" s="210" customFormat="1" ht="25.5" customHeight="1" x14ac:dyDescent="0.25">
      <c r="A14" s="405" t="s">
        <v>94</v>
      </c>
      <c r="B14" s="681">
        <f t="shared" si="2"/>
        <v>0</v>
      </c>
      <c r="C14" s="682">
        <f t="shared" si="2"/>
        <v>0</v>
      </c>
      <c r="D14" s="884">
        <f t="shared" si="2"/>
        <v>0</v>
      </c>
      <c r="E14" s="681">
        <f t="shared" si="2"/>
        <v>0</v>
      </c>
      <c r="F14" s="682">
        <f t="shared" si="2"/>
        <v>0</v>
      </c>
      <c r="G14" s="683">
        <f t="shared" si="2"/>
        <v>0</v>
      </c>
      <c r="H14" s="896">
        <f t="shared" si="2"/>
        <v>1</v>
      </c>
      <c r="I14" s="682">
        <f t="shared" si="2"/>
        <v>0</v>
      </c>
      <c r="J14" s="884">
        <f t="shared" si="2"/>
        <v>1</v>
      </c>
      <c r="K14" s="681">
        <f t="shared" si="2"/>
        <v>0</v>
      </c>
      <c r="L14" s="682">
        <f t="shared" si="2"/>
        <v>0</v>
      </c>
      <c r="M14" s="683">
        <f t="shared" si="2"/>
        <v>0</v>
      </c>
      <c r="N14" s="684">
        <f t="shared" si="3"/>
        <v>1</v>
      </c>
      <c r="O14" s="684">
        <f t="shared" si="1"/>
        <v>0</v>
      </c>
      <c r="P14" s="915">
        <f t="shared" si="1"/>
        <v>1</v>
      </c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</row>
    <row r="15" spans="1:55" s="210" customFormat="1" ht="53.25" customHeight="1" x14ac:dyDescent="0.25">
      <c r="A15" s="405" t="s">
        <v>103</v>
      </c>
      <c r="B15" s="681">
        <f t="shared" si="2"/>
        <v>1</v>
      </c>
      <c r="C15" s="682">
        <f t="shared" si="2"/>
        <v>0</v>
      </c>
      <c r="D15" s="884">
        <f t="shared" si="2"/>
        <v>1</v>
      </c>
      <c r="E15" s="681">
        <f t="shared" si="2"/>
        <v>1</v>
      </c>
      <c r="F15" s="682">
        <f t="shared" si="2"/>
        <v>0</v>
      </c>
      <c r="G15" s="683">
        <f t="shared" si="2"/>
        <v>1</v>
      </c>
      <c r="H15" s="896">
        <f t="shared" si="2"/>
        <v>2</v>
      </c>
      <c r="I15" s="682">
        <f t="shared" si="2"/>
        <v>0</v>
      </c>
      <c r="J15" s="884">
        <f t="shared" si="2"/>
        <v>2</v>
      </c>
      <c r="K15" s="681">
        <f t="shared" si="2"/>
        <v>0</v>
      </c>
      <c r="L15" s="682">
        <f t="shared" si="2"/>
        <v>0</v>
      </c>
      <c r="M15" s="683">
        <f t="shared" si="2"/>
        <v>0</v>
      </c>
      <c r="N15" s="684">
        <f t="shared" si="3"/>
        <v>4</v>
      </c>
      <c r="O15" s="684">
        <f t="shared" si="1"/>
        <v>0</v>
      </c>
      <c r="P15" s="915">
        <f t="shared" si="1"/>
        <v>4</v>
      </c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</row>
    <row r="16" spans="1:55" s="210" customFormat="1" ht="54.75" customHeight="1" thickBot="1" x14ac:dyDescent="0.35">
      <c r="A16" s="406" t="s">
        <v>97</v>
      </c>
      <c r="B16" s="681">
        <f t="shared" si="2"/>
        <v>1</v>
      </c>
      <c r="C16" s="682">
        <f t="shared" si="2"/>
        <v>0</v>
      </c>
      <c r="D16" s="884">
        <f t="shared" si="2"/>
        <v>1</v>
      </c>
      <c r="E16" s="681">
        <f t="shared" si="2"/>
        <v>0</v>
      </c>
      <c r="F16" s="682">
        <f t="shared" si="2"/>
        <v>0</v>
      </c>
      <c r="G16" s="683">
        <f t="shared" si="2"/>
        <v>0</v>
      </c>
      <c r="H16" s="896">
        <f t="shared" si="2"/>
        <v>0</v>
      </c>
      <c r="I16" s="682">
        <f t="shared" si="2"/>
        <v>0</v>
      </c>
      <c r="J16" s="884">
        <f t="shared" si="2"/>
        <v>0</v>
      </c>
      <c r="K16" s="916">
        <v>0</v>
      </c>
      <c r="L16" s="682">
        <f>L28+L39</f>
        <v>0</v>
      </c>
      <c r="M16" s="683">
        <f>M28+M39</f>
        <v>0</v>
      </c>
      <c r="N16" s="684">
        <f t="shared" si="3"/>
        <v>1</v>
      </c>
      <c r="O16" s="684">
        <f t="shared" si="1"/>
        <v>0</v>
      </c>
      <c r="P16" s="915">
        <f t="shared" si="1"/>
        <v>1</v>
      </c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</row>
    <row r="17" spans="1:55" s="210" customFormat="1" ht="27" customHeight="1" thickBot="1" x14ac:dyDescent="0.3">
      <c r="A17" s="407" t="s">
        <v>9</v>
      </c>
      <c r="B17" s="685">
        <f>SUM(B8:B16)</f>
        <v>10</v>
      </c>
      <c r="C17" s="686">
        <f>SUM(C8:C15)</f>
        <v>0</v>
      </c>
      <c r="D17" s="885">
        <f>C17+B17</f>
        <v>10</v>
      </c>
      <c r="E17" s="685">
        <f>SUM(E8:E16)</f>
        <v>9</v>
      </c>
      <c r="F17" s="686">
        <f>SUM(F8:F15)</f>
        <v>0</v>
      </c>
      <c r="G17" s="689">
        <f>F17+E17</f>
        <v>9</v>
      </c>
      <c r="H17" s="897">
        <f>SUM(H8:H16)</f>
        <v>11</v>
      </c>
      <c r="I17" s="687">
        <f>SUM(I8:I16)</f>
        <v>0</v>
      </c>
      <c r="J17" s="909">
        <f>SUM(J8:J16)</f>
        <v>11</v>
      </c>
      <c r="K17" s="917">
        <f>SUM(K8:K15)</f>
        <v>2</v>
      </c>
      <c r="L17" s="688">
        <f>SUM(L8:L15)</f>
        <v>0</v>
      </c>
      <c r="M17" s="689">
        <f>L17+K17</f>
        <v>2</v>
      </c>
      <c r="N17" s="690">
        <f>SUM(N8:N16)</f>
        <v>32</v>
      </c>
      <c r="O17" s="690"/>
      <c r="P17" s="918">
        <f>SUM(P8:P16)</f>
        <v>32</v>
      </c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</row>
    <row r="18" spans="1:55" s="210" customFormat="1" ht="14.45" customHeight="1" x14ac:dyDescent="0.25">
      <c r="A18" s="408" t="s">
        <v>10</v>
      </c>
      <c r="B18" s="691"/>
      <c r="C18" s="692"/>
      <c r="D18" s="886"/>
      <c r="E18" s="691"/>
      <c r="F18" s="692"/>
      <c r="G18" s="901"/>
      <c r="H18" s="693"/>
      <c r="I18" s="692"/>
      <c r="J18" s="910"/>
      <c r="K18" s="919"/>
      <c r="L18" s="694"/>
      <c r="M18" s="695"/>
      <c r="N18" s="693"/>
      <c r="O18" s="692"/>
      <c r="P18" s="901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</row>
    <row r="19" spans="1:55" s="210" customFormat="1" ht="17.25" customHeight="1" thickBot="1" x14ac:dyDescent="0.3">
      <c r="A19" s="409" t="s">
        <v>11</v>
      </c>
      <c r="B19" s="696"/>
      <c r="C19" s="697"/>
      <c r="D19" s="887"/>
      <c r="E19" s="696"/>
      <c r="F19" s="697"/>
      <c r="G19" s="902"/>
      <c r="H19" s="698"/>
      <c r="I19" s="697"/>
      <c r="J19" s="911"/>
      <c r="K19" s="920"/>
      <c r="L19" s="699"/>
      <c r="M19" s="700"/>
      <c r="N19" s="698"/>
      <c r="O19" s="697"/>
      <c r="P19" s="902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</row>
    <row r="20" spans="1:55" s="210" customFormat="1" ht="73.5" customHeight="1" x14ac:dyDescent="0.25">
      <c r="A20" s="404" t="s">
        <v>104</v>
      </c>
      <c r="B20" s="701">
        <v>2</v>
      </c>
      <c r="C20" s="702">
        <v>0</v>
      </c>
      <c r="D20" s="888">
        <f t="shared" ref="D20:D28" si="4">C20+B20</f>
        <v>2</v>
      </c>
      <c r="E20" s="701">
        <v>3</v>
      </c>
      <c r="F20" s="702">
        <v>0</v>
      </c>
      <c r="G20" s="879">
        <f>F20+E20</f>
        <v>3</v>
      </c>
      <c r="H20" s="703">
        <v>3</v>
      </c>
      <c r="I20" s="702">
        <v>0</v>
      </c>
      <c r="J20" s="912">
        <f>I20+H20</f>
        <v>3</v>
      </c>
      <c r="K20" s="921">
        <v>0</v>
      </c>
      <c r="L20" s="684">
        <v>0</v>
      </c>
      <c r="M20" s="704">
        <f>K20+L20</f>
        <v>0</v>
      </c>
      <c r="N20" s="684">
        <f>E20+H20+K20+B20</f>
        <v>8</v>
      </c>
      <c r="O20" s="684">
        <f>F20+I20+L20+C20</f>
        <v>0</v>
      </c>
      <c r="P20" s="704">
        <f>G20+J20+M20+D20</f>
        <v>8</v>
      </c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</row>
    <row r="21" spans="1:55" s="210" customFormat="1" ht="35.25" customHeight="1" x14ac:dyDescent="0.25">
      <c r="A21" s="410" t="s">
        <v>100</v>
      </c>
      <c r="B21" s="705">
        <v>2</v>
      </c>
      <c r="C21" s="706">
        <v>0</v>
      </c>
      <c r="D21" s="888">
        <f t="shared" si="4"/>
        <v>2</v>
      </c>
      <c r="E21" s="705">
        <v>1</v>
      </c>
      <c r="F21" s="706">
        <v>0</v>
      </c>
      <c r="G21" s="879">
        <f t="shared" ref="G21:G28" si="5">F21+E21</f>
        <v>1</v>
      </c>
      <c r="H21" s="707">
        <v>2</v>
      </c>
      <c r="I21" s="706">
        <v>0</v>
      </c>
      <c r="J21" s="912">
        <f t="shared" ref="J21:J28" si="6">I21+H21</f>
        <v>2</v>
      </c>
      <c r="K21" s="921">
        <v>1</v>
      </c>
      <c r="L21" s="684">
        <v>0</v>
      </c>
      <c r="M21" s="704">
        <f t="shared" ref="M21:M28" si="7">K21+L21</f>
        <v>1</v>
      </c>
      <c r="N21" s="684">
        <f t="shared" ref="N21:P28" si="8">E21+H21+K21+B21</f>
        <v>6</v>
      </c>
      <c r="O21" s="684">
        <f t="shared" si="8"/>
        <v>0</v>
      </c>
      <c r="P21" s="704">
        <f t="shared" si="8"/>
        <v>6</v>
      </c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</row>
    <row r="22" spans="1:55" s="210" customFormat="1" ht="31.5" customHeight="1" x14ac:dyDescent="0.25">
      <c r="A22" s="405" t="s">
        <v>92</v>
      </c>
      <c r="B22" s="705">
        <v>0</v>
      </c>
      <c r="C22" s="706">
        <v>0</v>
      </c>
      <c r="D22" s="888">
        <f t="shared" si="4"/>
        <v>0</v>
      </c>
      <c r="E22" s="705">
        <v>1</v>
      </c>
      <c r="F22" s="706">
        <v>0</v>
      </c>
      <c r="G22" s="879">
        <f t="shared" si="5"/>
        <v>1</v>
      </c>
      <c r="H22" s="707">
        <v>1</v>
      </c>
      <c r="I22" s="706">
        <v>0</v>
      </c>
      <c r="J22" s="912">
        <f t="shared" si="6"/>
        <v>1</v>
      </c>
      <c r="K22" s="921">
        <v>1</v>
      </c>
      <c r="L22" s="684">
        <v>0</v>
      </c>
      <c r="M22" s="704">
        <f t="shared" si="7"/>
        <v>1</v>
      </c>
      <c r="N22" s="684">
        <f t="shared" si="8"/>
        <v>3</v>
      </c>
      <c r="O22" s="684">
        <f t="shared" si="8"/>
        <v>0</v>
      </c>
      <c r="P22" s="704">
        <f t="shared" si="8"/>
        <v>3</v>
      </c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</row>
    <row r="23" spans="1:55" s="210" customFormat="1" ht="31.5" customHeight="1" x14ac:dyDescent="0.25">
      <c r="A23" s="405" t="s">
        <v>93</v>
      </c>
      <c r="B23" s="705">
        <v>3</v>
      </c>
      <c r="C23" s="706">
        <v>0</v>
      </c>
      <c r="D23" s="888">
        <f t="shared" si="4"/>
        <v>3</v>
      </c>
      <c r="E23" s="705">
        <v>1</v>
      </c>
      <c r="F23" s="706">
        <v>0</v>
      </c>
      <c r="G23" s="879">
        <f t="shared" si="5"/>
        <v>1</v>
      </c>
      <c r="H23" s="707">
        <v>1</v>
      </c>
      <c r="I23" s="706">
        <v>0</v>
      </c>
      <c r="J23" s="912">
        <f t="shared" si="6"/>
        <v>1</v>
      </c>
      <c r="K23" s="921">
        <v>0</v>
      </c>
      <c r="L23" s="684">
        <v>0</v>
      </c>
      <c r="M23" s="704">
        <f t="shared" si="7"/>
        <v>0</v>
      </c>
      <c r="N23" s="684">
        <f t="shared" si="8"/>
        <v>5</v>
      </c>
      <c r="O23" s="684">
        <f t="shared" si="8"/>
        <v>0</v>
      </c>
      <c r="P23" s="704">
        <f t="shared" si="8"/>
        <v>5</v>
      </c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</row>
    <row r="24" spans="1:55" s="210" customFormat="1" ht="33" customHeight="1" x14ac:dyDescent="0.25">
      <c r="A24" s="405" t="s">
        <v>105</v>
      </c>
      <c r="B24" s="705">
        <v>1</v>
      </c>
      <c r="C24" s="706">
        <v>0</v>
      </c>
      <c r="D24" s="888">
        <f t="shared" si="4"/>
        <v>1</v>
      </c>
      <c r="E24" s="705">
        <v>2</v>
      </c>
      <c r="F24" s="706">
        <v>0</v>
      </c>
      <c r="G24" s="879">
        <f t="shared" si="5"/>
        <v>2</v>
      </c>
      <c r="H24" s="707">
        <v>0</v>
      </c>
      <c r="I24" s="706">
        <v>0</v>
      </c>
      <c r="J24" s="912">
        <f t="shared" si="6"/>
        <v>0</v>
      </c>
      <c r="K24" s="921">
        <v>0</v>
      </c>
      <c r="L24" s="684">
        <v>0</v>
      </c>
      <c r="M24" s="704">
        <f t="shared" si="7"/>
        <v>0</v>
      </c>
      <c r="N24" s="684">
        <f t="shared" si="8"/>
        <v>3</v>
      </c>
      <c r="O24" s="684">
        <f t="shared" si="8"/>
        <v>0</v>
      </c>
      <c r="P24" s="704">
        <f t="shared" si="8"/>
        <v>3</v>
      </c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</row>
    <row r="25" spans="1:55" s="210" customFormat="1" ht="31.5" customHeight="1" x14ac:dyDescent="0.25">
      <c r="A25" s="405" t="s">
        <v>102</v>
      </c>
      <c r="B25" s="705">
        <v>0</v>
      </c>
      <c r="C25" s="706">
        <v>0</v>
      </c>
      <c r="D25" s="888">
        <f t="shared" si="4"/>
        <v>0</v>
      </c>
      <c r="E25" s="705">
        <v>0</v>
      </c>
      <c r="F25" s="706">
        <v>0</v>
      </c>
      <c r="G25" s="879">
        <f t="shared" si="5"/>
        <v>0</v>
      </c>
      <c r="H25" s="707">
        <v>1</v>
      </c>
      <c r="I25" s="706">
        <v>0</v>
      </c>
      <c r="J25" s="912">
        <f t="shared" si="6"/>
        <v>1</v>
      </c>
      <c r="K25" s="921">
        <v>0</v>
      </c>
      <c r="L25" s="684">
        <v>0</v>
      </c>
      <c r="M25" s="704">
        <f t="shared" si="7"/>
        <v>0</v>
      </c>
      <c r="N25" s="684">
        <f t="shared" si="8"/>
        <v>1</v>
      </c>
      <c r="O25" s="684">
        <f t="shared" si="8"/>
        <v>0</v>
      </c>
      <c r="P25" s="704">
        <f t="shared" si="8"/>
        <v>1</v>
      </c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</row>
    <row r="26" spans="1:55" s="210" customFormat="1" ht="31.5" customHeight="1" x14ac:dyDescent="0.25">
      <c r="A26" s="405" t="s">
        <v>94</v>
      </c>
      <c r="B26" s="705">
        <v>0</v>
      </c>
      <c r="C26" s="706">
        <v>0</v>
      </c>
      <c r="D26" s="888">
        <f t="shared" si="4"/>
        <v>0</v>
      </c>
      <c r="E26" s="705">
        <v>0</v>
      </c>
      <c r="F26" s="706">
        <v>0</v>
      </c>
      <c r="G26" s="879">
        <f t="shared" si="5"/>
        <v>0</v>
      </c>
      <c r="H26" s="707">
        <v>1</v>
      </c>
      <c r="I26" s="706">
        <v>0</v>
      </c>
      <c r="J26" s="912">
        <f t="shared" si="6"/>
        <v>1</v>
      </c>
      <c r="K26" s="921">
        <v>0</v>
      </c>
      <c r="L26" s="684">
        <v>0</v>
      </c>
      <c r="M26" s="704">
        <f t="shared" si="7"/>
        <v>0</v>
      </c>
      <c r="N26" s="684">
        <f t="shared" si="8"/>
        <v>1</v>
      </c>
      <c r="O26" s="684">
        <f t="shared" si="8"/>
        <v>0</v>
      </c>
      <c r="P26" s="704">
        <f t="shared" si="8"/>
        <v>1</v>
      </c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</row>
    <row r="27" spans="1:55" s="210" customFormat="1" ht="49.5" customHeight="1" x14ac:dyDescent="0.25">
      <c r="A27" s="405" t="s">
        <v>103</v>
      </c>
      <c r="B27" s="705">
        <v>1</v>
      </c>
      <c r="C27" s="706">
        <v>0</v>
      </c>
      <c r="D27" s="888">
        <f t="shared" si="4"/>
        <v>1</v>
      </c>
      <c r="E27" s="705">
        <v>1</v>
      </c>
      <c r="F27" s="706">
        <v>0</v>
      </c>
      <c r="G27" s="879">
        <f t="shared" si="5"/>
        <v>1</v>
      </c>
      <c r="H27" s="707">
        <v>2</v>
      </c>
      <c r="I27" s="706">
        <v>0</v>
      </c>
      <c r="J27" s="912">
        <f t="shared" si="6"/>
        <v>2</v>
      </c>
      <c r="K27" s="921">
        <v>0</v>
      </c>
      <c r="L27" s="684">
        <v>0</v>
      </c>
      <c r="M27" s="704">
        <f t="shared" si="7"/>
        <v>0</v>
      </c>
      <c r="N27" s="684">
        <f t="shared" si="8"/>
        <v>4</v>
      </c>
      <c r="O27" s="684">
        <f t="shared" si="8"/>
        <v>0</v>
      </c>
      <c r="P27" s="704">
        <f t="shared" si="8"/>
        <v>4</v>
      </c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</row>
    <row r="28" spans="1:55" s="210" customFormat="1" ht="54" customHeight="1" thickBot="1" x14ac:dyDescent="0.3">
      <c r="A28" s="405" t="s">
        <v>97</v>
      </c>
      <c r="B28" s="708">
        <v>1</v>
      </c>
      <c r="C28" s="709">
        <v>0</v>
      </c>
      <c r="D28" s="888">
        <f t="shared" si="4"/>
        <v>1</v>
      </c>
      <c r="E28" s="708">
        <v>0</v>
      </c>
      <c r="F28" s="709">
        <v>0</v>
      </c>
      <c r="G28" s="879">
        <f t="shared" si="5"/>
        <v>0</v>
      </c>
      <c r="H28" s="710">
        <v>0</v>
      </c>
      <c r="I28" s="709">
        <v>0</v>
      </c>
      <c r="J28" s="912">
        <f t="shared" si="6"/>
        <v>0</v>
      </c>
      <c r="K28" s="922">
        <v>0</v>
      </c>
      <c r="L28" s="711">
        <v>0</v>
      </c>
      <c r="M28" s="704">
        <f t="shared" si="7"/>
        <v>0</v>
      </c>
      <c r="N28" s="711">
        <f t="shared" si="8"/>
        <v>1</v>
      </c>
      <c r="O28" s="711">
        <f t="shared" si="8"/>
        <v>0</v>
      </c>
      <c r="P28" s="704">
        <f t="shared" si="8"/>
        <v>1</v>
      </c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</row>
    <row r="29" spans="1:55" s="210" customFormat="1" ht="24.75" customHeight="1" thickBot="1" x14ac:dyDescent="0.3">
      <c r="A29" s="411" t="s">
        <v>13</v>
      </c>
      <c r="B29" s="712">
        <f>SUM(B20:B28)</f>
        <v>10</v>
      </c>
      <c r="C29" s="713">
        <f>SUM(C20:C28)</f>
        <v>0</v>
      </c>
      <c r="D29" s="889">
        <f>SUM(D20:D28)</f>
        <v>10</v>
      </c>
      <c r="E29" s="712">
        <f>SUM(E20:E28)</f>
        <v>9</v>
      </c>
      <c r="F29" s="713">
        <f t="shared" ref="F29:M29" si="9">SUM(F20:F28)</f>
        <v>0</v>
      </c>
      <c r="G29" s="716">
        <f>SUM(G20:G28)</f>
        <v>9</v>
      </c>
      <c r="H29" s="714">
        <f t="shared" si="9"/>
        <v>11</v>
      </c>
      <c r="I29" s="713">
        <f t="shared" si="9"/>
        <v>0</v>
      </c>
      <c r="J29" s="889">
        <f t="shared" si="9"/>
        <v>11</v>
      </c>
      <c r="K29" s="923">
        <f t="shared" si="9"/>
        <v>2</v>
      </c>
      <c r="L29" s="715">
        <f t="shared" si="9"/>
        <v>0</v>
      </c>
      <c r="M29" s="716">
        <f t="shared" si="9"/>
        <v>2</v>
      </c>
      <c r="N29" s="714">
        <f>SUM(N20:N28)</f>
        <v>32</v>
      </c>
      <c r="O29" s="714">
        <f>SUM(O20:O28)</f>
        <v>0</v>
      </c>
      <c r="P29" s="716">
        <f>SUM(P20:P28)</f>
        <v>32</v>
      </c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</row>
    <row r="30" spans="1:55" s="210" customFormat="1" ht="29.25" customHeight="1" thickBot="1" x14ac:dyDescent="0.3">
      <c r="A30" s="411" t="s">
        <v>64</v>
      </c>
      <c r="B30" s="717"/>
      <c r="C30" s="718"/>
      <c r="D30" s="890"/>
      <c r="E30" s="717"/>
      <c r="F30" s="718"/>
      <c r="G30" s="903"/>
      <c r="H30" s="719"/>
      <c r="I30" s="718"/>
      <c r="J30" s="913"/>
      <c r="K30" s="923"/>
      <c r="L30" s="715"/>
      <c r="M30" s="716"/>
      <c r="N30" s="719"/>
      <c r="O30" s="718"/>
      <c r="P30" s="903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</row>
    <row r="31" spans="1:55" s="210" customFormat="1" ht="61.5" customHeight="1" x14ac:dyDescent="0.25">
      <c r="A31" s="404" t="s">
        <v>104</v>
      </c>
      <c r="B31" s="701">
        <v>0</v>
      </c>
      <c r="C31" s="702">
        <v>0</v>
      </c>
      <c r="D31" s="891">
        <f>B31+C31</f>
        <v>0</v>
      </c>
      <c r="E31" s="701">
        <v>0</v>
      </c>
      <c r="F31" s="702">
        <v>0</v>
      </c>
      <c r="G31" s="879">
        <f>E31+F31</f>
        <v>0</v>
      </c>
      <c r="H31" s="703">
        <v>0</v>
      </c>
      <c r="I31" s="702">
        <v>0</v>
      </c>
      <c r="J31" s="912">
        <f>H31+I31</f>
        <v>0</v>
      </c>
      <c r="K31" s="921">
        <v>0</v>
      </c>
      <c r="L31" s="684">
        <v>0</v>
      </c>
      <c r="M31" s="879">
        <f>K31+L31</f>
        <v>0</v>
      </c>
      <c r="N31" s="703">
        <f>B31+E31+H31+K31</f>
        <v>0</v>
      </c>
      <c r="O31" s="702">
        <f>C31+F31+I31+L31</f>
        <v>0</v>
      </c>
      <c r="P31" s="879">
        <f>D31+G31+J31+M31</f>
        <v>0</v>
      </c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</row>
    <row r="32" spans="1:55" s="210" customFormat="1" ht="34.5" customHeight="1" x14ac:dyDescent="0.25">
      <c r="A32" s="405" t="s">
        <v>100</v>
      </c>
      <c r="B32" s="705">
        <v>0</v>
      </c>
      <c r="C32" s="706">
        <v>0</v>
      </c>
      <c r="D32" s="891">
        <f t="shared" ref="D32:D38" si="10">B32+C32</f>
        <v>0</v>
      </c>
      <c r="E32" s="705">
        <v>0</v>
      </c>
      <c r="F32" s="706">
        <v>0</v>
      </c>
      <c r="G32" s="879">
        <f t="shared" ref="G32:G38" si="11">E32+F32</f>
        <v>0</v>
      </c>
      <c r="H32" s="707">
        <v>0</v>
      </c>
      <c r="I32" s="706">
        <v>0</v>
      </c>
      <c r="J32" s="912">
        <f>H32+I32</f>
        <v>0</v>
      </c>
      <c r="K32" s="921">
        <v>0</v>
      </c>
      <c r="L32" s="684">
        <v>0</v>
      </c>
      <c r="M32" s="879">
        <f t="shared" ref="M32:M38" si="12">K32+L32</f>
        <v>0</v>
      </c>
      <c r="N32" s="703">
        <f t="shared" ref="N32:P38" si="13">B32+E32+H32+K32</f>
        <v>0</v>
      </c>
      <c r="O32" s="702">
        <f t="shared" si="13"/>
        <v>0</v>
      </c>
      <c r="P32" s="879">
        <f t="shared" si="13"/>
        <v>0</v>
      </c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</row>
    <row r="33" spans="1:115" s="210" customFormat="1" ht="40.5" customHeight="1" x14ac:dyDescent="0.25">
      <c r="A33" s="405" t="s">
        <v>92</v>
      </c>
      <c r="B33" s="705">
        <v>0</v>
      </c>
      <c r="C33" s="706">
        <v>0</v>
      </c>
      <c r="D33" s="891">
        <f t="shared" si="10"/>
        <v>0</v>
      </c>
      <c r="E33" s="705">
        <v>0</v>
      </c>
      <c r="F33" s="706">
        <v>0</v>
      </c>
      <c r="G33" s="879">
        <f t="shared" si="11"/>
        <v>0</v>
      </c>
      <c r="H33" s="707">
        <v>0</v>
      </c>
      <c r="I33" s="706">
        <v>0</v>
      </c>
      <c r="J33" s="912">
        <f t="shared" ref="J33:J38" si="14">H33+I33</f>
        <v>0</v>
      </c>
      <c r="K33" s="921">
        <v>0</v>
      </c>
      <c r="L33" s="684">
        <v>0</v>
      </c>
      <c r="M33" s="879">
        <f t="shared" si="12"/>
        <v>0</v>
      </c>
      <c r="N33" s="703">
        <f t="shared" si="13"/>
        <v>0</v>
      </c>
      <c r="O33" s="702">
        <f t="shared" si="13"/>
        <v>0</v>
      </c>
      <c r="P33" s="879">
        <f t="shared" si="13"/>
        <v>0</v>
      </c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</row>
    <row r="34" spans="1:115" s="210" customFormat="1" ht="36" customHeight="1" x14ac:dyDescent="0.25">
      <c r="A34" s="405" t="s">
        <v>93</v>
      </c>
      <c r="B34" s="705">
        <v>0</v>
      </c>
      <c r="C34" s="706">
        <v>0</v>
      </c>
      <c r="D34" s="891">
        <f t="shared" si="10"/>
        <v>0</v>
      </c>
      <c r="E34" s="705">
        <v>0</v>
      </c>
      <c r="F34" s="706">
        <v>0</v>
      </c>
      <c r="G34" s="879">
        <f t="shared" si="11"/>
        <v>0</v>
      </c>
      <c r="H34" s="707">
        <v>0</v>
      </c>
      <c r="I34" s="706">
        <v>0</v>
      </c>
      <c r="J34" s="912">
        <f t="shared" si="14"/>
        <v>0</v>
      </c>
      <c r="K34" s="921">
        <v>0</v>
      </c>
      <c r="L34" s="684">
        <v>0</v>
      </c>
      <c r="M34" s="879">
        <f t="shared" si="12"/>
        <v>0</v>
      </c>
      <c r="N34" s="703">
        <f t="shared" si="13"/>
        <v>0</v>
      </c>
      <c r="O34" s="702">
        <f t="shared" si="13"/>
        <v>0</v>
      </c>
      <c r="P34" s="879">
        <f t="shared" si="13"/>
        <v>0</v>
      </c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</row>
    <row r="35" spans="1:115" s="210" customFormat="1" ht="53.25" customHeight="1" x14ac:dyDescent="0.25">
      <c r="A35" s="405" t="s">
        <v>101</v>
      </c>
      <c r="B35" s="705">
        <v>0</v>
      </c>
      <c r="C35" s="706">
        <v>0</v>
      </c>
      <c r="D35" s="891">
        <f t="shared" si="10"/>
        <v>0</v>
      </c>
      <c r="E35" s="705">
        <v>0</v>
      </c>
      <c r="F35" s="706">
        <v>0</v>
      </c>
      <c r="G35" s="879">
        <f t="shared" si="11"/>
        <v>0</v>
      </c>
      <c r="H35" s="707">
        <v>0</v>
      </c>
      <c r="I35" s="706">
        <v>0</v>
      </c>
      <c r="J35" s="912">
        <f t="shared" si="14"/>
        <v>0</v>
      </c>
      <c r="K35" s="921">
        <v>0</v>
      </c>
      <c r="L35" s="684">
        <v>0</v>
      </c>
      <c r="M35" s="879">
        <f t="shared" si="12"/>
        <v>0</v>
      </c>
      <c r="N35" s="703">
        <f t="shared" si="13"/>
        <v>0</v>
      </c>
      <c r="O35" s="702">
        <f t="shared" si="13"/>
        <v>0</v>
      </c>
      <c r="P35" s="879">
        <f t="shared" si="13"/>
        <v>0</v>
      </c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</row>
    <row r="36" spans="1:115" s="210" customFormat="1" ht="34.5" customHeight="1" x14ac:dyDescent="0.25">
      <c r="A36" s="405" t="s">
        <v>102</v>
      </c>
      <c r="B36" s="681">
        <v>0</v>
      </c>
      <c r="C36" s="682">
        <v>0</v>
      </c>
      <c r="D36" s="891">
        <f t="shared" si="10"/>
        <v>0</v>
      </c>
      <c r="E36" s="681">
        <v>0</v>
      </c>
      <c r="F36" s="682">
        <v>0</v>
      </c>
      <c r="G36" s="879">
        <f t="shared" si="11"/>
        <v>0</v>
      </c>
      <c r="H36" s="896">
        <v>0</v>
      </c>
      <c r="I36" s="682">
        <v>0</v>
      </c>
      <c r="J36" s="912">
        <f t="shared" si="14"/>
        <v>0</v>
      </c>
      <c r="K36" s="921">
        <v>0</v>
      </c>
      <c r="L36" s="684">
        <v>0</v>
      </c>
      <c r="M36" s="879">
        <f t="shared" si="12"/>
        <v>0</v>
      </c>
      <c r="N36" s="703">
        <f t="shared" si="13"/>
        <v>0</v>
      </c>
      <c r="O36" s="702">
        <f t="shared" si="13"/>
        <v>0</v>
      </c>
      <c r="P36" s="879">
        <f t="shared" si="13"/>
        <v>0</v>
      </c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</row>
    <row r="37" spans="1:115" s="210" customFormat="1" ht="19.5" customHeight="1" x14ac:dyDescent="0.25">
      <c r="A37" s="405" t="s">
        <v>94</v>
      </c>
      <c r="B37" s="681">
        <v>0</v>
      </c>
      <c r="C37" s="682">
        <v>0</v>
      </c>
      <c r="D37" s="891">
        <f t="shared" si="10"/>
        <v>0</v>
      </c>
      <c r="E37" s="681">
        <v>0</v>
      </c>
      <c r="F37" s="682">
        <v>0</v>
      </c>
      <c r="G37" s="879">
        <f t="shared" si="11"/>
        <v>0</v>
      </c>
      <c r="H37" s="896">
        <v>0</v>
      </c>
      <c r="I37" s="682">
        <v>0</v>
      </c>
      <c r="J37" s="912">
        <f t="shared" si="14"/>
        <v>0</v>
      </c>
      <c r="K37" s="921">
        <v>0</v>
      </c>
      <c r="L37" s="684">
        <v>0</v>
      </c>
      <c r="M37" s="879">
        <f t="shared" si="12"/>
        <v>0</v>
      </c>
      <c r="N37" s="703">
        <f t="shared" si="13"/>
        <v>0</v>
      </c>
      <c r="O37" s="702">
        <f t="shared" si="13"/>
        <v>0</v>
      </c>
      <c r="P37" s="879">
        <f t="shared" si="13"/>
        <v>0</v>
      </c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</row>
    <row r="38" spans="1:115" s="210" customFormat="1" ht="68.25" customHeight="1" x14ac:dyDescent="0.25">
      <c r="A38" s="405" t="s">
        <v>103</v>
      </c>
      <c r="B38" s="681">
        <v>0</v>
      </c>
      <c r="C38" s="682">
        <v>0</v>
      </c>
      <c r="D38" s="891">
        <f t="shared" si="10"/>
        <v>0</v>
      </c>
      <c r="E38" s="681">
        <v>0</v>
      </c>
      <c r="F38" s="682">
        <v>0</v>
      </c>
      <c r="G38" s="879">
        <f t="shared" si="11"/>
        <v>0</v>
      </c>
      <c r="H38" s="896">
        <v>0</v>
      </c>
      <c r="I38" s="682">
        <v>0</v>
      </c>
      <c r="J38" s="912">
        <f t="shared" si="14"/>
        <v>0</v>
      </c>
      <c r="K38" s="921">
        <v>0</v>
      </c>
      <c r="L38" s="684">
        <v>0</v>
      </c>
      <c r="M38" s="879">
        <f t="shared" si="12"/>
        <v>0</v>
      </c>
      <c r="N38" s="703">
        <f t="shared" si="13"/>
        <v>0</v>
      </c>
      <c r="O38" s="702">
        <f t="shared" si="13"/>
        <v>0</v>
      </c>
      <c r="P38" s="879">
        <f t="shared" si="13"/>
        <v>0</v>
      </c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</row>
    <row r="39" spans="1:115" s="210" customFormat="1" ht="34.5" customHeight="1" thickBot="1" x14ac:dyDescent="0.3">
      <c r="A39" s="876" t="s">
        <v>65</v>
      </c>
      <c r="B39" s="880">
        <f t="shared" ref="B39:J39" si="15">SUM(B31:B36)</f>
        <v>0</v>
      </c>
      <c r="C39" s="721">
        <f t="shared" si="15"/>
        <v>0</v>
      </c>
      <c r="D39" s="892">
        <f t="shared" si="15"/>
        <v>0</v>
      </c>
      <c r="E39" s="904">
        <f t="shared" si="15"/>
        <v>0</v>
      </c>
      <c r="F39" s="721">
        <f t="shared" si="15"/>
        <v>0</v>
      </c>
      <c r="G39" s="905">
        <f t="shared" si="15"/>
        <v>0</v>
      </c>
      <c r="H39" s="720">
        <f t="shared" si="15"/>
        <v>0</v>
      </c>
      <c r="I39" s="721">
        <f t="shared" si="15"/>
        <v>0</v>
      </c>
      <c r="J39" s="892">
        <f t="shared" si="15"/>
        <v>0</v>
      </c>
      <c r="K39" s="924">
        <f>SUM(K31:K38)</f>
        <v>0</v>
      </c>
      <c r="L39" s="722">
        <f>SUM(L31:L38)</f>
        <v>0</v>
      </c>
      <c r="M39" s="700">
        <f>SUM(M31:M38)</f>
        <v>0</v>
      </c>
      <c r="N39" s="720">
        <f>SUM(N31:N38)</f>
        <v>0</v>
      </c>
      <c r="O39" s="721">
        <f>SUM(O31:O38)</f>
        <v>0</v>
      </c>
      <c r="P39" s="905">
        <f>M39+J39+G39+D39</f>
        <v>0</v>
      </c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</row>
    <row r="40" spans="1:115" s="210" customFormat="1" ht="24" customHeight="1" x14ac:dyDescent="0.25">
      <c r="A40" s="877" t="s">
        <v>90</v>
      </c>
      <c r="B40" s="723">
        <f>B29</f>
        <v>10</v>
      </c>
      <c r="C40" s="724">
        <f t="shared" ref="C40:M41" si="16">C29</f>
        <v>0</v>
      </c>
      <c r="D40" s="893">
        <f t="shared" si="16"/>
        <v>10</v>
      </c>
      <c r="E40" s="723">
        <f t="shared" si="16"/>
        <v>9</v>
      </c>
      <c r="F40" s="725">
        <f t="shared" si="16"/>
        <v>0</v>
      </c>
      <c r="G40" s="881">
        <f t="shared" si="16"/>
        <v>9</v>
      </c>
      <c r="H40" s="725">
        <f t="shared" si="16"/>
        <v>11</v>
      </c>
      <c r="I40" s="724">
        <f t="shared" si="16"/>
        <v>0</v>
      </c>
      <c r="J40" s="893">
        <f t="shared" si="16"/>
        <v>11</v>
      </c>
      <c r="K40" s="723">
        <f t="shared" si="16"/>
        <v>2</v>
      </c>
      <c r="L40" s="724">
        <f t="shared" si="16"/>
        <v>0</v>
      </c>
      <c r="M40" s="881">
        <f t="shared" si="16"/>
        <v>2</v>
      </c>
      <c r="N40" s="725">
        <f>N29</f>
        <v>32</v>
      </c>
      <c r="O40" s="724">
        <f>O29</f>
        <v>0</v>
      </c>
      <c r="P40" s="881">
        <f>P29</f>
        <v>32</v>
      </c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</row>
    <row r="41" spans="1:115" s="210" customFormat="1" ht="25.15" customHeight="1" thickBot="1" x14ac:dyDescent="0.3">
      <c r="A41" s="412" t="s">
        <v>64</v>
      </c>
      <c r="B41" s="726">
        <f>B39</f>
        <v>0</v>
      </c>
      <c r="C41" s="727">
        <f t="shared" ref="C41:J41" si="17">C39</f>
        <v>0</v>
      </c>
      <c r="D41" s="894">
        <f t="shared" si="17"/>
        <v>0</v>
      </c>
      <c r="E41" s="726">
        <f t="shared" si="17"/>
        <v>0</v>
      </c>
      <c r="F41" s="728">
        <f t="shared" si="17"/>
        <v>0</v>
      </c>
      <c r="G41" s="906">
        <f t="shared" si="17"/>
        <v>0</v>
      </c>
      <c r="H41" s="728">
        <f t="shared" si="17"/>
        <v>0</v>
      </c>
      <c r="I41" s="727">
        <f t="shared" si="17"/>
        <v>0</v>
      </c>
      <c r="J41" s="894">
        <f t="shared" si="17"/>
        <v>0</v>
      </c>
      <c r="K41" s="723">
        <f t="shared" si="16"/>
        <v>0</v>
      </c>
      <c r="L41" s="724">
        <f t="shared" si="16"/>
        <v>0</v>
      </c>
      <c r="M41" s="881">
        <f t="shared" si="16"/>
        <v>0</v>
      </c>
      <c r="N41" s="728">
        <f>N39</f>
        <v>0</v>
      </c>
      <c r="O41" s="727">
        <f>O39</f>
        <v>0</v>
      </c>
      <c r="P41" s="906">
        <f>P39</f>
        <v>0</v>
      </c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</row>
    <row r="42" spans="1:115" s="210" customFormat="1" ht="25.9" customHeight="1" thickBot="1" x14ac:dyDescent="0.3">
      <c r="A42" s="878" t="s">
        <v>66</v>
      </c>
      <c r="B42" s="712">
        <f t="shared" ref="B42:I42" si="18">SUM(B40:B41)</f>
        <v>10</v>
      </c>
      <c r="C42" s="713">
        <f t="shared" si="18"/>
        <v>0</v>
      </c>
      <c r="D42" s="895">
        <f>SUM(D40:D41)</f>
        <v>10</v>
      </c>
      <c r="E42" s="712">
        <f t="shared" si="18"/>
        <v>9</v>
      </c>
      <c r="F42" s="714">
        <f t="shared" si="18"/>
        <v>0</v>
      </c>
      <c r="G42" s="907">
        <f>SUM(G40:G41)</f>
        <v>9</v>
      </c>
      <c r="H42" s="714">
        <f t="shared" si="18"/>
        <v>11</v>
      </c>
      <c r="I42" s="713">
        <f t="shared" si="18"/>
        <v>0</v>
      </c>
      <c r="J42" s="895">
        <f>SUM(J40:J41)</f>
        <v>11</v>
      </c>
      <c r="K42" s="923">
        <f>SUM(K40:K41)</f>
        <v>2</v>
      </c>
      <c r="L42" s="715">
        <f>SUM(L40:L41)</f>
        <v>0</v>
      </c>
      <c r="M42" s="716">
        <f>SUM(M40:M41)</f>
        <v>2</v>
      </c>
      <c r="N42" s="714">
        <f>B42+E42+H42+K42</f>
        <v>32</v>
      </c>
      <c r="O42" s="714">
        <f>C42+F42+I42+L42</f>
        <v>0</v>
      </c>
      <c r="P42" s="716">
        <f>D42+G42+J42+M42</f>
        <v>32</v>
      </c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</row>
    <row r="43" spans="1:115" s="210" customFormat="1" ht="33" customHeight="1" x14ac:dyDescent="0.25">
      <c r="B43" s="209"/>
      <c r="E43" s="209"/>
      <c r="H43" s="209"/>
      <c r="N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</row>
    <row r="44" spans="1:115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</row>
    <row r="45" spans="1:115" s="233" customFormat="1" ht="15.75" x14ac:dyDescent="0.25">
      <c r="A45" s="210"/>
      <c r="B45" s="209"/>
      <c r="C45" s="210"/>
      <c r="D45" s="210"/>
      <c r="E45" s="209"/>
      <c r="F45" s="210"/>
      <c r="G45" s="210"/>
      <c r="H45" s="209"/>
      <c r="I45" s="210"/>
      <c r="J45" s="210"/>
      <c r="K45" s="210"/>
      <c r="L45" s="210"/>
      <c r="M45" s="210"/>
      <c r="N45" s="209"/>
      <c r="O45" s="210"/>
      <c r="P45" s="210"/>
      <c r="Q45" s="231"/>
      <c r="R45" s="231"/>
      <c r="S45" s="231"/>
      <c r="T45" s="231"/>
      <c r="U45" s="231"/>
      <c r="V45" s="231"/>
      <c r="W45" s="231"/>
      <c r="X45" s="231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0"/>
  <sheetViews>
    <sheetView zoomScale="50" zoomScaleNormal="50" workbookViewId="0">
      <selection activeCell="K23" sqref="K23"/>
    </sheetView>
  </sheetViews>
  <sheetFormatPr defaultRowHeight="25.5" x14ac:dyDescent="0.35"/>
  <cols>
    <col min="1" max="1" width="3" style="273" customWidth="1"/>
    <col min="2" max="2" width="79.28515625" style="273" customWidth="1"/>
    <col min="3" max="3" width="16.42578125" style="273" customWidth="1"/>
    <col min="4" max="4" width="13.7109375" style="273" customWidth="1"/>
    <col min="5" max="5" width="11" style="273" customWidth="1"/>
    <col min="6" max="6" width="13.85546875" style="273" customWidth="1"/>
    <col min="7" max="7" width="13.140625" style="273" customWidth="1"/>
    <col min="8" max="8" width="14.28515625" style="273" customWidth="1"/>
    <col min="9" max="9" width="13.5703125" style="273" customWidth="1"/>
    <col min="10" max="10" width="13.42578125" style="273" customWidth="1"/>
    <col min="11" max="11" width="12" style="273" customWidth="1"/>
    <col min="12" max="12" width="19.28515625" style="273" customWidth="1"/>
    <col min="13" max="13" width="21" style="273" bestFit="1" customWidth="1"/>
    <col min="14" max="14" width="14.140625" style="273" customWidth="1"/>
    <col min="15" max="15" width="14.28515625" style="273" customWidth="1"/>
    <col min="16" max="16" width="10.42578125" style="273" customWidth="1"/>
    <col min="17" max="17" width="9.28515625" style="273" customWidth="1"/>
    <col min="18" max="16384" width="9.140625" style="273"/>
  </cols>
  <sheetData>
    <row r="1" spans="1:14" ht="25.5" customHeight="1" x14ac:dyDescent="0.35">
      <c r="A1" s="1131" t="s">
        <v>0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</row>
    <row r="2" spans="1:14" ht="26.25" customHeight="1" x14ac:dyDescent="0.35">
      <c r="A2" s="1134" t="s">
        <v>48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</row>
    <row r="3" spans="1:14" ht="37.5" customHeight="1" x14ac:dyDescent="0.35">
      <c r="A3" s="1131" t="s">
        <v>116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</row>
    <row r="4" spans="1:14" ht="33" customHeight="1" thickBot="1" x14ac:dyDescent="0.4">
      <c r="B4" s="3"/>
    </row>
    <row r="5" spans="1:14" ht="33" customHeight="1" thickBot="1" x14ac:dyDescent="0.4">
      <c r="B5" s="1129" t="s">
        <v>1</v>
      </c>
      <c r="C5" s="1133" t="s">
        <v>2</v>
      </c>
      <c r="D5" s="1133"/>
      <c r="E5" s="1133"/>
      <c r="F5" s="1135" t="s">
        <v>3</v>
      </c>
      <c r="G5" s="1135"/>
      <c r="H5" s="1135"/>
      <c r="I5" s="1077" t="s">
        <v>4</v>
      </c>
      <c r="J5" s="1077"/>
      <c r="K5" s="1077"/>
      <c r="L5" s="1084" t="s">
        <v>23</v>
      </c>
      <c r="M5" s="1084"/>
      <c r="N5" s="1084"/>
    </row>
    <row r="6" spans="1:14" ht="33" customHeight="1" thickBot="1" x14ac:dyDescent="0.4">
      <c r="B6" s="1129"/>
      <c r="C6" s="1133"/>
      <c r="D6" s="1133"/>
      <c r="E6" s="1133"/>
      <c r="F6" s="1135"/>
      <c r="G6" s="1135"/>
      <c r="H6" s="1135"/>
      <c r="I6" s="1077"/>
      <c r="J6" s="1077"/>
      <c r="K6" s="1077"/>
      <c r="L6" s="1084"/>
      <c r="M6" s="1084"/>
      <c r="N6" s="1084"/>
    </row>
    <row r="7" spans="1:14" ht="99.75" customHeight="1" thickBot="1" x14ac:dyDescent="0.4">
      <c r="B7" s="1129"/>
      <c r="C7" s="228" t="s">
        <v>5</v>
      </c>
      <c r="D7" s="229" t="s">
        <v>6</v>
      </c>
      <c r="E7" s="167" t="s">
        <v>7</v>
      </c>
      <c r="F7" s="228" t="s">
        <v>5</v>
      </c>
      <c r="G7" s="229" t="s">
        <v>6</v>
      </c>
      <c r="H7" s="167" t="s">
        <v>7</v>
      </c>
      <c r="I7" s="228" t="s">
        <v>5</v>
      </c>
      <c r="J7" s="229" t="s">
        <v>6</v>
      </c>
      <c r="K7" s="167" t="s">
        <v>7</v>
      </c>
      <c r="L7" s="228" t="s">
        <v>5</v>
      </c>
      <c r="M7" s="229" t="s">
        <v>6</v>
      </c>
      <c r="N7" s="167" t="s">
        <v>7</v>
      </c>
    </row>
    <row r="8" spans="1:14" ht="34.5" customHeight="1" thickBot="1" x14ac:dyDescent="0.4">
      <c r="B8" s="275" t="s">
        <v>8</v>
      </c>
      <c r="C8" s="315"/>
      <c r="D8" s="316"/>
      <c r="E8" s="317"/>
      <c r="F8" s="318"/>
      <c r="G8" s="316"/>
      <c r="H8" s="319"/>
      <c r="I8" s="316"/>
      <c r="J8" s="316"/>
      <c r="K8" s="320"/>
      <c r="L8" s="7"/>
      <c r="M8" s="269"/>
      <c r="N8" s="321"/>
    </row>
    <row r="9" spans="1:14" ht="42.75" customHeight="1" thickBot="1" x14ac:dyDescent="0.4">
      <c r="B9" s="279" t="s">
        <v>45</v>
      </c>
      <c r="C9" s="322">
        <v>0</v>
      </c>
      <c r="D9" s="157">
        <v>0</v>
      </c>
      <c r="E9" s="323">
        <f>C9+D9</f>
        <v>0</v>
      </c>
      <c r="F9" s="324">
        <v>0</v>
      </c>
      <c r="G9" s="325">
        <v>2</v>
      </c>
      <c r="H9" s="326">
        <f>SUM(F9:G9)</f>
        <v>2</v>
      </c>
      <c r="I9" s="327">
        <v>0</v>
      </c>
      <c r="J9" s="325">
        <v>0</v>
      </c>
      <c r="K9" s="303">
        <v>0</v>
      </c>
      <c r="L9" s="304">
        <f>C9+F9+I9</f>
        <v>0</v>
      </c>
      <c r="M9" s="271">
        <f>D9+G9+J9</f>
        <v>2</v>
      </c>
      <c r="N9" s="230">
        <f>L9+M9</f>
        <v>2</v>
      </c>
    </row>
    <row r="10" spans="1:14" ht="34.5" customHeight="1" thickBot="1" x14ac:dyDescent="0.4">
      <c r="B10" s="328" t="s">
        <v>46</v>
      </c>
      <c r="C10" s="329">
        <v>0</v>
      </c>
      <c r="D10" s="330">
        <v>0</v>
      </c>
      <c r="E10" s="158">
        <f>C10+D10</f>
        <v>0</v>
      </c>
      <c r="F10" s="329">
        <v>0</v>
      </c>
      <c r="G10" s="330">
        <v>2</v>
      </c>
      <c r="H10" s="331">
        <f>F10+G10</f>
        <v>2</v>
      </c>
      <c r="I10" s="332">
        <v>2</v>
      </c>
      <c r="J10" s="330">
        <v>1</v>
      </c>
      <c r="K10" s="292">
        <f>I10+J10</f>
        <v>3</v>
      </c>
      <c r="L10" s="304">
        <f>C10+F10+I10</f>
        <v>2</v>
      </c>
      <c r="M10" s="155">
        <f>D10+G10+J10</f>
        <v>3</v>
      </c>
      <c r="N10" s="153">
        <f>L10+M10</f>
        <v>5</v>
      </c>
    </row>
    <row r="11" spans="1:14" ht="34.5" customHeight="1" thickBot="1" x14ac:dyDescent="0.4">
      <c r="B11" s="333" t="s">
        <v>9</v>
      </c>
      <c r="C11" s="334">
        <f t="shared" ref="C11:M11" si="0">C9+C10</f>
        <v>0</v>
      </c>
      <c r="D11" s="334">
        <f t="shared" si="0"/>
        <v>0</v>
      </c>
      <c r="E11" s="334">
        <f t="shared" si="0"/>
        <v>0</v>
      </c>
      <c r="F11" s="334">
        <f t="shared" si="0"/>
        <v>0</v>
      </c>
      <c r="G11" s="334">
        <f t="shared" si="0"/>
        <v>4</v>
      </c>
      <c r="H11" s="334">
        <f t="shared" si="0"/>
        <v>4</v>
      </c>
      <c r="I11" s="335">
        <f t="shared" si="0"/>
        <v>2</v>
      </c>
      <c r="J11" s="335">
        <f t="shared" si="0"/>
        <v>1</v>
      </c>
      <c r="K11" s="335">
        <f t="shared" si="0"/>
        <v>3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 x14ac:dyDescent="0.4">
      <c r="B12" s="224" t="s">
        <v>10</v>
      </c>
      <c r="C12" s="336"/>
      <c r="D12" s="327"/>
      <c r="E12" s="323"/>
      <c r="F12" s="337"/>
      <c r="G12" s="338"/>
      <c r="H12" s="339"/>
      <c r="I12" s="327"/>
      <c r="J12" s="325"/>
      <c r="K12" s="323"/>
      <c r="L12" s="265"/>
      <c r="M12" s="271"/>
      <c r="N12" s="230"/>
    </row>
    <row r="13" spans="1:14" ht="43.5" customHeight="1" thickBot="1" x14ac:dyDescent="0.4">
      <c r="B13" s="152" t="s">
        <v>11</v>
      </c>
      <c r="C13" s="335"/>
      <c r="D13" s="335"/>
      <c r="E13" s="335"/>
      <c r="F13" s="334"/>
      <c r="G13" s="334"/>
      <c r="H13" s="334"/>
      <c r="I13" s="335"/>
      <c r="J13" s="334"/>
      <c r="K13" s="334"/>
      <c r="L13" s="14"/>
      <c r="M13" s="14"/>
      <c r="N13" s="14"/>
    </row>
    <row r="14" spans="1:14" ht="43.5" customHeight="1" thickBot="1" x14ac:dyDescent="0.4">
      <c r="B14" s="291" t="s">
        <v>45</v>
      </c>
      <c r="C14" s="322">
        <v>0</v>
      </c>
      <c r="D14" s="157">
        <v>0</v>
      </c>
      <c r="E14" s="323">
        <f>C14+D14</f>
        <v>0</v>
      </c>
      <c r="F14" s="324">
        <v>0</v>
      </c>
      <c r="G14" s="325">
        <v>2</v>
      </c>
      <c r="H14" s="326">
        <f>SUM(F14:G14)</f>
        <v>2</v>
      </c>
      <c r="I14" s="327">
        <v>0</v>
      </c>
      <c r="J14" s="325">
        <v>0</v>
      </c>
      <c r="K14" s="303">
        <v>0</v>
      </c>
      <c r="L14" s="304">
        <f>C14+F14+I14</f>
        <v>0</v>
      </c>
      <c r="M14" s="271">
        <f>D14+G14+J14</f>
        <v>2</v>
      </c>
      <c r="N14" s="230">
        <f>L14+M14</f>
        <v>2</v>
      </c>
    </row>
    <row r="15" spans="1:14" ht="39.75" customHeight="1" thickBot="1" x14ac:dyDescent="0.4">
      <c r="B15" s="279" t="s">
        <v>46</v>
      </c>
      <c r="C15" s="329">
        <v>0</v>
      </c>
      <c r="D15" s="330">
        <v>0</v>
      </c>
      <c r="E15" s="158">
        <f>C15+D15</f>
        <v>0</v>
      </c>
      <c r="F15" s="329">
        <v>0</v>
      </c>
      <c r="G15" s="330">
        <v>2</v>
      </c>
      <c r="H15" s="331">
        <f>F15+G15</f>
        <v>2</v>
      </c>
      <c r="I15" s="332">
        <v>2</v>
      </c>
      <c r="J15" s="330">
        <v>1</v>
      </c>
      <c r="K15" s="292">
        <f>I15+J15</f>
        <v>3</v>
      </c>
      <c r="L15" s="304">
        <f>C15+F15+I15</f>
        <v>2</v>
      </c>
      <c r="M15" s="155">
        <f>D15+G15+J15</f>
        <v>3</v>
      </c>
      <c r="N15" s="153">
        <f>L15+M15</f>
        <v>5</v>
      </c>
    </row>
    <row r="16" spans="1:14" ht="43.5" customHeight="1" thickBot="1" x14ac:dyDescent="0.4">
      <c r="B16" s="275" t="s">
        <v>13</v>
      </c>
      <c r="C16" s="334">
        <f t="shared" ref="C16:M16" si="1">C14+C15</f>
        <v>0</v>
      </c>
      <c r="D16" s="334">
        <f t="shared" si="1"/>
        <v>0</v>
      </c>
      <c r="E16" s="334">
        <f t="shared" si="1"/>
        <v>0</v>
      </c>
      <c r="F16" s="334">
        <f t="shared" si="1"/>
        <v>0</v>
      </c>
      <c r="G16" s="334">
        <f t="shared" si="1"/>
        <v>4</v>
      </c>
      <c r="H16" s="334">
        <f t="shared" si="1"/>
        <v>4</v>
      </c>
      <c r="I16" s="335">
        <f t="shared" si="1"/>
        <v>2</v>
      </c>
      <c r="J16" s="335">
        <f t="shared" si="1"/>
        <v>1</v>
      </c>
      <c r="K16" s="335">
        <f t="shared" si="1"/>
        <v>3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 x14ac:dyDescent="0.4">
      <c r="B17" s="294" t="s">
        <v>34</v>
      </c>
      <c r="C17" s="340"/>
      <c r="D17" s="341"/>
      <c r="E17" s="323"/>
      <c r="F17" s="324"/>
      <c r="G17" s="325"/>
      <c r="H17" s="326"/>
      <c r="I17" s="327"/>
      <c r="J17" s="338"/>
      <c r="K17" s="323"/>
      <c r="L17" s="200"/>
      <c r="M17" s="222"/>
      <c r="N17" s="223"/>
    </row>
    <row r="18" spans="2:14" ht="42" customHeight="1" thickBot="1" x14ac:dyDescent="0.4">
      <c r="B18" s="291" t="s">
        <v>45</v>
      </c>
      <c r="C18" s="342">
        <v>0</v>
      </c>
      <c r="D18" s="343">
        <v>0</v>
      </c>
      <c r="E18" s="344">
        <v>0</v>
      </c>
      <c r="F18" s="342">
        <v>0</v>
      </c>
      <c r="G18" s="343">
        <v>0</v>
      </c>
      <c r="H18" s="345">
        <v>0</v>
      </c>
      <c r="I18" s="342">
        <v>0</v>
      </c>
      <c r="J18" s="343">
        <v>0</v>
      </c>
      <c r="K18" s="345">
        <v>0</v>
      </c>
      <c r="L18" s="342">
        <v>0</v>
      </c>
      <c r="M18" s="343">
        <v>0</v>
      </c>
      <c r="N18" s="345">
        <v>0</v>
      </c>
    </row>
    <row r="19" spans="2:14" ht="38.25" customHeight="1" thickBot="1" x14ac:dyDescent="0.4">
      <c r="B19" s="279" t="s">
        <v>46</v>
      </c>
      <c r="C19" s="202">
        <v>0</v>
      </c>
      <c r="D19" s="203">
        <v>0</v>
      </c>
      <c r="E19" s="346">
        <v>0</v>
      </c>
      <c r="F19" s="202">
        <v>0</v>
      </c>
      <c r="G19" s="203">
        <v>0</v>
      </c>
      <c r="H19" s="347">
        <v>0</v>
      </c>
      <c r="I19" s="202">
        <v>0</v>
      </c>
      <c r="J19" s="203">
        <v>0</v>
      </c>
      <c r="K19" s="347">
        <v>0</v>
      </c>
      <c r="L19" s="202">
        <v>0</v>
      </c>
      <c r="M19" s="203">
        <v>0</v>
      </c>
      <c r="N19" s="347">
        <v>0</v>
      </c>
    </row>
    <row r="20" spans="2:14" ht="30.75" customHeight="1" thickBot="1" x14ac:dyDescent="0.4">
      <c r="B20" s="11" t="s">
        <v>35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 x14ac:dyDescent="0.4">
      <c r="B21" s="10" t="s">
        <v>36</v>
      </c>
      <c r="C21" s="348"/>
      <c r="D21" s="341"/>
      <c r="E21" s="320"/>
      <c r="F21" s="349"/>
      <c r="G21" s="341"/>
      <c r="H21" s="350"/>
      <c r="I21" s="351"/>
      <c r="J21" s="341"/>
      <c r="K21" s="320"/>
      <c r="L21" s="7"/>
      <c r="M21" s="154"/>
      <c r="N21" s="270"/>
    </row>
    <row r="22" spans="2:14" ht="34.5" customHeight="1" thickBot="1" x14ac:dyDescent="0.4">
      <c r="B22" s="291" t="s">
        <v>45</v>
      </c>
      <c r="C22" s="342">
        <v>0</v>
      </c>
      <c r="D22" s="343">
        <v>0</v>
      </c>
      <c r="E22" s="344">
        <v>0</v>
      </c>
      <c r="F22" s="342">
        <v>0</v>
      </c>
      <c r="G22" s="343">
        <v>0</v>
      </c>
      <c r="H22" s="344">
        <v>0</v>
      </c>
      <c r="I22" s="342">
        <v>0</v>
      </c>
      <c r="J22" s="343">
        <v>0</v>
      </c>
      <c r="K22" s="344">
        <v>0</v>
      </c>
      <c r="L22" s="342">
        <v>0</v>
      </c>
      <c r="M22" s="343">
        <v>0</v>
      </c>
      <c r="N22" s="345">
        <v>0</v>
      </c>
    </row>
    <row r="23" spans="2:14" ht="34.5" customHeight="1" thickBot="1" x14ac:dyDescent="0.4">
      <c r="B23" s="279" t="s">
        <v>46</v>
      </c>
      <c r="C23" s="202">
        <v>0</v>
      </c>
      <c r="D23" s="203">
        <v>0</v>
      </c>
      <c r="E23" s="346">
        <v>0</v>
      </c>
      <c r="F23" s="202">
        <v>0</v>
      </c>
      <c r="G23" s="203">
        <v>0</v>
      </c>
      <c r="H23" s="346">
        <v>0</v>
      </c>
      <c r="I23" s="202">
        <v>0</v>
      </c>
      <c r="J23" s="203">
        <v>0</v>
      </c>
      <c r="K23" s="346">
        <v>0</v>
      </c>
      <c r="L23" s="202">
        <v>0</v>
      </c>
      <c r="M23" s="203">
        <v>0</v>
      </c>
      <c r="N23" s="347">
        <v>0</v>
      </c>
    </row>
    <row r="24" spans="2:14" ht="36.75" customHeight="1" thickBot="1" x14ac:dyDescent="0.4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 x14ac:dyDescent="0.4">
      <c r="B25" s="309" t="s">
        <v>16</v>
      </c>
      <c r="C25" s="307">
        <f t="shared" ref="C25:N25" si="2">C16</f>
        <v>0</v>
      </c>
      <c r="D25" s="307">
        <f t="shared" si="2"/>
        <v>0</v>
      </c>
      <c r="E25" s="307">
        <f t="shared" si="2"/>
        <v>0</v>
      </c>
      <c r="F25" s="307">
        <f t="shared" si="2"/>
        <v>0</v>
      </c>
      <c r="G25" s="307">
        <f t="shared" si="2"/>
        <v>4</v>
      </c>
      <c r="H25" s="307">
        <f t="shared" si="2"/>
        <v>4</v>
      </c>
      <c r="I25" s="307">
        <f t="shared" si="2"/>
        <v>2</v>
      </c>
      <c r="J25" s="307">
        <f t="shared" si="2"/>
        <v>1</v>
      </c>
      <c r="K25" s="307">
        <f t="shared" si="2"/>
        <v>3</v>
      </c>
      <c r="L25" s="307">
        <f t="shared" si="2"/>
        <v>2</v>
      </c>
      <c r="M25" s="307">
        <f t="shared" si="2"/>
        <v>5</v>
      </c>
      <c r="N25" s="307">
        <f t="shared" si="2"/>
        <v>7</v>
      </c>
    </row>
    <row r="26" spans="2:14" ht="24.75" customHeight="1" thickBot="1" x14ac:dyDescent="0.4">
      <c r="B26" s="309" t="s">
        <v>37</v>
      </c>
      <c r="C26" s="307">
        <f t="shared" ref="C26:N26" si="3">C20</f>
        <v>0</v>
      </c>
      <c r="D26" s="307">
        <f t="shared" si="3"/>
        <v>0</v>
      </c>
      <c r="E26" s="307">
        <f t="shared" si="3"/>
        <v>0</v>
      </c>
      <c r="F26" s="307">
        <f t="shared" si="3"/>
        <v>0</v>
      </c>
      <c r="G26" s="307">
        <f t="shared" si="3"/>
        <v>0</v>
      </c>
      <c r="H26" s="307">
        <f t="shared" si="3"/>
        <v>0</v>
      </c>
      <c r="I26" s="307">
        <f t="shared" si="3"/>
        <v>0</v>
      </c>
      <c r="J26" s="307">
        <f t="shared" si="3"/>
        <v>0</v>
      </c>
      <c r="K26" s="307">
        <f t="shared" si="3"/>
        <v>0</v>
      </c>
      <c r="L26" s="307">
        <f t="shared" si="3"/>
        <v>0</v>
      </c>
      <c r="M26" s="307">
        <f t="shared" si="3"/>
        <v>0</v>
      </c>
      <c r="N26" s="307">
        <f t="shared" si="3"/>
        <v>0</v>
      </c>
    </row>
    <row r="27" spans="2:14" ht="27" customHeight="1" thickBot="1" x14ac:dyDescent="0.4">
      <c r="B27" s="309" t="s">
        <v>17</v>
      </c>
      <c r="C27" s="307">
        <f t="shared" ref="C27:N27" si="4">C24</f>
        <v>0</v>
      </c>
      <c r="D27" s="307">
        <f t="shared" si="4"/>
        <v>0</v>
      </c>
      <c r="E27" s="307">
        <f t="shared" si="4"/>
        <v>0</v>
      </c>
      <c r="F27" s="307">
        <f t="shared" si="4"/>
        <v>0</v>
      </c>
      <c r="G27" s="307">
        <f t="shared" si="4"/>
        <v>0</v>
      </c>
      <c r="H27" s="307">
        <f t="shared" si="4"/>
        <v>0</v>
      </c>
      <c r="I27" s="307">
        <f t="shared" si="4"/>
        <v>0</v>
      </c>
      <c r="J27" s="307">
        <f t="shared" si="4"/>
        <v>0</v>
      </c>
      <c r="K27" s="307">
        <f t="shared" si="4"/>
        <v>0</v>
      </c>
      <c r="L27" s="307">
        <f t="shared" si="4"/>
        <v>0</v>
      </c>
      <c r="M27" s="307">
        <f t="shared" si="4"/>
        <v>0</v>
      </c>
      <c r="N27" s="307">
        <f t="shared" si="4"/>
        <v>0</v>
      </c>
    </row>
    <row r="28" spans="2:14" ht="33.75" customHeight="1" thickBot="1" x14ac:dyDescent="0.4">
      <c r="B28" s="311" t="s">
        <v>18</v>
      </c>
      <c r="C28" s="307">
        <f t="shared" ref="C28:N28" si="5">C25+C26+C27</f>
        <v>0</v>
      </c>
      <c r="D28" s="307">
        <f t="shared" si="5"/>
        <v>0</v>
      </c>
      <c r="E28" s="307">
        <f t="shared" si="5"/>
        <v>0</v>
      </c>
      <c r="F28" s="307">
        <f t="shared" si="5"/>
        <v>0</v>
      </c>
      <c r="G28" s="307">
        <f t="shared" si="5"/>
        <v>4</v>
      </c>
      <c r="H28" s="307">
        <f t="shared" si="5"/>
        <v>4</v>
      </c>
      <c r="I28" s="307">
        <f t="shared" si="5"/>
        <v>2</v>
      </c>
      <c r="J28" s="307">
        <f t="shared" si="5"/>
        <v>1</v>
      </c>
      <c r="K28" s="307">
        <f t="shared" si="5"/>
        <v>3</v>
      </c>
      <c r="L28" s="307">
        <f t="shared" si="5"/>
        <v>2</v>
      </c>
      <c r="M28" s="307">
        <f t="shared" si="5"/>
        <v>5</v>
      </c>
      <c r="N28" s="307">
        <f t="shared" si="5"/>
        <v>7</v>
      </c>
    </row>
    <row r="29" spans="2:14" x14ac:dyDescent="0.35">
      <c r="B29" s="9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</row>
    <row r="30" spans="2:14" ht="25.5" customHeight="1" x14ac:dyDescent="0.35"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topLeftCell="A7" zoomScale="55" zoomScaleNormal="55" workbookViewId="0">
      <selection activeCell="A30" sqref="A30"/>
    </sheetView>
  </sheetViews>
  <sheetFormatPr defaultRowHeight="25.5" x14ac:dyDescent="0.35"/>
  <cols>
    <col min="1" max="1" width="79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5.42578125" style="18" customWidth="1"/>
    <col min="9" max="9" width="15" style="18" customWidth="1"/>
    <col min="10" max="10" width="13.140625" style="18" customWidth="1"/>
    <col min="11" max="11" width="13.5703125" style="18" customWidth="1"/>
    <col min="12" max="12" width="12.42578125" style="18" customWidth="1"/>
    <col min="13" max="13" width="13.4257812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43"/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</row>
    <row r="2" spans="1:20" ht="20.25" customHeight="1" x14ac:dyDescent="0.35">
      <c r="A2" s="1043" t="s">
        <v>82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</row>
    <row r="3" spans="1:20" ht="20.25" customHeight="1" x14ac:dyDescent="0.35">
      <c r="A3" s="1043" t="s">
        <v>83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</row>
    <row r="4" spans="1:20" ht="24.75" customHeight="1" x14ac:dyDescent="0.35">
      <c r="A4" s="1043" t="s">
        <v>98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</row>
    <row r="5" spans="1:20" ht="24.75" customHeight="1" x14ac:dyDescent="0.35">
      <c r="A5" s="1043" t="s">
        <v>121</v>
      </c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</row>
    <row r="6" spans="1:20" ht="33" customHeight="1" thickBot="1" x14ac:dyDescent="0.4">
      <c r="A6" s="19"/>
    </row>
    <row r="7" spans="1:20" ht="33" customHeight="1" thickBot="1" x14ac:dyDescent="0.4">
      <c r="A7" s="1044" t="s">
        <v>1</v>
      </c>
      <c r="B7" s="1047" t="s">
        <v>19</v>
      </c>
      <c r="C7" s="1048"/>
      <c r="D7" s="1049"/>
      <c r="E7" s="1047" t="s">
        <v>20</v>
      </c>
      <c r="F7" s="1048"/>
      <c r="G7" s="1049"/>
      <c r="H7" s="1047" t="s">
        <v>21</v>
      </c>
      <c r="I7" s="1048"/>
      <c r="J7" s="1049"/>
      <c r="K7" s="1047" t="s">
        <v>22</v>
      </c>
      <c r="L7" s="1048"/>
      <c r="M7" s="1049"/>
      <c r="N7" s="1050" t="s">
        <v>57</v>
      </c>
      <c r="O7" s="1051"/>
      <c r="P7" s="1052"/>
    </row>
    <row r="8" spans="1:20" ht="33" customHeight="1" thickBot="1" x14ac:dyDescent="0.4">
      <c r="A8" s="1045"/>
      <c r="B8" s="1136" t="s">
        <v>84</v>
      </c>
      <c r="C8" s="1137"/>
      <c r="D8" s="1138"/>
      <c r="E8" s="1136" t="s">
        <v>84</v>
      </c>
      <c r="F8" s="1137"/>
      <c r="G8" s="1138"/>
      <c r="H8" s="1136" t="s">
        <v>84</v>
      </c>
      <c r="I8" s="1137"/>
      <c r="J8" s="1138"/>
      <c r="K8" s="1037" t="s">
        <v>84</v>
      </c>
      <c r="L8" s="1038"/>
      <c r="M8" s="1039"/>
      <c r="N8" s="1053"/>
      <c r="O8" s="1054"/>
      <c r="P8" s="1055"/>
    </row>
    <row r="9" spans="1:20" ht="99.75" customHeight="1" thickBot="1" x14ac:dyDescent="0.4">
      <c r="A9" s="1139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 x14ac:dyDescent="0.4">
      <c r="A10" s="24" t="s">
        <v>8</v>
      </c>
      <c r="B10" s="352"/>
      <c r="C10" s="353"/>
      <c r="D10" s="354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374" t="s">
        <v>85</v>
      </c>
      <c r="B11" s="371">
        <f t="shared" ref="B11:M11" si="0">B19+B26</f>
        <v>5</v>
      </c>
      <c r="C11" s="372">
        <f t="shared" si="0"/>
        <v>2</v>
      </c>
      <c r="D11" s="373">
        <f t="shared" si="0"/>
        <v>7</v>
      </c>
      <c r="E11" s="371">
        <f t="shared" si="0"/>
        <v>5</v>
      </c>
      <c r="F11" s="372">
        <f t="shared" si="0"/>
        <v>0</v>
      </c>
      <c r="G11" s="373">
        <f t="shared" si="0"/>
        <v>5</v>
      </c>
      <c r="H11" s="371">
        <f t="shared" si="0"/>
        <v>15</v>
      </c>
      <c r="I11" s="372">
        <f t="shared" si="0"/>
        <v>0</v>
      </c>
      <c r="J11" s="373">
        <f t="shared" si="0"/>
        <v>15</v>
      </c>
      <c r="K11" s="371">
        <f t="shared" si="0"/>
        <v>0</v>
      </c>
      <c r="L11" s="372">
        <f t="shared" si="0"/>
        <v>0</v>
      </c>
      <c r="M11" s="373">
        <f t="shared" si="0"/>
        <v>0</v>
      </c>
      <c r="N11" s="249">
        <f t="shared" ref="N11:O15" si="1">SUM(B11+E11+H11+K11)</f>
        <v>25</v>
      </c>
      <c r="O11" s="250">
        <f t="shared" si="1"/>
        <v>2</v>
      </c>
      <c r="P11" s="251">
        <f>SUM(N11:O11)</f>
        <v>27</v>
      </c>
    </row>
    <row r="12" spans="1:20" ht="27.75" customHeight="1" x14ac:dyDescent="0.35">
      <c r="A12" s="378"/>
      <c r="B12" s="379">
        <f>B28+B20</f>
        <v>0</v>
      </c>
      <c r="C12" s="380">
        <f>C28+C20</f>
        <v>0</v>
      </c>
      <c r="D12" s="381">
        <f>SUM(B12:C12)</f>
        <v>0</v>
      </c>
      <c r="E12" s="379">
        <v>0</v>
      </c>
      <c r="F12" s="380">
        <v>0</v>
      </c>
      <c r="G12" s="381">
        <f>SUM(E12:F12)</f>
        <v>0</v>
      </c>
      <c r="H12" s="379">
        <v>0</v>
      </c>
      <c r="I12" s="380">
        <v>0</v>
      </c>
      <c r="J12" s="381">
        <f>SUM(H12:I12)</f>
        <v>0</v>
      </c>
      <c r="K12" s="379">
        <f>K28+K20</f>
        <v>0</v>
      </c>
      <c r="L12" s="380">
        <f>L28+L20</f>
        <v>0</v>
      </c>
      <c r="M12" s="381">
        <f>M28+M20</f>
        <v>0</v>
      </c>
      <c r="N12" s="375">
        <f t="shared" si="1"/>
        <v>0</v>
      </c>
      <c r="O12" s="376">
        <f t="shared" si="1"/>
        <v>0</v>
      </c>
      <c r="P12" s="377">
        <f>SUM(N12:O12)</f>
        <v>0</v>
      </c>
    </row>
    <row r="13" spans="1:20" ht="27.75" customHeight="1" x14ac:dyDescent="0.35">
      <c r="A13" s="382"/>
      <c r="B13" s="379">
        <f>B29+B21</f>
        <v>0</v>
      </c>
      <c r="C13" s="380">
        <f>C29+C21</f>
        <v>0</v>
      </c>
      <c r="D13" s="381">
        <f>SUM(B13:C13)</f>
        <v>0</v>
      </c>
      <c r="E13" s="379">
        <v>0</v>
      </c>
      <c r="F13" s="380">
        <v>0</v>
      </c>
      <c r="G13" s="381">
        <f>SUM(E13:F13)</f>
        <v>0</v>
      </c>
      <c r="H13" s="379">
        <v>0</v>
      </c>
      <c r="I13" s="380">
        <v>0</v>
      </c>
      <c r="J13" s="381">
        <f>SUM(H13:I13)</f>
        <v>0</v>
      </c>
      <c r="K13" s="379">
        <f t="shared" ref="K13:M15" si="2">K29+K21</f>
        <v>0</v>
      </c>
      <c r="L13" s="380">
        <f t="shared" si="2"/>
        <v>0</v>
      </c>
      <c r="M13" s="381">
        <f t="shared" si="2"/>
        <v>0</v>
      </c>
      <c r="N13" s="375">
        <f t="shared" si="1"/>
        <v>0</v>
      </c>
      <c r="O13" s="376">
        <f t="shared" si="1"/>
        <v>0</v>
      </c>
      <c r="P13" s="377">
        <f>SUM(N13:O13)</f>
        <v>0</v>
      </c>
    </row>
    <row r="14" spans="1:20" ht="30.75" customHeight="1" x14ac:dyDescent="0.35">
      <c r="A14" s="383"/>
      <c r="B14" s="379">
        <f>B29+B21</f>
        <v>0</v>
      </c>
      <c r="C14" s="380">
        <f>C29+C21</f>
        <v>0</v>
      </c>
      <c r="D14" s="381">
        <f>SUM(B14:C14)</f>
        <v>0</v>
      </c>
      <c r="E14" s="379">
        <v>0</v>
      </c>
      <c r="F14" s="380">
        <v>0</v>
      </c>
      <c r="G14" s="381">
        <f>SUM(E14:F14)</f>
        <v>0</v>
      </c>
      <c r="H14" s="379">
        <v>0</v>
      </c>
      <c r="I14" s="380">
        <v>0</v>
      </c>
      <c r="J14" s="381">
        <f>SUM(H14:I14)</f>
        <v>0</v>
      </c>
      <c r="K14" s="379">
        <f t="shared" si="2"/>
        <v>0</v>
      </c>
      <c r="L14" s="380">
        <f t="shared" si="2"/>
        <v>0</v>
      </c>
      <c r="M14" s="381">
        <f t="shared" si="2"/>
        <v>0</v>
      </c>
      <c r="N14" s="375">
        <f t="shared" si="1"/>
        <v>0</v>
      </c>
      <c r="O14" s="376">
        <f t="shared" si="1"/>
        <v>0</v>
      </c>
      <c r="P14" s="377">
        <f>SUM(N14:O14)</f>
        <v>0</v>
      </c>
    </row>
    <row r="15" spans="1:20" ht="32.25" customHeight="1" thickBot="1" x14ac:dyDescent="0.4">
      <c r="A15" s="384"/>
      <c r="B15" s="385">
        <f>B30+B22</f>
        <v>0</v>
      </c>
      <c r="C15" s="386">
        <f>C30+C22</f>
        <v>0</v>
      </c>
      <c r="D15" s="387">
        <f>SUM(B15:C15)</f>
        <v>0</v>
      </c>
      <c r="E15" s="385">
        <v>0</v>
      </c>
      <c r="F15" s="386">
        <v>0</v>
      </c>
      <c r="G15" s="387">
        <f>SUM(E15:F15)</f>
        <v>0</v>
      </c>
      <c r="H15" s="385">
        <v>0</v>
      </c>
      <c r="I15" s="386">
        <v>0</v>
      </c>
      <c r="J15" s="387">
        <f>SUM(H15:I15)</f>
        <v>0</v>
      </c>
      <c r="K15" s="385">
        <f t="shared" si="2"/>
        <v>0</v>
      </c>
      <c r="L15" s="386">
        <f t="shared" si="2"/>
        <v>0</v>
      </c>
      <c r="M15" s="387">
        <f t="shared" si="2"/>
        <v>0</v>
      </c>
      <c r="N15" s="375">
        <f t="shared" si="1"/>
        <v>0</v>
      </c>
      <c r="O15" s="376">
        <f t="shared" si="1"/>
        <v>0</v>
      </c>
      <c r="P15" s="377">
        <f>SUM(N15:O15)</f>
        <v>0</v>
      </c>
    </row>
    <row r="16" spans="1:20" ht="36.75" customHeight="1" thickBot="1" x14ac:dyDescent="0.4">
      <c r="A16" s="242" t="s">
        <v>9</v>
      </c>
      <c r="B16" s="388">
        <f t="shared" ref="B16:P16" si="3">SUM(B10:B15)</f>
        <v>5</v>
      </c>
      <c r="C16" s="388">
        <f t="shared" si="3"/>
        <v>2</v>
      </c>
      <c r="D16" s="388">
        <f t="shared" si="3"/>
        <v>7</v>
      </c>
      <c r="E16" s="169">
        <f t="shared" si="3"/>
        <v>5</v>
      </c>
      <c r="F16" s="169">
        <f t="shared" si="3"/>
        <v>0</v>
      </c>
      <c r="G16" s="169">
        <f t="shared" si="3"/>
        <v>5</v>
      </c>
      <c r="H16" s="169">
        <f t="shared" si="3"/>
        <v>15</v>
      </c>
      <c r="I16" s="169">
        <f t="shared" si="3"/>
        <v>0</v>
      </c>
      <c r="J16" s="169">
        <f t="shared" si="3"/>
        <v>15</v>
      </c>
      <c r="K16" s="169">
        <f t="shared" si="3"/>
        <v>0</v>
      </c>
      <c r="L16" s="169">
        <f t="shared" si="3"/>
        <v>0</v>
      </c>
      <c r="M16" s="169">
        <f t="shared" si="3"/>
        <v>0</v>
      </c>
      <c r="N16" s="169">
        <f t="shared" si="3"/>
        <v>25</v>
      </c>
      <c r="O16" s="169">
        <f t="shared" si="3"/>
        <v>2</v>
      </c>
      <c r="P16" s="170">
        <f t="shared" si="3"/>
        <v>27</v>
      </c>
    </row>
    <row r="17" spans="1:16" ht="27" customHeight="1" thickBot="1" x14ac:dyDescent="0.4">
      <c r="A17" s="242" t="s">
        <v>10</v>
      </c>
      <c r="B17" s="171"/>
      <c r="C17" s="172"/>
      <c r="D17" s="173"/>
      <c r="E17" s="171"/>
      <c r="F17" s="172"/>
      <c r="G17" s="173"/>
      <c r="H17" s="171"/>
      <c r="I17" s="172"/>
      <c r="J17" s="173"/>
      <c r="K17" s="171"/>
      <c r="L17" s="172"/>
      <c r="M17" s="173"/>
      <c r="N17" s="174"/>
      <c r="O17" s="172"/>
      <c r="P17" s="175"/>
    </row>
    <row r="18" spans="1:16" ht="31.5" customHeight="1" thickBot="1" x14ac:dyDescent="0.4">
      <c r="A18" s="243" t="s">
        <v>11</v>
      </c>
      <c r="B18" s="176"/>
      <c r="C18" s="177"/>
      <c r="D18" s="178"/>
      <c r="E18" s="176"/>
      <c r="F18" s="177"/>
      <c r="G18" s="178"/>
      <c r="H18" s="176"/>
      <c r="I18" s="177"/>
      <c r="J18" s="178"/>
      <c r="K18" s="176"/>
      <c r="L18" s="177"/>
      <c r="M18" s="178"/>
      <c r="N18" s="179"/>
      <c r="O18" s="180"/>
      <c r="P18" s="181"/>
    </row>
    <row r="19" spans="1:16" ht="24.95" customHeight="1" x14ac:dyDescent="0.35">
      <c r="A19" s="374" t="s">
        <v>86</v>
      </c>
      <c r="B19" s="182">
        <v>5</v>
      </c>
      <c r="C19" s="240">
        <v>2</v>
      </c>
      <c r="D19" s="183">
        <f>SUM(B19:C19)</f>
        <v>7</v>
      </c>
      <c r="E19" s="182">
        <v>5</v>
      </c>
      <c r="F19" s="240">
        <v>0</v>
      </c>
      <c r="G19" s="183">
        <f>SUM(E19:F19)</f>
        <v>5</v>
      </c>
      <c r="H19" s="182">
        <v>14</v>
      </c>
      <c r="I19" s="240">
        <v>0</v>
      </c>
      <c r="J19" s="183">
        <f>SUM(H19:I19)</f>
        <v>14</v>
      </c>
      <c r="K19" s="182">
        <v>0</v>
      </c>
      <c r="L19" s="240">
        <v>0</v>
      </c>
      <c r="M19" s="183">
        <f>SUM(K19:L19)</f>
        <v>0</v>
      </c>
      <c r="N19" s="249">
        <f t="shared" ref="N19:O24" si="4">SUM(B19+E19+H19+K19)</f>
        <v>24</v>
      </c>
      <c r="O19" s="250">
        <f t="shared" si="4"/>
        <v>2</v>
      </c>
      <c r="P19" s="251">
        <f t="shared" ref="P19:P24" si="5">SUM(N19:O19)</f>
        <v>26</v>
      </c>
    </row>
    <row r="20" spans="1:16" ht="24.95" customHeight="1" x14ac:dyDescent="0.35">
      <c r="A20" s="378"/>
      <c r="B20" s="379">
        <v>0</v>
      </c>
      <c r="C20" s="380">
        <v>0</v>
      </c>
      <c r="D20" s="381">
        <f>SUM(B20:C20)</f>
        <v>0</v>
      </c>
      <c r="E20" s="379">
        <v>0</v>
      </c>
      <c r="F20" s="380">
        <v>0</v>
      </c>
      <c r="G20" s="381">
        <f>SUM(E20:F20)</f>
        <v>0</v>
      </c>
      <c r="H20" s="379">
        <v>0</v>
      </c>
      <c r="I20" s="380">
        <v>0</v>
      </c>
      <c r="J20" s="381">
        <f>SUM(H20:I20)</f>
        <v>0</v>
      </c>
      <c r="K20" s="379">
        <v>0</v>
      </c>
      <c r="L20" s="380">
        <v>0</v>
      </c>
      <c r="M20" s="381">
        <f>SUM(K20:L20)</f>
        <v>0</v>
      </c>
      <c r="N20" s="375">
        <f t="shared" si="4"/>
        <v>0</v>
      </c>
      <c r="O20" s="376">
        <f t="shared" si="4"/>
        <v>0</v>
      </c>
      <c r="P20" s="377">
        <f t="shared" si="5"/>
        <v>0</v>
      </c>
    </row>
    <row r="21" spans="1:16" ht="24.95" customHeight="1" x14ac:dyDescent="0.35">
      <c r="A21" s="382"/>
      <c r="B21" s="379">
        <v>0</v>
      </c>
      <c r="C21" s="380">
        <v>0</v>
      </c>
      <c r="D21" s="381">
        <f>SUM(B21:C21)</f>
        <v>0</v>
      </c>
      <c r="E21" s="379">
        <v>0</v>
      </c>
      <c r="F21" s="380">
        <v>0</v>
      </c>
      <c r="G21" s="381">
        <f>SUM(E21:F21)</f>
        <v>0</v>
      </c>
      <c r="H21" s="379">
        <v>0</v>
      </c>
      <c r="I21" s="380">
        <v>0</v>
      </c>
      <c r="J21" s="381">
        <f>SUM(H21:I21)</f>
        <v>0</v>
      </c>
      <c r="K21" s="379">
        <v>0</v>
      </c>
      <c r="L21" s="380">
        <v>0</v>
      </c>
      <c r="M21" s="381">
        <f>SUM(K21:L21)</f>
        <v>0</v>
      </c>
      <c r="N21" s="375">
        <f t="shared" si="4"/>
        <v>0</v>
      </c>
      <c r="O21" s="376">
        <f t="shared" si="4"/>
        <v>0</v>
      </c>
      <c r="P21" s="377">
        <f t="shared" si="5"/>
        <v>0</v>
      </c>
    </row>
    <row r="22" spans="1:16" ht="29.25" customHeight="1" x14ac:dyDescent="0.35">
      <c r="A22" s="383"/>
      <c r="B22" s="379">
        <v>0</v>
      </c>
      <c r="C22" s="380">
        <v>0</v>
      </c>
      <c r="D22" s="381">
        <f>SUM(B22:C22)</f>
        <v>0</v>
      </c>
      <c r="E22" s="379">
        <v>0</v>
      </c>
      <c r="F22" s="380">
        <v>0</v>
      </c>
      <c r="G22" s="381">
        <f>SUM(E22:F22)</f>
        <v>0</v>
      </c>
      <c r="H22" s="379">
        <v>0</v>
      </c>
      <c r="I22" s="380">
        <v>0</v>
      </c>
      <c r="J22" s="381">
        <f>SUM(H22:I22)</f>
        <v>0</v>
      </c>
      <c r="K22" s="379">
        <v>0</v>
      </c>
      <c r="L22" s="380">
        <v>0</v>
      </c>
      <c r="M22" s="381">
        <f>SUM(K22:L22)</f>
        <v>0</v>
      </c>
      <c r="N22" s="375">
        <f t="shared" si="4"/>
        <v>0</v>
      </c>
      <c r="O22" s="376">
        <f t="shared" si="4"/>
        <v>0</v>
      </c>
      <c r="P22" s="377">
        <f t="shared" si="5"/>
        <v>0</v>
      </c>
    </row>
    <row r="23" spans="1:16" ht="43.5" customHeight="1" thickBot="1" x14ac:dyDescent="0.4">
      <c r="A23" s="384"/>
      <c r="B23" s="385">
        <v>0</v>
      </c>
      <c r="C23" s="386">
        <v>0</v>
      </c>
      <c r="D23" s="387">
        <f>SUM(B23:C23)</f>
        <v>0</v>
      </c>
      <c r="E23" s="385">
        <v>0</v>
      </c>
      <c r="F23" s="386">
        <v>0</v>
      </c>
      <c r="G23" s="387">
        <f>SUM(E23:F23)</f>
        <v>0</v>
      </c>
      <c r="H23" s="385">
        <v>0</v>
      </c>
      <c r="I23" s="386">
        <v>0</v>
      </c>
      <c r="J23" s="387">
        <f>SUM(H23:I23)</f>
        <v>0</v>
      </c>
      <c r="K23" s="385">
        <v>0</v>
      </c>
      <c r="L23" s="386">
        <v>0</v>
      </c>
      <c r="M23" s="387">
        <f>SUM(K23:L23)</f>
        <v>0</v>
      </c>
      <c r="N23" s="389">
        <f t="shared" si="4"/>
        <v>0</v>
      </c>
      <c r="O23" s="390">
        <f t="shared" si="4"/>
        <v>0</v>
      </c>
      <c r="P23" s="391">
        <f t="shared" si="5"/>
        <v>0</v>
      </c>
    </row>
    <row r="24" spans="1:16" ht="24.95" customHeight="1" thickBot="1" x14ac:dyDescent="0.4">
      <c r="A24" s="244" t="s">
        <v>13</v>
      </c>
      <c r="B24" s="392">
        <f t="shared" ref="B24:M24" si="6">SUM(B19:B23)</f>
        <v>5</v>
      </c>
      <c r="C24" s="392">
        <f t="shared" si="6"/>
        <v>2</v>
      </c>
      <c r="D24" s="392">
        <f t="shared" si="6"/>
        <v>7</v>
      </c>
      <c r="E24" s="184">
        <f t="shared" si="6"/>
        <v>5</v>
      </c>
      <c r="F24" s="184">
        <f t="shared" si="6"/>
        <v>0</v>
      </c>
      <c r="G24" s="185">
        <f t="shared" si="6"/>
        <v>5</v>
      </c>
      <c r="H24" s="184">
        <f t="shared" si="6"/>
        <v>14</v>
      </c>
      <c r="I24" s="184">
        <f t="shared" si="6"/>
        <v>0</v>
      </c>
      <c r="J24" s="185">
        <f t="shared" si="6"/>
        <v>14</v>
      </c>
      <c r="K24" s="184">
        <f t="shared" si="6"/>
        <v>0</v>
      </c>
      <c r="L24" s="184">
        <f t="shared" si="6"/>
        <v>0</v>
      </c>
      <c r="M24" s="185">
        <f t="shared" si="6"/>
        <v>0</v>
      </c>
      <c r="N24" s="393">
        <f t="shared" si="4"/>
        <v>24</v>
      </c>
      <c r="O24" s="394">
        <f t="shared" si="4"/>
        <v>2</v>
      </c>
      <c r="P24" s="395">
        <f t="shared" si="5"/>
        <v>26</v>
      </c>
    </row>
    <row r="25" spans="1:16" ht="60" customHeight="1" thickBot="1" x14ac:dyDescent="0.4">
      <c r="A25" s="245" t="s">
        <v>14</v>
      </c>
      <c r="B25" s="246"/>
      <c r="C25" s="247"/>
      <c r="D25" s="248"/>
      <c r="E25" s="246"/>
      <c r="F25" s="247"/>
      <c r="G25" s="248"/>
      <c r="H25" s="396"/>
      <c r="I25" s="397"/>
      <c r="J25" s="398"/>
      <c r="K25" s="396"/>
      <c r="L25" s="397"/>
      <c r="M25" s="398"/>
      <c r="N25" s="621"/>
      <c r="O25" s="620"/>
      <c r="P25" s="622"/>
    </row>
    <row r="26" spans="1:16" ht="24.95" customHeight="1" x14ac:dyDescent="0.35">
      <c r="A26" s="241" t="s">
        <v>85</v>
      </c>
      <c r="B26" s="182">
        <v>0</v>
      </c>
      <c r="C26" s="240">
        <v>0</v>
      </c>
      <c r="D26" s="183">
        <f>SUM(B26:C26)</f>
        <v>0</v>
      </c>
      <c r="E26" s="182">
        <v>0</v>
      </c>
      <c r="F26" s="240">
        <v>0</v>
      </c>
      <c r="G26" s="183">
        <f>SUM(E26:F26)</f>
        <v>0</v>
      </c>
      <c r="H26" s="182">
        <v>1</v>
      </c>
      <c r="I26" s="240">
        <v>0</v>
      </c>
      <c r="J26" s="183">
        <f>SUM(H26:I26)</f>
        <v>1</v>
      </c>
      <c r="K26" s="182">
        <v>0</v>
      </c>
      <c r="L26" s="240">
        <v>0</v>
      </c>
      <c r="M26" s="183">
        <f>SUM(K26:L26)</f>
        <v>0</v>
      </c>
      <c r="N26" s="393">
        <f t="shared" ref="N26:N31" si="7">B26+E26+H26+K26</f>
        <v>1</v>
      </c>
      <c r="O26" s="394">
        <f t="shared" ref="O26:P31" si="8">SUM(C26+F26+I26+L26)</f>
        <v>0</v>
      </c>
      <c r="P26" s="395">
        <f t="shared" si="8"/>
        <v>1</v>
      </c>
    </row>
    <row r="27" spans="1:16" ht="33" customHeight="1" x14ac:dyDescent="0.35">
      <c r="A27" s="399"/>
      <c r="B27" s="379">
        <v>0</v>
      </c>
      <c r="C27" s="380">
        <v>0</v>
      </c>
      <c r="D27" s="381">
        <f>SUM(B27:C27)</f>
        <v>0</v>
      </c>
      <c r="E27" s="379">
        <v>0</v>
      </c>
      <c r="F27" s="380">
        <v>0</v>
      </c>
      <c r="G27" s="381">
        <f>SUM(E27:F27)</f>
        <v>0</v>
      </c>
      <c r="H27" s="379">
        <v>0</v>
      </c>
      <c r="I27" s="380">
        <v>0</v>
      </c>
      <c r="J27" s="381">
        <f>SUM(H27:I27)</f>
        <v>0</v>
      </c>
      <c r="K27" s="379">
        <v>0</v>
      </c>
      <c r="L27" s="380">
        <v>0</v>
      </c>
      <c r="M27" s="381">
        <f>SUM(K27:L27)</f>
        <v>0</v>
      </c>
      <c r="N27" s="375">
        <f t="shared" si="7"/>
        <v>0</v>
      </c>
      <c r="O27" s="376">
        <f t="shared" si="8"/>
        <v>0</v>
      </c>
      <c r="P27" s="377">
        <f t="shared" si="8"/>
        <v>0</v>
      </c>
    </row>
    <row r="28" spans="1:16" ht="24.95" customHeight="1" x14ac:dyDescent="0.35">
      <c r="A28" s="400"/>
      <c r="B28" s="379">
        <v>0</v>
      </c>
      <c r="C28" s="380">
        <v>0</v>
      </c>
      <c r="D28" s="381">
        <f>SUM(B28:C28)</f>
        <v>0</v>
      </c>
      <c r="E28" s="379">
        <v>0</v>
      </c>
      <c r="F28" s="380">
        <v>0</v>
      </c>
      <c r="G28" s="381">
        <f>SUM(E28:F28)</f>
        <v>0</v>
      </c>
      <c r="H28" s="379">
        <v>0</v>
      </c>
      <c r="I28" s="380">
        <v>0</v>
      </c>
      <c r="J28" s="381">
        <f>SUM(H28:I28)</f>
        <v>0</v>
      </c>
      <c r="K28" s="379">
        <v>0</v>
      </c>
      <c r="L28" s="380">
        <v>0</v>
      </c>
      <c r="M28" s="381">
        <f>SUM(K28:L28)</f>
        <v>0</v>
      </c>
      <c r="N28" s="375">
        <f t="shared" si="7"/>
        <v>0</v>
      </c>
      <c r="O28" s="376">
        <f t="shared" si="8"/>
        <v>0</v>
      </c>
      <c r="P28" s="377">
        <f t="shared" si="8"/>
        <v>0</v>
      </c>
    </row>
    <row r="29" spans="1:16" ht="32.25" customHeight="1" x14ac:dyDescent="0.35">
      <c r="A29" s="401"/>
      <c r="B29" s="379">
        <v>0</v>
      </c>
      <c r="C29" s="380">
        <v>0</v>
      </c>
      <c r="D29" s="381">
        <f>SUM(B29:C29)</f>
        <v>0</v>
      </c>
      <c r="E29" s="379">
        <v>0</v>
      </c>
      <c r="F29" s="380">
        <v>0</v>
      </c>
      <c r="G29" s="381">
        <f>SUM(E29:F29)</f>
        <v>0</v>
      </c>
      <c r="H29" s="379">
        <v>0</v>
      </c>
      <c r="I29" s="380">
        <v>0</v>
      </c>
      <c r="J29" s="381">
        <f>SUM(H29:I29)</f>
        <v>0</v>
      </c>
      <c r="K29" s="379">
        <v>0</v>
      </c>
      <c r="L29" s="380">
        <v>0</v>
      </c>
      <c r="M29" s="381">
        <f>SUM(K29:L29)</f>
        <v>0</v>
      </c>
      <c r="N29" s="375">
        <f t="shared" si="7"/>
        <v>0</v>
      </c>
      <c r="O29" s="376">
        <f t="shared" si="8"/>
        <v>0</v>
      </c>
      <c r="P29" s="377">
        <f t="shared" si="8"/>
        <v>0</v>
      </c>
    </row>
    <row r="30" spans="1:16" ht="29.25" customHeight="1" thickBot="1" x14ac:dyDescent="0.4">
      <c r="A30" s="402"/>
      <c r="B30" s="385">
        <v>0</v>
      </c>
      <c r="C30" s="386">
        <v>0</v>
      </c>
      <c r="D30" s="387">
        <f>SUM(B30:C30)</f>
        <v>0</v>
      </c>
      <c r="E30" s="385">
        <v>0</v>
      </c>
      <c r="F30" s="386">
        <v>0</v>
      </c>
      <c r="G30" s="387">
        <f>SUM(E30:F30)</f>
        <v>0</v>
      </c>
      <c r="H30" s="385">
        <v>0</v>
      </c>
      <c r="I30" s="386">
        <v>0</v>
      </c>
      <c r="J30" s="387">
        <f>SUM(H30:I30)</f>
        <v>0</v>
      </c>
      <c r="K30" s="385">
        <v>0</v>
      </c>
      <c r="L30" s="386">
        <v>0</v>
      </c>
      <c r="M30" s="387">
        <f>SUM(K30:L30)</f>
        <v>0</v>
      </c>
      <c r="N30" s="375">
        <f t="shared" si="7"/>
        <v>0</v>
      </c>
      <c r="O30" s="376">
        <f t="shared" si="8"/>
        <v>0</v>
      </c>
      <c r="P30" s="377">
        <f t="shared" si="8"/>
        <v>0</v>
      </c>
    </row>
    <row r="31" spans="1:16" ht="36.75" customHeight="1" thickBot="1" x14ac:dyDescent="0.4">
      <c r="A31" s="244" t="s">
        <v>15</v>
      </c>
      <c r="B31" s="186">
        <f t="shared" ref="B31:M31" si="9">SUM(B26:B30)</f>
        <v>0</v>
      </c>
      <c r="C31" s="186">
        <f t="shared" si="9"/>
        <v>0</v>
      </c>
      <c r="D31" s="186">
        <f t="shared" si="9"/>
        <v>0</v>
      </c>
      <c r="E31" s="186">
        <f t="shared" si="9"/>
        <v>0</v>
      </c>
      <c r="F31" s="186">
        <f t="shared" si="9"/>
        <v>0</v>
      </c>
      <c r="G31" s="186">
        <f t="shared" si="9"/>
        <v>0</v>
      </c>
      <c r="H31" s="186">
        <f t="shared" si="9"/>
        <v>1</v>
      </c>
      <c r="I31" s="186">
        <f t="shared" si="9"/>
        <v>0</v>
      </c>
      <c r="J31" s="186">
        <f t="shared" si="9"/>
        <v>1</v>
      </c>
      <c r="K31" s="186">
        <f t="shared" si="9"/>
        <v>0</v>
      </c>
      <c r="L31" s="186">
        <f t="shared" si="9"/>
        <v>0</v>
      </c>
      <c r="M31" s="186">
        <f t="shared" si="9"/>
        <v>0</v>
      </c>
      <c r="N31" s="729">
        <f t="shared" si="7"/>
        <v>1</v>
      </c>
      <c r="O31" s="403">
        <f t="shared" si="8"/>
        <v>0</v>
      </c>
      <c r="P31" s="731">
        <f t="shared" si="8"/>
        <v>1</v>
      </c>
    </row>
    <row r="32" spans="1:16" ht="30" customHeight="1" thickBot="1" x14ac:dyDescent="0.4">
      <c r="A32" s="252" t="s">
        <v>16</v>
      </c>
      <c r="B32" s="169">
        <f t="shared" ref="B32:N32" si="10">B24</f>
        <v>5</v>
      </c>
      <c r="C32" s="169">
        <f t="shared" si="10"/>
        <v>2</v>
      </c>
      <c r="D32" s="169">
        <f t="shared" si="10"/>
        <v>7</v>
      </c>
      <c r="E32" s="169">
        <f t="shared" si="10"/>
        <v>5</v>
      </c>
      <c r="F32" s="169">
        <f t="shared" si="10"/>
        <v>0</v>
      </c>
      <c r="G32" s="187">
        <f t="shared" si="10"/>
        <v>5</v>
      </c>
      <c r="H32" s="187">
        <f t="shared" si="10"/>
        <v>14</v>
      </c>
      <c r="I32" s="187">
        <f t="shared" si="10"/>
        <v>0</v>
      </c>
      <c r="J32" s="187">
        <f t="shared" si="10"/>
        <v>14</v>
      </c>
      <c r="K32" s="187">
        <f t="shared" si="10"/>
        <v>0</v>
      </c>
      <c r="L32" s="187">
        <f t="shared" si="10"/>
        <v>0</v>
      </c>
      <c r="M32" s="187">
        <f t="shared" si="10"/>
        <v>0</v>
      </c>
      <c r="N32" s="730">
        <f t="shared" si="10"/>
        <v>24</v>
      </c>
      <c r="O32" s="735">
        <f>SUM(C32+F32+I32)</f>
        <v>2</v>
      </c>
      <c r="P32" s="732">
        <f>P24</f>
        <v>26</v>
      </c>
    </row>
    <row r="33" spans="1:16" ht="26.25" thickBot="1" x14ac:dyDescent="0.4">
      <c r="A33" s="252" t="s">
        <v>17</v>
      </c>
      <c r="B33" s="169">
        <f t="shared" ref="B33:P33" si="11">B31</f>
        <v>0</v>
      </c>
      <c r="C33" s="169">
        <f t="shared" si="11"/>
        <v>0</v>
      </c>
      <c r="D33" s="169">
        <f t="shared" si="11"/>
        <v>0</v>
      </c>
      <c r="E33" s="169">
        <f t="shared" si="11"/>
        <v>0</v>
      </c>
      <c r="F33" s="169">
        <f t="shared" si="11"/>
        <v>0</v>
      </c>
      <c r="G33" s="187">
        <f t="shared" si="11"/>
        <v>0</v>
      </c>
      <c r="H33" s="187">
        <f t="shared" si="11"/>
        <v>1</v>
      </c>
      <c r="I33" s="187">
        <f t="shared" si="11"/>
        <v>0</v>
      </c>
      <c r="J33" s="187">
        <f t="shared" si="11"/>
        <v>1</v>
      </c>
      <c r="K33" s="187">
        <f t="shared" si="11"/>
        <v>0</v>
      </c>
      <c r="L33" s="187">
        <f t="shared" si="11"/>
        <v>0</v>
      </c>
      <c r="M33" s="187">
        <f t="shared" si="11"/>
        <v>0</v>
      </c>
      <c r="N33" s="187">
        <f t="shared" si="11"/>
        <v>1</v>
      </c>
      <c r="O33" s="170">
        <f t="shared" si="11"/>
        <v>0</v>
      </c>
      <c r="P33" s="733">
        <f t="shared" si="11"/>
        <v>1</v>
      </c>
    </row>
    <row r="34" spans="1:16" ht="26.25" thickBot="1" x14ac:dyDescent="0.4">
      <c r="A34" s="253" t="s">
        <v>18</v>
      </c>
      <c r="B34" s="188">
        <f t="shared" ref="B34:N34" si="12">SUM(B32:B33)</f>
        <v>5</v>
      </c>
      <c r="C34" s="188">
        <f t="shared" si="12"/>
        <v>2</v>
      </c>
      <c r="D34" s="188">
        <f t="shared" si="12"/>
        <v>7</v>
      </c>
      <c r="E34" s="188">
        <f t="shared" si="12"/>
        <v>5</v>
      </c>
      <c r="F34" s="188">
        <f t="shared" si="12"/>
        <v>0</v>
      </c>
      <c r="G34" s="189">
        <f t="shared" si="12"/>
        <v>5</v>
      </c>
      <c r="H34" s="189">
        <f t="shared" si="12"/>
        <v>15</v>
      </c>
      <c r="I34" s="189">
        <f t="shared" si="12"/>
        <v>0</v>
      </c>
      <c r="J34" s="189">
        <f t="shared" si="12"/>
        <v>15</v>
      </c>
      <c r="K34" s="189">
        <f t="shared" si="12"/>
        <v>0</v>
      </c>
      <c r="L34" s="189">
        <f t="shared" si="12"/>
        <v>0</v>
      </c>
      <c r="M34" s="189">
        <f t="shared" si="12"/>
        <v>0</v>
      </c>
      <c r="N34" s="189">
        <f t="shared" si="12"/>
        <v>25</v>
      </c>
      <c r="O34" s="403">
        <f>SUM(C34+F34+I34)</f>
        <v>2</v>
      </c>
      <c r="P34" s="734">
        <f>SUM(P32:P33)</f>
        <v>27</v>
      </c>
    </row>
    <row r="35" spans="1:16" ht="43.5" customHeight="1" x14ac:dyDescent="0.35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 x14ac:dyDescent="0.35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 x14ac:dyDescent="0.35">
      <c r="A37" s="1042"/>
      <c r="B37" s="1042"/>
      <c r="C37" s="1042"/>
      <c r="D37" s="1042"/>
      <c r="E37" s="1042"/>
      <c r="F37" s="1042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</row>
    <row r="38" spans="1:16" ht="26.25" customHeight="1" x14ac:dyDescent="0.3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  <mergeCell ref="H7:J7"/>
    <mergeCell ref="K7:M7"/>
    <mergeCell ref="A1:T1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5" zoomScaleNormal="55" workbookViewId="0">
      <selection activeCell="M33" sqref="M33"/>
    </sheetView>
  </sheetViews>
  <sheetFormatPr defaultRowHeight="25.5" x14ac:dyDescent="0.3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3.42578125" style="18" customWidth="1"/>
    <col min="7" max="7" width="14.570312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7" style="18" customWidth="1"/>
    <col min="16" max="16" width="14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43"/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</row>
    <row r="2" spans="1:20" ht="20.25" customHeight="1" x14ac:dyDescent="0.35">
      <c r="A2" s="1043" t="s">
        <v>82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</row>
    <row r="3" spans="1:20" ht="20.25" customHeight="1" x14ac:dyDescent="0.35">
      <c r="A3" s="1043" t="s">
        <v>83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</row>
    <row r="4" spans="1:20" ht="24.75" customHeight="1" x14ac:dyDescent="0.35">
      <c r="A4" s="1043" t="s">
        <v>98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</row>
    <row r="5" spans="1:20" ht="24.75" customHeight="1" x14ac:dyDescent="0.35">
      <c r="A5" s="1043" t="s">
        <v>122</v>
      </c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</row>
    <row r="6" spans="1:20" ht="33" customHeight="1" thickBot="1" x14ac:dyDescent="0.4">
      <c r="A6" s="19"/>
    </row>
    <row r="7" spans="1:20" ht="33" customHeight="1" thickBot="1" x14ac:dyDescent="0.4">
      <c r="A7" s="1044" t="s">
        <v>1</v>
      </c>
      <c r="B7" s="1047" t="s">
        <v>19</v>
      </c>
      <c r="C7" s="1048"/>
      <c r="D7" s="1049"/>
      <c r="E7" s="1047" t="s">
        <v>20</v>
      </c>
      <c r="F7" s="1048"/>
      <c r="G7" s="1049"/>
      <c r="H7" s="1047" t="s">
        <v>21</v>
      </c>
      <c r="I7" s="1048"/>
      <c r="J7" s="1049"/>
      <c r="K7" s="1047" t="s">
        <v>22</v>
      </c>
      <c r="L7" s="1048"/>
      <c r="M7" s="1049"/>
      <c r="N7" s="1050" t="s">
        <v>57</v>
      </c>
      <c r="O7" s="1051"/>
      <c r="P7" s="1052"/>
    </row>
    <row r="8" spans="1:20" ht="33" customHeight="1" thickBot="1" x14ac:dyDescent="0.4">
      <c r="A8" s="1045"/>
      <c r="B8" s="1136" t="s">
        <v>84</v>
      </c>
      <c r="C8" s="1137"/>
      <c r="D8" s="1138"/>
      <c r="E8" s="1136" t="s">
        <v>84</v>
      </c>
      <c r="F8" s="1137"/>
      <c r="G8" s="1138"/>
      <c r="H8" s="1136" t="s">
        <v>84</v>
      </c>
      <c r="I8" s="1137"/>
      <c r="J8" s="1138"/>
      <c r="K8" s="1136" t="s">
        <v>84</v>
      </c>
      <c r="L8" s="1137"/>
      <c r="M8" s="1138"/>
      <c r="N8" s="1053"/>
      <c r="O8" s="1054"/>
      <c r="P8" s="1055"/>
    </row>
    <row r="9" spans="1:20" ht="99.75" customHeight="1" thickBot="1" x14ac:dyDescent="0.4">
      <c r="A9" s="1139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 x14ac:dyDescent="0.4">
      <c r="A10" s="24" t="s">
        <v>8</v>
      </c>
      <c r="B10" s="352"/>
      <c r="C10" s="353"/>
      <c r="D10" s="354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374" t="s">
        <v>85</v>
      </c>
      <c r="B11" s="371">
        <f t="shared" ref="B11:M11" si="0">B16+B21</f>
        <v>0</v>
      </c>
      <c r="C11" s="372">
        <f t="shared" si="0"/>
        <v>0</v>
      </c>
      <c r="D11" s="373">
        <f t="shared" si="0"/>
        <v>0</v>
      </c>
      <c r="E11" s="371">
        <f t="shared" si="0"/>
        <v>0</v>
      </c>
      <c r="F11" s="372">
        <f t="shared" si="0"/>
        <v>11</v>
      </c>
      <c r="G11" s="373">
        <f t="shared" si="0"/>
        <v>11</v>
      </c>
      <c r="H11" s="371">
        <f t="shared" si="0"/>
        <v>0</v>
      </c>
      <c r="I11" s="372">
        <f t="shared" si="0"/>
        <v>3</v>
      </c>
      <c r="J11" s="373">
        <f t="shared" si="0"/>
        <v>3</v>
      </c>
      <c r="K11" s="371">
        <f t="shared" si="0"/>
        <v>0</v>
      </c>
      <c r="L11" s="372">
        <f t="shared" si="0"/>
        <v>8</v>
      </c>
      <c r="M11" s="373">
        <f t="shared" si="0"/>
        <v>8</v>
      </c>
      <c r="N11" s="249">
        <f>SUM(B11+E11+H11+K11)</f>
        <v>0</v>
      </c>
      <c r="O11" s="250">
        <f>SUM(C11+F11+I11+L11)</f>
        <v>22</v>
      </c>
      <c r="P11" s="251">
        <f>SUM(N11:O11)</f>
        <v>22</v>
      </c>
    </row>
    <row r="12" spans="1:20" ht="27.75" customHeight="1" thickBot="1" x14ac:dyDescent="0.4">
      <c r="A12" s="378"/>
      <c r="B12" s="379">
        <f>B23+B17</f>
        <v>0</v>
      </c>
      <c r="C12" s="380">
        <f>C23+C17</f>
        <v>0</v>
      </c>
      <c r="D12" s="381">
        <f>SUM(B12:C12)</f>
        <v>0</v>
      </c>
      <c r="E12" s="379">
        <v>0</v>
      </c>
      <c r="F12" s="380">
        <v>0</v>
      </c>
      <c r="G12" s="381">
        <f>SUM(E12:F12)</f>
        <v>0</v>
      </c>
      <c r="H12" s="379">
        <v>0</v>
      </c>
      <c r="I12" s="380">
        <v>0</v>
      </c>
      <c r="J12" s="381">
        <f>SUM(H12:I12)</f>
        <v>0</v>
      </c>
      <c r="K12" s="379">
        <f>K23+K17</f>
        <v>0</v>
      </c>
      <c r="L12" s="380">
        <f>L23+L17</f>
        <v>0</v>
      </c>
      <c r="M12" s="381">
        <f>M23+M17</f>
        <v>0</v>
      </c>
      <c r="N12" s="375">
        <f>SUM(B12+E12+H12+K12)</f>
        <v>0</v>
      </c>
      <c r="O12" s="376">
        <f>SUM(C12+F12+I12+L12)</f>
        <v>0</v>
      </c>
      <c r="P12" s="377">
        <f>SUM(N12:O12)</f>
        <v>0</v>
      </c>
    </row>
    <row r="13" spans="1:20" ht="36.75" customHeight="1" thickBot="1" x14ac:dyDescent="0.4">
      <c r="A13" s="242" t="s">
        <v>9</v>
      </c>
      <c r="B13" s="388">
        <f t="shared" ref="B13:P13" si="1">SUM(B10:B12)</f>
        <v>0</v>
      </c>
      <c r="C13" s="388">
        <f t="shared" si="1"/>
        <v>0</v>
      </c>
      <c r="D13" s="388">
        <f t="shared" si="1"/>
        <v>0</v>
      </c>
      <c r="E13" s="169">
        <f t="shared" si="1"/>
        <v>0</v>
      </c>
      <c r="F13" s="169">
        <f t="shared" si="1"/>
        <v>11</v>
      </c>
      <c r="G13" s="169">
        <f t="shared" si="1"/>
        <v>11</v>
      </c>
      <c r="H13" s="169">
        <f t="shared" si="1"/>
        <v>0</v>
      </c>
      <c r="I13" s="169">
        <f t="shared" si="1"/>
        <v>3</v>
      </c>
      <c r="J13" s="169">
        <f t="shared" si="1"/>
        <v>3</v>
      </c>
      <c r="K13" s="169">
        <f t="shared" si="1"/>
        <v>0</v>
      </c>
      <c r="L13" s="169">
        <f t="shared" si="1"/>
        <v>8</v>
      </c>
      <c r="M13" s="169">
        <f t="shared" si="1"/>
        <v>8</v>
      </c>
      <c r="N13" s="169">
        <f t="shared" si="1"/>
        <v>0</v>
      </c>
      <c r="O13" s="169">
        <f t="shared" si="1"/>
        <v>22</v>
      </c>
      <c r="P13" s="170">
        <f t="shared" si="1"/>
        <v>22</v>
      </c>
    </row>
    <row r="14" spans="1:20" ht="27" customHeight="1" thickBot="1" x14ac:dyDescent="0.4">
      <c r="A14" s="242" t="s">
        <v>10</v>
      </c>
      <c r="B14" s="171"/>
      <c r="C14" s="172"/>
      <c r="D14" s="173"/>
      <c r="E14" s="171"/>
      <c r="F14" s="172"/>
      <c r="G14" s="173"/>
      <c r="H14" s="171"/>
      <c r="I14" s="172"/>
      <c r="J14" s="173"/>
      <c r="K14" s="171"/>
      <c r="L14" s="172"/>
      <c r="M14" s="173"/>
      <c r="N14" s="174"/>
      <c r="O14" s="172"/>
      <c r="P14" s="175"/>
    </row>
    <row r="15" spans="1:20" ht="31.5" customHeight="1" thickBot="1" x14ac:dyDescent="0.4">
      <c r="A15" s="243" t="s">
        <v>11</v>
      </c>
      <c r="B15" s="176"/>
      <c r="C15" s="177"/>
      <c r="D15" s="178"/>
      <c r="E15" s="176"/>
      <c r="F15" s="177"/>
      <c r="G15" s="178"/>
      <c r="H15" s="176"/>
      <c r="I15" s="177"/>
      <c r="J15" s="178"/>
      <c r="K15" s="176"/>
      <c r="L15" s="177"/>
      <c r="M15" s="178"/>
      <c r="N15" s="179"/>
      <c r="O15" s="180"/>
      <c r="P15" s="181"/>
    </row>
    <row r="16" spans="1:20" ht="24.95" customHeight="1" x14ac:dyDescent="0.35">
      <c r="A16" s="374" t="s">
        <v>86</v>
      </c>
      <c r="B16" s="182">
        <v>0</v>
      </c>
      <c r="C16" s="240">
        <v>0</v>
      </c>
      <c r="D16" s="183">
        <f>SUM(B16:C16)</f>
        <v>0</v>
      </c>
      <c r="E16" s="182">
        <v>0</v>
      </c>
      <c r="F16" s="240">
        <v>11</v>
      </c>
      <c r="G16" s="183">
        <f>SUM(E16:F16)</f>
        <v>11</v>
      </c>
      <c r="H16" s="182">
        <v>0</v>
      </c>
      <c r="I16" s="240">
        <v>3</v>
      </c>
      <c r="J16" s="183">
        <f>SUM(H16:I16)</f>
        <v>3</v>
      </c>
      <c r="K16" s="182">
        <v>0</v>
      </c>
      <c r="L16" s="240">
        <v>8</v>
      </c>
      <c r="M16" s="183">
        <f>SUM(K16:L16)</f>
        <v>8</v>
      </c>
      <c r="N16" s="249">
        <f t="shared" ref="N16:O19" si="2">SUM(B16+E16+H16+K16)</f>
        <v>0</v>
      </c>
      <c r="O16" s="250">
        <f t="shared" si="2"/>
        <v>22</v>
      </c>
      <c r="P16" s="251">
        <f>SUM(N16:O16)</f>
        <v>22</v>
      </c>
    </row>
    <row r="17" spans="1:16" ht="24.95" customHeight="1" x14ac:dyDescent="0.35">
      <c r="A17" s="378"/>
      <c r="B17" s="379">
        <v>0</v>
      </c>
      <c r="C17" s="380">
        <v>0</v>
      </c>
      <c r="D17" s="381">
        <f>SUM(B17:C17)</f>
        <v>0</v>
      </c>
      <c r="E17" s="379">
        <v>0</v>
      </c>
      <c r="F17" s="380">
        <v>0</v>
      </c>
      <c r="G17" s="381">
        <f>SUM(E17:F17)</f>
        <v>0</v>
      </c>
      <c r="H17" s="379">
        <v>0</v>
      </c>
      <c r="I17" s="380">
        <v>0</v>
      </c>
      <c r="J17" s="381">
        <f>SUM(H17:I17)</f>
        <v>0</v>
      </c>
      <c r="K17" s="379">
        <v>0</v>
      </c>
      <c r="L17" s="380">
        <v>0</v>
      </c>
      <c r="M17" s="381">
        <f>SUM(K17:L17)</f>
        <v>0</v>
      </c>
      <c r="N17" s="375">
        <f t="shared" si="2"/>
        <v>0</v>
      </c>
      <c r="O17" s="376">
        <f t="shared" si="2"/>
        <v>0</v>
      </c>
      <c r="P17" s="377">
        <f>SUM(N17:O17)</f>
        <v>0</v>
      </c>
    </row>
    <row r="18" spans="1:16" ht="43.5" customHeight="1" thickBot="1" x14ac:dyDescent="0.4">
      <c r="A18" s="384"/>
      <c r="B18" s="385">
        <v>0</v>
      </c>
      <c r="C18" s="386">
        <v>0</v>
      </c>
      <c r="D18" s="387">
        <f>SUM(B18:C18)</f>
        <v>0</v>
      </c>
      <c r="E18" s="385">
        <v>0</v>
      </c>
      <c r="F18" s="386">
        <v>0</v>
      </c>
      <c r="G18" s="387">
        <f>SUM(E18:F18)</f>
        <v>0</v>
      </c>
      <c r="H18" s="385">
        <v>0</v>
      </c>
      <c r="I18" s="386">
        <v>0</v>
      </c>
      <c r="J18" s="387">
        <f>SUM(H18:I18)</f>
        <v>0</v>
      </c>
      <c r="K18" s="385">
        <v>0</v>
      </c>
      <c r="L18" s="386">
        <v>0</v>
      </c>
      <c r="M18" s="387">
        <f>SUM(K18:L18)</f>
        <v>0</v>
      </c>
      <c r="N18" s="389">
        <f t="shared" si="2"/>
        <v>0</v>
      </c>
      <c r="O18" s="390">
        <f t="shared" si="2"/>
        <v>0</v>
      </c>
      <c r="P18" s="391">
        <f>SUM(N18:O18)</f>
        <v>0</v>
      </c>
    </row>
    <row r="19" spans="1:16" ht="24.95" customHeight="1" thickBot="1" x14ac:dyDescent="0.4">
      <c r="A19" s="244" t="s">
        <v>13</v>
      </c>
      <c r="B19" s="392">
        <f t="shared" ref="B19:M19" si="3">SUM(B16:B18)</f>
        <v>0</v>
      </c>
      <c r="C19" s="392">
        <f t="shared" si="3"/>
        <v>0</v>
      </c>
      <c r="D19" s="392">
        <f t="shared" si="3"/>
        <v>0</v>
      </c>
      <c r="E19" s="184">
        <f t="shared" si="3"/>
        <v>0</v>
      </c>
      <c r="F19" s="184">
        <f t="shared" si="3"/>
        <v>11</v>
      </c>
      <c r="G19" s="185">
        <f t="shared" si="3"/>
        <v>11</v>
      </c>
      <c r="H19" s="184">
        <f t="shared" si="3"/>
        <v>0</v>
      </c>
      <c r="I19" s="184">
        <f t="shared" si="3"/>
        <v>3</v>
      </c>
      <c r="J19" s="185">
        <f t="shared" si="3"/>
        <v>3</v>
      </c>
      <c r="K19" s="184">
        <f t="shared" si="3"/>
        <v>0</v>
      </c>
      <c r="L19" s="184">
        <f t="shared" si="3"/>
        <v>8</v>
      </c>
      <c r="M19" s="185">
        <f t="shared" si="3"/>
        <v>8</v>
      </c>
      <c r="N19" s="393">
        <f t="shared" si="2"/>
        <v>0</v>
      </c>
      <c r="O19" s="394">
        <f t="shared" si="2"/>
        <v>22</v>
      </c>
      <c r="P19" s="395">
        <f>SUM(N19:O19)</f>
        <v>22</v>
      </c>
    </row>
    <row r="20" spans="1:16" ht="24.95" customHeight="1" thickBot="1" x14ac:dyDescent="0.4">
      <c r="A20" s="245" t="s">
        <v>14</v>
      </c>
      <c r="B20" s="246"/>
      <c r="C20" s="247"/>
      <c r="D20" s="248"/>
      <c r="E20" s="246"/>
      <c r="F20" s="247"/>
      <c r="G20" s="248"/>
      <c r="H20" s="396"/>
      <c r="I20" s="397"/>
      <c r="J20" s="398"/>
      <c r="K20" s="396"/>
      <c r="L20" s="397"/>
      <c r="M20" s="398"/>
      <c r="N20" s="621"/>
      <c r="O20" s="620"/>
      <c r="P20" s="622"/>
    </row>
    <row r="21" spans="1:16" ht="24.95" customHeight="1" x14ac:dyDescent="0.35">
      <c r="A21" s="241" t="s">
        <v>85</v>
      </c>
      <c r="B21" s="182">
        <v>0</v>
      </c>
      <c r="C21" s="240">
        <v>0</v>
      </c>
      <c r="D21" s="183">
        <f>SUM(B21:C21)</f>
        <v>0</v>
      </c>
      <c r="E21" s="182">
        <v>0</v>
      </c>
      <c r="F21" s="240">
        <v>0</v>
      </c>
      <c r="G21" s="183">
        <v>0</v>
      </c>
      <c r="H21" s="182">
        <v>0</v>
      </c>
      <c r="I21" s="240">
        <v>0</v>
      </c>
      <c r="J21" s="183">
        <f>SUM(H21:I21)</f>
        <v>0</v>
      </c>
      <c r="K21" s="182">
        <v>0</v>
      </c>
      <c r="L21" s="240">
        <v>0</v>
      </c>
      <c r="M21" s="183">
        <f>SUM(K21:L21)</f>
        <v>0</v>
      </c>
      <c r="N21" s="393">
        <v>0</v>
      </c>
      <c r="O21" s="394">
        <f t="shared" ref="O21:P25" si="4">SUM(C21+F21+I21+L21)</f>
        <v>0</v>
      </c>
      <c r="P21" s="395">
        <f t="shared" si="4"/>
        <v>0</v>
      </c>
    </row>
    <row r="22" spans="1:16" ht="33" customHeight="1" x14ac:dyDescent="0.35">
      <c r="A22" s="399"/>
      <c r="B22" s="379">
        <v>0</v>
      </c>
      <c r="C22" s="380">
        <v>0</v>
      </c>
      <c r="D22" s="381">
        <f>SUM(B22:C22)</f>
        <v>0</v>
      </c>
      <c r="E22" s="379">
        <v>0</v>
      </c>
      <c r="F22" s="380">
        <v>0</v>
      </c>
      <c r="G22" s="381">
        <f>SUM(E22:F22)</f>
        <v>0</v>
      </c>
      <c r="H22" s="379">
        <v>0</v>
      </c>
      <c r="I22" s="380">
        <v>0</v>
      </c>
      <c r="J22" s="381">
        <f>SUM(H22:I22)</f>
        <v>0</v>
      </c>
      <c r="K22" s="379">
        <v>0</v>
      </c>
      <c r="L22" s="380">
        <v>0</v>
      </c>
      <c r="M22" s="381">
        <f>SUM(K22:L22)</f>
        <v>0</v>
      </c>
      <c r="N22" s="375">
        <f>B22+E22+H22+K22</f>
        <v>0</v>
      </c>
      <c r="O22" s="376">
        <f t="shared" si="4"/>
        <v>0</v>
      </c>
      <c r="P22" s="377">
        <f t="shared" si="4"/>
        <v>0</v>
      </c>
    </row>
    <row r="23" spans="1:16" ht="24.95" customHeight="1" x14ac:dyDescent="0.35">
      <c r="A23" s="400"/>
      <c r="B23" s="379">
        <v>0</v>
      </c>
      <c r="C23" s="380">
        <v>0</v>
      </c>
      <c r="D23" s="381">
        <f>SUM(B23:C23)</f>
        <v>0</v>
      </c>
      <c r="E23" s="379">
        <v>0</v>
      </c>
      <c r="F23" s="380">
        <v>0</v>
      </c>
      <c r="G23" s="381">
        <f>SUM(E23:F23)</f>
        <v>0</v>
      </c>
      <c r="H23" s="379">
        <v>0</v>
      </c>
      <c r="I23" s="380">
        <v>0</v>
      </c>
      <c r="J23" s="381">
        <f>SUM(H23:I23)</f>
        <v>0</v>
      </c>
      <c r="K23" s="379">
        <v>0</v>
      </c>
      <c r="L23" s="380">
        <v>0</v>
      </c>
      <c r="M23" s="381">
        <f>SUM(K23:L23)</f>
        <v>0</v>
      </c>
      <c r="N23" s="375">
        <f>B23+E23+H23+K23</f>
        <v>0</v>
      </c>
      <c r="O23" s="376">
        <f t="shared" si="4"/>
        <v>0</v>
      </c>
      <c r="P23" s="377">
        <f t="shared" si="4"/>
        <v>0</v>
      </c>
    </row>
    <row r="24" spans="1:16" ht="32.25" customHeight="1" thickBot="1" x14ac:dyDescent="0.4">
      <c r="A24" s="401"/>
      <c r="B24" s="379">
        <v>0</v>
      </c>
      <c r="C24" s="380">
        <v>0</v>
      </c>
      <c r="D24" s="381">
        <f>SUM(B24:C24)</f>
        <v>0</v>
      </c>
      <c r="E24" s="379">
        <v>0</v>
      </c>
      <c r="F24" s="380">
        <v>0</v>
      </c>
      <c r="G24" s="381">
        <f>SUM(E24:F24)</f>
        <v>0</v>
      </c>
      <c r="H24" s="379">
        <v>0</v>
      </c>
      <c r="I24" s="380">
        <v>0</v>
      </c>
      <c r="J24" s="381">
        <f>SUM(H24:I24)</f>
        <v>0</v>
      </c>
      <c r="K24" s="379">
        <v>0</v>
      </c>
      <c r="L24" s="380">
        <v>0</v>
      </c>
      <c r="M24" s="381">
        <f>SUM(K24:L24)</f>
        <v>0</v>
      </c>
      <c r="N24" s="375">
        <f>B24+E24+H24+K24</f>
        <v>0</v>
      </c>
      <c r="O24" s="376">
        <f t="shared" si="4"/>
        <v>0</v>
      </c>
      <c r="P24" s="377">
        <f t="shared" si="4"/>
        <v>0</v>
      </c>
    </row>
    <row r="25" spans="1:16" ht="36.75" customHeight="1" thickBot="1" x14ac:dyDescent="0.4">
      <c r="A25" s="244" t="s">
        <v>15</v>
      </c>
      <c r="B25" s="186">
        <f t="shared" ref="B25:M25" si="5">SUM(B21:B24)</f>
        <v>0</v>
      </c>
      <c r="C25" s="186">
        <f t="shared" si="5"/>
        <v>0</v>
      </c>
      <c r="D25" s="186">
        <f t="shared" si="5"/>
        <v>0</v>
      </c>
      <c r="E25" s="186">
        <f t="shared" si="5"/>
        <v>0</v>
      </c>
      <c r="F25" s="186">
        <f t="shared" si="5"/>
        <v>0</v>
      </c>
      <c r="G25" s="186">
        <f t="shared" si="5"/>
        <v>0</v>
      </c>
      <c r="H25" s="186">
        <f t="shared" si="5"/>
        <v>0</v>
      </c>
      <c r="I25" s="186">
        <f t="shared" si="5"/>
        <v>0</v>
      </c>
      <c r="J25" s="186">
        <f t="shared" si="5"/>
        <v>0</v>
      </c>
      <c r="K25" s="186">
        <f t="shared" si="5"/>
        <v>0</v>
      </c>
      <c r="L25" s="186">
        <f t="shared" si="5"/>
        <v>0</v>
      </c>
      <c r="M25" s="186">
        <f t="shared" si="5"/>
        <v>0</v>
      </c>
      <c r="N25" s="403">
        <f>B25+E25+H25+K25</f>
        <v>0</v>
      </c>
      <c r="O25" s="403">
        <f t="shared" si="4"/>
        <v>0</v>
      </c>
      <c r="P25" s="403">
        <f t="shared" si="4"/>
        <v>0</v>
      </c>
    </row>
    <row r="26" spans="1:16" ht="30" customHeight="1" thickBot="1" x14ac:dyDescent="0.4">
      <c r="A26" s="252" t="s">
        <v>16</v>
      </c>
      <c r="B26" s="169">
        <f t="shared" ref="B26:P26" si="6">B19</f>
        <v>0</v>
      </c>
      <c r="C26" s="169">
        <f t="shared" si="6"/>
        <v>0</v>
      </c>
      <c r="D26" s="169">
        <f t="shared" si="6"/>
        <v>0</v>
      </c>
      <c r="E26" s="169">
        <f t="shared" si="6"/>
        <v>0</v>
      </c>
      <c r="F26" s="169">
        <f t="shared" si="6"/>
        <v>11</v>
      </c>
      <c r="G26" s="187">
        <f t="shared" si="6"/>
        <v>11</v>
      </c>
      <c r="H26" s="187">
        <f t="shared" si="6"/>
        <v>0</v>
      </c>
      <c r="I26" s="187">
        <f t="shared" si="6"/>
        <v>3</v>
      </c>
      <c r="J26" s="187">
        <f t="shared" si="6"/>
        <v>3</v>
      </c>
      <c r="K26" s="187">
        <f t="shared" si="6"/>
        <v>0</v>
      </c>
      <c r="L26" s="187">
        <f t="shared" si="6"/>
        <v>8</v>
      </c>
      <c r="M26" s="187">
        <f t="shared" si="6"/>
        <v>8</v>
      </c>
      <c r="N26" s="393">
        <f t="shared" si="6"/>
        <v>0</v>
      </c>
      <c r="O26" s="393">
        <f t="shared" si="6"/>
        <v>22</v>
      </c>
      <c r="P26" s="777">
        <f t="shared" si="6"/>
        <v>22</v>
      </c>
    </row>
    <row r="27" spans="1:16" ht="26.25" thickBot="1" x14ac:dyDescent="0.4">
      <c r="A27" s="252" t="s">
        <v>17</v>
      </c>
      <c r="B27" s="169">
        <f t="shared" ref="B27:P27" si="7">B25</f>
        <v>0</v>
      </c>
      <c r="C27" s="169">
        <f t="shared" si="7"/>
        <v>0</v>
      </c>
      <c r="D27" s="169">
        <f t="shared" si="7"/>
        <v>0</v>
      </c>
      <c r="E27" s="169">
        <f t="shared" si="7"/>
        <v>0</v>
      </c>
      <c r="F27" s="169">
        <f t="shared" si="7"/>
        <v>0</v>
      </c>
      <c r="G27" s="187">
        <f t="shared" si="7"/>
        <v>0</v>
      </c>
      <c r="H27" s="187">
        <f t="shared" si="7"/>
        <v>0</v>
      </c>
      <c r="I27" s="187">
        <f t="shared" si="7"/>
        <v>0</v>
      </c>
      <c r="J27" s="187">
        <f t="shared" si="7"/>
        <v>0</v>
      </c>
      <c r="K27" s="187">
        <f t="shared" si="7"/>
        <v>0</v>
      </c>
      <c r="L27" s="187">
        <f t="shared" si="7"/>
        <v>0</v>
      </c>
      <c r="M27" s="187">
        <f t="shared" si="7"/>
        <v>0</v>
      </c>
      <c r="N27" s="187">
        <f t="shared" si="7"/>
        <v>0</v>
      </c>
      <c r="O27" s="187">
        <f t="shared" si="7"/>
        <v>0</v>
      </c>
      <c r="P27" s="170">
        <f t="shared" si="7"/>
        <v>0</v>
      </c>
    </row>
    <row r="28" spans="1:16" ht="33" customHeight="1" thickBot="1" x14ac:dyDescent="0.4">
      <c r="A28" s="253" t="s">
        <v>18</v>
      </c>
      <c r="B28" s="188">
        <f t="shared" ref="B28:P28" si="8">SUM(B26:B27)</f>
        <v>0</v>
      </c>
      <c r="C28" s="188">
        <f t="shared" si="8"/>
        <v>0</v>
      </c>
      <c r="D28" s="188">
        <f t="shared" si="8"/>
        <v>0</v>
      </c>
      <c r="E28" s="188">
        <f t="shared" si="8"/>
        <v>0</v>
      </c>
      <c r="F28" s="188">
        <f t="shared" si="8"/>
        <v>11</v>
      </c>
      <c r="G28" s="189">
        <f t="shared" si="8"/>
        <v>11</v>
      </c>
      <c r="H28" s="189">
        <f t="shared" si="8"/>
        <v>0</v>
      </c>
      <c r="I28" s="189">
        <f t="shared" si="8"/>
        <v>3</v>
      </c>
      <c r="J28" s="189">
        <f t="shared" si="8"/>
        <v>3</v>
      </c>
      <c r="K28" s="189">
        <f t="shared" si="8"/>
        <v>0</v>
      </c>
      <c r="L28" s="189">
        <f t="shared" si="8"/>
        <v>8</v>
      </c>
      <c r="M28" s="189">
        <f t="shared" si="8"/>
        <v>8</v>
      </c>
      <c r="N28" s="189">
        <f t="shared" si="8"/>
        <v>0</v>
      </c>
      <c r="O28" s="189">
        <f t="shared" si="8"/>
        <v>22</v>
      </c>
      <c r="P28" s="190">
        <f t="shared" si="8"/>
        <v>22</v>
      </c>
    </row>
    <row r="29" spans="1:16" ht="43.5" customHeight="1" x14ac:dyDescent="0.35">
      <c r="A29" s="95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6" ht="25.5" hidden="1" customHeight="1" x14ac:dyDescent="0.35">
      <c r="A30" s="95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7"/>
    </row>
    <row r="31" spans="1:16" ht="37.5" customHeight="1" x14ac:dyDescent="0.35">
      <c r="A31" s="1042"/>
      <c r="B31" s="1042"/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</row>
    <row r="32" spans="1:16" ht="26.25" customHeight="1" x14ac:dyDescent="0.35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</sheetData>
  <mergeCells count="16">
    <mergeCell ref="A31:P31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A10" sqref="A10"/>
    </sheetView>
  </sheetViews>
  <sheetFormatPr defaultRowHeight="25.5" x14ac:dyDescent="0.35"/>
  <cols>
    <col min="1" max="1" width="81.4257812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42578125" style="18" customWidth="1"/>
    <col min="8" max="8" width="13.85546875" style="18" customWidth="1"/>
    <col min="9" max="9" width="11.85546875" style="18" customWidth="1"/>
    <col min="10" max="10" width="9.42578125" style="18" customWidth="1"/>
    <col min="11" max="11" width="13.85546875" style="18" customWidth="1"/>
    <col min="12" max="12" width="11.85546875" style="18" customWidth="1"/>
    <col min="13" max="13" width="9.42578125" style="18" customWidth="1"/>
    <col min="14" max="14" width="15.42578125" style="18" customWidth="1"/>
    <col min="15" max="15" width="13.140625" style="18" customWidth="1"/>
    <col min="16" max="16" width="13.57031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43"/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</row>
    <row r="2" spans="1:23" ht="20.25" customHeight="1" x14ac:dyDescent="0.35">
      <c r="A2" s="1043" t="s">
        <v>50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</row>
    <row r="3" spans="1:23" ht="24.75" customHeight="1" x14ac:dyDescent="0.35">
      <c r="A3" s="1043" t="s">
        <v>112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44" t="s">
        <v>1</v>
      </c>
      <c r="B5" s="1047" t="s">
        <v>19</v>
      </c>
      <c r="C5" s="1048"/>
      <c r="D5" s="1049"/>
      <c r="E5" s="1047" t="s">
        <v>20</v>
      </c>
      <c r="F5" s="1048"/>
      <c r="G5" s="1049"/>
      <c r="H5" s="1047" t="s">
        <v>21</v>
      </c>
      <c r="I5" s="1048"/>
      <c r="J5" s="1049"/>
      <c r="K5" s="1047" t="s">
        <v>22</v>
      </c>
      <c r="L5" s="1048"/>
      <c r="M5" s="1049"/>
      <c r="N5" s="1050" t="s">
        <v>52</v>
      </c>
      <c r="O5" s="1051"/>
      <c r="P5" s="1052"/>
      <c r="Q5" s="20"/>
      <c r="R5" s="20"/>
    </row>
    <row r="6" spans="1:23" ht="33" customHeight="1" thickBot="1" x14ac:dyDescent="0.4">
      <c r="A6" s="1045"/>
      <c r="B6" s="1140" t="s">
        <v>24</v>
      </c>
      <c r="C6" s="1137"/>
      <c r="D6" s="1138"/>
      <c r="E6" s="1140" t="s">
        <v>24</v>
      </c>
      <c r="F6" s="1137"/>
      <c r="G6" s="1138"/>
      <c r="H6" s="1140" t="s">
        <v>24</v>
      </c>
      <c r="I6" s="1137"/>
      <c r="J6" s="1138"/>
      <c r="K6" s="1140" t="s">
        <v>24</v>
      </c>
      <c r="L6" s="1137"/>
      <c r="M6" s="1138"/>
      <c r="N6" s="1053"/>
      <c r="O6" s="1054"/>
      <c r="P6" s="1055"/>
      <c r="Q6" s="20"/>
      <c r="R6" s="20"/>
    </row>
    <row r="7" spans="1:23" ht="99.75" customHeight="1" thickBot="1" x14ac:dyDescent="0.4">
      <c r="A7" s="1139"/>
      <c r="B7" s="947" t="s">
        <v>5</v>
      </c>
      <c r="C7" s="947" t="s">
        <v>6</v>
      </c>
      <c r="D7" s="23" t="s">
        <v>7</v>
      </c>
      <c r="E7" s="947" t="s">
        <v>5</v>
      </c>
      <c r="F7" s="947" t="s">
        <v>6</v>
      </c>
      <c r="G7" s="23" t="s">
        <v>7</v>
      </c>
      <c r="H7" s="947" t="s">
        <v>5</v>
      </c>
      <c r="I7" s="947" t="s">
        <v>6</v>
      </c>
      <c r="J7" s="23" t="s">
        <v>7</v>
      </c>
      <c r="K7" s="947" t="s">
        <v>5</v>
      </c>
      <c r="L7" s="947" t="s">
        <v>6</v>
      </c>
      <c r="M7" s="23" t="s">
        <v>7</v>
      </c>
      <c r="N7" s="947" t="s">
        <v>5</v>
      </c>
      <c r="O7" s="947" t="s">
        <v>6</v>
      </c>
      <c r="P7" s="23" t="s">
        <v>7</v>
      </c>
      <c r="Q7" s="20"/>
      <c r="R7" s="20"/>
    </row>
    <row r="8" spans="1:23" ht="36.75" customHeight="1" thickBot="1" x14ac:dyDescent="0.4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18"/>
      <c r="O8" s="119"/>
      <c r="P8" s="939"/>
      <c r="Q8" s="20"/>
      <c r="R8" s="20"/>
    </row>
    <row r="9" spans="1:23" ht="29.25" customHeight="1" x14ac:dyDescent="0.35">
      <c r="A9" s="925" t="s">
        <v>51</v>
      </c>
      <c r="B9" s="566">
        <f>B18+B14</f>
        <v>5</v>
      </c>
      <c r="C9" s="567">
        <f t="shared" ref="C9:M10" si="0">C18+C14</f>
        <v>1</v>
      </c>
      <c r="D9" s="562">
        <f t="shared" si="0"/>
        <v>6</v>
      </c>
      <c r="E9" s="566">
        <f t="shared" si="0"/>
        <v>6</v>
      </c>
      <c r="F9" s="567">
        <f t="shared" si="0"/>
        <v>0</v>
      </c>
      <c r="G9" s="562">
        <f t="shared" si="0"/>
        <v>6</v>
      </c>
      <c r="H9" s="566">
        <f t="shared" si="0"/>
        <v>7</v>
      </c>
      <c r="I9" s="567">
        <f t="shared" si="0"/>
        <v>0</v>
      </c>
      <c r="J9" s="562">
        <f t="shared" si="0"/>
        <v>7</v>
      </c>
      <c r="K9" s="566">
        <v>5</v>
      </c>
      <c r="L9" s="567">
        <f>L18+L14</f>
        <v>0</v>
      </c>
      <c r="M9" s="562">
        <f>M18+M14</f>
        <v>5</v>
      </c>
      <c r="N9" s="926">
        <f t="shared" ref="N9:P10" si="1">B9+E9+H9+K9</f>
        <v>23</v>
      </c>
      <c r="O9" s="927">
        <f t="shared" si="1"/>
        <v>1</v>
      </c>
      <c r="P9" s="940">
        <f t="shared" si="1"/>
        <v>24</v>
      </c>
      <c r="Q9" s="20"/>
      <c r="R9" s="20"/>
    </row>
    <row r="10" spans="1:23" ht="53.25" thickBot="1" x14ac:dyDescent="0.4">
      <c r="A10" s="129" t="s">
        <v>47</v>
      </c>
      <c r="B10" s="566">
        <f>B19+B15</f>
        <v>2</v>
      </c>
      <c r="C10" s="567">
        <f t="shared" si="0"/>
        <v>0</v>
      </c>
      <c r="D10" s="562">
        <f t="shared" si="0"/>
        <v>2</v>
      </c>
      <c r="E10" s="566">
        <f t="shared" si="0"/>
        <v>0</v>
      </c>
      <c r="F10" s="567">
        <f t="shared" si="0"/>
        <v>0</v>
      </c>
      <c r="G10" s="562">
        <f t="shared" si="0"/>
        <v>0</v>
      </c>
      <c r="H10" s="566">
        <f t="shared" si="0"/>
        <v>0</v>
      </c>
      <c r="I10" s="567">
        <f t="shared" si="0"/>
        <v>1</v>
      </c>
      <c r="J10" s="562">
        <f t="shared" si="0"/>
        <v>1</v>
      </c>
      <c r="K10" s="566">
        <f t="shared" si="0"/>
        <v>0</v>
      </c>
      <c r="L10" s="567">
        <f t="shared" si="0"/>
        <v>0</v>
      </c>
      <c r="M10" s="562">
        <f t="shared" si="0"/>
        <v>0</v>
      </c>
      <c r="N10" s="926">
        <f t="shared" si="1"/>
        <v>2</v>
      </c>
      <c r="O10" s="928">
        <f t="shared" si="1"/>
        <v>1</v>
      </c>
      <c r="P10" s="391">
        <f t="shared" si="1"/>
        <v>3</v>
      </c>
      <c r="Q10" s="20"/>
      <c r="R10" s="20"/>
    </row>
    <row r="11" spans="1:23" ht="36.75" customHeight="1" thickBot="1" x14ac:dyDescent="0.4">
      <c r="A11" s="242" t="s">
        <v>9</v>
      </c>
      <c r="B11" s="169">
        <f>SUM(B8:B10)</f>
        <v>7</v>
      </c>
      <c r="C11" s="169">
        <f t="shared" ref="C11:P11" si="2">SUM(C8:C10)</f>
        <v>1</v>
      </c>
      <c r="D11" s="169">
        <f t="shared" si="2"/>
        <v>8</v>
      </c>
      <c r="E11" s="169">
        <f t="shared" si="2"/>
        <v>6</v>
      </c>
      <c r="F11" s="169">
        <f t="shared" si="2"/>
        <v>0</v>
      </c>
      <c r="G11" s="169">
        <f t="shared" si="2"/>
        <v>6</v>
      </c>
      <c r="H11" s="169">
        <f t="shared" si="2"/>
        <v>7</v>
      </c>
      <c r="I11" s="169">
        <f t="shared" si="2"/>
        <v>1</v>
      </c>
      <c r="J11" s="169">
        <f t="shared" si="2"/>
        <v>8</v>
      </c>
      <c r="K11" s="169">
        <f t="shared" si="2"/>
        <v>5</v>
      </c>
      <c r="L11" s="169">
        <f t="shared" si="2"/>
        <v>0</v>
      </c>
      <c r="M11" s="169">
        <f t="shared" si="2"/>
        <v>5</v>
      </c>
      <c r="N11" s="169">
        <f t="shared" si="2"/>
        <v>25</v>
      </c>
      <c r="O11" s="929">
        <f t="shared" si="2"/>
        <v>2</v>
      </c>
      <c r="P11" s="121">
        <f t="shared" si="2"/>
        <v>27</v>
      </c>
      <c r="Q11" s="20"/>
      <c r="R11" s="20"/>
    </row>
    <row r="12" spans="1:23" ht="27" customHeight="1" thickBot="1" x14ac:dyDescent="0.4">
      <c r="A12" s="242" t="s">
        <v>10</v>
      </c>
      <c r="B12" s="171"/>
      <c r="C12" s="172"/>
      <c r="D12" s="173"/>
      <c r="E12" s="171"/>
      <c r="F12" s="172"/>
      <c r="G12" s="173"/>
      <c r="H12" s="171"/>
      <c r="I12" s="172"/>
      <c r="J12" s="173"/>
      <c r="K12" s="171"/>
      <c r="L12" s="172"/>
      <c r="M12" s="173"/>
      <c r="N12" s="171"/>
      <c r="O12" s="172"/>
      <c r="P12" s="623"/>
      <c r="Q12" s="20"/>
      <c r="R12" s="20"/>
    </row>
    <row r="13" spans="1:23" ht="31.5" customHeight="1" thickBot="1" x14ac:dyDescent="0.4">
      <c r="A13" s="243" t="s">
        <v>11</v>
      </c>
      <c r="B13" s="171"/>
      <c r="C13" s="172"/>
      <c r="D13" s="173"/>
      <c r="E13" s="171"/>
      <c r="F13" s="172"/>
      <c r="G13" s="173"/>
      <c r="H13" s="171"/>
      <c r="I13" s="172"/>
      <c r="J13" s="173"/>
      <c r="K13" s="171"/>
      <c r="L13" s="172"/>
      <c r="M13" s="173"/>
      <c r="N13" s="171"/>
      <c r="O13" s="930"/>
      <c r="P13" s="941"/>
      <c r="Q13" s="64"/>
      <c r="R13" s="64"/>
    </row>
    <row r="14" spans="1:23" ht="33" customHeight="1" x14ac:dyDescent="0.35">
      <c r="A14" s="925" t="s">
        <v>51</v>
      </c>
      <c r="B14" s="931">
        <v>5</v>
      </c>
      <c r="C14" s="932">
        <v>1</v>
      </c>
      <c r="D14" s="373">
        <f>SUM(B14:C14)</f>
        <v>6</v>
      </c>
      <c r="E14" s="931">
        <v>6</v>
      </c>
      <c r="F14" s="932">
        <v>0</v>
      </c>
      <c r="G14" s="933">
        <f>SUM(E14:F14)</f>
        <v>6</v>
      </c>
      <c r="H14" s="931">
        <v>7</v>
      </c>
      <c r="I14" s="932">
        <v>0</v>
      </c>
      <c r="J14" s="933">
        <f>SUM(H14:I14)</f>
        <v>7</v>
      </c>
      <c r="K14" s="931">
        <v>5</v>
      </c>
      <c r="L14" s="932">
        <v>0</v>
      </c>
      <c r="M14" s="942">
        <f>SUM(K14:L14)</f>
        <v>5</v>
      </c>
      <c r="N14" s="944">
        <f t="shared" ref="N14:P15" si="3">B14+E14+H14+K14</f>
        <v>23</v>
      </c>
      <c r="O14" s="945">
        <f t="shared" si="3"/>
        <v>1</v>
      </c>
      <c r="P14" s="946">
        <f t="shared" si="3"/>
        <v>24</v>
      </c>
      <c r="Q14" s="95"/>
      <c r="R14" s="95"/>
    </row>
    <row r="15" spans="1:23" ht="53.25" thickBot="1" x14ac:dyDescent="0.4">
      <c r="A15" s="129" t="s">
        <v>47</v>
      </c>
      <c r="B15" s="628">
        <v>2</v>
      </c>
      <c r="C15" s="234">
        <v>0</v>
      </c>
      <c r="D15" s="562">
        <f>SUM(B15:C15)</f>
        <v>2</v>
      </c>
      <c r="E15" s="628">
        <v>0</v>
      </c>
      <c r="F15" s="234">
        <v>0</v>
      </c>
      <c r="G15" s="225">
        <v>0</v>
      </c>
      <c r="H15" s="628">
        <v>0</v>
      </c>
      <c r="I15" s="234">
        <v>0</v>
      </c>
      <c r="J15" s="225">
        <v>0</v>
      </c>
      <c r="K15" s="628">
        <v>0</v>
      </c>
      <c r="L15" s="234">
        <v>0</v>
      </c>
      <c r="M15" s="629">
        <v>0</v>
      </c>
      <c r="N15" s="926">
        <f t="shared" si="3"/>
        <v>2</v>
      </c>
      <c r="O15" s="927">
        <f t="shared" si="3"/>
        <v>0</v>
      </c>
      <c r="P15" s="940">
        <f t="shared" si="3"/>
        <v>2</v>
      </c>
      <c r="Q15" s="20"/>
      <c r="R15" s="20"/>
    </row>
    <row r="16" spans="1:23" ht="33" customHeight="1" thickBot="1" x14ac:dyDescent="0.4">
      <c r="A16" s="244" t="s">
        <v>13</v>
      </c>
      <c r="B16" s="184">
        <f t="shared" ref="B16:J16" si="4">SUM(B14:B14)</f>
        <v>5</v>
      </c>
      <c r="C16" s="564">
        <f t="shared" si="4"/>
        <v>1</v>
      </c>
      <c r="D16" s="564">
        <f t="shared" si="4"/>
        <v>6</v>
      </c>
      <c r="E16" s="564">
        <f t="shared" si="4"/>
        <v>6</v>
      </c>
      <c r="F16" s="564">
        <f t="shared" si="4"/>
        <v>0</v>
      </c>
      <c r="G16" s="565">
        <f t="shared" si="4"/>
        <v>6</v>
      </c>
      <c r="H16" s="184">
        <f t="shared" si="4"/>
        <v>7</v>
      </c>
      <c r="I16" s="564">
        <f t="shared" si="4"/>
        <v>0</v>
      </c>
      <c r="J16" s="565">
        <f t="shared" si="4"/>
        <v>7</v>
      </c>
      <c r="K16" s="184">
        <f>SUM(K14:K14)</f>
        <v>5</v>
      </c>
      <c r="L16" s="564">
        <f>SUM(L14:L14)</f>
        <v>0</v>
      </c>
      <c r="M16" s="123">
        <f>SUM(M14:M14)</f>
        <v>5</v>
      </c>
      <c r="N16" s="184">
        <f>SUM(N14:N15)</f>
        <v>25</v>
      </c>
      <c r="O16" s="564">
        <f>SUM(O14:O15)</f>
        <v>1</v>
      </c>
      <c r="P16" s="624">
        <f>SUM(P14:P15)</f>
        <v>26</v>
      </c>
      <c r="Q16" s="84"/>
      <c r="R16" s="84"/>
    </row>
    <row r="17" spans="1:19" ht="49.5" customHeight="1" thickBot="1" x14ac:dyDescent="0.4">
      <c r="A17" s="85" t="s">
        <v>14</v>
      </c>
      <c r="B17" s="86"/>
      <c r="C17" s="87"/>
      <c r="D17" s="88"/>
      <c r="E17" s="86"/>
      <c r="F17" s="87"/>
      <c r="G17" s="88"/>
      <c r="H17" s="396"/>
      <c r="I17" s="934"/>
      <c r="J17" s="935"/>
      <c r="K17" s="396"/>
      <c r="L17" s="934"/>
      <c r="M17" s="943"/>
      <c r="N17" s="249"/>
      <c r="O17" s="936"/>
      <c r="P17" s="251"/>
      <c r="Q17" s="95"/>
      <c r="R17" s="95"/>
    </row>
    <row r="18" spans="1:19" ht="24.95" customHeight="1" x14ac:dyDescent="0.35">
      <c r="A18" s="925" t="s">
        <v>51</v>
      </c>
      <c r="B18" s="937">
        <v>0</v>
      </c>
      <c r="C18" s="938">
        <v>0</v>
      </c>
      <c r="D18" s="562">
        <f>SUM(B18:C18)</f>
        <v>0</v>
      </c>
      <c r="E18" s="937">
        <v>0</v>
      </c>
      <c r="F18" s="938">
        <v>0</v>
      </c>
      <c r="G18" s="562">
        <f>SUM(E18:F18)</f>
        <v>0</v>
      </c>
      <c r="H18" s="937">
        <v>0</v>
      </c>
      <c r="I18" s="938">
        <v>0</v>
      </c>
      <c r="J18" s="562">
        <f>SUM(H18:I18)</f>
        <v>0</v>
      </c>
      <c r="K18" s="937">
        <v>0</v>
      </c>
      <c r="L18" s="938">
        <v>0</v>
      </c>
      <c r="M18" s="562">
        <f>SUM(K18:L18)</f>
        <v>0</v>
      </c>
      <c r="N18" s="926">
        <f t="shared" ref="N18:P19" si="5">B18+E18+H18+K18</f>
        <v>0</v>
      </c>
      <c r="O18" s="927">
        <f t="shared" si="5"/>
        <v>0</v>
      </c>
      <c r="P18" s="940">
        <f t="shared" si="5"/>
        <v>0</v>
      </c>
      <c r="Q18" s="95"/>
      <c r="R18" s="95"/>
    </row>
    <row r="19" spans="1:19" ht="53.25" thickBot="1" x14ac:dyDescent="0.4">
      <c r="A19" s="129" t="s">
        <v>47</v>
      </c>
      <c r="B19" s="628">
        <v>0</v>
      </c>
      <c r="C19" s="234">
        <v>0</v>
      </c>
      <c r="D19" s="562">
        <f>SUM(B19:C19)</f>
        <v>0</v>
      </c>
      <c r="E19" s="937">
        <v>0</v>
      </c>
      <c r="F19" s="938">
        <v>0</v>
      </c>
      <c r="G19" s="562">
        <f>SUM(E19:F19)</f>
        <v>0</v>
      </c>
      <c r="H19" s="937">
        <v>0</v>
      </c>
      <c r="I19" s="938">
        <v>1</v>
      </c>
      <c r="J19" s="562">
        <f>SUM(H19:I19)</f>
        <v>1</v>
      </c>
      <c r="K19" s="937">
        <v>0</v>
      </c>
      <c r="L19" s="938">
        <v>0</v>
      </c>
      <c r="M19" s="562">
        <f>SUM(K19:L19)</f>
        <v>0</v>
      </c>
      <c r="N19" s="926">
        <f t="shared" si="5"/>
        <v>0</v>
      </c>
      <c r="O19" s="927">
        <f t="shared" si="5"/>
        <v>1</v>
      </c>
      <c r="P19" s="940">
        <f t="shared" si="5"/>
        <v>1</v>
      </c>
      <c r="Q19" s="20"/>
      <c r="R19" s="20"/>
    </row>
    <row r="20" spans="1:19" ht="36.75" customHeight="1" thickBot="1" x14ac:dyDescent="0.4">
      <c r="A20" s="244" t="s">
        <v>15</v>
      </c>
      <c r="B20" s="184">
        <f>SUM(B18:B19)</f>
        <v>0</v>
      </c>
      <c r="C20" s="564">
        <f>SUM(C18:C19)</f>
        <v>0</v>
      </c>
      <c r="D20" s="565">
        <f t="shared" ref="D20:P20" si="6">SUM(D18:D19)</f>
        <v>0</v>
      </c>
      <c r="E20" s="564">
        <f t="shared" si="6"/>
        <v>0</v>
      </c>
      <c r="F20" s="564">
        <f t="shared" si="6"/>
        <v>0</v>
      </c>
      <c r="G20" s="123">
        <f t="shared" si="6"/>
        <v>0</v>
      </c>
      <c r="H20" s="184">
        <f t="shared" si="6"/>
        <v>0</v>
      </c>
      <c r="I20" s="564">
        <f t="shared" si="6"/>
        <v>1</v>
      </c>
      <c r="J20" s="565">
        <f t="shared" si="6"/>
        <v>1</v>
      </c>
      <c r="K20" s="564">
        <f t="shared" si="6"/>
        <v>0</v>
      </c>
      <c r="L20" s="564">
        <f t="shared" si="6"/>
        <v>0</v>
      </c>
      <c r="M20" s="123">
        <f t="shared" si="6"/>
        <v>0</v>
      </c>
      <c r="N20" s="184">
        <f t="shared" si="6"/>
        <v>0</v>
      </c>
      <c r="O20" s="564">
        <f t="shared" si="6"/>
        <v>1</v>
      </c>
      <c r="P20" s="624">
        <f t="shared" si="6"/>
        <v>1</v>
      </c>
      <c r="Q20" s="95"/>
      <c r="R20" s="95"/>
    </row>
    <row r="21" spans="1:19" ht="30" customHeight="1" thickBot="1" x14ac:dyDescent="0.4">
      <c r="A21" s="252" t="s">
        <v>16</v>
      </c>
      <c r="B21" s="169">
        <f t="shared" ref="B21:P21" si="7">B16</f>
        <v>5</v>
      </c>
      <c r="C21" s="563">
        <f t="shared" si="7"/>
        <v>1</v>
      </c>
      <c r="D21" s="563">
        <f t="shared" si="7"/>
        <v>6</v>
      </c>
      <c r="E21" s="169">
        <f t="shared" si="7"/>
        <v>6</v>
      </c>
      <c r="F21" s="563">
        <f t="shared" si="7"/>
        <v>0</v>
      </c>
      <c r="G21" s="568">
        <f t="shared" si="7"/>
        <v>6</v>
      </c>
      <c r="H21" s="169">
        <f t="shared" si="7"/>
        <v>7</v>
      </c>
      <c r="I21" s="563">
        <f t="shared" si="7"/>
        <v>0</v>
      </c>
      <c r="J21" s="568">
        <f t="shared" si="7"/>
        <v>7</v>
      </c>
      <c r="K21" s="169">
        <f t="shared" si="7"/>
        <v>5</v>
      </c>
      <c r="L21" s="563">
        <f t="shared" si="7"/>
        <v>0</v>
      </c>
      <c r="M21" s="568">
        <f t="shared" si="7"/>
        <v>5</v>
      </c>
      <c r="N21" s="169">
        <f t="shared" si="7"/>
        <v>25</v>
      </c>
      <c r="O21" s="563">
        <f t="shared" si="7"/>
        <v>1</v>
      </c>
      <c r="P21" s="121">
        <f t="shared" si="7"/>
        <v>26</v>
      </c>
      <c r="Q21" s="111"/>
      <c r="R21" s="111"/>
    </row>
    <row r="22" spans="1:19" ht="37.5" customHeight="1" thickBot="1" x14ac:dyDescent="0.4">
      <c r="A22" s="252" t="s">
        <v>17</v>
      </c>
      <c r="B22" s="169">
        <f t="shared" ref="B22:P22" si="8">B20</f>
        <v>0</v>
      </c>
      <c r="C22" s="563">
        <f t="shared" si="8"/>
        <v>0</v>
      </c>
      <c r="D22" s="563">
        <f t="shared" si="8"/>
        <v>0</v>
      </c>
      <c r="E22" s="169">
        <f t="shared" si="8"/>
        <v>0</v>
      </c>
      <c r="F22" s="563">
        <f t="shared" si="8"/>
        <v>0</v>
      </c>
      <c r="G22" s="568">
        <f t="shared" si="8"/>
        <v>0</v>
      </c>
      <c r="H22" s="169">
        <f t="shared" si="8"/>
        <v>0</v>
      </c>
      <c r="I22" s="563">
        <f t="shared" si="8"/>
        <v>1</v>
      </c>
      <c r="J22" s="568">
        <f t="shared" si="8"/>
        <v>1</v>
      </c>
      <c r="K22" s="169">
        <f t="shared" si="8"/>
        <v>0</v>
      </c>
      <c r="L22" s="563">
        <f t="shared" si="8"/>
        <v>0</v>
      </c>
      <c r="M22" s="568">
        <f t="shared" si="8"/>
        <v>0</v>
      </c>
      <c r="N22" s="169">
        <f t="shared" si="8"/>
        <v>0</v>
      </c>
      <c r="O22" s="563">
        <f t="shared" si="8"/>
        <v>1</v>
      </c>
      <c r="P22" s="121">
        <f t="shared" si="8"/>
        <v>1</v>
      </c>
      <c r="Q22" s="112"/>
      <c r="R22" s="112"/>
    </row>
    <row r="23" spans="1:19" ht="38.25" customHeight="1" thickBot="1" x14ac:dyDescent="0.4">
      <c r="A23" s="253" t="s">
        <v>18</v>
      </c>
      <c r="B23" s="188">
        <f t="shared" ref="B23:P23" si="9">SUM(B21:B22)</f>
        <v>5</v>
      </c>
      <c r="C23" s="569">
        <f t="shared" si="9"/>
        <v>1</v>
      </c>
      <c r="D23" s="569">
        <f t="shared" si="9"/>
        <v>6</v>
      </c>
      <c r="E23" s="188">
        <f t="shared" si="9"/>
        <v>6</v>
      </c>
      <c r="F23" s="569">
        <f t="shared" si="9"/>
        <v>0</v>
      </c>
      <c r="G23" s="570">
        <f t="shared" si="9"/>
        <v>6</v>
      </c>
      <c r="H23" s="188">
        <f t="shared" si="9"/>
        <v>7</v>
      </c>
      <c r="I23" s="569">
        <f t="shared" si="9"/>
        <v>1</v>
      </c>
      <c r="J23" s="570">
        <f t="shared" si="9"/>
        <v>8</v>
      </c>
      <c r="K23" s="188">
        <f t="shared" si="9"/>
        <v>5</v>
      </c>
      <c r="L23" s="569">
        <f t="shared" si="9"/>
        <v>0</v>
      </c>
      <c r="M23" s="570">
        <f t="shared" si="9"/>
        <v>5</v>
      </c>
      <c r="N23" s="188">
        <f t="shared" si="9"/>
        <v>25</v>
      </c>
      <c r="O23" s="569">
        <f t="shared" si="9"/>
        <v>2</v>
      </c>
      <c r="P23" s="625">
        <f t="shared" si="9"/>
        <v>27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x14ac:dyDescent="0.35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42"/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2"/>
      <c r="P26" s="1042"/>
      <c r="Q26" s="1042"/>
      <c r="R26" s="1042"/>
      <c r="S26" s="1042"/>
    </row>
    <row r="27" spans="1:19" ht="26.25" customHeight="1" x14ac:dyDescent="0.3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topLeftCell="B1" zoomScale="55" zoomScaleNormal="55" workbookViewId="0">
      <selection activeCell="S7" sqref="S7"/>
    </sheetView>
  </sheetViews>
  <sheetFormatPr defaultRowHeight="25.5" x14ac:dyDescent="0.3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42578125" style="18" customWidth="1"/>
    <col min="6" max="6" width="11.85546875" style="18" customWidth="1"/>
    <col min="7" max="7" width="9.42578125" style="18" customWidth="1"/>
    <col min="8" max="8" width="17" style="18" customWidth="1"/>
    <col min="9" max="9" width="11.7109375" style="18" customWidth="1"/>
    <col min="10" max="10" width="9.42578125" style="18" customWidth="1"/>
    <col min="11" max="11" width="17" style="18" customWidth="1"/>
    <col min="12" max="12" width="11.7109375" style="18" customWidth="1"/>
    <col min="13" max="13" width="9.42578125" style="18" customWidth="1"/>
    <col min="14" max="14" width="15.7109375" style="18" customWidth="1"/>
    <col min="15" max="15" width="13.140625" style="18" customWidth="1"/>
    <col min="16" max="16" width="12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43"/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</row>
    <row r="2" spans="1:23" ht="20.25" customHeight="1" x14ac:dyDescent="0.35">
      <c r="A2" s="1043" t="s">
        <v>50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</row>
    <row r="3" spans="1:23" ht="24.75" customHeight="1" x14ac:dyDescent="0.35">
      <c r="A3" s="1043" t="s">
        <v>113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44" t="s">
        <v>1</v>
      </c>
      <c r="B5" s="1047" t="s">
        <v>19</v>
      </c>
      <c r="C5" s="1048"/>
      <c r="D5" s="1049"/>
      <c r="E5" s="1047" t="s">
        <v>20</v>
      </c>
      <c r="F5" s="1048"/>
      <c r="G5" s="1049"/>
      <c r="H5" s="1047" t="s">
        <v>21</v>
      </c>
      <c r="I5" s="1048"/>
      <c r="J5" s="1049"/>
      <c r="K5" s="1047" t="s">
        <v>22</v>
      </c>
      <c r="L5" s="1048"/>
      <c r="M5" s="1049"/>
      <c r="N5" s="1050" t="s">
        <v>52</v>
      </c>
      <c r="O5" s="1051"/>
      <c r="P5" s="1052"/>
      <c r="Q5" s="20"/>
      <c r="R5" s="20"/>
    </row>
    <row r="6" spans="1:23" ht="33" customHeight="1" thickBot="1" x14ac:dyDescent="0.4">
      <c r="A6" s="1045"/>
      <c r="B6" s="1140" t="s">
        <v>24</v>
      </c>
      <c r="C6" s="1137"/>
      <c r="D6" s="1138"/>
      <c r="E6" s="1140" t="s">
        <v>24</v>
      </c>
      <c r="F6" s="1137"/>
      <c r="G6" s="1138"/>
      <c r="H6" s="1140" t="s">
        <v>24</v>
      </c>
      <c r="I6" s="1137"/>
      <c r="J6" s="1138"/>
      <c r="K6" s="1140" t="s">
        <v>24</v>
      </c>
      <c r="L6" s="1137"/>
      <c r="M6" s="1138"/>
      <c r="N6" s="1053"/>
      <c r="O6" s="1054"/>
      <c r="P6" s="1055"/>
      <c r="Q6" s="20"/>
      <c r="R6" s="20"/>
    </row>
    <row r="7" spans="1:23" ht="99.75" customHeight="1" thickBot="1" x14ac:dyDescent="0.4">
      <c r="A7" s="1139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30"/>
      <c r="O8" s="131"/>
      <c r="P8" s="251"/>
      <c r="Q8" s="20"/>
      <c r="R8" s="20"/>
    </row>
    <row r="9" spans="1:23" ht="29.25" customHeight="1" x14ac:dyDescent="0.35">
      <c r="A9" s="132" t="s">
        <v>51</v>
      </c>
      <c r="B9" s="379">
        <f>B17+B13</f>
        <v>0</v>
      </c>
      <c r="C9" s="100">
        <f>C17+C13</f>
        <v>0</v>
      </c>
      <c r="D9" s="562">
        <f>D17+D13</f>
        <v>0</v>
      </c>
      <c r="E9" s="379">
        <v>0</v>
      </c>
      <c r="F9" s="100">
        <v>0</v>
      </c>
      <c r="G9" s="562">
        <f t="shared" ref="G9:M10" si="0">G18+G14</f>
        <v>0</v>
      </c>
      <c r="H9" s="379">
        <f t="shared" si="0"/>
        <v>0</v>
      </c>
      <c r="I9" s="100">
        <f t="shared" si="0"/>
        <v>0</v>
      </c>
      <c r="J9" s="562">
        <f t="shared" si="0"/>
        <v>0</v>
      </c>
      <c r="K9" s="379">
        <f t="shared" si="0"/>
        <v>0</v>
      </c>
      <c r="L9" s="100">
        <f t="shared" si="0"/>
        <v>0</v>
      </c>
      <c r="M9" s="562">
        <f t="shared" si="0"/>
        <v>0</v>
      </c>
      <c r="N9" s="375">
        <f t="shared" ref="N9:P10" si="1">B9+E9+K9+H9</f>
        <v>0</v>
      </c>
      <c r="O9" s="571">
        <f t="shared" si="1"/>
        <v>0</v>
      </c>
      <c r="P9" s="103">
        <f t="shared" si="1"/>
        <v>0</v>
      </c>
      <c r="Q9" s="20"/>
      <c r="R9" s="20"/>
    </row>
    <row r="10" spans="1:23" ht="66" customHeight="1" thickBot="1" x14ac:dyDescent="0.4">
      <c r="A10" s="129" t="s">
        <v>47</v>
      </c>
      <c r="B10" s="385">
        <f>B19+B15</f>
        <v>0</v>
      </c>
      <c r="C10" s="572">
        <f>C19+C15</f>
        <v>0</v>
      </c>
      <c r="D10" s="562">
        <f>D19+D15</f>
        <v>0</v>
      </c>
      <c r="E10" s="385">
        <f>E19+E15</f>
        <v>0</v>
      </c>
      <c r="F10" s="100">
        <f>F19+F15</f>
        <v>0</v>
      </c>
      <c r="G10" s="562">
        <f t="shared" si="0"/>
        <v>0</v>
      </c>
      <c r="H10" s="385">
        <f t="shared" si="0"/>
        <v>1</v>
      </c>
      <c r="I10" s="572">
        <f t="shared" si="0"/>
        <v>0</v>
      </c>
      <c r="J10" s="562">
        <f t="shared" si="0"/>
        <v>1</v>
      </c>
      <c r="K10" s="385">
        <f t="shared" si="0"/>
        <v>0</v>
      </c>
      <c r="L10" s="572">
        <f t="shared" si="0"/>
        <v>0</v>
      </c>
      <c r="M10" s="562">
        <f t="shared" si="0"/>
        <v>0</v>
      </c>
      <c r="N10" s="389">
        <f t="shared" si="1"/>
        <v>1</v>
      </c>
      <c r="O10" s="573">
        <f t="shared" si="1"/>
        <v>0</v>
      </c>
      <c r="P10" s="103">
        <f t="shared" si="1"/>
        <v>1</v>
      </c>
      <c r="Q10" s="20"/>
      <c r="R10" s="20"/>
    </row>
    <row r="11" spans="1:23" ht="36.75" customHeight="1" thickBot="1" x14ac:dyDescent="0.4">
      <c r="A11" s="242" t="s">
        <v>9</v>
      </c>
      <c r="B11" s="169">
        <f t="shared" ref="B11:P11" si="2">SUM(B8:B10)</f>
        <v>0</v>
      </c>
      <c r="C11" s="563">
        <f t="shared" si="2"/>
        <v>0</v>
      </c>
      <c r="D11" s="563">
        <f t="shared" si="2"/>
        <v>0</v>
      </c>
      <c r="E11" s="169">
        <f t="shared" si="2"/>
        <v>0</v>
      </c>
      <c r="F11" s="169">
        <f t="shared" si="2"/>
        <v>0</v>
      </c>
      <c r="G11" s="563">
        <f t="shared" si="2"/>
        <v>0</v>
      </c>
      <c r="H11" s="169">
        <f t="shared" si="2"/>
        <v>1</v>
      </c>
      <c r="I11" s="563">
        <f t="shared" si="2"/>
        <v>0</v>
      </c>
      <c r="J11" s="169">
        <f t="shared" si="2"/>
        <v>1</v>
      </c>
      <c r="K11" s="169">
        <f t="shared" si="2"/>
        <v>0</v>
      </c>
      <c r="L11" s="563">
        <f t="shared" si="2"/>
        <v>0</v>
      </c>
      <c r="M11" s="169">
        <f t="shared" si="2"/>
        <v>0</v>
      </c>
      <c r="N11" s="169">
        <f t="shared" si="2"/>
        <v>1</v>
      </c>
      <c r="O11" s="563">
        <f t="shared" si="2"/>
        <v>0</v>
      </c>
      <c r="P11" s="121">
        <f t="shared" si="2"/>
        <v>1</v>
      </c>
      <c r="Q11" s="20"/>
      <c r="R11" s="20"/>
    </row>
    <row r="12" spans="1:23" ht="27" customHeight="1" thickBot="1" x14ac:dyDescent="0.4">
      <c r="A12" s="242" t="s">
        <v>10</v>
      </c>
      <c r="B12" s="171"/>
      <c r="C12" s="172"/>
      <c r="D12" s="173"/>
      <c r="E12" s="171"/>
      <c r="F12" s="172"/>
      <c r="G12" s="173"/>
      <c r="H12" s="171"/>
      <c r="I12" s="172"/>
      <c r="J12" s="173"/>
      <c r="K12" s="171"/>
      <c r="L12" s="172"/>
      <c r="M12" s="173"/>
      <c r="N12" s="174"/>
      <c r="O12" s="172"/>
      <c r="P12" s="623"/>
      <c r="Q12" s="20"/>
      <c r="R12" s="20"/>
    </row>
    <row r="13" spans="1:23" ht="31.5" customHeight="1" x14ac:dyDescent="0.35">
      <c r="A13" s="243" t="s">
        <v>11</v>
      </c>
      <c r="B13" s="574"/>
      <c r="C13" s="575"/>
      <c r="D13" s="576"/>
      <c r="E13" s="574"/>
      <c r="F13" s="575"/>
      <c r="G13" s="576"/>
      <c r="H13" s="574"/>
      <c r="I13" s="575"/>
      <c r="J13" s="576"/>
      <c r="K13" s="574"/>
      <c r="L13" s="575"/>
      <c r="M13" s="576"/>
      <c r="N13" s="577"/>
      <c r="O13" s="578"/>
      <c r="P13" s="122"/>
      <c r="Q13" s="64"/>
      <c r="R13" s="64"/>
    </row>
    <row r="14" spans="1:23" ht="24.95" customHeight="1" x14ac:dyDescent="0.35">
      <c r="A14" s="132" t="s">
        <v>51</v>
      </c>
      <c r="B14" s="235">
        <v>0</v>
      </c>
      <c r="C14" s="236">
        <v>0</v>
      </c>
      <c r="D14" s="225">
        <f>SUM(B14:C14)</f>
        <v>0</v>
      </c>
      <c r="E14" s="235">
        <v>0</v>
      </c>
      <c r="F14" s="236">
        <v>0</v>
      </c>
      <c r="G14" s="237">
        <f>SUM(E14:F14)</f>
        <v>0</v>
      </c>
      <c r="H14" s="235">
        <v>0</v>
      </c>
      <c r="I14" s="238">
        <v>0</v>
      </c>
      <c r="J14" s="225">
        <f>SUM(H14:I14)</f>
        <v>0</v>
      </c>
      <c r="K14" s="235">
        <v>0</v>
      </c>
      <c r="L14" s="238">
        <v>0</v>
      </c>
      <c r="M14" s="225">
        <f>SUM(K14:L14)</f>
        <v>0</v>
      </c>
      <c r="N14" s="375">
        <f t="shared" ref="N14:P15" si="3">B14+E14+K14+H14</f>
        <v>0</v>
      </c>
      <c r="O14" s="571">
        <f t="shared" si="3"/>
        <v>0</v>
      </c>
      <c r="P14" s="103">
        <f t="shared" si="3"/>
        <v>0</v>
      </c>
      <c r="Q14" s="95"/>
      <c r="R14" s="95"/>
    </row>
    <row r="15" spans="1:23" ht="48" customHeight="1" thickBot="1" x14ac:dyDescent="0.4">
      <c r="A15" s="129" t="s">
        <v>47</v>
      </c>
      <c r="B15" s="235">
        <v>0</v>
      </c>
      <c r="C15" s="236">
        <v>0</v>
      </c>
      <c r="D15" s="225">
        <f>SUM(B15:C15)</f>
        <v>0</v>
      </c>
      <c r="E15" s="235">
        <v>0</v>
      </c>
      <c r="F15" s="236">
        <v>0</v>
      </c>
      <c r="G15" s="237">
        <f>SUM(E15:F15)</f>
        <v>0</v>
      </c>
      <c r="H15" s="235">
        <v>1</v>
      </c>
      <c r="I15" s="238">
        <v>0</v>
      </c>
      <c r="J15" s="225">
        <f>SUM(H15:I15)</f>
        <v>1</v>
      </c>
      <c r="K15" s="235">
        <v>0</v>
      </c>
      <c r="L15" s="238">
        <v>0</v>
      </c>
      <c r="M15" s="225">
        <f>SUM(K15:L15)</f>
        <v>0</v>
      </c>
      <c r="N15" s="389">
        <f t="shared" si="3"/>
        <v>1</v>
      </c>
      <c r="O15" s="573">
        <f t="shared" si="3"/>
        <v>0</v>
      </c>
      <c r="P15" s="103">
        <f t="shared" si="3"/>
        <v>1</v>
      </c>
      <c r="Q15" s="95"/>
      <c r="R15" s="95"/>
    </row>
    <row r="16" spans="1:23" ht="24.95" customHeight="1" thickBot="1" x14ac:dyDescent="0.4">
      <c r="A16" s="244" t="s">
        <v>13</v>
      </c>
      <c r="B16" s="184">
        <f>SUM(B15:B15)</f>
        <v>0</v>
      </c>
      <c r="C16" s="564">
        <f>SUM(C15:C15)</f>
        <v>0</v>
      </c>
      <c r="D16" s="564">
        <f>SUM(D15:D15)</f>
        <v>0</v>
      </c>
      <c r="E16" s="184">
        <f>SUM(E15:E15)</f>
        <v>0</v>
      </c>
      <c r="F16" s="564">
        <f>SUM(F15:F15)</f>
        <v>0</v>
      </c>
      <c r="G16" s="185">
        <f t="shared" ref="G16:P16" si="4">SUM(G14:G15)</f>
        <v>0</v>
      </c>
      <c r="H16" s="184">
        <f t="shared" si="4"/>
        <v>1</v>
      </c>
      <c r="I16" s="579">
        <f t="shared" si="4"/>
        <v>0</v>
      </c>
      <c r="J16" s="565">
        <f t="shared" si="4"/>
        <v>1</v>
      </c>
      <c r="K16" s="184">
        <f t="shared" si="4"/>
        <v>0</v>
      </c>
      <c r="L16" s="579">
        <f t="shared" si="4"/>
        <v>0</v>
      </c>
      <c r="M16" s="565">
        <f t="shared" si="4"/>
        <v>0</v>
      </c>
      <c r="N16" s="184">
        <f t="shared" si="4"/>
        <v>1</v>
      </c>
      <c r="O16" s="579">
        <f t="shared" si="4"/>
        <v>0</v>
      </c>
      <c r="P16" s="624">
        <f t="shared" si="4"/>
        <v>1</v>
      </c>
      <c r="Q16" s="84"/>
      <c r="R16" s="84"/>
    </row>
    <row r="17" spans="1:19" ht="24.95" customHeight="1" x14ac:dyDescent="0.35">
      <c r="A17" s="85" t="s">
        <v>14</v>
      </c>
      <c r="B17" s="86"/>
      <c r="C17" s="87"/>
      <c r="D17" s="88"/>
      <c r="E17" s="86"/>
      <c r="F17" s="87"/>
      <c r="G17" s="88"/>
      <c r="H17" s="396"/>
      <c r="I17" s="397"/>
      <c r="J17" s="398"/>
      <c r="K17" s="396"/>
      <c r="L17" s="397"/>
      <c r="M17" s="398"/>
      <c r="N17" s="249"/>
      <c r="O17" s="250"/>
      <c r="P17" s="251"/>
      <c r="Q17" s="95"/>
      <c r="R17" s="95"/>
    </row>
    <row r="18" spans="1:19" ht="24.95" customHeight="1" x14ac:dyDescent="0.35">
      <c r="A18" s="132" t="s">
        <v>51</v>
      </c>
      <c r="B18" s="580">
        <v>0</v>
      </c>
      <c r="C18" s="581">
        <v>0</v>
      </c>
      <c r="D18" s="98">
        <f>SUM(B18:C18)</f>
        <v>0</v>
      </c>
      <c r="E18" s="566">
        <v>0</v>
      </c>
      <c r="F18" s="567">
        <v>0</v>
      </c>
      <c r="G18" s="582">
        <f>SUM(E18:F18)</f>
        <v>0</v>
      </c>
      <c r="H18" s="566">
        <v>0</v>
      </c>
      <c r="I18" s="566">
        <v>0</v>
      </c>
      <c r="J18" s="98">
        <f>SUM(H18:I18)</f>
        <v>0</v>
      </c>
      <c r="K18" s="566">
        <v>0</v>
      </c>
      <c r="L18" s="566">
        <v>0</v>
      </c>
      <c r="M18" s="98">
        <f>SUM(K18:L18)</f>
        <v>0</v>
      </c>
      <c r="N18" s="375">
        <f t="shared" ref="N18:P19" si="5">B18+E18+K18</f>
        <v>0</v>
      </c>
      <c r="O18" s="376">
        <f t="shared" si="5"/>
        <v>0</v>
      </c>
      <c r="P18" s="377">
        <f t="shared" si="5"/>
        <v>0</v>
      </c>
      <c r="Q18" s="95"/>
      <c r="R18" s="95"/>
    </row>
    <row r="19" spans="1:19" ht="24.95" customHeight="1" thickBot="1" x14ac:dyDescent="0.4">
      <c r="A19" s="129" t="s">
        <v>47</v>
      </c>
      <c r="B19" s="580">
        <v>0</v>
      </c>
      <c r="C19" s="581">
        <v>0</v>
      </c>
      <c r="D19" s="98">
        <f>SUM(B19:C19)</f>
        <v>0</v>
      </c>
      <c r="E19" s="566">
        <v>0</v>
      </c>
      <c r="F19" s="567">
        <v>0</v>
      </c>
      <c r="G19" s="98">
        <f>SUM(E19:F19)</f>
        <v>0</v>
      </c>
      <c r="H19" s="566">
        <v>0</v>
      </c>
      <c r="I19" s="566">
        <v>0</v>
      </c>
      <c r="J19" s="98">
        <f>SUM(H19:I19)</f>
        <v>0</v>
      </c>
      <c r="K19" s="566">
        <v>0</v>
      </c>
      <c r="L19" s="566">
        <v>0</v>
      </c>
      <c r="M19" s="98">
        <f>SUM(K19:L19)</f>
        <v>0</v>
      </c>
      <c r="N19" s="375">
        <f t="shared" si="5"/>
        <v>0</v>
      </c>
      <c r="O19" s="376">
        <f t="shared" si="5"/>
        <v>0</v>
      </c>
      <c r="P19" s="377">
        <f t="shared" si="5"/>
        <v>0</v>
      </c>
      <c r="Q19" s="95"/>
      <c r="R19" s="95"/>
    </row>
    <row r="20" spans="1:19" ht="36.75" customHeight="1" thickBot="1" x14ac:dyDescent="0.4">
      <c r="A20" s="244" t="s">
        <v>15</v>
      </c>
      <c r="B20" s="184">
        <f t="shared" ref="B20:P20" si="6">SUM(B19:B19)</f>
        <v>0</v>
      </c>
      <c r="C20" s="564">
        <f t="shared" si="6"/>
        <v>0</v>
      </c>
      <c r="D20" s="123">
        <f t="shared" si="6"/>
        <v>0</v>
      </c>
      <c r="E20" s="184">
        <f t="shared" si="6"/>
        <v>0</v>
      </c>
      <c r="F20" s="564">
        <f t="shared" si="6"/>
        <v>0</v>
      </c>
      <c r="G20" s="123">
        <f t="shared" si="6"/>
        <v>0</v>
      </c>
      <c r="H20" s="151">
        <f t="shared" si="6"/>
        <v>0</v>
      </c>
      <c r="I20" s="583">
        <f t="shared" si="6"/>
        <v>0</v>
      </c>
      <c r="J20" s="150">
        <f t="shared" si="6"/>
        <v>0</v>
      </c>
      <c r="K20" s="151">
        <f t="shared" si="6"/>
        <v>0</v>
      </c>
      <c r="L20" s="583">
        <f t="shared" si="6"/>
        <v>0</v>
      </c>
      <c r="M20" s="150">
        <f t="shared" si="6"/>
        <v>0</v>
      </c>
      <c r="N20" s="184">
        <f t="shared" si="6"/>
        <v>0</v>
      </c>
      <c r="O20" s="564">
        <f t="shared" si="6"/>
        <v>0</v>
      </c>
      <c r="P20" s="624">
        <f t="shared" si="6"/>
        <v>0</v>
      </c>
      <c r="Q20" s="95"/>
      <c r="R20" s="95"/>
    </row>
    <row r="21" spans="1:19" ht="30" customHeight="1" thickBot="1" x14ac:dyDescent="0.4">
      <c r="A21" s="252" t="s">
        <v>16</v>
      </c>
      <c r="B21" s="169">
        <f t="shared" ref="B21:P21" si="7">B16</f>
        <v>0</v>
      </c>
      <c r="C21" s="563">
        <f t="shared" si="7"/>
        <v>0</v>
      </c>
      <c r="D21" s="563">
        <f t="shared" si="7"/>
        <v>0</v>
      </c>
      <c r="E21" s="169">
        <f t="shared" si="7"/>
        <v>0</v>
      </c>
      <c r="F21" s="563">
        <f t="shared" si="7"/>
        <v>0</v>
      </c>
      <c r="G21" s="568">
        <f t="shared" si="7"/>
        <v>0</v>
      </c>
      <c r="H21" s="169">
        <f t="shared" si="7"/>
        <v>1</v>
      </c>
      <c r="I21" s="563">
        <f t="shared" si="7"/>
        <v>0</v>
      </c>
      <c r="J21" s="568">
        <f t="shared" si="7"/>
        <v>1</v>
      </c>
      <c r="K21" s="169">
        <f t="shared" si="7"/>
        <v>0</v>
      </c>
      <c r="L21" s="563">
        <f t="shared" si="7"/>
        <v>0</v>
      </c>
      <c r="M21" s="568">
        <f t="shared" si="7"/>
        <v>0</v>
      </c>
      <c r="N21" s="169">
        <f t="shared" si="7"/>
        <v>1</v>
      </c>
      <c r="O21" s="563">
        <f t="shared" si="7"/>
        <v>0</v>
      </c>
      <c r="P21" s="121">
        <f t="shared" si="7"/>
        <v>1</v>
      </c>
      <c r="Q21" s="111"/>
      <c r="R21" s="111"/>
    </row>
    <row r="22" spans="1:19" ht="26.25" thickBot="1" x14ac:dyDescent="0.4">
      <c r="A22" s="252" t="s">
        <v>17</v>
      </c>
      <c r="B22" s="169">
        <f t="shared" ref="B22:P22" si="8">B20</f>
        <v>0</v>
      </c>
      <c r="C22" s="563">
        <f t="shared" si="8"/>
        <v>0</v>
      </c>
      <c r="D22" s="563">
        <f t="shared" si="8"/>
        <v>0</v>
      </c>
      <c r="E22" s="169">
        <f t="shared" si="8"/>
        <v>0</v>
      </c>
      <c r="F22" s="563">
        <f t="shared" si="8"/>
        <v>0</v>
      </c>
      <c r="G22" s="568">
        <f t="shared" si="8"/>
        <v>0</v>
      </c>
      <c r="H22" s="169">
        <f t="shared" si="8"/>
        <v>0</v>
      </c>
      <c r="I22" s="563">
        <f t="shared" si="8"/>
        <v>0</v>
      </c>
      <c r="J22" s="568">
        <f t="shared" si="8"/>
        <v>0</v>
      </c>
      <c r="K22" s="169">
        <f t="shared" si="8"/>
        <v>0</v>
      </c>
      <c r="L22" s="563">
        <f t="shared" si="8"/>
        <v>0</v>
      </c>
      <c r="M22" s="568">
        <f t="shared" si="8"/>
        <v>0</v>
      </c>
      <c r="N22" s="169">
        <f t="shared" si="8"/>
        <v>0</v>
      </c>
      <c r="O22" s="563">
        <f t="shared" si="8"/>
        <v>0</v>
      </c>
      <c r="P22" s="121">
        <f t="shared" si="8"/>
        <v>0</v>
      </c>
      <c r="Q22" s="112"/>
      <c r="R22" s="112"/>
    </row>
    <row r="23" spans="1:19" ht="26.25" thickBot="1" x14ac:dyDescent="0.4">
      <c r="A23" s="253" t="s">
        <v>18</v>
      </c>
      <c r="B23" s="188">
        <f t="shared" ref="B23:P23" si="9">SUM(B21:B22)</f>
        <v>0</v>
      </c>
      <c r="C23" s="569">
        <f t="shared" si="9"/>
        <v>0</v>
      </c>
      <c r="D23" s="569">
        <f t="shared" si="9"/>
        <v>0</v>
      </c>
      <c r="E23" s="188">
        <f t="shared" si="9"/>
        <v>0</v>
      </c>
      <c r="F23" s="569">
        <f t="shared" si="9"/>
        <v>0</v>
      </c>
      <c r="G23" s="570">
        <f t="shared" si="9"/>
        <v>0</v>
      </c>
      <c r="H23" s="188">
        <f t="shared" si="9"/>
        <v>1</v>
      </c>
      <c r="I23" s="569">
        <f t="shared" si="9"/>
        <v>0</v>
      </c>
      <c r="J23" s="570">
        <f t="shared" si="9"/>
        <v>1</v>
      </c>
      <c r="K23" s="188">
        <f t="shared" si="9"/>
        <v>0</v>
      </c>
      <c r="L23" s="569">
        <f t="shared" si="9"/>
        <v>0</v>
      </c>
      <c r="M23" s="570">
        <f t="shared" si="9"/>
        <v>0</v>
      </c>
      <c r="N23" s="188">
        <f t="shared" si="9"/>
        <v>1</v>
      </c>
      <c r="O23" s="569">
        <f t="shared" si="9"/>
        <v>0</v>
      </c>
      <c r="P23" s="625">
        <f t="shared" si="9"/>
        <v>1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 x14ac:dyDescent="0.4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42"/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2"/>
      <c r="P26" s="1042"/>
      <c r="Q26" s="1042"/>
      <c r="R26" s="1042"/>
      <c r="S26" s="1042"/>
    </row>
    <row r="27" spans="1:19" ht="26.25" customHeight="1" x14ac:dyDescent="0.35">
      <c r="A27" s="1042"/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2"/>
      <c r="P27" s="1042"/>
      <c r="Q27" s="117"/>
      <c r="R27" s="117"/>
      <c r="S27" s="117"/>
    </row>
    <row r="32" spans="1:19" x14ac:dyDescent="0.35">
      <c r="H32" s="18" t="s">
        <v>12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7"/>
  <sheetViews>
    <sheetView tabSelected="1" topLeftCell="A4" zoomScale="65" zoomScaleNormal="65" workbookViewId="0">
      <selection activeCell="X23" sqref="X23"/>
    </sheetView>
  </sheetViews>
  <sheetFormatPr defaultRowHeight="12.75" x14ac:dyDescent="0.2"/>
  <cols>
    <col min="1" max="1" width="50.140625" style="133" customWidth="1"/>
    <col min="2" max="2" width="8.42578125" style="133" customWidth="1"/>
    <col min="3" max="3" width="9.140625" style="133" customWidth="1"/>
    <col min="4" max="4" width="8.5703125" style="133" customWidth="1"/>
    <col min="5" max="5" width="8.42578125" style="133" customWidth="1"/>
    <col min="6" max="6" width="10" style="133" customWidth="1"/>
    <col min="7" max="7" width="8.5703125" style="133" customWidth="1"/>
    <col min="8" max="8" width="8.140625" style="133" customWidth="1"/>
    <col min="9" max="9" width="9.5703125" style="133" customWidth="1"/>
    <col min="10" max="10" width="8.42578125" style="133" customWidth="1"/>
    <col min="11" max="12" width="9.28515625" style="133" customWidth="1"/>
    <col min="13" max="13" width="9" style="133" customWidth="1"/>
    <col min="14" max="14" width="11.7109375" style="133" customWidth="1"/>
    <col min="15" max="15" width="11.42578125" style="133" customWidth="1"/>
    <col min="16" max="16" width="11.28515625" style="133" customWidth="1"/>
    <col min="17" max="17" width="11.7109375" style="133" customWidth="1"/>
    <col min="18" max="18" width="10.7109375" style="133" customWidth="1"/>
    <col min="19" max="19" width="11.42578125" style="133" customWidth="1"/>
    <col min="20" max="20" width="9.28515625" style="133" customWidth="1"/>
    <col min="21" max="21" width="8.7109375" style="133" customWidth="1"/>
    <col min="22" max="22" width="8" style="133" customWidth="1"/>
    <col min="23" max="23" width="7" style="133" customWidth="1"/>
    <col min="24" max="24" width="8.42578125" style="133" customWidth="1"/>
    <col min="25" max="25" width="7.5703125" style="133" customWidth="1"/>
    <col min="26" max="26" width="7.42578125" style="133" customWidth="1"/>
    <col min="27" max="27" width="8.5703125" style="133" customWidth="1"/>
    <col min="28" max="28" width="8.28515625" style="133" customWidth="1"/>
    <col min="29" max="29" width="9.140625" style="133" customWidth="1"/>
    <col min="30" max="30" width="8.85546875" style="133" customWidth="1"/>
    <col min="31" max="31" width="8.28515625" style="133" customWidth="1"/>
    <col min="32" max="32" width="8.5703125" style="133" customWidth="1"/>
    <col min="33" max="33" width="8.7109375" style="133" customWidth="1"/>
    <col min="34" max="16384" width="9.140625" style="133"/>
  </cols>
  <sheetData>
    <row r="1" spans="1:19" ht="11.25" customHeight="1" x14ac:dyDescent="0.2"/>
    <row r="2" spans="1:19" ht="19.5" customHeight="1" x14ac:dyDescent="0.2">
      <c r="A2" s="1141" t="s">
        <v>110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</row>
    <row r="3" spans="1:19" ht="27" customHeight="1" thickBot="1" x14ac:dyDescent="0.25">
      <c r="A3" s="1142"/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</row>
    <row r="4" spans="1:19" ht="33" customHeight="1" thickBot="1" x14ac:dyDescent="0.25">
      <c r="A4" s="137" t="s">
        <v>1</v>
      </c>
      <c r="B4" s="1143" t="s">
        <v>19</v>
      </c>
      <c r="C4" s="1144"/>
      <c r="D4" s="1145"/>
      <c r="E4" s="1146" t="s">
        <v>20</v>
      </c>
      <c r="F4" s="1147"/>
      <c r="G4" s="1148"/>
      <c r="H4" s="1143" t="s">
        <v>21</v>
      </c>
      <c r="I4" s="1144"/>
      <c r="J4" s="1145"/>
      <c r="K4" s="1143" t="s">
        <v>22</v>
      </c>
      <c r="L4" s="1144"/>
      <c r="M4" s="1145"/>
      <c r="N4" s="1149" t="s">
        <v>57</v>
      </c>
      <c r="O4" s="1150"/>
      <c r="P4" s="1151"/>
    </row>
    <row r="5" spans="1:19" ht="88.5" customHeight="1" thickBot="1" x14ac:dyDescent="0.25">
      <c r="A5" s="138"/>
      <c r="B5" s="134" t="s">
        <v>53</v>
      </c>
      <c r="C5" s="135" t="s">
        <v>54</v>
      </c>
      <c r="D5" s="136" t="s">
        <v>55</v>
      </c>
      <c r="E5" s="134" t="s">
        <v>53</v>
      </c>
      <c r="F5" s="135" t="s">
        <v>54</v>
      </c>
      <c r="G5" s="136" t="s">
        <v>55</v>
      </c>
      <c r="H5" s="134" t="s">
        <v>53</v>
      </c>
      <c r="I5" s="135" t="s">
        <v>54</v>
      </c>
      <c r="J5" s="136" t="s">
        <v>55</v>
      </c>
      <c r="K5" s="134" t="s">
        <v>53</v>
      </c>
      <c r="L5" s="135" t="s">
        <v>54</v>
      </c>
      <c r="M5" s="136" t="s">
        <v>55</v>
      </c>
      <c r="N5" s="192" t="s">
        <v>53</v>
      </c>
      <c r="O5" s="135" t="s">
        <v>54</v>
      </c>
      <c r="P5" s="193" t="s">
        <v>55</v>
      </c>
    </row>
    <row r="6" spans="1:19" ht="29.25" customHeight="1" x14ac:dyDescent="0.2">
      <c r="A6" s="739" t="s">
        <v>43</v>
      </c>
      <c r="B6" s="740">
        <v>30</v>
      </c>
      <c r="C6" s="741">
        <v>5</v>
      </c>
      <c r="D6" s="742">
        <v>35</v>
      </c>
      <c r="E6" s="740">
        <v>32</v>
      </c>
      <c r="F6" s="741">
        <v>4</v>
      </c>
      <c r="G6" s="743">
        <v>36</v>
      </c>
      <c r="H6" s="744">
        <v>39</v>
      </c>
      <c r="I6" s="741">
        <v>1</v>
      </c>
      <c r="J6" s="742">
        <v>40</v>
      </c>
      <c r="K6" s="745">
        <v>6</v>
      </c>
      <c r="L6" s="746">
        <v>1</v>
      </c>
      <c r="M6" s="747">
        <v>7</v>
      </c>
      <c r="N6" s="748">
        <f t="shared" ref="N6:N12" si="0">B6+E6+H6+K6</f>
        <v>107</v>
      </c>
      <c r="O6" s="749">
        <f t="shared" ref="O6:O12" si="1">C6+F6+I6+L6</f>
        <v>11</v>
      </c>
      <c r="P6" s="750">
        <f t="shared" ref="P6:P12" si="2">D6+G6+J6+M6</f>
        <v>118</v>
      </c>
    </row>
    <row r="7" spans="1:19" ht="33" customHeight="1" x14ac:dyDescent="0.2">
      <c r="A7" s="413" t="s">
        <v>44</v>
      </c>
      <c r="B7" s="361">
        <v>6</v>
      </c>
      <c r="C7" s="362">
        <v>2</v>
      </c>
      <c r="D7" s="363">
        <v>8</v>
      </c>
      <c r="E7" s="361">
        <v>8</v>
      </c>
      <c r="F7" s="362">
        <v>3</v>
      </c>
      <c r="G7" s="363">
        <v>11</v>
      </c>
      <c r="H7" s="361">
        <v>9</v>
      </c>
      <c r="I7" s="362">
        <v>0</v>
      </c>
      <c r="J7" s="364">
        <v>9</v>
      </c>
      <c r="K7" s="365">
        <v>15</v>
      </c>
      <c r="L7" s="362">
        <v>0</v>
      </c>
      <c r="M7" s="363">
        <v>15</v>
      </c>
      <c r="N7" s="366">
        <f t="shared" si="0"/>
        <v>38</v>
      </c>
      <c r="O7" s="362">
        <f t="shared" si="1"/>
        <v>5</v>
      </c>
      <c r="P7" s="367">
        <f t="shared" si="2"/>
        <v>43</v>
      </c>
    </row>
    <row r="8" spans="1:19" ht="33" x14ac:dyDescent="0.2">
      <c r="A8" s="413" t="s">
        <v>56</v>
      </c>
      <c r="B8" s="361">
        <v>10</v>
      </c>
      <c r="C8" s="362">
        <v>0</v>
      </c>
      <c r="D8" s="363">
        <v>10</v>
      </c>
      <c r="E8" s="361">
        <v>9</v>
      </c>
      <c r="F8" s="362">
        <v>0</v>
      </c>
      <c r="G8" s="363">
        <v>9</v>
      </c>
      <c r="H8" s="361">
        <v>11</v>
      </c>
      <c r="I8" s="362">
        <v>0</v>
      </c>
      <c r="J8" s="364">
        <v>11</v>
      </c>
      <c r="K8" s="365">
        <v>2</v>
      </c>
      <c r="L8" s="362">
        <v>0</v>
      </c>
      <c r="M8" s="363">
        <v>2</v>
      </c>
      <c r="N8" s="366">
        <f>B8+E8+H8+K8</f>
        <v>32</v>
      </c>
      <c r="O8" s="362">
        <f t="shared" si="1"/>
        <v>0</v>
      </c>
      <c r="P8" s="367">
        <f t="shared" si="2"/>
        <v>32</v>
      </c>
    </row>
    <row r="9" spans="1:19" ht="30.75" customHeight="1" x14ac:dyDescent="0.2">
      <c r="A9" s="751" t="s">
        <v>50</v>
      </c>
      <c r="B9" s="361">
        <v>7</v>
      </c>
      <c r="C9" s="362">
        <v>1</v>
      </c>
      <c r="D9" s="363">
        <v>8</v>
      </c>
      <c r="E9" s="361">
        <v>6</v>
      </c>
      <c r="F9" s="362">
        <v>0</v>
      </c>
      <c r="G9" s="364">
        <v>6</v>
      </c>
      <c r="H9" s="365">
        <v>7</v>
      </c>
      <c r="I9" s="362">
        <v>1</v>
      </c>
      <c r="J9" s="363">
        <v>8</v>
      </c>
      <c r="K9" s="752">
        <v>5</v>
      </c>
      <c r="L9" s="753">
        <v>0</v>
      </c>
      <c r="M9" s="754">
        <v>5</v>
      </c>
      <c r="N9" s="366">
        <f t="shared" si="0"/>
        <v>25</v>
      </c>
      <c r="O9" s="362">
        <f t="shared" si="1"/>
        <v>2</v>
      </c>
      <c r="P9" s="367">
        <f t="shared" si="2"/>
        <v>27</v>
      </c>
    </row>
    <row r="10" spans="1:19" ht="27.75" customHeight="1" x14ac:dyDescent="0.2">
      <c r="A10" s="751" t="s">
        <v>49</v>
      </c>
      <c r="B10" s="361">
        <v>5</v>
      </c>
      <c r="C10" s="362">
        <v>2</v>
      </c>
      <c r="D10" s="363">
        <v>7</v>
      </c>
      <c r="E10" s="361">
        <v>5</v>
      </c>
      <c r="F10" s="362">
        <v>0</v>
      </c>
      <c r="G10" s="363">
        <v>5</v>
      </c>
      <c r="H10" s="361">
        <v>15</v>
      </c>
      <c r="I10" s="362">
        <v>0</v>
      </c>
      <c r="J10" s="364">
        <v>15</v>
      </c>
      <c r="K10" s="752">
        <v>0</v>
      </c>
      <c r="L10" s="753">
        <v>0</v>
      </c>
      <c r="M10" s="754">
        <v>0</v>
      </c>
      <c r="N10" s="366">
        <f t="shared" si="0"/>
        <v>25</v>
      </c>
      <c r="O10" s="362">
        <f t="shared" si="1"/>
        <v>2</v>
      </c>
      <c r="P10" s="367">
        <f t="shared" si="2"/>
        <v>27</v>
      </c>
    </row>
    <row r="11" spans="1:19" ht="33" customHeight="1" x14ac:dyDescent="0.2">
      <c r="A11" s="413" t="s">
        <v>38</v>
      </c>
      <c r="B11" s="361">
        <v>14</v>
      </c>
      <c r="C11" s="362">
        <v>0</v>
      </c>
      <c r="D11" s="363">
        <v>14</v>
      </c>
      <c r="E11" s="361">
        <v>14</v>
      </c>
      <c r="F11" s="362">
        <v>0</v>
      </c>
      <c r="G11" s="363">
        <v>14</v>
      </c>
      <c r="H11" s="361">
        <v>13</v>
      </c>
      <c r="I11" s="362">
        <v>0</v>
      </c>
      <c r="J11" s="363">
        <v>13</v>
      </c>
      <c r="K11" s="361">
        <v>0</v>
      </c>
      <c r="L11" s="362">
        <v>0</v>
      </c>
      <c r="M11" s="364">
        <v>0</v>
      </c>
      <c r="N11" s="366">
        <f t="shared" si="0"/>
        <v>41</v>
      </c>
      <c r="O11" s="362">
        <f t="shared" si="1"/>
        <v>0</v>
      </c>
      <c r="P11" s="367">
        <f t="shared" si="2"/>
        <v>41</v>
      </c>
    </row>
    <row r="12" spans="1:19" ht="38.25" customHeight="1" thickBot="1" x14ac:dyDescent="0.25">
      <c r="A12" s="755" t="s">
        <v>58</v>
      </c>
      <c r="B12" s="756">
        <v>11</v>
      </c>
      <c r="C12" s="757">
        <v>2</v>
      </c>
      <c r="D12" s="758">
        <v>13</v>
      </c>
      <c r="E12" s="756">
        <v>9</v>
      </c>
      <c r="F12" s="757">
        <v>1</v>
      </c>
      <c r="G12" s="759">
        <v>10</v>
      </c>
      <c r="H12" s="760">
        <v>8</v>
      </c>
      <c r="I12" s="757">
        <v>0</v>
      </c>
      <c r="J12" s="758">
        <v>8</v>
      </c>
      <c r="K12" s="761">
        <v>0</v>
      </c>
      <c r="L12" s="762">
        <v>0</v>
      </c>
      <c r="M12" s="763">
        <v>0</v>
      </c>
      <c r="N12" s="259">
        <f t="shared" si="0"/>
        <v>28</v>
      </c>
      <c r="O12" s="260">
        <f t="shared" si="1"/>
        <v>3</v>
      </c>
      <c r="P12" s="261">
        <f t="shared" si="2"/>
        <v>31</v>
      </c>
    </row>
    <row r="13" spans="1:19" ht="34.5" customHeight="1" thickBot="1" x14ac:dyDescent="0.25">
      <c r="A13" s="139" t="s">
        <v>59</v>
      </c>
      <c r="B13" s="856">
        <f>SUM(B6:B12)</f>
        <v>83</v>
      </c>
      <c r="C13" s="857">
        <f t="shared" ref="C13:O13" si="3">SUM(C6:C12)</f>
        <v>12</v>
      </c>
      <c r="D13" s="858">
        <f t="shared" si="3"/>
        <v>95</v>
      </c>
      <c r="E13" s="856">
        <f t="shared" si="3"/>
        <v>83</v>
      </c>
      <c r="F13" s="857">
        <f t="shared" si="3"/>
        <v>8</v>
      </c>
      <c r="G13" s="859">
        <f t="shared" si="3"/>
        <v>91</v>
      </c>
      <c r="H13" s="860">
        <f t="shared" si="3"/>
        <v>102</v>
      </c>
      <c r="I13" s="857">
        <f t="shared" si="3"/>
        <v>2</v>
      </c>
      <c r="J13" s="861">
        <f t="shared" si="3"/>
        <v>104</v>
      </c>
      <c r="K13" s="862">
        <f t="shared" si="3"/>
        <v>28</v>
      </c>
      <c r="L13" s="863">
        <f t="shared" si="3"/>
        <v>1</v>
      </c>
      <c r="M13" s="864">
        <f t="shared" si="3"/>
        <v>29</v>
      </c>
      <c r="N13" s="865">
        <f t="shared" si="3"/>
        <v>296</v>
      </c>
      <c r="O13" s="866">
        <f t="shared" si="3"/>
        <v>23</v>
      </c>
      <c r="P13" s="867">
        <f>SUM(P6:P12)</f>
        <v>319</v>
      </c>
    </row>
    <row r="14" spans="1:19" ht="19.5" customHeight="1" x14ac:dyDescent="0.2">
      <c r="A14" s="1141" t="s">
        <v>111</v>
      </c>
      <c r="B14" s="1141"/>
      <c r="C14" s="1141"/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</row>
    <row r="15" spans="1:19" ht="33.75" customHeight="1" thickBot="1" x14ac:dyDescent="0.25">
      <c r="A15" s="1142"/>
      <c r="B15" s="1142"/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</row>
    <row r="16" spans="1:19" ht="32.25" customHeight="1" thickBot="1" x14ac:dyDescent="0.25">
      <c r="A16" s="272" t="s">
        <v>1</v>
      </c>
      <c r="B16" s="1143" t="s">
        <v>19</v>
      </c>
      <c r="C16" s="1144"/>
      <c r="D16" s="1145"/>
      <c r="E16" s="1146" t="s">
        <v>20</v>
      </c>
      <c r="F16" s="1147"/>
      <c r="G16" s="1148"/>
      <c r="H16" s="1143" t="s">
        <v>21</v>
      </c>
      <c r="I16" s="1144"/>
      <c r="J16" s="1145"/>
      <c r="K16" s="1143" t="s">
        <v>22</v>
      </c>
      <c r="L16" s="1144"/>
      <c r="M16" s="1145"/>
      <c r="N16" s="1143" t="s">
        <v>106</v>
      </c>
      <c r="O16" s="1144"/>
      <c r="P16" s="1145"/>
      <c r="Q16" s="1149" t="s">
        <v>57</v>
      </c>
      <c r="R16" s="1150"/>
      <c r="S16" s="1151"/>
    </row>
    <row r="17" spans="1:19" ht="81.75" customHeight="1" thickBot="1" x14ac:dyDescent="0.25">
      <c r="A17" s="239"/>
      <c r="B17" s="134" t="s">
        <v>53</v>
      </c>
      <c r="C17" s="135" t="s">
        <v>54</v>
      </c>
      <c r="D17" s="136" t="s">
        <v>55</v>
      </c>
      <c r="E17" s="134" t="s">
        <v>53</v>
      </c>
      <c r="F17" s="135" t="s">
        <v>54</v>
      </c>
      <c r="G17" s="136" t="s">
        <v>55</v>
      </c>
      <c r="H17" s="134" t="s">
        <v>53</v>
      </c>
      <c r="I17" s="135" t="s">
        <v>54</v>
      </c>
      <c r="J17" s="136" t="s">
        <v>55</v>
      </c>
      <c r="K17" s="134" t="s">
        <v>53</v>
      </c>
      <c r="L17" s="135" t="s">
        <v>54</v>
      </c>
      <c r="M17" s="136" t="s">
        <v>55</v>
      </c>
      <c r="N17" s="134" t="s">
        <v>53</v>
      </c>
      <c r="O17" s="135" t="s">
        <v>54</v>
      </c>
      <c r="P17" s="136" t="s">
        <v>55</v>
      </c>
      <c r="Q17" s="192" t="s">
        <v>53</v>
      </c>
      <c r="R17" s="135" t="s">
        <v>54</v>
      </c>
      <c r="S17" s="193" t="s">
        <v>55</v>
      </c>
    </row>
    <row r="18" spans="1:19" ht="24.75" customHeight="1" x14ac:dyDescent="0.2">
      <c r="A18" s="739" t="s">
        <v>43</v>
      </c>
      <c r="B18" s="745">
        <v>0</v>
      </c>
      <c r="C18" s="746">
        <v>14</v>
      </c>
      <c r="D18" s="764">
        <v>14</v>
      </c>
      <c r="E18" s="745">
        <v>2</v>
      </c>
      <c r="F18" s="746">
        <v>8</v>
      </c>
      <c r="G18" s="764">
        <v>10</v>
      </c>
      <c r="H18" s="745">
        <v>1</v>
      </c>
      <c r="I18" s="746">
        <v>15</v>
      </c>
      <c r="J18" s="765">
        <v>16</v>
      </c>
      <c r="K18" s="746">
        <v>2</v>
      </c>
      <c r="L18" s="746">
        <v>13</v>
      </c>
      <c r="M18" s="747">
        <v>15</v>
      </c>
      <c r="N18" s="748">
        <v>0</v>
      </c>
      <c r="O18" s="749">
        <v>1</v>
      </c>
      <c r="P18" s="750">
        <v>1</v>
      </c>
      <c r="Q18" s="766">
        <f t="shared" ref="Q18:S22" si="4">B18+E18+H18+K18+N18</f>
        <v>5</v>
      </c>
      <c r="R18" s="749">
        <f>C18+F18+I18+L18+O18</f>
        <v>51</v>
      </c>
      <c r="S18" s="767">
        <f t="shared" si="4"/>
        <v>56</v>
      </c>
    </row>
    <row r="19" spans="1:19" ht="29.25" customHeight="1" x14ac:dyDescent="0.2">
      <c r="A19" s="413" t="s">
        <v>44</v>
      </c>
      <c r="B19" s="752">
        <v>0</v>
      </c>
      <c r="C19" s="753">
        <v>0</v>
      </c>
      <c r="D19" s="768">
        <v>0</v>
      </c>
      <c r="E19" s="752">
        <v>0</v>
      </c>
      <c r="F19" s="753">
        <v>0</v>
      </c>
      <c r="G19" s="768">
        <v>0</v>
      </c>
      <c r="H19" s="752">
        <v>0</v>
      </c>
      <c r="I19" s="753">
        <v>4</v>
      </c>
      <c r="J19" s="769">
        <v>4</v>
      </c>
      <c r="K19" s="753">
        <v>2</v>
      </c>
      <c r="L19" s="753">
        <v>1</v>
      </c>
      <c r="M19" s="754">
        <v>3</v>
      </c>
      <c r="N19" s="366">
        <v>0</v>
      </c>
      <c r="O19" s="362">
        <v>0</v>
      </c>
      <c r="P19" s="367">
        <v>0</v>
      </c>
      <c r="Q19" s="361">
        <f t="shared" si="4"/>
        <v>2</v>
      </c>
      <c r="R19" s="362">
        <f t="shared" si="4"/>
        <v>5</v>
      </c>
      <c r="S19" s="364">
        <f t="shared" si="4"/>
        <v>7</v>
      </c>
    </row>
    <row r="20" spans="1:19" ht="24" customHeight="1" x14ac:dyDescent="0.2">
      <c r="A20" s="751" t="s">
        <v>50</v>
      </c>
      <c r="B20" s="752">
        <v>0</v>
      </c>
      <c r="C20" s="753">
        <v>0</v>
      </c>
      <c r="D20" s="768">
        <v>0</v>
      </c>
      <c r="E20" s="752">
        <v>0</v>
      </c>
      <c r="F20" s="753">
        <v>0</v>
      </c>
      <c r="G20" s="768">
        <v>0</v>
      </c>
      <c r="H20" s="752">
        <v>1</v>
      </c>
      <c r="I20" s="753">
        <v>0</v>
      </c>
      <c r="J20" s="769">
        <v>1</v>
      </c>
      <c r="K20" s="753">
        <v>0</v>
      </c>
      <c r="L20" s="753">
        <v>0</v>
      </c>
      <c r="M20" s="754">
        <v>0</v>
      </c>
      <c r="N20" s="366">
        <v>0</v>
      </c>
      <c r="O20" s="362">
        <f>C20+F20+I20+L20</f>
        <v>0</v>
      </c>
      <c r="P20" s="367">
        <v>0</v>
      </c>
      <c r="Q20" s="361">
        <f t="shared" si="4"/>
        <v>1</v>
      </c>
      <c r="R20" s="362">
        <f t="shared" si="4"/>
        <v>0</v>
      </c>
      <c r="S20" s="364">
        <f t="shared" si="4"/>
        <v>1</v>
      </c>
    </row>
    <row r="21" spans="1:19" ht="27.75" customHeight="1" x14ac:dyDescent="0.2">
      <c r="A21" s="751" t="s">
        <v>49</v>
      </c>
      <c r="B21" s="361">
        <v>0</v>
      </c>
      <c r="C21" s="362">
        <v>0</v>
      </c>
      <c r="D21" s="363">
        <v>0</v>
      </c>
      <c r="E21" s="361">
        <v>0</v>
      </c>
      <c r="F21" s="362">
        <v>11</v>
      </c>
      <c r="G21" s="363">
        <v>11</v>
      </c>
      <c r="H21" s="361">
        <v>0</v>
      </c>
      <c r="I21" s="362">
        <v>3</v>
      </c>
      <c r="J21" s="364">
        <v>3</v>
      </c>
      <c r="K21" s="365">
        <v>0</v>
      </c>
      <c r="L21" s="362">
        <v>8</v>
      </c>
      <c r="M21" s="363">
        <v>8</v>
      </c>
      <c r="N21" s="366">
        <v>0</v>
      </c>
      <c r="O21" s="362">
        <v>0</v>
      </c>
      <c r="P21" s="367">
        <v>0</v>
      </c>
      <c r="Q21" s="361">
        <f t="shared" si="4"/>
        <v>0</v>
      </c>
      <c r="R21" s="362">
        <f t="shared" si="4"/>
        <v>22</v>
      </c>
      <c r="S21" s="364">
        <f t="shared" si="4"/>
        <v>22</v>
      </c>
    </row>
    <row r="22" spans="1:19" ht="41.25" customHeight="1" thickBot="1" x14ac:dyDescent="0.25">
      <c r="A22" s="755" t="s">
        <v>67</v>
      </c>
      <c r="B22" s="761">
        <v>0</v>
      </c>
      <c r="C22" s="770">
        <v>5</v>
      </c>
      <c r="D22" s="771">
        <v>5</v>
      </c>
      <c r="E22" s="761">
        <v>0</v>
      </c>
      <c r="F22" s="762">
        <v>2</v>
      </c>
      <c r="G22" s="771">
        <v>2</v>
      </c>
      <c r="H22" s="761">
        <v>0</v>
      </c>
      <c r="I22" s="762">
        <v>3</v>
      </c>
      <c r="J22" s="772">
        <v>3</v>
      </c>
      <c r="K22" s="762">
        <v>0</v>
      </c>
      <c r="L22" s="762">
        <v>9</v>
      </c>
      <c r="M22" s="763">
        <v>9</v>
      </c>
      <c r="N22" s="259">
        <v>0</v>
      </c>
      <c r="O22" s="260">
        <v>0</v>
      </c>
      <c r="P22" s="261">
        <v>0</v>
      </c>
      <c r="Q22" s="773">
        <f t="shared" si="4"/>
        <v>0</v>
      </c>
      <c r="R22" s="260">
        <f t="shared" si="4"/>
        <v>19</v>
      </c>
      <c r="S22" s="774">
        <f t="shared" si="4"/>
        <v>19</v>
      </c>
    </row>
    <row r="23" spans="1:19" ht="38.25" customHeight="1" thickBot="1" x14ac:dyDescent="0.25">
      <c r="A23" s="139" t="s">
        <v>59</v>
      </c>
      <c r="B23" s="862">
        <f t="shared" ref="B23:S23" si="5">SUM(B18:B22)</f>
        <v>0</v>
      </c>
      <c r="C23" s="868">
        <f t="shared" si="5"/>
        <v>19</v>
      </c>
      <c r="D23" s="869">
        <f t="shared" si="5"/>
        <v>19</v>
      </c>
      <c r="E23" s="862">
        <f t="shared" si="5"/>
        <v>2</v>
      </c>
      <c r="F23" s="863">
        <f t="shared" si="5"/>
        <v>21</v>
      </c>
      <c r="G23" s="869">
        <f t="shared" si="5"/>
        <v>23</v>
      </c>
      <c r="H23" s="870">
        <f t="shared" si="5"/>
        <v>2</v>
      </c>
      <c r="I23" s="871">
        <f t="shared" si="5"/>
        <v>25</v>
      </c>
      <c r="J23" s="872">
        <f t="shared" si="5"/>
        <v>27</v>
      </c>
      <c r="K23" s="863">
        <f t="shared" si="5"/>
        <v>4</v>
      </c>
      <c r="L23" s="863">
        <f t="shared" si="5"/>
        <v>31</v>
      </c>
      <c r="M23" s="863">
        <f t="shared" si="5"/>
        <v>35</v>
      </c>
      <c r="N23" s="865">
        <f t="shared" si="5"/>
        <v>0</v>
      </c>
      <c r="O23" s="866">
        <f t="shared" si="5"/>
        <v>1</v>
      </c>
      <c r="P23" s="867">
        <f t="shared" si="5"/>
        <v>1</v>
      </c>
      <c r="Q23" s="873">
        <f t="shared" si="5"/>
        <v>8</v>
      </c>
      <c r="R23" s="874">
        <f t="shared" si="5"/>
        <v>97</v>
      </c>
      <c r="S23" s="875">
        <f t="shared" si="5"/>
        <v>105</v>
      </c>
    </row>
    <row r="24" spans="1:19" ht="34.5" customHeight="1" thickBot="1" x14ac:dyDescent="0.25"/>
    <row r="25" spans="1:19" ht="40.5" customHeight="1" thickBot="1" x14ac:dyDescent="0.25">
      <c r="A25" s="140" t="s">
        <v>60</v>
      </c>
      <c r="B25" s="369">
        <f>N13+Q23</f>
        <v>304</v>
      </c>
      <c r="C25" s="369">
        <f>O13+R23</f>
        <v>120</v>
      </c>
      <c r="D25" s="370">
        <f>P13+S23</f>
        <v>424</v>
      </c>
    </row>
    <row r="26" spans="1:19" ht="36" customHeight="1" x14ac:dyDescent="0.2">
      <c r="A26" s="141"/>
      <c r="B26" s="142"/>
      <c r="C26" s="142"/>
      <c r="D26" s="142"/>
    </row>
    <row r="27" spans="1:19" ht="36" customHeight="1" x14ac:dyDescent="0.2"/>
  </sheetData>
  <mergeCells count="13">
    <mergeCell ref="B16:D16"/>
    <mergeCell ref="E16:G16"/>
    <mergeCell ref="Q16:S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43"/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</row>
    <row r="2" spans="1:20" ht="20.25" customHeight="1" x14ac:dyDescent="0.35">
      <c r="A2" s="1043" t="s">
        <v>25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</row>
    <row r="3" spans="1:20" ht="24.75" customHeight="1" x14ac:dyDescent="0.35">
      <c r="A3" s="1043" t="s">
        <v>61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7"/>
      <c r="O3" s="17"/>
    </row>
    <row r="4" spans="1:20" ht="33" customHeight="1" thickBot="1" x14ac:dyDescent="0.4">
      <c r="A4" s="19"/>
    </row>
    <row r="5" spans="1:20" ht="33" customHeight="1" thickBot="1" x14ac:dyDescent="0.4">
      <c r="A5" s="1044" t="s">
        <v>1</v>
      </c>
      <c r="B5" s="1047" t="s">
        <v>19</v>
      </c>
      <c r="C5" s="1048"/>
      <c r="D5" s="1049"/>
      <c r="E5" s="1047" t="s">
        <v>20</v>
      </c>
      <c r="F5" s="1048"/>
      <c r="G5" s="1049"/>
      <c r="H5" s="1047" t="s">
        <v>21</v>
      </c>
      <c r="I5" s="1048"/>
      <c r="J5" s="1049"/>
      <c r="K5" s="1050" t="s">
        <v>26</v>
      </c>
      <c r="L5" s="1051"/>
      <c r="M5" s="1052"/>
      <c r="N5" s="20"/>
      <c r="O5" s="20"/>
    </row>
    <row r="6" spans="1:20" ht="33" customHeight="1" thickBot="1" x14ac:dyDescent="0.4">
      <c r="A6" s="1045"/>
      <c r="B6" s="1037" t="s">
        <v>24</v>
      </c>
      <c r="C6" s="1038"/>
      <c r="D6" s="1039"/>
      <c r="E6" s="1037" t="s">
        <v>24</v>
      </c>
      <c r="F6" s="1038"/>
      <c r="G6" s="1039"/>
      <c r="H6" s="1037" t="s">
        <v>24</v>
      </c>
      <c r="I6" s="1040"/>
      <c r="J6" s="1041"/>
      <c r="K6" s="1053"/>
      <c r="L6" s="1054"/>
      <c r="M6" s="1055"/>
      <c r="N6" s="20"/>
      <c r="O6" s="20"/>
    </row>
    <row r="7" spans="1:20" ht="99.75" customHeight="1" thickBot="1" x14ac:dyDescent="0.4">
      <c r="A7" s="1046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 x14ac:dyDescent="0.35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 x14ac:dyDescent="0.35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 x14ac:dyDescent="0.35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 x14ac:dyDescent="0.35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 x14ac:dyDescent="0.4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 x14ac:dyDescent="0.4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 x14ac:dyDescent="0.4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 x14ac:dyDescent="0.4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 x14ac:dyDescent="0.35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 x14ac:dyDescent="0.35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 x14ac:dyDescent="0.35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 x14ac:dyDescent="0.35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 x14ac:dyDescent="0.4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 x14ac:dyDescent="0.4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 x14ac:dyDescent="0.35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 x14ac:dyDescent="0.35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 x14ac:dyDescent="0.35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 x14ac:dyDescent="0.35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 x14ac:dyDescent="0.35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 x14ac:dyDescent="0.4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 x14ac:dyDescent="0.4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 x14ac:dyDescent="0.4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 x14ac:dyDescent="0.4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 x14ac:dyDescent="0.4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 x14ac:dyDescent="0.35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 x14ac:dyDescent="0.35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 x14ac:dyDescent="0.35">
      <c r="A35" s="1042" t="s">
        <v>32</v>
      </c>
      <c r="B35" s="1042"/>
      <c r="C35" s="1042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42"/>
      <c r="P35" s="1042"/>
    </row>
    <row r="36" spans="1:16" ht="26.25" customHeight="1" x14ac:dyDescent="0.3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E10" sqref="E10"/>
    </sheetView>
  </sheetViews>
  <sheetFormatPr defaultRowHeight="26.25" x14ac:dyDescent="0.4"/>
  <cols>
    <col min="1" max="1" width="87.85546875" style="359" customWidth="1"/>
    <col min="2" max="2" width="15" style="359" customWidth="1"/>
    <col min="3" max="3" width="12.140625" style="359" customWidth="1"/>
    <col min="4" max="4" width="11" style="481" customWidth="1"/>
    <col min="5" max="5" width="13.85546875" style="359" customWidth="1"/>
    <col min="6" max="6" width="11.85546875" style="359" customWidth="1"/>
    <col min="7" max="7" width="9.5703125" style="481" customWidth="1"/>
    <col min="8" max="8" width="13.85546875" style="359" customWidth="1"/>
    <col min="9" max="9" width="9.5703125" style="359" customWidth="1"/>
    <col min="10" max="10" width="9.5703125" style="481" customWidth="1"/>
    <col min="11" max="11" width="15.42578125" style="359" customWidth="1"/>
    <col min="12" max="12" width="13.140625" style="359" customWidth="1"/>
    <col min="13" max="13" width="10.7109375" style="481" customWidth="1"/>
    <col min="14" max="15" width="10.7109375" style="359" customWidth="1"/>
    <col min="16" max="16" width="9.140625" style="359"/>
    <col min="17" max="17" width="12.85546875" style="359" customWidth="1"/>
    <col min="18" max="18" width="23.42578125" style="359" customWidth="1"/>
    <col min="19" max="20" width="9.140625" style="359"/>
    <col min="21" max="21" width="10.5703125" style="359" customWidth="1"/>
    <col min="22" max="22" width="11.28515625" style="359" customWidth="1"/>
    <col min="23" max="16384" width="9.140625" style="359"/>
  </cols>
  <sheetData>
    <row r="1" spans="1:20" ht="25.5" customHeight="1" x14ac:dyDescent="0.4">
      <c r="A1" s="1066" t="str">
        <f>[1]СПО!B1</f>
        <v>Гуманитарно-педагогическая академия (филиал) ФГАОУ ВО «КФУ им. В. И. Вернадского» в г. Ялте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479"/>
      <c r="O1" s="479"/>
      <c r="P1" s="479"/>
      <c r="Q1" s="479"/>
      <c r="R1" s="479"/>
      <c r="S1" s="479"/>
      <c r="T1" s="479"/>
    </row>
    <row r="2" spans="1:20" ht="20.25" customHeight="1" x14ac:dyDescent="0.4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20" ht="24.75" customHeight="1" x14ac:dyDescent="0.4">
      <c r="A3" s="1067" t="s">
        <v>88</v>
      </c>
      <c r="B3" s="1067"/>
      <c r="C3" s="1066" t="str">
        <f>[1]СПО!F3</f>
        <v>01.10.2018 г.</v>
      </c>
      <c r="D3" s="1066"/>
      <c r="E3" s="1066"/>
      <c r="F3" s="1068" t="s">
        <v>89</v>
      </c>
      <c r="G3" s="1068"/>
      <c r="H3" s="1068"/>
      <c r="I3" s="1068"/>
      <c r="J3" s="1068"/>
      <c r="K3" s="1068"/>
      <c r="L3" s="1068"/>
      <c r="M3" s="1068"/>
      <c r="N3" s="478"/>
      <c r="O3" s="478"/>
    </row>
    <row r="4" spans="1:20" ht="33" customHeight="1" thickBot="1" x14ac:dyDescent="0.45">
      <c r="A4" s="480"/>
    </row>
    <row r="5" spans="1:20" ht="33" customHeight="1" thickBot="1" x14ac:dyDescent="0.45">
      <c r="A5" s="1060" t="s">
        <v>1</v>
      </c>
      <c r="B5" s="1063" t="s">
        <v>19</v>
      </c>
      <c r="C5" s="1064"/>
      <c r="D5" s="1065"/>
      <c r="E5" s="1063" t="s">
        <v>20</v>
      </c>
      <c r="F5" s="1064"/>
      <c r="G5" s="1065"/>
      <c r="H5" s="1063" t="s">
        <v>21</v>
      </c>
      <c r="I5" s="1064"/>
      <c r="J5" s="1065"/>
      <c r="K5" s="1069" t="s">
        <v>26</v>
      </c>
      <c r="L5" s="1070"/>
      <c r="M5" s="1071"/>
      <c r="N5" s="357"/>
      <c r="O5" s="357"/>
    </row>
    <row r="6" spans="1:20" ht="33" customHeight="1" thickBot="1" x14ac:dyDescent="0.45">
      <c r="A6" s="1061"/>
      <c r="B6" s="1056" t="s">
        <v>24</v>
      </c>
      <c r="C6" s="1057"/>
      <c r="D6" s="1058"/>
      <c r="E6" s="1056" t="s">
        <v>24</v>
      </c>
      <c r="F6" s="1057"/>
      <c r="G6" s="1058"/>
      <c r="H6" s="1056" t="s">
        <v>24</v>
      </c>
      <c r="I6" s="1057"/>
      <c r="J6" s="1058"/>
      <c r="K6" s="1072"/>
      <c r="L6" s="1073"/>
      <c r="M6" s="1074"/>
      <c r="N6" s="357"/>
      <c r="O6" s="357"/>
    </row>
    <row r="7" spans="1:20" ht="159.6" customHeight="1" thickBot="1" x14ac:dyDescent="0.45">
      <c r="A7" s="1062"/>
      <c r="B7" s="482" t="s">
        <v>5</v>
      </c>
      <c r="C7" s="483" t="s">
        <v>6</v>
      </c>
      <c r="D7" s="484" t="s">
        <v>7</v>
      </c>
      <c r="E7" s="482" t="s">
        <v>5</v>
      </c>
      <c r="F7" s="483" t="s">
        <v>6</v>
      </c>
      <c r="G7" s="484" t="s">
        <v>7</v>
      </c>
      <c r="H7" s="482" t="s">
        <v>5</v>
      </c>
      <c r="I7" s="483" t="s">
        <v>6</v>
      </c>
      <c r="J7" s="484" t="s">
        <v>7</v>
      </c>
      <c r="K7" s="482" t="s">
        <v>5</v>
      </c>
      <c r="L7" s="483" t="s">
        <v>6</v>
      </c>
      <c r="M7" s="484" t="s">
        <v>7</v>
      </c>
      <c r="N7" s="357"/>
      <c r="O7" s="357"/>
    </row>
    <row r="8" spans="1:20" s="481" customFormat="1" thickBot="1" x14ac:dyDescent="0.4">
      <c r="A8" s="485" t="s">
        <v>8</v>
      </c>
      <c r="B8" s="486">
        <f>SUM(B9:B13)</f>
        <v>11</v>
      </c>
      <c r="C8" s="487">
        <f t="shared" ref="C8:M8" si="0">SUM(C9:C13)</f>
        <v>2</v>
      </c>
      <c r="D8" s="488">
        <f t="shared" si="0"/>
        <v>13</v>
      </c>
      <c r="E8" s="489">
        <f t="shared" si="0"/>
        <v>9</v>
      </c>
      <c r="F8" s="487">
        <f t="shared" si="0"/>
        <v>1</v>
      </c>
      <c r="G8" s="488">
        <f t="shared" si="0"/>
        <v>10</v>
      </c>
      <c r="H8" s="490">
        <f t="shared" si="0"/>
        <v>8</v>
      </c>
      <c r="I8" s="487">
        <f t="shared" si="0"/>
        <v>0</v>
      </c>
      <c r="J8" s="486">
        <f t="shared" si="0"/>
        <v>8</v>
      </c>
      <c r="K8" s="488">
        <f t="shared" si="0"/>
        <v>28</v>
      </c>
      <c r="L8" s="657">
        <f t="shared" si="0"/>
        <v>3</v>
      </c>
      <c r="M8" s="488">
        <f t="shared" si="0"/>
        <v>31</v>
      </c>
      <c r="N8" s="355"/>
      <c r="O8" s="355"/>
    </row>
    <row r="9" spans="1:20" ht="30.6" customHeight="1" x14ac:dyDescent="0.4">
      <c r="A9" s="262" t="s">
        <v>27</v>
      </c>
      <c r="B9" s="948">
        <v>0</v>
      </c>
      <c r="C9" s="949">
        <v>0</v>
      </c>
      <c r="D9" s="950">
        <v>0</v>
      </c>
      <c r="E9" s="948">
        <v>0</v>
      </c>
      <c r="F9" s="949">
        <v>0</v>
      </c>
      <c r="G9" s="950">
        <v>0</v>
      </c>
      <c r="H9" s="948">
        <v>1</v>
      </c>
      <c r="I9" s="949">
        <f>I25+I17</f>
        <v>0</v>
      </c>
      <c r="J9" s="950">
        <v>1</v>
      </c>
      <c r="K9" s="40">
        <f t="shared" ref="K9:M13" si="1">B9+E9+H9</f>
        <v>1</v>
      </c>
      <c r="L9" s="41">
        <f t="shared" si="1"/>
        <v>0</v>
      </c>
      <c r="M9" s="42">
        <f t="shared" si="1"/>
        <v>1</v>
      </c>
      <c r="N9" s="357"/>
      <c r="O9" s="357"/>
    </row>
    <row r="10" spans="1:20" ht="27.75" customHeight="1" x14ac:dyDescent="0.4">
      <c r="A10" s="65" t="s">
        <v>28</v>
      </c>
      <c r="B10" s="948">
        <v>6</v>
      </c>
      <c r="C10" s="949">
        <v>1</v>
      </c>
      <c r="D10" s="950">
        <v>7</v>
      </c>
      <c r="E10" s="948">
        <v>2</v>
      </c>
      <c r="F10" s="949">
        <v>0</v>
      </c>
      <c r="G10" s="950">
        <v>2</v>
      </c>
      <c r="H10" s="948">
        <v>1</v>
      </c>
      <c r="I10" s="949">
        <f>I26+I18</f>
        <v>0</v>
      </c>
      <c r="J10" s="950">
        <v>1</v>
      </c>
      <c r="K10" s="40">
        <f t="shared" si="1"/>
        <v>9</v>
      </c>
      <c r="L10" s="41">
        <f t="shared" si="1"/>
        <v>1</v>
      </c>
      <c r="M10" s="42">
        <f t="shared" si="1"/>
        <v>10</v>
      </c>
      <c r="N10" s="357"/>
      <c r="O10" s="357"/>
    </row>
    <row r="11" spans="1:20" ht="27.75" customHeight="1" x14ac:dyDescent="0.4">
      <c r="A11" s="65" t="s">
        <v>29</v>
      </c>
      <c r="B11" s="948">
        <v>3</v>
      </c>
      <c r="C11" s="949">
        <v>0</v>
      </c>
      <c r="D11" s="950">
        <v>3</v>
      </c>
      <c r="E11" s="948">
        <v>4</v>
      </c>
      <c r="F11" s="949">
        <v>0</v>
      </c>
      <c r="G11" s="950">
        <v>4</v>
      </c>
      <c r="H11" s="948">
        <v>3</v>
      </c>
      <c r="I11" s="949">
        <f>I27+I19</f>
        <v>0</v>
      </c>
      <c r="J11" s="950">
        <v>3</v>
      </c>
      <c r="K11" s="40">
        <f t="shared" si="1"/>
        <v>10</v>
      </c>
      <c r="L11" s="41">
        <f t="shared" si="1"/>
        <v>0</v>
      </c>
      <c r="M11" s="42">
        <f t="shared" si="1"/>
        <v>10</v>
      </c>
      <c r="N11" s="357"/>
      <c r="O11" s="357"/>
    </row>
    <row r="12" spans="1:20" ht="30.75" customHeight="1" x14ac:dyDescent="0.4">
      <c r="A12" s="65" t="s">
        <v>30</v>
      </c>
      <c r="B12" s="948">
        <v>2</v>
      </c>
      <c r="C12" s="949">
        <v>1</v>
      </c>
      <c r="D12" s="950">
        <v>3</v>
      </c>
      <c r="E12" s="948">
        <v>2</v>
      </c>
      <c r="F12" s="949">
        <v>1</v>
      </c>
      <c r="G12" s="950">
        <v>3</v>
      </c>
      <c r="H12" s="948">
        <v>1</v>
      </c>
      <c r="I12" s="949">
        <v>0</v>
      </c>
      <c r="J12" s="950">
        <v>1</v>
      </c>
      <c r="K12" s="40">
        <f t="shared" si="1"/>
        <v>5</v>
      </c>
      <c r="L12" s="41">
        <f t="shared" si="1"/>
        <v>2</v>
      </c>
      <c r="M12" s="42">
        <f t="shared" si="1"/>
        <v>7</v>
      </c>
      <c r="N12" s="357"/>
      <c r="O12" s="357"/>
    </row>
    <row r="13" spans="1:20" ht="32.25" customHeight="1" thickBot="1" x14ac:dyDescent="0.45">
      <c r="A13" s="65" t="s">
        <v>31</v>
      </c>
      <c r="B13" s="948">
        <v>0</v>
      </c>
      <c r="C13" s="949">
        <v>0</v>
      </c>
      <c r="D13" s="950">
        <v>0</v>
      </c>
      <c r="E13" s="948">
        <v>1</v>
      </c>
      <c r="F13" s="949">
        <v>0</v>
      </c>
      <c r="G13" s="950">
        <v>1</v>
      </c>
      <c r="H13" s="948">
        <v>2</v>
      </c>
      <c r="I13" s="949">
        <f>I29+I21</f>
        <v>0</v>
      </c>
      <c r="J13" s="950">
        <v>2</v>
      </c>
      <c r="K13" s="40">
        <f t="shared" si="1"/>
        <v>3</v>
      </c>
      <c r="L13" s="41">
        <f t="shared" si="1"/>
        <v>0</v>
      </c>
      <c r="M13" s="42">
        <f t="shared" si="1"/>
        <v>3</v>
      </c>
      <c r="N13" s="357"/>
      <c r="O13" s="357"/>
    </row>
    <row r="14" spans="1:20" ht="27" thickBot="1" x14ac:dyDescent="0.45">
      <c r="A14" s="492" t="s">
        <v>9</v>
      </c>
      <c r="B14" s="415">
        <f>SUM(B9:B13)</f>
        <v>11</v>
      </c>
      <c r="C14" s="515">
        <f t="shared" ref="C14:M14" si="2">SUM(C9:C13)</f>
        <v>2</v>
      </c>
      <c r="D14" s="516">
        <f t="shared" si="2"/>
        <v>13</v>
      </c>
      <c r="E14" s="415">
        <f t="shared" si="2"/>
        <v>9</v>
      </c>
      <c r="F14" s="515">
        <f t="shared" si="2"/>
        <v>1</v>
      </c>
      <c r="G14" s="516">
        <f t="shared" si="2"/>
        <v>10</v>
      </c>
      <c r="H14" s="415">
        <f t="shared" si="2"/>
        <v>8</v>
      </c>
      <c r="I14" s="515">
        <f t="shared" si="2"/>
        <v>0</v>
      </c>
      <c r="J14" s="516">
        <f t="shared" si="2"/>
        <v>8</v>
      </c>
      <c r="K14" s="415">
        <f t="shared" si="2"/>
        <v>28</v>
      </c>
      <c r="L14" s="415">
        <f t="shared" si="2"/>
        <v>3</v>
      </c>
      <c r="M14" s="516">
        <f t="shared" si="2"/>
        <v>31</v>
      </c>
      <c r="N14" s="357"/>
      <c r="O14" s="357"/>
    </row>
    <row r="15" spans="1:20" ht="27" customHeight="1" thickBot="1" x14ac:dyDescent="0.45">
      <c r="A15" s="492" t="s">
        <v>10</v>
      </c>
      <c r="B15" s="419"/>
      <c r="C15" s="420"/>
      <c r="D15" s="421"/>
      <c r="E15" s="419"/>
      <c r="F15" s="420"/>
      <c r="G15" s="421"/>
      <c r="H15" s="419"/>
      <c r="I15" s="420"/>
      <c r="J15" s="421"/>
      <c r="K15" s="493"/>
      <c r="L15" s="420"/>
      <c r="M15" s="494"/>
      <c r="N15" s="357"/>
      <c r="O15" s="357"/>
    </row>
    <row r="16" spans="1:20" ht="31.5" customHeight="1" thickBot="1" x14ac:dyDescent="0.45">
      <c r="A16" s="492" t="s">
        <v>11</v>
      </c>
      <c r="B16" s="954"/>
      <c r="C16" s="955"/>
      <c r="D16" s="956"/>
      <c r="E16" s="954"/>
      <c r="F16" s="955"/>
      <c r="G16" s="956"/>
      <c r="H16" s="954"/>
      <c r="I16" s="955"/>
      <c r="J16" s="957"/>
      <c r="K16" s="666"/>
      <c r="L16" s="667"/>
      <c r="M16" s="668"/>
      <c r="N16" s="496"/>
      <c r="O16" s="496"/>
    </row>
    <row r="17" spans="1:15" ht="24.95" customHeight="1" x14ac:dyDescent="0.4">
      <c r="A17" s="504" t="s">
        <v>27</v>
      </c>
      <c r="B17" s="951">
        <v>0</v>
      </c>
      <c r="C17" s="952">
        <v>0</v>
      </c>
      <c r="D17" s="953">
        <v>0</v>
      </c>
      <c r="E17" s="951">
        <v>0</v>
      </c>
      <c r="F17" s="952">
        <v>0</v>
      </c>
      <c r="G17" s="953">
        <v>0</v>
      </c>
      <c r="H17" s="951">
        <v>1</v>
      </c>
      <c r="I17" s="952">
        <f>I33+I25</f>
        <v>0</v>
      </c>
      <c r="J17" s="953">
        <v>1</v>
      </c>
      <c r="K17" s="68">
        <f t="shared" ref="K17:M21" si="3">B17+E17+H17</f>
        <v>1</v>
      </c>
      <c r="L17" s="69">
        <f t="shared" si="3"/>
        <v>0</v>
      </c>
      <c r="M17" s="70">
        <f t="shared" si="3"/>
        <v>1</v>
      </c>
      <c r="N17" s="358"/>
      <c r="O17" s="358"/>
    </row>
    <row r="18" spans="1:15" ht="24.95" customHeight="1" x14ac:dyDescent="0.4">
      <c r="A18" s="65" t="s">
        <v>28</v>
      </c>
      <c r="B18" s="948">
        <v>6</v>
      </c>
      <c r="C18" s="949">
        <v>1</v>
      </c>
      <c r="D18" s="950">
        <v>7</v>
      </c>
      <c r="E18" s="948">
        <v>2</v>
      </c>
      <c r="F18" s="949">
        <v>0</v>
      </c>
      <c r="G18" s="950">
        <v>2</v>
      </c>
      <c r="H18" s="948">
        <v>1</v>
      </c>
      <c r="I18" s="949">
        <f>I34+I26</f>
        <v>0</v>
      </c>
      <c r="J18" s="950">
        <v>1</v>
      </c>
      <c r="K18" s="40">
        <f t="shared" si="3"/>
        <v>9</v>
      </c>
      <c r="L18" s="41">
        <f t="shared" si="3"/>
        <v>1</v>
      </c>
      <c r="M18" s="42">
        <f t="shared" si="3"/>
        <v>10</v>
      </c>
      <c r="N18" s="358"/>
      <c r="O18" s="358"/>
    </row>
    <row r="19" spans="1:15" ht="24.95" customHeight="1" x14ac:dyDescent="0.4">
      <c r="A19" s="65" t="s">
        <v>29</v>
      </c>
      <c r="B19" s="948">
        <v>3</v>
      </c>
      <c r="C19" s="949">
        <v>0</v>
      </c>
      <c r="D19" s="950">
        <v>3</v>
      </c>
      <c r="E19" s="948">
        <v>4</v>
      </c>
      <c r="F19" s="949">
        <v>0</v>
      </c>
      <c r="G19" s="950">
        <v>4</v>
      </c>
      <c r="H19" s="948">
        <v>3</v>
      </c>
      <c r="I19" s="949">
        <f>I35+I27</f>
        <v>0</v>
      </c>
      <c r="J19" s="950">
        <v>3</v>
      </c>
      <c r="K19" s="40">
        <f t="shared" si="3"/>
        <v>10</v>
      </c>
      <c r="L19" s="41">
        <f t="shared" si="3"/>
        <v>0</v>
      </c>
      <c r="M19" s="42">
        <f t="shared" si="3"/>
        <v>10</v>
      </c>
      <c r="N19" s="358"/>
      <c r="O19" s="358"/>
    </row>
    <row r="20" spans="1:15" ht="29.25" customHeight="1" x14ac:dyDescent="0.4">
      <c r="A20" s="65" t="s">
        <v>30</v>
      </c>
      <c r="B20" s="948">
        <v>1</v>
      </c>
      <c r="C20" s="949">
        <v>1</v>
      </c>
      <c r="D20" s="950">
        <v>2</v>
      </c>
      <c r="E20" s="948">
        <v>2</v>
      </c>
      <c r="F20" s="949">
        <v>1</v>
      </c>
      <c r="G20" s="950">
        <v>3</v>
      </c>
      <c r="H20" s="948">
        <v>1</v>
      </c>
      <c r="I20" s="949">
        <v>0</v>
      </c>
      <c r="J20" s="950">
        <v>1</v>
      </c>
      <c r="K20" s="40">
        <f t="shared" si="3"/>
        <v>4</v>
      </c>
      <c r="L20" s="41">
        <f t="shared" si="3"/>
        <v>2</v>
      </c>
      <c r="M20" s="42">
        <f t="shared" si="3"/>
        <v>6</v>
      </c>
      <c r="N20" s="358"/>
      <c r="O20" s="358"/>
    </row>
    <row r="21" spans="1:15" ht="43.5" customHeight="1" thickBot="1" x14ac:dyDescent="0.45">
      <c r="A21" s="510" t="s">
        <v>31</v>
      </c>
      <c r="B21" s="948">
        <v>0</v>
      </c>
      <c r="C21" s="949">
        <v>0</v>
      </c>
      <c r="D21" s="950">
        <v>0</v>
      </c>
      <c r="E21" s="948">
        <v>1</v>
      </c>
      <c r="F21" s="949">
        <v>0</v>
      </c>
      <c r="G21" s="950">
        <v>1</v>
      </c>
      <c r="H21" s="948">
        <v>2</v>
      </c>
      <c r="I21" s="949">
        <f>I37+I29</f>
        <v>0</v>
      </c>
      <c r="J21" s="950">
        <v>2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360"/>
      <c r="O21" s="360"/>
    </row>
    <row r="22" spans="1:15" ht="24.95" customHeight="1" thickBot="1" x14ac:dyDescent="0.45">
      <c r="A22" s="497" t="s">
        <v>13</v>
      </c>
      <c r="B22" s="415">
        <f>SUM(B17:B21)</f>
        <v>10</v>
      </c>
      <c r="C22" s="515">
        <f t="shared" ref="C22:M22" si="4">SUM(C17:C21)</f>
        <v>2</v>
      </c>
      <c r="D22" s="516">
        <f t="shared" si="4"/>
        <v>12</v>
      </c>
      <c r="E22" s="415">
        <f t="shared" si="4"/>
        <v>9</v>
      </c>
      <c r="F22" s="515">
        <f t="shared" si="4"/>
        <v>1</v>
      </c>
      <c r="G22" s="516">
        <f t="shared" si="4"/>
        <v>10</v>
      </c>
      <c r="H22" s="415">
        <f t="shared" si="4"/>
        <v>8</v>
      </c>
      <c r="I22" s="515">
        <f t="shared" si="4"/>
        <v>0</v>
      </c>
      <c r="J22" s="516">
        <f t="shared" si="4"/>
        <v>8</v>
      </c>
      <c r="K22" s="415">
        <f t="shared" si="4"/>
        <v>27</v>
      </c>
      <c r="L22" s="415">
        <f t="shared" si="4"/>
        <v>3</v>
      </c>
      <c r="M22" s="516">
        <f t="shared" si="4"/>
        <v>30</v>
      </c>
      <c r="N22" s="360"/>
      <c r="O22" s="360"/>
    </row>
    <row r="23" spans="1:15" ht="24.95" customHeight="1" thickBot="1" x14ac:dyDescent="0.45">
      <c r="A23" s="498" t="s">
        <v>14</v>
      </c>
      <c r="B23" s="499"/>
      <c r="C23" s="500"/>
      <c r="D23" s="501"/>
      <c r="E23" s="499"/>
      <c r="F23" s="500"/>
      <c r="G23" s="501"/>
      <c r="H23" s="499"/>
      <c r="I23" s="500"/>
      <c r="J23" s="501"/>
      <c r="K23" s="502"/>
      <c r="L23" s="503"/>
      <c r="M23" s="671"/>
      <c r="N23" s="358"/>
      <c r="O23" s="358"/>
    </row>
    <row r="24" spans="1:15" ht="24.95" customHeight="1" x14ac:dyDescent="0.4">
      <c r="A24" s="504" t="s">
        <v>27</v>
      </c>
      <c r="B24" s="425">
        <v>0</v>
      </c>
      <c r="C24" s="505">
        <v>0</v>
      </c>
      <c r="D24" s="658">
        <v>0</v>
      </c>
      <c r="E24" s="425">
        <v>0</v>
      </c>
      <c r="F24" s="505">
        <v>0</v>
      </c>
      <c r="G24" s="658">
        <f>SUM(E24:F24)</f>
        <v>0</v>
      </c>
      <c r="H24" s="506">
        <v>0</v>
      </c>
      <c r="I24" s="672">
        <v>0</v>
      </c>
      <c r="J24" s="658">
        <f>SUM(H24:I24)</f>
        <v>0</v>
      </c>
      <c r="K24" s="673">
        <f t="shared" ref="K24:M28" si="5">B24+E24+H24</f>
        <v>0</v>
      </c>
      <c r="L24" s="669">
        <f t="shared" si="5"/>
        <v>0</v>
      </c>
      <c r="M24" s="659">
        <f t="shared" si="5"/>
        <v>0</v>
      </c>
      <c r="N24" s="358"/>
      <c r="O24" s="358"/>
    </row>
    <row r="25" spans="1:15" ht="33" customHeight="1" x14ac:dyDescent="0.4">
      <c r="A25" s="65" t="s">
        <v>28</v>
      </c>
      <c r="B25" s="414">
        <v>0</v>
      </c>
      <c r="C25" s="507">
        <v>0</v>
      </c>
      <c r="D25" s="660">
        <v>0</v>
      </c>
      <c r="E25" s="414">
        <v>0</v>
      </c>
      <c r="F25" s="507">
        <v>0</v>
      </c>
      <c r="G25" s="660">
        <f>SUM(E25:F25)</f>
        <v>0</v>
      </c>
      <c r="H25" s="508">
        <v>0</v>
      </c>
      <c r="I25" s="491">
        <v>0</v>
      </c>
      <c r="J25" s="660">
        <f>SUM(H25:I25)</f>
        <v>0</v>
      </c>
      <c r="K25" s="674">
        <f t="shared" si="5"/>
        <v>0</v>
      </c>
      <c r="L25" s="661">
        <f t="shared" si="5"/>
        <v>0</v>
      </c>
      <c r="M25" s="662">
        <f t="shared" si="5"/>
        <v>0</v>
      </c>
      <c r="N25" s="358"/>
      <c r="O25" s="358"/>
    </row>
    <row r="26" spans="1:15" ht="24.95" customHeight="1" x14ac:dyDescent="0.4">
      <c r="A26" s="65" t="s">
        <v>29</v>
      </c>
      <c r="B26" s="414">
        <v>0</v>
      </c>
      <c r="C26" s="507">
        <v>0</v>
      </c>
      <c r="D26" s="660">
        <v>0</v>
      </c>
      <c r="E26" s="414">
        <v>0</v>
      </c>
      <c r="F26" s="507">
        <v>0</v>
      </c>
      <c r="G26" s="660">
        <f>SUM(E26:F26)</f>
        <v>0</v>
      </c>
      <c r="H26" s="508">
        <v>0</v>
      </c>
      <c r="I26" s="491">
        <v>0</v>
      </c>
      <c r="J26" s="660">
        <f>SUM(H26:I26)</f>
        <v>0</v>
      </c>
      <c r="K26" s="674">
        <f t="shared" si="5"/>
        <v>0</v>
      </c>
      <c r="L26" s="661">
        <f t="shared" si="5"/>
        <v>0</v>
      </c>
      <c r="M26" s="662">
        <f t="shared" si="5"/>
        <v>0</v>
      </c>
      <c r="N26" s="360"/>
      <c r="O26" s="360"/>
    </row>
    <row r="27" spans="1:15" ht="32.25" customHeight="1" x14ac:dyDescent="0.4">
      <c r="A27" s="65" t="s">
        <v>30</v>
      </c>
      <c r="B27" s="414">
        <v>1</v>
      </c>
      <c r="C27" s="507">
        <v>0</v>
      </c>
      <c r="D27" s="660">
        <v>1</v>
      </c>
      <c r="E27" s="414">
        <v>0</v>
      </c>
      <c r="F27" s="507">
        <v>0</v>
      </c>
      <c r="G27" s="660">
        <f>SUM(E27:F27)</f>
        <v>0</v>
      </c>
      <c r="H27" s="508">
        <v>0</v>
      </c>
      <c r="I27" s="491">
        <v>0</v>
      </c>
      <c r="J27" s="660">
        <f>SUM(H27:I27)</f>
        <v>0</v>
      </c>
      <c r="K27" s="674">
        <f t="shared" si="5"/>
        <v>1</v>
      </c>
      <c r="L27" s="661">
        <f t="shared" si="5"/>
        <v>0</v>
      </c>
      <c r="M27" s="662">
        <f t="shared" si="5"/>
        <v>1</v>
      </c>
      <c r="N27" s="509"/>
      <c r="O27" s="509"/>
    </row>
    <row r="28" spans="1:15" ht="29.25" customHeight="1" thickBot="1" x14ac:dyDescent="0.45">
      <c r="A28" s="510" t="s">
        <v>31</v>
      </c>
      <c r="B28" s="426">
        <v>0</v>
      </c>
      <c r="C28" s="511">
        <v>0</v>
      </c>
      <c r="D28" s="670">
        <v>0</v>
      </c>
      <c r="E28" s="426">
        <v>0</v>
      </c>
      <c r="F28" s="511">
        <v>0</v>
      </c>
      <c r="G28" s="670">
        <f>SUM(E28:F28)</f>
        <v>0</v>
      </c>
      <c r="H28" s="512">
        <v>0</v>
      </c>
      <c r="I28" s="675">
        <v>0</v>
      </c>
      <c r="J28" s="670">
        <f>SUM(H28:I28)</f>
        <v>0</v>
      </c>
      <c r="K28" s="663">
        <f t="shared" si="5"/>
        <v>0</v>
      </c>
      <c r="L28" s="664">
        <f t="shared" si="5"/>
        <v>0</v>
      </c>
      <c r="M28" s="665">
        <f t="shared" si="5"/>
        <v>0</v>
      </c>
      <c r="N28" s="360"/>
      <c r="O28" s="360"/>
    </row>
    <row r="29" spans="1:15" ht="27" thickBot="1" x14ac:dyDescent="0.45">
      <c r="A29" s="497" t="s">
        <v>15</v>
      </c>
      <c r="B29" s="486">
        <v>1</v>
      </c>
      <c r="C29" s="486">
        <v>0</v>
      </c>
      <c r="D29" s="486">
        <v>1</v>
      </c>
      <c r="E29" s="486">
        <f t="shared" ref="E29:M29" si="6">SUM(E24:E28)</f>
        <v>0</v>
      </c>
      <c r="F29" s="486">
        <f t="shared" si="6"/>
        <v>0</v>
      </c>
      <c r="G29" s="486">
        <f t="shared" si="6"/>
        <v>0</v>
      </c>
      <c r="H29" s="486">
        <f t="shared" si="6"/>
        <v>0</v>
      </c>
      <c r="I29" s="486">
        <f t="shared" si="6"/>
        <v>0</v>
      </c>
      <c r="J29" s="488">
        <f t="shared" si="6"/>
        <v>0</v>
      </c>
      <c r="K29" s="486">
        <f t="shared" si="6"/>
        <v>1</v>
      </c>
      <c r="L29" s="486">
        <f t="shared" si="6"/>
        <v>0</v>
      </c>
      <c r="M29" s="488">
        <f t="shared" si="6"/>
        <v>1</v>
      </c>
      <c r="N29" s="358"/>
      <c r="O29" s="358"/>
    </row>
    <row r="30" spans="1:15" ht="30" customHeight="1" thickBot="1" x14ac:dyDescent="0.45">
      <c r="A30" s="513" t="s">
        <v>16</v>
      </c>
      <c r="B30" s="676">
        <f>B22</f>
        <v>10</v>
      </c>
      <c r="C30" s="676">
        <f t="shared" ref="C30:J30" si="7">C14</f>
        <v>2</v>
      </c>
      <c r="D30" s="676">
        <f t="shared" si="7"/>
        <v>13</v>
      </c>
      <c r="E30" s="676">
        <f t="shared" si="7"/>
        <v>9</v>
      </c>
      <c r="F30" s="676">
        <f t="shared" si="7"/>
        <v>1</v>
      </c>
      <c r="G30" s="676">
        <f t="shared" si="7"/>
        <v>10</v>
      </c>
      <c r="H30" s="676">
        <f t="shared" si="7"/>
        <v>8</v>
      </c>
      <c r="I30" s="676">
        <f t="shared" si="7"/>
        <v>0</v>
      </c>
      <c r="J30" s="676">
        <f t="shared" si="7"/>
        <v>8</v>
      </c>
      <c r="K30" s="676">
        <f>K22</f>
        <v>27</v>
      </c>
      <c r="L30" s="676">
        <f>L22</f>
        <v>3</v>
      </c>
      <c r="M30" s="676">
        <f>M22</f>
        <v>30</v>
      </c>
      <c r="N30" s="514"/>
      <c r="O30" s="514"/>
    </row>
    <row r="31" spans="1:15" ht="27" thickBot="1" x14ac:dyDescent="0.45">
      <c r="A31" s="513" t="s">
        <v>17</v>
      </c>
      <c r="B31" s="676">
        <v>1</v>
      </c>
      <c r="C31" s="676">
        <v>0</v>
      </c>
      <c r="D31" s="676">
        <v>0</v>
      </c>
      <c r="E31" s="676">
        <f t="shared" ref="E31:M31" si="8">E29</f>
        <v>0</v>
      </c>
      <c r="F31" s="676">
        <f t="shared" si="8"/>
        <v>0</v>
      </c>
      <c r="G31" s="676">
        <f t="shared" si="8"/>
        <v>0</v>
      </c>
      <c r="H31" s="676">
        <f t="shared" si="8"/>
        <v>0</v>
      </c>
      <c r="I31" s="676">
        <f t="shared" si="8"/>
        <v>0</v>
      </c>
      <c r="J31" s="677">
        <f t="shared" si="8"/>
        <v>0</v>
      </c>
      <c r="K31" s="677">
        <f t="shared" si="8"/>
        <v>1</v>
      </c>
      <c r="L31" s="677">
        <f t="shared" si="8"/>
        <v>0</v>
      </c>
      <c r="M31" s="678">
        <f t="shared" si="8"/>
        <v>1</v>
      </c>
      <c r="N31" s="517"/>
      <c r="O31" s="517"/>
    </row>
    <row r="32" spans="1:15" ht="27" thickBot="1" x14ac:dyDescent="0.45">
      <c r="A32" s="495" t="s">
        <v>18</v>
      </c>
      <c r="B32" s="518">
        <f>B31+B30</f>
        <v>11</v>
      </c>
      <c r="C32" s="518">
        <f t="shared" ref="C32:M32" si="9">C31+C30</f>
        <v>2</v>
      </c>
      <c r="D32" s="518">
        <f t="shared" si="9"/>
        <v>13</v>
      </c>
      <c r="E32" s="518">
        <f t="shared" si="9"/>
        <v>9</v>
      </c>
      <c r="F32" s="518">
        <f t="shared" si="9"/>
        <v>1</v>
      </c>
      <c r="G32" s="518">
        <f t="shared" si="9"/>
        <v>10</v>
      </c>
      <c r="H32" s="518">
        <f t="shared" si="9"/>
        <v>8</v>
      </c>
      <c r="I32" s="518">
        <f t="shared" si="9"/>
        <v>0</v>
      </c>
      <c r="J32" s="518">
        <f t="shared" si="9"/>
        <v>8</v>
      </c>
      <c r="K32" s="518">
        <f t="shared" si="9"/>
        <v>28</v>
      </c>
      <c r="L32" s="518">
        <f t="shared" si="9"/>
        <v>3</v>
      </c>
      <c r="M32" s="522">
        <f t="shared" si="9"/>
        <v>31</v>
      </c>
      <c r="N32" s="517"/>
      <c r="O32" s="517"/>
    </row>
    <row r="33" spans="1:16" ht="12" customHeight="1" x14ac:dyDescent="0.4">
      <c r="A33" s="358"/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</row>
    <row r="34" spans="1:16" ht="25.5" hidden="1" customHeight="1" x14ac:dyDescent="0.4">
      <c r="A34" s="358"/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9"/>
    </row>
    <row r="35" spans="1:16" ht="37.5" customHeight="1" x14ac:dyDescent="0.4">
      <c r="A35" s="1059"/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  <c r="L35" s="520"/>
      <c r="M35" s="521"/>
      <c r="N35" s="520"/>
      <c r="O35" s="520"/>
      <c r="P35" s="520"/>
    </row>
    <row r="36" spans="1:16" ht="26.25" customHeight="1" x14ac:dyDescent="0.4"/>
  </sheetData>
  <mergeCells count="13">
    <mergeCell ref="A1:M1"/>
    <mergeCell ref="A3:B3"/>
    <mergeCell ref="C3:E3"/>
    <mergeCell ref="F3:M3"/>
    <mergeCell ref="H5:J5"/>
    <mergeCell ref="K5:M6"/>
    <mergeCell ref="B6:D6"/>
    <mergeCell ref="E6:G6"/>
    <mergeCell ref="H6:J6"/>
    <mergeCell ref="A35:K35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R14" sqref="R14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211" customWidth="1"/>
    <col min="5" max="5" width="15.5703125" style="1" customWidth="1"/>
    <col min="6" max="6" width="11.85546875" style="1" customWidth="1"/>
    <col min="7" max="7" width="9.5703125" style="211" customWidth="1"/>
    <col min="8" max="8" width="15.85546875" style="1" customWidth="1"/>
    <col min="9" max="9" width="11.5703125" style="1" customWidth="1"/>
    <col min="10" max="10" width="9.5703125" style="211" customWidth="1"/>
    <col min="11" max="11" width="9.5703125" style="1" customWidth="1"/>
    <col min="12" max="12" width="10.85546875" style="1" customWidth="1"/>
    <col min="13" max="13" width="9.5703125" style="211" customWidth="1"/>
    <col min="14" max="14" width="15.7109375" style="1" customWidth="1"/>
    <col min="15" max="15" width="13.140625" style="1" customWidth="1"/>
    <col min="16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080" t="str">
        <f>[1]СПО!B1</f>
        <v>Гуманитарно-педагогическая академия (филиал) ФГАОУ ВО «КФУ им. В. И. Вернадского» в г. Ялте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524"/>
      <c r="R1" s="524"/>
      <c r="S1" s="524"/>
      <c r="T1" s="524"/>
      <c r="U1" s="524"/>
      <c r="V1" s="524"/>
      <c r="W1" s="524"/>
    </row>
    <row r="2" spans="1:23" ht="20.25" customHeight="1" x14ac:dyDescent="0.3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</row>
    <row r="3" spans="1:23" ht="24.75" customHeight="1" x14ac:dyDescent="0.35">
      <c r="A3" s="1081" t="s">
        <v>91</v>
      </c>
      <c r="B3" s="1081"/>
      <c r="C3" s="1082" t="str">
        <f>[1]СПО!F3</f>
        <v>01.10.2018 г.</v>
      </c>
      <c r="D3" s="1082"/>
      <c r="E3" s="1082"/>
      <c r="F3" s="1083" t="s">
        <v>89</v>
      </c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523"/>
      <c r="R3" s="523"/>
    </row>
    <row r="4" spans="1:23" ht="33" customHeight="1" thickBot="1" x14ac:dyDescent="0.45">
      <c r="A4" s="212"/>
      <c r="B4" s="213"/>
      <c r="C4" s="213"/>
      <c r="D4" s="257"/>
      <c r="E4" s="213"/>
      <c r="F4" s="213"/>
      <c r="G4" s="257"/>
      <c r="H4" s="213"/>
      <c r="I4" s="213"/>
      <c r="J4" s="257"/>
      <c r="K4" s="213"/>
      <c r="L4" s="213"/>
      <c r="M4" s="257"/>
      <c r="N4" s="213"/>
      <c r="O4" s="213"/>
      <c r="P4" s="213"/>
    </row>
    <row r="5" spans="1:23" ht="33" customHeight="1" thickBot="1" x14ac:dyDescent="0.4">
      <c r="A5" s="1076" t="s">
        <v>1</v>
      </c>
      <c r="B5" s="1077" t="s">
        <v>19</v>
      </c>
      <c r="C5" s="1077"/>
      <c r="D5" s="1077"/>
      <c r="E5" s="1077" t="s">
        <v>20</v>
      </c>
      <c r="F5" s="1077"/>
      <c r="G5" s="1077"/>
      <c r="H5" s="1077" t="s">
        <v>21</v>
      </c>
      <c r="I5" s="1077"/>
      <c r="J5" s="1077"/>
      <c r="K5" s="1077" t="s">
        <v>22</v>
      </c>
      <c r="L5" s="1077"/>
      <c r="M5" s="1077"/>
      <c r="N5" s="1084" t="s">
        <v>26</v>
      </c>
      <c r="O5" s="1084"/>
      <c r="P5" s="1084"/>
      <c r="Q5" s="143"/>
      <c r="R5" s="143"/>
    </row>
    <row r="6" spans="1:23" ht="33" customHeight="1" thickBot="1" x14ac:dyDescent="0.4">
      <c r="A6" s="1076"/>
      <c r="B6" s="1075" t="s">
        <v>24</v>
      </c>
      <c r="C6" s="1075"/>
      <c r="D6" s="1075"/>
      <c r="E6" s="1075" t="s">
        <v>24</v>
      </c>
      <c r="F6" s="1075"/>
      <c r="G6" s="1075"/>
      <c r="H6" s="1075" t="s">
        <v>24</v>
      </c>
      <c r="I6" s="1075"/>
      <c r="J6" s="1075"/>
      <c r="K6" s="1075" t="s">
        <v>24</v>
      </c>
      <c r="L6" s="1075"/>
      <c r="M6" s="1075"/>
      <c r="N6" s="1084"/>
      <c r="O6" s="1084"/>
      <c r="P6" s="1084"/>
      <c r="Q6" s="143"/>
      <c r="R6" s="143"/>
    </row>
    <row r="7" spans="1:23" ht="99.75" customHeight="1" thickBot="1" x14ac:dyDescent="0.4">
      <c r="A7" s="1076"/>
      <c r="B7" s="196" t="s">
        <v>5</v>
      </c>
      <c r="C7" s="197" t="s">
        <v>6</v>
      </c>
      <c r="D7" s="198" t="s">
        <v>7</v>
      </c>
      <c r="E7" s="196" t="s">
        <v>5</v>
      </c>
      <c r="F7" s="197" t="s">
        <v>6</v>
      </c>
      <c r="G7" s="198" t="s">
        <v>7</v>
      </c>
      <c r="H7" s="196" t="s">
        <v>5</v>
      </c>
      <c r="I7" s="197" t="s">
        <v>6</v>
      </c>
      <c r="J7" s="198" t="s">
        <v>7</v>
      </c>
      <c r="K7" s="196" t="s">
        <v>5</v>
      </c>
      <c r="L7" s="197" t="s">
        <v>6</v>
      </c>
      <c r="M7" s="198" t="s">
        <v>7</v>
      </c>
      <c r="N7" s="196" t="s">
        <v>5</v>
      </c>
      <c r="O7" s="197" t="s">
        <v>6</v>
      </c>
      <c r="P7" s="198" t="s">
        <v>7</v>
      </c>
      <c r="Q7" s="143"/>
      <c r="R7" s="143"/>
    </row>
    <row r="8" spans="1:23" s="211" customFormat="1" ht="36.75" customHeight="1" thickBot="1" x14ac:dyDescent="0.45">
      <c r="A8" s="958" t="s">
        <v>8</v>
      </c>
      <c r="B8" s="156">
        <f t="shared" ref="B8:P8" si="0">SUM(B9:B13)</f>
        <v>0</v>
      </c>
      <c r="C8" s="156">
        <f t="shared" si="0"/>
        <v>5</v>
      </c>
      <c r="D8" s="156">
        <f t="shared" si="0"/>
        <v>5</v>
      </c>
      <c r="E8" s="156">
        <f t="shared" si="0"/>
        <v>0</v>
      </c>
      <c r="F8" s="16">
        <f t="shared" si="0"/>
        <v>2</v>
      </c>
      <c r="G8" s="263">
        <f t="shared" si="0"/>
        <v>2</v>
      </c>
      <c r="H8" s="264">
        <f t="shared" si="0"/>
        <v>0</v>
      </c>
      <c r="I8" s="156">
        <f t="shared" si="0"/>
        <v>3</v>
      </c>
      <c r="J8" s="156">
        <f t="shared" si="0"/>
        <v>3</v>
      </c>
      <c r="K8" s="156">
        <f t="shared" si="0"/>
        <v>0</v>
      </c>
      <c r="L8" s="156">
        <f t="shared" si="0"/>
        <v>9</v>
      </c>
      <c r="M8" s="16">
        <f t="shared" si="0"/>
        <v>9</v>
      </c>
      <c r="N8" s="959">
        <f t="shared" si="0"/>
        <v>0</v>
      </c>
      <c r="O8" s="960">
        <f t="shared" si="0"/>
        <v>19</v>
      </c>
      <c r="P8" s="961">
        <f t="shared" si="0"/>
        <v>19</v>
      </c>
      <c r="Q8" s="356"/>
      <c r="R8" s="356"/>
    </row>
    <row r="9" spans="1:23" ht="29.25" customHeight="1" x14ac:dyDescent="0.35">
      <c r="A9" s="962" t="s">
        <v>27</v>
      </c>
      <c r="B9" s="963">
        <v>0</v>
      </c>
      <c r="C9" s="964">
        <v>0</v>
      </c>
      <c r="D9" s="965">
        <v>0</v>
      </c>
      <c r="E9" s="963">
        <v>0</v>
      </c>
      <c r="F9" s="964">
        <v>0</v>
      </c>
      <c r="G9" s="965">
        <v>0</v>
      </c>
      <c r="H9" s="963">
        <f t="shared" ref="H9:M9" si="1">H25+H17</f>
        <v>0</v>
      </c>
      <c r="I9" s="964">
        <f t="shared" si="1"/>
        <v>0</v>
      </c>
      <c r="J9" s="965">
        <f t="shared" si="1"/>
        <v>0</v>
      </c>
      <c r="K9" s="963">
        <f t="shared" si="1"/>
        <v>0</v>
      </c>
      <c r="L9" s="964">
        <f t="shared" si="1"/>
        <v>0</v>
      </c>
      <c r="M9" s="965">
        <f t="shared" si="1"/>
        <v>0</v>
      </c>
      <c r="N9" s="92">
        <f>B9+E9+H9</f>
        <v>0</v>
      </c>
      <c r="O9" s="93">
        <f>C9+F9+I9</f>
        <v>0</v>
      </c>
      <c r="P9" s="94">
        <f>D9+G9+J9</f>
        <v>0</v>
      </c>
      <c r="Q9" s="143"/>
      <c r="R9" s="143"/>
    </row>
    <row r="10" spans="1:23" s="525" customFormat="1" ht="27.75" customHeight="1" x14ac:dyDescent="0.35">
      <c r="A10" s="65" t="s">
        <v>28</v>
      </c>
      <c r="B10" s="966">
        <v>0</v>
      </c>
      <c r="C10" s="967">
        <v>5</v>
      </c>
      <c r="D10" s="968">
        <v>5</v>
      </c>
      <c r="E10" s="966">
        <f>E26+E18</f>
        <v>0</v>
      </c>
      <c r="F10" s="967">
        <v>2</v>
      </c>
      <c r="G10" s="968">
        <v>2</v>
      </c>
      <c r="H10" s="966">
        <f>H26+H18</f>
        <v>0</v>
      </c>
      <c r="I10" s="967">
        <v>3</v>
      </c>
      <c r="J10" s="968">
        <v>3</v>
      </c>
      <c r="K10" s="966">
        <f>K26+K18</f>
        <v>0</v>
      </c>
      <c r="L10" s="967">
        <v>9</v>
      </c>
      <c r="M10" s="968">
        <v>9</v>
      </c>
      <c r="N10" s="101">
        <f>B10+E10+H10</f>
        <v>0</v>
      </c>
      <c r="O10" s="102">
        <f>C10+F10+I10+L10</f>
        <v>19</v>
      </c>
      <c r="P10" s="103">
        <f>D10+G10+J10+M10</f>
        <v>19</v>
      </c>
      <c r="Q10" s="357"/>
      <c r="R10" s="357"/>
    </row>
    <row r="11" spans="1:23" ht="27.75" customHeight="1" x14ac:dyDescent="0.35">
      <c r="A11" s="36" t="s">
        <v>29</v>
      </c>
      <c r="B11" s="966">
        <v>0</v>
      </c>
      <c r="C11" s="967">
        <v>0</v>
      </c>
      <c r="D11" s="968">
        <v>0</v>
      </c>
      <c r="E11" s="966">
        <f>E27+E19</f>
        <v>0</v>
      </c>
      <c r="F11" s="967">
        <f>F27+F19</f>
        <v>0</v>
      </c>
      <c r="G11" s="968">
        <f>G27+G19</f>
        <v>0</v>
      </c>
      <c r="H11" s="966">
        <f>H27+H19</f>
        <v>0</v>
      </c>
      <c r="I11" s="967">
        <f t="shared" ref="I11:J13" si="2">I27+I19</f>
        <v>0</v>
      </c>
      <c r="J11" s="968">
        <f t="shared" si="2"/>
        <v>0</v>
      </c>
      <c r="K11" s="966">
        <f>K27+K19</f>
        <v>0</v>
      </c>
      <c r="L11" s="967">
        <f t="shared" ref="L11:M13" si="3">L27+L19</f>
        <v>0</v>
      </c>
      <c r="M11" s="968">
        <f t="shared" si="3"/>
        <v>0</v>
      </c>
      <c r="N11" s="101">
        <f>B11+E11+H11</f>
        <v>0</v>
      </c>
      <c r="O11" s="102">
        <f t="shared" ref="O11:P13" si="4">C11+F11+I11</f>
        <v>0</v>
      </c>
      <c r="P11" s="103">
        <f t="shared" si="4"/>
        <v>0</v>
      </c>
      <c r="Q11" s="143"/>
      <c r="R11" s="143"/>
    </row>
    <row r="12" spans="1:23" ht="30.75" customHeight="1" x14ac:dyDescent="0.35">
      <c r="A12" s="36" t="s">
        <v>30</v>
      </c>
      <c r="B12" s="966">
        <v>0</v>
      </c>
      <c r="C12" s="967">
        <v>0</v>
      </c>
      <c r="D12" s="968">
        <v>0</v>
      </c>
      <c r="E12" s="966">
        <f t="shared" ref="E12:G13" si="5">E27+E19</f>
        <v>0</v>
      </c>
      <c r="F12" s="967">
        <f t="shared" si="5"/>
        <v>0</v>
      </c>
      <c r="G12" s="968">
        <f t="shared" si="5"/>
        <v>0</v>
      </c>
      <c r="H12" s="966">
        <f>H28+H20</f>
        <v>0</v>
      </c>
      <c r="I12" s="967">
        <f t="shared" si="2"/>
        <v>0</v>
      </c>
      <c r="J12" s="968">
        <f t="shared" si="2"/>
        <v>0</v>
      </c>
      <c r="K12" s="966">
        <f>K28+K20</f>
        <v>0</v>
      </c>
      <c r="L12" s="967">
        <f t="shared" si="3"/>
        <v>0</v>
      </c>
      <c r="M12" s="968">
        <f t="shared" si="3"/>
        <v>0</v>
      </c>
      <c r="N12" s="101">
        <f>B12+E12+H12</f>
        <v>0</v>
      </c>
      <c r="O12" s="102">
        <f t="shared" si="4"/>
        <v>0</v>
      </c>
      <c r="P12" s="103">
        <f t="shared" si="4"/>
        <v>0</v>
      </c>
      <c r="Q12" s="143"/>
      <c r="R12" s="143"/>
    </row>
    <row r="13" spans="1:23" ht="32.25" customHeight="1" thickBot="1" x14ac:dyDescent="0.4">
      <c r="A13" s="969" t="s">
        <v>31</v>
      </c>
      <c r="B13" s="970">
        <v>0</v>
      </c>
      <c r="C13" s="971">
        <v>0</v>
      </c>
      <c r="D13" s="972">
        <v>0</v>
      </c>
      <c r="E13" s="970">
        <f t="shared" si="5"/>
        <v>0</v>
      </c>
      <c r="F13" s="971">
        <f t="shared" si="5"/>
        <v>0</v>
      </c>
      <c r="G13" s="972">
        <f t="shared" si="5"/>
        <v>0</v>
      </c>
      <c r="H13" s="970">
        <f>H29+H21</f>
        <v>0</v>
      </c>
      <c r="I13" s="971">
        <f t="shared" si="2"/>
        <v>0</v>
      </c>
      <c r="J13" s="972">
        <f t="shared" si="2"/>
        <v>0</v>
      </c>
      <c r="K13" s="970">
        <f>K29+K21</f>
        <v>0</v>
      </c>
      <c r="L13" s="971">
        <f t="shared" si="3"/>
        <v>0</v>
      </c>
      <c r="M13" s="972">
        <f t="shared" si="3"/>
        <v>0</v>
      </c>
      <c r="N13" s="389">
        <f>B13+E13+H13</f>
        <v>0</v>
      </c>
      <c r="O13" s="390">
        <f t="shared" si="4"/>
        <v>0</v>
      </c>
      <c r="P13" s="391">
        <f t="shared" si="4"/>
        <v>0</v>
      </c>
      <c r="Q13" s="143"/>
      <c r="R13" s="143"/>
    </row>
    <row r="14" spans="1:23" ht="36.75" customHeight="1" thickBot="1" x14ac:dyDescent="0.4">
      <c r="A14" s="973" t="s">
        <v>9</v>
      </c>
      <c r="B14" s="974">
        <f t="shared" ref="B14:P14" si="6">SUM(B9:B13)</f>
        <v>0</v>
      </c>
      <c r="C14" s="975">
        <f t="shared" si="6"/>
        <v>5</v>
      </c>
      <c r="D14" s="976">
        <f t="shared" si="6"/>
        <v>5</v>
      </c>
      <c r="E14" s="977">
        <f t="shared" si="6"/>
        <v>0</v>
      </c>
      <c r="F14" s="977">
        <f t="shared" si="6"/>
        <v>2</v>
      </c>
      <c r="G14" s="626">
        <f t="shared" si="6"/>
        <v>2</v>
      </c>
      <c r="H14" s="974">
        <f t="shared" si="6"/>
        <v>0</v>
      </c>
      <c r="I14" s="975">
        <f t="shared" si="6"/>
        <v>3</v>
      </c>
      <c r="J14" s="976">
        <f t="shared" si="6"/>
        <v>3</v>
      </c>
      <c r="K14" s="977">
        <f t="shared" si="6"/>
        <v>0</v>
      </c>
      <c r="L14" s="977">
        <f t="shared" si="6"/>
        <v>9</v>
      </c>
      <c r="M14" s="626">
        <f t="shared" si="6"/>
        <v>9</v>
      </c>
      <c r="N14" s="974">
        <f t="shared" si="6"/>
        <v>0</v>
      </c>
      <c r="O14" s="975">
        <f t="shared" si="6"/>
        <v>19</v>
      </c>
      <c r="P14" s="976">
        <f t="shared" si="6"/>
        <v>19</v>
      </c>
      <c r="Q14" s="991"/>
      <c r="R14" s="143"/>
    </row>
    <row r="15" spans="1:23" ht="27" customHeight="1" thickBot="1" x14ac:dyDescent="0.4">
      <c r="A15" s="152" t="s">
        <v>10</v>
      </c>
      <c r="B15" s="416"/>
      <c r="C15" s="417"/>
      <c r="D15" s="418"/>
      <c r="E15" s="416"/>
      <c r="F15" s="417"/>
      <c r="G15" s="418"/>
      <c r="H15" s="416"/>
      <c r="I15" s="417"/>
      <c r="J15" s="418"/>
      <c r="K15" s="526"/>
      <c r="L15" s="527"/>
      <c r="M15" s="528"/>
      <c r="N15" s="978"/>
      <c r="O15" s="679"/>
      <c r="P15" s="979"/>
      <c r="Q15" s="143"/>
      <c r="R15" s="143"/>
    </row>
    <row r="16" spans="1:23" ht="31.5" customHeight="1" thickBot="1" x14ac:dyDescent="0.4">
      <c r="A16" s="152" t="s">
        <v>11</v>
      </c>
      <c r="B16" s="422"/>
      <c r="C16" s="423"/>
      <c r="D16" s="424"/>
      <c r="E16" s="422"/>
      <c r="F16" s="423"/>
      <c r="G16" s="424"/>
      <c r="H16" s="422"/>
      <c r="I16" s="423"/>
      <c r="J16" s="424"/>
      <c r="K16" s="529"/>
      <c r="L16" s="530"/>
      <c r="M16" s="531"/>
      <c r="N16" s="980"/>
      <c r="O16" s="8"/>
      <c r="P16" s="981"/>
      <c r="Q16" s="144"/>
      <c r="R16" s="144"/>
    </row>
    <row r="17" spans="1:18" ht="24.95" customHeight="1" x14ac:dyDescent="0.35">
      <c r="A17" s="266" t="s">
        <v>27</v>
      </c>
      <c r="B17" s="963">
        <v>0</v>
      </c>
      <c r="C17" s="964">
        <v>0</v>
      </c>
      <c r="D17" s="965">
        <v>0</v>
      </c>
      <c r="E17" s="982">
        <v>0</v>
      </c>
      <c r="F17" s="982">
        <v>0</v>
      </c>
      <c r="G17" s="983">
        <f>SUM(E17:F17)</f>
        <v>0</v>
      </c>
      <c r="H17" s="982">
        <v>0</v>
      </c>
      <c r="I17" s="982">
        <v>0</v>
      </c>
      <c r="J17" s="983">
        <f>SUM(H17:I17)</f>
        <v>0</v>
      </c>
      <c r="K17" s="982">
        <v>0</v>
      </c>
      <c r="L17" s="982">
        <v>0</v>
      </c>
      <c r="M17" s="983">
        <f>SUM(K17:L17)</f>
        <v>0</v>
      </c>
      <c r="N17" s="92">
        <f>B17+E17+H17</f>
        <v>0</v>
      </c>
      <c r="O17" s="93">
        <f>C17+F17+I17</f>
        <v>0</v>
      </c>
      <c r="P17" s="94">
        <f>D17+G17+J17</f>
        <v>0</v>
      </c>
      <c r="Q17" s="9"/>
      <c r="R17" s="9"/>
    </row>
    <row r="18" spans="1:18" s="525" customFormat="1" ht="24.95" customHeight="1" x14ac:dyDescent="0.35">
      <c r="A18" s="267" t="s">
        <v>28</v>
      </c>
      <c r="B18" s="966">
        <v>0</v>
      </c>
      <c r="C18" s="967">
        <v>4</v>
      </c>
      <c r="D18" s="968">
        <v>4</v>
      </c>
      <c r="E18" s="984">
        <v>0</v>
      </c>
      <c r="F18" s="984">
        <v>2</v>
      </c>
      <c r="G18" s="985">
        <v>2</v>
      </c>
      <c r="H18" s="984">
        <v>0</v>
      </c>
      <c r="I18" s="984">
        <v>3</v>
      </c>
      <c r="J18" s="985">
        <v>3</v>
      </c>
      <c r="K18" s="984">
        <v>0</v>
      </c>
      <c r="L18" s="984">
        <v>9</v>
      </c>
      <c r="M18" s="985">
        <v>9</v>
      </c>
      <c r="N18" s="101">
        <f>B18+E18+H18</f>
        <v>0</v>
      </c>
      <c r="O18" s="102">
        <f>C18+F18+I18+L18</f>
        <v>18</v>
      </c>
      <c r="P18" s="103">
        <f>D18+G18+J18+M18</f>
        <v>18</v>
      </c>
      <c r="Q18" s="71"/>
      <c r="R18" s="71"/>
    </row>
    <row r="19" spans="1:18" ht="24.95" customHeight="1" x14ac:dyDescent="0.35">
      <c r="A19" s="267" t="s">
        <v>29</v>
      </c>
      <c r="B19" s="966">
        <v>0</v>
      </c>
      <c r="C19" s="967">
        <v>0</v>
      </c>
      <c r="D19" s="968">
        <v>0</v>
      </c>
      <c r="E19" s="984">
        <v>0</v>
      </c>
      <c r="F19" s="984">
        <v>0</v>
      </c>
      <c r="G19" s="985">
        <f>SUM(E19:F19)</f>
        <v>0</v>
      </c>
      <c r="H19" s="984">
        <v>0</v>
      </c>
      <c r="I19" s="984">
        <v>0</v>
      </c>
      <c r="J19" s="985">
        <f>SUM(H19:I19)</f>
        <v>0</v>
      </c>
      <c r="K19" s="984">
        <v>0</v>
      </c>
      <c r="L19" s="984">
        <v>0</v>
      </c>
      <c r="M19" s="985">
        <f>SUM(K19:L19)</f>
        <v>0</v>
      </c>
      <c r="N19" s="101">
        <f>B19+E19+H19</f>
        <v>0</v>
      </c>
      <c r="O19" s="102">
        <f t="shared" ref="O19:P21" si="7">C19+F19+I19</f>
        <v>0</v>
      </c>
      <c r="P19" s="103">
        <f t="shared" si="7"/>
        <v>0</v>
      </c>
      <c r="Q19" s="9"/>
      <c r="R19" s="9"/>
    </row>
    <row r="20" spans="1:18" ht="29.25" customHeight="1" x14ac:dyDescent="0.35">
      <c r="A20" s="267" t="s">
        <v>30</v>
      </c>
      <c r="B20" s="966">
        <v>0</v>
      </c>
      <c r="C20" s="967">
        <v>0</v>
      </c>
      <c r="D20" s="968">
        <v>0</v>
      </c>
      <c r="E20" s="984">
        <v>0</v>
      </c>
      <c r="F20" s="984">
        <v>0</v>
      </c>
      <c r="G20" s="985">
        <f>SUM(E20:F20)</f>
        <v>0</v>
      </c>
      <c r="H20" s="984">
        <v>0</v>
      </c>
      <c r="I20" s="984">
        <v>0</v>
      </c>
      <c r="J20" s="985">
        <f>SUM(H20:I20)</f>
        <v>0</v>
      </c>
      <c r="K20" s="984">
        <v>0</v>
      </c>
      <c r="L20" s="984">
        <v>0</v>
      </c>
      <c r="M20" s="985">
        <f>SUM(K20:L20)</f>
        <v>0</v>
      </c>
      <c r="N20" s="101">
        <f>B20+E20+H20</f>
        <v>0</v>
      </c>
      <c r="O20" s="102">
        <f t="shared" si="7"/>
        <v>0</v>
      </c>
      <c r="P20" s="103">
        <f t="shared" si="7"/>
        <v>0</v>
      </c>
      <c r="Q20" s="9"/>
      <c r="R20" s="9"/>
    </row>
    <row r="21" spans="1:18" ht="43.5" customHeight="1" thickBot="1" x14ac:dyDescent="0.4">
      <c r="A21" s="268" t="s">
        <v>31</v>
      </c>
      <c r="B21" s="970">
        <v>0</v>
      </c>
      <c r="C21" s="971">
        <v>0</v>
      </c>
      <c r="D21" s="972">
        <v>0</v>
      </c>
      <c r="E21" s="986">
        <v>0</v>
      </c>
      <c r="F21" s="827">
        <v>0</v>
      </c>
      <c r="G21" s="794">
        <f>SUM(E21:F21)</f>
        <v>0</v>
      </c>
      <c r="H21" s="986">
        <v>0</v>
      </c>
      <c r="I21" s="827">
        <v>0</v>
      </c>
      <c r="J21" s="794">
        <f>SUM(H21:I21)</f>
        <v>0</v>
      </c>
      <c r="K21" s="986">
        <v>0</v>
      </c>
      <c r="L21" s="827">
        <v>0</v>
      </c>
      <c r="M21" s="794">
        <f>SUM(K21:L21)</f>
        <v>0</v>
      </c>
      <c r="N21" s="389">
        <f>B21+E21+H21</f>
        <v>0</v>
      </c>
      <c r="O21" s="390">
        <f t="shared" si="7"/>
        <v>0</v>
      </c>
      <c r="P21" s="391">
        <f t="shared" si="7"/>
        <v>0</v>
      </c>
      <c r="Q21" s="145"/>
      <c r="R21" s="145"/>
    </row>
    <row r="22" spans="1:18" ht="27" thickBot="1" x14ac:dyDescent="0.4">
      <c r="A22" s="199" t="s">
        <v>13</v>
      </c>
      <c r="B22" s="987">
        <v>0</v>
      </c>
      <c r="C22" s="987">
        <v>4</v>
      </c>
      <c r="D22" s="987">
        <v>4</v>
      </c>
      <c r="E22" s="987">
        <f t="shared" ref="E22:P22" si="8">SUM(E17:E21)</f>
        <v>0</v>
      </c>
      <c r="F22" s="987">
        <f t="shared" si="8"/>
        <v>2</v>
      </c>
      <c r="G22" s="987">
        <f t="shared" si="8"/>
        <v>2</v>
      </c>
      <c r="H22" s="987">
        <f t="shared" si="8"/>
        <v>0</v>
      </c>
      <c r="I22" s="987">
        <f t="shared" si="8"/>
        <v>3</v>
      </c>
      <c r="J22" s="988">
        <f t="shared" si="8"/>
        <v>3</v>
      </c>
      <c r="K22" s="989">
        <f t="shared" si="8"/>
        <v>0</v>
      </c>
      <c r="L22" s="989">
        <f t="shared" si="8"/>
        <v>9</v>
      </c>
      <c r="M22" s="990">
        <f t="shared" si="8"/>
        <v>9</v>
      </c>
      <c r="N22" s="258">
        <f t="shared" si="8"/>
        <v>0</v>
      </c>
      <c r="O22" s="540">
        <f t="shared" si="8"/>
        <v>18</v>
      </c>
      <c r="P22" s="541">
        <f t="shared" si="8"/>
        <v>18</v>
      </c>
      <c r="Q22" s="145"/>
      <c r="R22" s="145"/>
    </row>
    <row r="23" spans="1:18" ht="24.95" customHeight="1" thickBot="1" x14ac:dyDescent="0.4">
      <c r="A23" s="10" t="s">
        <v>14</v>
      </c>
      <c r="B23" s="427"/>
      <c r="C23" s="428"/>
      <c r="D23" s="542"/>
      <c r="E23" s="427"/>
      <c r="F23" s="428"/>
      <c r="G23" s="542"/>
      <c r="H23" s="427"/>
      <c r="I23" s="428"/>
      <c r="J23" s="542"/>
      <c r="K23" s="543"/>
      <c r="L23" s="544"/>
      <c r="M23" s="545"/>
      <c r="N23" s="546"/>
      <c r="O23" s="547"/>
      <c r="P23" s="548"/>
      <c r="Q23" s="9"/>
      <c r="R23" s="9"/>
    </row>
    <row r="24" spans="1:18" ht="24.95" customHeight="1" x14ac:dyDescent="0.35">
      <c r="A24" s="204" t="s">
        <v>27</v>
      </c>
      <c r="B24" s="429">
        <v>0</v>
      </c>
      <c r="C24" s="430">
        <v>0</v>
      </c>
      <c r="D24" s="549">
        <v>0</v>
      </c>
      <c r="E24" s="429">
        <v>0</v>
      </c>
      <c r="F24" s="430">
        <v>0</v>
      </c>
      <c r="G24" s="549">
        <f>SUM(E24:F24)</f>
        <v>0</v>
      </c>
      <c r="H24" s="431">
        <v>0</v>
      </c>
      <c r="I24" s="432">
        <v>0</v>
      </c>
      <c r="J24" s="549">
        <f>SUM(H24:I24)</f>
        <v>0</v>
      </c>
      <c r="K24" s="532">
        <v>0</v>
      </c>
      <c r="L24" s="550">
        <v>0</v>
      </c>
      <c r="M24" s="533">
        <f>SUM(K24:L24)</f>
        <v>0</v>
      </c>
      <c r="N24" s="551">
        <f t="shared" ref="N24:P28" si="9">B24+E24+H24+K24</f>
        <v>0</v>
      </c>
      <c r="O24" s="552">
        <f t="shared" si="9"/>
        <v>0</v>
      </c>
      <c r="P24" s="553">
        <f t="shared" si="9"/>
        <v>0</v>
      </c>
      <c r="Q24" s="9"/>
      <c r="R24" s="9"/>
    </row>
    <row r="25" spans="1:18" ht="33" customHeight="1" x14ac:dyDescent="0.35">
      <c r="A25" s="147" t="s">
        <v>28</v>
      </c>
      <c r="B25" s="433">
        <v>0</v>
      </c>
      <c r="C25" s="434">
        <v>1</v>
      </c>
      <c r="D25" s="534">
        <v>1</v>
      </c>
      <c r="E25" s="433">
        <v>0</v>
      </c>
      <c r="F25" s="434">
        <v>0</v>
      </c>
      <c r="G25" s="534">
        <f>SUM(E25:F25)</f>
        <v>0</v>
      </c>
      <c r="H25" s="435">
        <v>0</v>
      </c>
      <c r="I25" s="436">
        <v>0</v>
      </c>
      <c r="J25" s="534">
        <f>SUM(H25:I25)</f>
        <v>0</v>
      </c>
      <c r="K25" s="535">
        <v>0</v>
      </c>
      <c r="L25" s="554">
        <v>0</v>
      </c>
      <c r="M25" s="536">
        <f>SUM(K25:L25)</f>
        <v>0</v>
      </c>
      <c r="N25" s="555">
        <f t="shared" si="9"/>
        <v>0</v>
      </c>
      <c r="O25" s="556">
        <f t="shared" si="9"/>
        <v>1</v>
      </c>
      <c r="P25" s="557">
        <f t="shared" si="9"/>
        <v>1</v>
      </c>
      <c r="Q25" s="9"/>
      <c r="R25" s="9"/>
    </row>
    <row r="26" spans="1:18" ht="24.95" customHeight="1" x14ac:dyDescent="0.35">
      <c r="A26" s="147" t="s">
        <v>29</v>
      </c>
      <c r="B26" s="433">
        <v>0</v>
      </c>
      <c r="C26" s="434">
        <v>0</v>
      </c>
      <c r="D26" s="534">
        <v>0</v>
      </c>
      <c r="E26" s="433">
        <v>0</v>
      </c>
      <c r="F26" s="434">
        <v>0</v>
      </c>
      <c r="G26" s="534">
        <f>SUM(E26:F26)</f>
        <v>0</v>
      </c>
      <c r="H26" s="435">
        <v>0</v>
      </c>
      <c r="I26" s="436">
        <v>0</v>
      </c>
      <c r="J26" s="534">
        <f>SUM(H26:I26)</f>
        <v>0</v>
      </c>
      <c r="K26" s="535">
        <v>0</v>
      </c>
      <c r="L26" s="554">
        <v>0</v>
      </c>
      <c r="M26" s="536">
        <f>SUM(K26:L26)</f>
        <v>0</v>
      </c>
      <c r="N26" s="555">
        <f t="shared" si="9"/>
        <v>0</v>
      </c>
      <c r="O26" s="556">
        <f t="shared" si="9"/>
        <v>0</v>
      </c>
      <c r="P26" s="557">
        <f t="shared" si="9"/>
        <v>0</v>
      </c>
      <c r="Q26" s="145"/>
      <c r="R26" s="145"/>
    </row>
    <row r="27" spans="1:18" ht="32.25" customHeight="1" x14ac:dyDescent="0.35">
      <c r="A27" s="147" t="s">
        <v>30</v>
      </c>
      <c r="B27" s="433">
        <v>0</v>
      </c>
      <c r="C27" s="434">
        <v>0</v>
      </c>
      <c r="D27" s="534">
        <v>0</v>
      </c>
      <c r="E27" s="433">
        <v>0</v>
      </c>
      <c r="F27" s="434">
        <v>0</v>
      </c>
      <c r="G27" s="534">
        <f>SUM(E27:F27)</f>
        <v>0</v>
      </c>
      <c r="H27" s="435">
        <v>0</v>
      </c>
      <c r="I27" s="436">
        <v>0</v>
      </c>
      <c r="J27" s="534">
        <f>SUM(H27:I27)</f>
        <v>0</v>
      </c>
      <c r="K27" s="535">
        <v>0</v>
      </c>
      <c r="L27" s="554">
        <v>0</v>
      </c>
      <c r="M27" s="536">
        <f>SUM(K27:L27)</f>
        <v>0</v>
      </c>
      <c r="N27" s="555">
        <f t="shared" si="9"/>
        <v>0</v>
      </c>
      <c r="O27" s="556">
        <f t="shared" si="9"/>
        <v>0</v>
      </c>
      <c r="P27" s="557">
        <f t="shared" si="9"/>
        <v>0</v>
      </c>
      <c r="Q27" s="149"/>
      <c r="R27" s="149"/>
    </row>
    <row r="28" spans="1:18" ht="29.25" customHeight="1" thickBot="1" x14ac:dyDescent="0.4">
      <c r="A28" s="205" t="s">
        <v>31</v>
      </c>
      <c r="B28" s="437">
        <v>0</v>
      </c>
      <c r="C28" s="438">
        <v>0</v>
      </c>
      <c r="D28" s="537">
        <v>0</v>
      </c>
      <c r="E28" s="437">
        <v>0</v>
      </c>
      <c r="F28" s="438">
        <v>0</v>
      </c>
      <c r="G28" s="537">
        <f>SUM(E28:F28)</f>
        <v>0</v>
      </c>
      <c r="H28" s="439">
        <v>0</v>
      </c>
      <c r="I28" s="440">
        <v>0</v>
      </c>
      <c r="J28" s="537">
        <f>SUM(H28:I28)</f>
        <v>0</v>
      </c>
      <c r="K28" s="538">
        <v>0</v>
      </c>
      <c r="L28" s="558">
        <v>0</v>
      </c>
      <c r="M28" s="539">
        <f>SUM(K28:L28)</f>
        <v>0</v>
      </c>
      <c r="N28" s="559">
        <f t="shared" si="9"/>
        <v>0</v>
      </c>
      <c r="O28" s="560">
        <f t="shared" si="9"/>
        <v>0</v>
      </c>
      <c r="P28" s="561">
        <f t="shared" si="9"/>
        <v>0</v>
      </c>
      <c r="Q28" s="145"/>
      <c r="R28" s="145"/>
    </row>
    <row r="29" spans="1:18" thickBot="1" x14ac:dyDescent="0.4">
      <c r="A29" s="199" t="s">
        <v>15</v>
      </c>
      <c r="B29" s="206">
        <f t="shared" ref="B29:P29" si="10">SUM(B24:B28)</f>
        <v>0</v>
      </c>
      <c r="C29" s="206">
        <f t="shared" si="10"/>
        <v>1</v>
      </c>
      <c r="D29" s="206">
        <f t="shared" si="10"/>
        <v>1</v>
      </c>
      <c r="E29" s="206">
        <f t="shared" si="10"/>
        <v>0</v>
      </c>
      <c r="F29" s="206">
        <f t="shared" si="10"/>
        <v>0</v>
      </c>
      <c r="G29" s="206">
        <f t="shared" si="10"/>
        <v>0</v>
      </c>
      <c r="H29" s="207">
        <f t="shared" si="10"/>
        <v>0</v>
      </c>
      <c r="I29" s="207">
        <f t="shared" si="10"/>
        <v>0</v>
      </c>
      <c r="J29" s="207">
        <f t="shared" si="10"/>
        <v>0</v>
      </c>
      <c r="K29" s="207">
        <f t="shared" si="10"/>
        <v>0</v>
      </c>
      <c r="L29" s="207">
        <f t="shared" si="10"/>
        <v>0</v>
      </c>
      <c r="M29" s="207">
        <f t="shared" si="10"/>
        <v>0</v>
      </c>
      <c r="N29" s="206">
        <f t="shared" si="10"/>
        <v>0</v>
      </c>
      <c r="O29" s="206">
        <f t="shared" si="10"/>
        <v>1</v>
      </c>
      <c r="P29" s="201">
        <f t="shared" si="10"/>
        <v>1</v>
      </c>
      <c r="Q29" s="9"/>
      <c r="R29" s="9"/>
    </row>
    <row r="30" spans="1:18" thickBot="1" x14ac:dyDescent="0.4">
      <c r="A30" s="214" t="s">
        <v>16</v>
      </c>
      <c r="B30" s="7">
        <f t="shared" ref="B30:P30" si="11">B22</f>
        <v>0</v>
      </c>
      <c r="C30" s="7">
        <f t="shared" si="11"/>
        <v>4</v>
      </c>
      <c r="D30" s="7">
        <f t="shared" si="11"/>
        <v>4</v>
      </c>
      <c r="E30" s="7">
        <f t="shared" si="11"/>
        <v>0</v>
      </c>
      <c r="F30" s="7">
        <f t="shared" si="11"/>
        <v>2</v>
      </c>
      <c r="G30" s="15">
        <f t="shared" si="11"/>
        <v>2</v>
      </c>
      <c r="H30" s="15">
        <f t="shared" si="11"/>
        <v>0</v>
      </c>
      <c r="I30" s="15">
        <f t="shared" si="11"/>
        <v>3</v>
      </c>
      <c r="J30" s="15">
        <f t="shared" si="11"/>
        <v>3</v>
      </c>
      <c r="K30" s="15">
        <f t="shared" si="11"/>
        <v>0</v>
      </c>
      <c r="L30" s="15">
        <f t="shared" si="11"/>
        <v>9</v>
      </c>
      <c r="M30" s="15">
        <f t="shared" si="11"/>
        <v>9</v>
      </c>
      <c r="N30" s="15">
        <f t="shared" si="11"/>
        <v>0</v>
      </c>
      <c r="O30" s="15">
        <f t="shared" si="11"/>
        <v>18</v>
      </c>
      <c r="P30" s="14">
        <f t="shared" si="11"/>
        <v>18</v>
      </c>
      <c r="Q30" s="146"/>
      <c r="R30" s="146"/>
    </row>
    <row r="31" spans="1:18" thickBot="1" x14ac:dyDescent="0.4">
      <c r="A31" s="214" t="s">
        <v>17</v>
      </c>
      <c r="B31" s="7">
        <f t="shared" ref="B31:P31" si="12">B29</f>
        <v>0</v>
      </c>
      <c r="C31" s="7">
        <f t="shared" si="12"/>
        <v>1</v>
      </c>
      <c r="D31" s="7">
        <f t="shared" si="12"/>
        <v>1</v>
      </c>
      <c r="E31" s="7">
        <f t="shared" si="12"/>
        <v>0</v>
      </c>
      <c r="F31" s="7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12"/>
        <v>0</v>
      </c>
      <c r="O31" s="15">
        <f t="shared" si="12"/>
        <v>1</v>
      </c>
      <c r="P31" s="14">
        <f t="shared" si="12"/>
        <v>1</v>
      </c>
      <c r="Q31" s="12"/>
      <c r="R31" s="12"/>
    </row>
    <row r="32" spans="1:18" thickBot="1" x14ac:dyDescent="0.4">
      <c r="A32" s="148" t="s">
        <v>18</v>
      </c>
      <c r="B32" s="215">
        <f t="shared" ref="B32:P32" si="13">SUM(B30:B31)</f>
        <v>0</v>
      </c>
      <c r="C32" s="216">
        <f t="shared" si="13"/>
        <v>5</v>
      </c>
      <c r="D32" s="216">
        <f t="shared" si="13"/>
        <v>5</v>
      </c>
      <c r="E32" s="216">
        <f t="shared" si="13"/>
        <v>0</v>
      </c>
      <c r="F32" s="216">
        <f t="shared" si="13"/>
        <v>2</v>
      </c>
      <c r="G32" s="217">
        <f t="shared" si="13"/>
        <v>2</v>
      </c>
      <c r="H32" s="217">
        <f t="shared" si="13"/>
        <v>0</v>
      </c>
      <c r="I32" s="217">
        <f t="shared" si="13"/>
        <v>3</v>
      </c>
      <c r="J32" s="217">
        <f t="shared" si="13"/>
        <v>3</v>
      </c>
      <c r="K32" s="217">
        <f t="shared" si="13"/>
        <v>0</v>
      </c>
      <c r="L32" s="217">
        <f t="shared" si="13"/>
        <v>9</v>
      </c>
      <c r="M32" s="217">
        <f t="shared" si="13"/>
        <v>9</v>
      </c>
      <c r="N32" s="217">
        <f t="shared" si="13"/>
        <v>0</v>
      </c>
      <c r="O32" s="217">
        <f t="shared" si="13"/>
        <v>19</v>
      </c>
      <c r="P32" s="218">
        <f t="shared" si="13"/>
        <v>19</v>
      </c>
      <c r="Q32" s="12"/>
      <c r="R32" s="12"/>
    </row>
    <row r="33" spans="1:19" ht="12" customHeight="1" x14ac:dyDescent="0.3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 x14ac:dyDescent="0.35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 x14ac:dyDescent="0.35">
      <c r="A35" s="1078" t="s">
        <v>68</v>
      </c>
      <c r="B35" s="1078"/>
      <c r="C35" s="1078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</row>
    <row r="36" spans="1:19" ht="39.950000000000003" customHeight="1" x14ac:dyDescent="0.4">
      <c r="A36" s="1079"/>
      <c r="B36" s="1079"/>
      <c r="C36" s="1079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3"/>
      <c r="R36" s="13"/>
      <c r="S36" s="13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2"/>
  <sheetViews>
    <sheetView zoomScale="55" zoomScaleNormal="55" workbookViewId="0">
      <selection activeCell="AA22" sqref="AA22"/>
    </sheetView>
  </sheetViews>
  <sheetFormatPr defaultRowHeight="33" customHeight="1" x14ac:dyDescent="0.35"/>
  <cols>
    <col min="1" max="1" width="83" style="18" customWidth="1"/>
    <col min="2" max="2" width="15.5703125" style="18" customWidth="1"/>
    <col min="3" max="3" width="15.28515625" style="18" customWidth="1"/>
    <col min="4" max="4" width="12.28515625" style="18" customWidth="1"/>
    <col min="5" max="5" width="14.85546875" style="18" customWidth="1"/>
    <col min="6" max="6" width="12.85546875" style="18" customWidth="1"/>
    <col min="7" max="7" width="11" style="18" customWidth="1"/>
    <col min="8" max="8" width="15.28515625" style="18" customWidth="1"/>
    <col min="9" max="9" width="13.5703125" style="18" customWidth="1"/>
    <col min="10" max="10" width="12.28515625" style="18" customWidth="1"/>
    <col min="11" max="11" width="14.5703125" style="18" customWidth="1"/>
    <col min="12" max="12" width="12.42578125" style="18" customWidth="1"/>
    <col min="13" max="13" width="12.7109375" style="18" customWidth="1"/>
    <col min="14" max="14" width="14.42578125" style="18" customWidth="1"/>
    <col min="15" max="15" width="15" style="18" customWidth="1"/>
    <col min="16" max="16" width="13.71093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 x14ac:dyDescent="0.35">
      <c r="A1" s="1043" t="s">
        <v>38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24"/>
      <c r="R1" s="124"/>
      <c r="S1" s="124"/>
      <c r="T1" s="124"/>
    </row>
    <row r="2" spans="1:73" ht="28.5" customHeight="1" x14ac:dyDescent="0.35">
      <c r="A2" s="795"/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</row>
    <row r="3" spans="1:73" ht="37.5" customHeight="1" x14ac:dyDescent="0.35">
      <c r="A3" s="1043" t="s">
        <v>118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7"/>
      <c r="R3" s="17"/>
    </row>
    <row r="4" spans="1:73" ht="33" customHeight="1" thickBot="1" x14ac:dyDescent="0.4">
      <c r="A4" s="19"/>
    </row>
    <row r="5" spans="1:73" ht="33" customHeight="1" x14ac:dyDescent="0.35">
      <c r="A5" s="1044" t="s">
        <v>1</v>
      </c>
      <c r="B5" s="1087" t="s">
        <v>39</v>
      </c>
      <c r="C5" s="1088"/>
      <c r="D5" s="1089"/>
      <c r="E5" s="1088" t="s">
        <v>2</v>
      </c>
      <c r="F5" s="1088"/>
      <c r="G5" s="1089"/>
      <c r="H5" s="1087" t="s">
        <v>3</v>
      </c>
      <c r="I5" s="1088"/>
      <c r="J5" s="1089"/>
      <c r="K5" s="1087" t="s">
        <v>4</v>
      </c>
      <c r="L5" s="1088"/>
      <c r="M5" s="1089"/>
      <c r="N5" s="1050" t="s">
        <v>40</v>
      </c>
      <c r="O5" s="1051"/>
      <c r="P5" s="1052"/>
      <c r="Q5" s="20"/>
      <c r="R5" s="20"/>
    </row>
    <row r="6" spans="1:73" ht="33" customHeight="1" thickBot="1" x14ac:dyDescent="0.4">
      <c r="A6" s="1045"/>
      <c r="B6" s="1090"/>
      <c r="C6" s="1091"/>
      <c r="D6" s="1092"/>
      <c r="E6" s="1093"/>
      <c r="F6" s="1093"/>
      <c r="G6" s="1094"/>
      <c r="H6" s="1095"/>
      <c r="I6" s="1093"/>
      <c r="J6" s="1094"/>
      <c r="K6" s="1090"/>
      <c r="L6" s="1091"/>
      <c r="M6" s="1092"/>
      <c r="N6" s="1053"/>
      <c r="O6" s="1054"/>
      <c r="P6" s="1055"/>
      <c r="Q6" s="20"/>
      <c r="R6" s="20"/>
    </row>
    <row r="7" spans="1:73" ht="99.75" customHeight="1" thickBot="1" x14ac:dyDescent="0.4">
      <c r="A7" s="1086"/>
      <c r="B7" s="196" t="s">
        <v>5</v>
      </c>
      <c r="C7" s="197" t="s">
        <v>6</v>
      </c>
      <c r="D7" s="198" t="s">
        <v>7</v>
      </c>
      <c r="E7" s="196" t="s">
        <v>5</v>
      </c>
      <c r="F7" s="197" t="s">
        <v>6</v>
      </c>
      <c r="G7" s="198" t="s">
        <v>7</v>
      </c>
      <c r="H7" s="196" t="s">
        <v>5</v>
      </c>
      <c r="I7" s="197" t="s">
        <v>6</v>
      </c>
      <c r="J7" s="198" t="s">
        <v>7</v>
      </c>
      <c r="K7" s="196" t="s">
        <v>5</v>
      </c>
      <c r="L7" s="197" t="s">
        <v>6</v>
      </c>
      <c r="M7" s="198" t="s">
        <v>7</v>
      </c>
      <c r="N7" s="196" t="s">
        <v>5</v>
      </c>
      <c r="O7" s="197" t="s">
        <v>6</v>
      </c>
      <c r="P7" s="198" t="s">
        <v>7</v>
      </c>
      <c r="Q7" s="20"/>
      <c r="R7" s="20"/>
    </row>
    <row r="8" spans="1:73" ht="27" customHeight="1" thickBot="1" x14ac:dyDescent="0.4">
      <c r="A8" s="799" t="s">
        <v>8</v>
      </c>
      <c r="B8" s="783"/>
      <c r="C8" s="781"/>
      <c r="D8" s="782"/>
      <c r="E8" s="780"/>
      <c r="F8" s="781"/>
      <c r="G8" s="784"/>
      <c r="H8" s="783"/>
      <c r="I8" s="781"/>
      <c r="J8" s="782"/>
      <c r="K8" s="780"/>
      <c r="L8" s="781"/>
      <c r="M8" s="784"/>
      <c r="N8" s="785"/>
      <c r="O8" s="785"/>
      <c r="P8" s="786"/>
      <c r="Q8" s="20"/>
      <c r="R8" s="20"/>
    </row>
    <row r="9" spans="1:73" s="127" customFormat="1" ht="26.25" x14ac:dyDescent="0.25">
      <c r="A9" s="800" t="s">
        <v>41</v>
      </c>
      <c r="B9" s="803">
        <v>3</v>
      </c>
      <c r="C9" s="802">
        <v>0</v>
      </c>
      <c r="D9" s="810">
        <v>3</v>
      </c>
      <c r="E9" s="801">
        <v>2</v>
      </c>
      <c r="F9" s="802">
        <v>0</v>
      </c>
      <c r="G9" s="804">
        <v>2</v>
      </c>
      <c r="H9" s="803">
        <v>5</v>
      </c>
      <c r="I9" s="802">
        <v>0</v>
      </c>
      <c r="J9" s="810">
        <v>5</v>
      </c>
      <c r="K9" s="801">
        <v>0</v>
      </c>
      <c r="L9" s="802">
        <v>0</v>
      </c>
      <c r="M9" s="804">
        <v>0</v>
      </c>
      <c r="N9" s="805">
        <v>10</v>
      </c>
      <c r="O9" s="802">
        <v>0</v>
      </c>
      <c r="P9" s="811">
        <v>10</v>
      </c>
      <c r="Q9" s="125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</row>
    <row r="10" spans="1:73" s="128" customFormat="1" ht="33.75" customHeight="1" x14ac:dyDescent="0.25">
      <c r="A10" s="806" t="s">
        <v>42</v>
      </c>
      <c r="B10" s="789">
        <v>11</v>
      </c>
      <c r="C10" s="788">
        <v>0</v>
      </c>
      <c r="D10" s="812">
        <v>11</v>
      </c>
      <c r="E10" s="787">
        <v>12</v>
      </c>
      <c r="F10" s="788">
        <v>0</v>
      </c>
      <c r="G10" s="790">
        <v>12</v>
      </c>
      <c r="H10" s="789">
        <v>8</v>
      </c>
      <c r="I10" s="788">
        <v>0</v>
      </c>
      <c r="J10" s="812">
        <v>8</v>
      </c>
      <c r="K10" s="787">
        <v>0</v>
      </c>
      <c r="L10" s="788">
        <v>0</v>
      </c>
      <c r="M10" s="790">
        <v>0</v>
      </c>
      <c r="N10" s="791">
        <v>31</v>
      </c>
      <c r="O10" s="788">
        <v>0</v>
      </c>
      <c r="P10" s="813">
        <v>31</v>
      </c>
      <c r="Q10" s="125"/>
      <c r="R10" s="125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</row>
    <row r="11" spans="1:73" ht="24" customHeight="1" thickBot="1" x14ac:dyDescent="0.4">
      <c r="A11" s="796" t="s">
        <v>9</v>
      </c>
      <c r="B11" s="789">
        <v>14</v>
      </c>
      <c r="C11" s="788">
        <v>0</v>
      </c>
      <c r="D11" s="812">
        <v>14</v>
      </c>
      <c r="E11" s="787">
        <v>14</v>
      </c>
      <c r="F11" s="788">
        <v>0</v>
      </c>
      <c r="G11" s="790">
        <v>14</v>
      </c>
      <c r="H11" s="789">
        <v>13</v>
      </c>
      <c r="I11" s="788">
        <v>0</v>
      </c>
      <c r="J11" s="812">
        <v>13</v>
      </c>
      <c r="K11" s="787">
        <f>SUM(K1:K10)</f>
        <v>0</v>
      </c>
      <c r="L11" s="788">
        <f>SUM(L1:L10)</f>
        <v>0</v>
      </c>
      <c r="M11" s="790">
        <f>SUM(M1:M10)</f>
        <v>0</v>
      </c>
      <c r="N11" s="791">
        <v>41</v>
      </c>
      <c r="O11" s="788">
        <v>0</v>
      </c>
      <c r="P11" s="813">
        <v>41</v>
      </c>
      <c r="Q11" s="95"/>
      <c r="R11" s="95"/>
    </row>
    <row r="12" spans="1:73" s="126" customFormat="1" ht="45" customHeight="1" thickBot="1" x14ac:dyDescent="0.3">
      <c r="A12" s="797" t="s">
        <v>10</v>
      </c>
      <c r="B12" s="814"/>
      <c r="C12" s="815"/>
      <c r="D12" s="816"/>
      <c r="E12" s="817"/>
      <c r="F12" s="815"/>
      <c r="G12" s="818"/>
      <c r="H12" s="814"/>
      <c r="I12" s="815"/>
      <c r="J12" s="816"/>
      <c r="K12" s="817"/>
      <c r="L12" s="815"/>
      <c r="M12" s="818"/>
      <c r="N12" s="814"/>
      <c r="O12" s="815"/>
      <c r="P12" s="816"/>
      <c r="Q12" s="125"/>
      <c r="R12" s="125"/>
    </row>
    <row r="13" spans="1:73" ht="31.5" customHeight="1" thickBot="1" x14ac:dyDescent="0.4">
      <c r="A13" s="807" t="s">
        <v>11</v>
      </c>
      <c r="B13" s="819"/>
      <c r="C13" s="820"/>
      <c r="D13" s="821"/>
      <c r="E13" s="822"/>
      <c r="F13" s="820"/>
      <c r="G13" s="823"/>
      <c r="H13" s="819"/>
      <c r="I13" s="820" t="s">
        <v>12</v>
      </c>
      <c r="J13" s="821"/>
      <c r="K13" s="822"/>
      <c r="L13" s="820"/>
      <c r="M13" s="823"/>
      <c r="N13" s="824"/>
      <c r="O13" s="825"/>
      <c r="P13" s="826"/>
      <c r="Q13" s="95"/>
      <c r="R13" s="95"/>
    </row>
    <row r="14" spans="1:73" ht="26.25" x14ac:dyDescent="0.35">
      <c r="A14" s="800" t="s">
        <v>41</v>
      </c>
      <c r="B14" s="803">
        <v>2</v>
      </c>
      <c r="C14" s="802">
        <v>0</v>
      </c>
      <c r="D14" s="810">
        <v>2</v>
      </c>
      <c r="E14" s="801">
        <v>2</v>
      </c>
      <c r="F14" s="802">
        <v>0</v>
      </c>
      <c r="G14" s="804">
        <v>2</v>
      </c>
      <c r="H14" s="803">
        <v>5</v>
      </c>
      <c r="I14" s="802">
        <v>0</v>
      </c>
      <c r="J14" s="810">
        <v>5</v>
      </c>
      <c r="K14" s="801">
        <v>0</v>
      </c>
      <c r="L14" s="802">
        <v>0</v>
      </c>
      <c r="M14" s="804">
        <v>0</v>
      </c>
      <c r="N14" s="805">
        <v>9</v>
      </c>
      <c r="O14" s="802">
        <v>0</v>
      </c>
      <c r="P14" s="811">
        <v>9</v>
      </c>
      <c r="Q14" s="95"/>
      <c r="R14" s="95"/>
    </row>
    <row r="15" spans="1:73" s="128" customFormat="1" ht="27" thickBot="1" x14ac:dyDescent="0.3">
      <c r="A15" s="809" t="s">
        <v>42</v>
      </c>
      <c r="B15" s="827">
        <v>10</v>
      </c>
      <c r="C15" s="792">
        <v>0</v>
      </c>
      <c r="D15" s="828">
        <v>10</v>
      </c>
      <c r="E15" s="793">
        <v>12</v>
      </c>
      <c r="F15" s="792">
        <v>0</v>
      </c>
      <c r="G15" s="794">
        <v>12</v>
      </c>
      <c r="H15" s="827">
        <v>8</v>
      </c>
      <c r="I15" s="792">
        <v>0</v>
      </c>
      <c r="J15" s="828">
        <v>8</v>
      </c>
      <c r="K15" s="793">
        <v>0</v>
      </c>
      <c r="L15" s="792">
        <v>0</v>
      </c>
      <c r="M15" s="794">
        <v>0</v>
      </c>
      <c r="N15" s="829">
        <v>30</v>
      </c>
      <c r="O15" s="792">
        <v>0</v>
      </c>
      <c r="P15" s="830">
        <v>30</v>
      </c>
      <c r="Q15" s="125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</row>
    <row r="16" spans="1:73" ht="30.75" customHeight="1" thickBot="1" x14ac:dyDescent="0.4">
      <c r="A16" s="797" t="s">
        <v>9</v>
      </c>
      <c r="B16" s="831">
        <v>12</v>
      </c>
      <c r="C16" s="832">
        <v>0</v>
      </c>
      <c r="D16" s="833">
        <v>12</v>
      </c>
      <c r="E16" s="834">
        <v>14</v>
      </c>
      <c r="F16" s="832">
        <v>0</v>
      </c>
      <c r="G16" s="835">
        <v>14</v>
      </c>
      <c r="H16" s="831">
        <v>13</v>
      </c>
      <c r="I16" s="832">
        <v>0</v>
      </c>
      <c r="J16" s="833">
        <v>13</v>
      </c>
      <c r="K16" s="834">
        <f>SUM(K14:K14)</f>
        <v>0</v>
      </c>
      <c r="L16" s="832">
        <f>SUM(L14:L14)</f>
        <v>0</v>
      </c>
      <c r="M16" s="835">
        <f>SUM(M14:M14)</f>
        <v>0</v>
      </c>
      <c r="N16" s="836">
        <v>39</v>
      </c>
      <c r="O16" s="832">
        <v>0</v>
      </c>
      <c r="P16" s="837">
        <v>39</v>
      </c>
      <c r="Q16" s="95"/>
      <c r="R16" s="95"/>
    </row>
    <row r="17" spans="1:73" ht="24.95" customHeight="1" x14ac:dyDescent="0.35">
      <c r="A17" s="85" t="s">
        <v>36</v>
      </c>
      <c r="B17" s="838"/>
      <c r="C17" s="839"/>
      <c r="D17" s="840"/>
      <c r="E17" s="841"/>
      <c r="F17" s="839"/>
      <c r="G17" s="842"/>
      <c r="H17" s="838"/>
      <c r="I17" s="839"/>
      <c r="J17" s="840"/>
      <c r="K17" s="841"/>
      <c r="L17" s="839"/>
      <c r="M17" s="842"/>
      <c r="N17" s="838"/>
      <c r="O17" s="839"/>
      <c r="P17" s="840"/>
      <c r="Q17" s="95"/>
      <c r="R17" s="95"/>
    </row>
    <row r="18" spans="1:73" s="127" customFormat="1" ht="30.75" customHeight="1" x14ac:dyDescent="0.25">
      <c r="A18" s="806" t="s">
        <v>41</v>
      </c>
      <c r="B18" s="789">
        <v>1</v>
      </c>
      <c r="C18" s="788">
        <v>0</v>
      </c>
      <c r="D18" s="812">
        <v>1</v>
      </c>
      <c r="E18" s="787">
        <v>0</v>
      </c>
      <c r="F18" s="788">
        <v>0</v>
      </c>
      <c r="G18" s="790">
        <v>0</v>
      </c>
      <c r="H18" s="789">
        <v>0</v>
      </c>
      <c r="I18" s="788">
        <v>0</v>
      </c>
      <c r="J18" s="812">
        <v>0</v>
      </c>
      <c r="K18" s="787">
        <v>0</v>
      </c>
      <c r="L18" s="788">
        <v>0</v>
      </c>
      <c r="M18" s="790">
        <v>0</v>
      </c>
      <c r="N18" s="791">
        <v>1</v>
      </c>
      <c r="O18" s="788">
        <v>0</v>
      </c>
      <c r="P18" s="813">
        <v>1</v>
      </c>
      <c r="Q18" s="125"/>
      <c r="R18" s="125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</row>
    <row r="19" spans="1:73" s="128" customFormat="1" ht="32.25" customHeight="1" thickBot="1" x14ac:dyDescent="0.3">
      <c r="A19" s="809" t="s">
        <v>42</v>
      </c>
      <c r="B19" s="827">
        <v>1</v>
      </c>
      <c r="C19" s="792">
        <v>0</v>
      </c>
      <c r="D19" s="828">
        <v>1</v>
      </c>
      <c r="E19" s="793">
        <v>0</v>
      </c>
      <c r="F19" s="792">
        <v>0</v>
      </c>
      <c r="G19" s="794">
        <v>0</v>
      </c>
      <c r="H19" s="827">
        <v>0</v>
      </c>
      <c r="I19" s="792">
        <v>0</v>
      </c>
      <c r="J19" s="828">
        <v>0</v>
      </c>
      <c r="K19" s="793">
        <v>0</v>
      </c>
      <c r="L19" s="792">
        <v>0</v>
      </c>
      <c r="M19" s="794">
        <v>0</v>
      </c>
      <c r="N19" s="829">
        <v>1</v>
      </c>
      <c r="O19" s="792">
        <v>0</v>
      </c>
      <c r="P19" s="830">
        <v>1</v>
      </c>
      <c r="Q19" s="125"/>
      <c r="R19" s="125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</row>
    <row r="20" spans="1:73" ht="42.75" customHeight="1" thickBot="1" x14ac:dyDescent="0.4">
      <c r="A20" s="808" t="s">
        <v>15</v>
      </c>
      <c r="B20" s="843">
        <v>2</v>
      </c>
      <c r="C20" s="843">
        <v>0</v>
      </c>
      <c r="D20" s="844">
        <v>2</v>
      </c>
      <c r="E20" s="845">
        <v>0</v>
      </c>
      <c r="F20" s="843">
        <v>0</v>
      </c>
      <c r="G20" s="843">
        <v>0</v>
      </c>
      <c r="H20" s="843">
        <v>0</v>
      </c>
      <c r="I20" s="843">
        <v>0</v>
      </c>
      <c r="J20" s="844">
        <v>0</v>
      </c>
      <c r="K20" s="845">
        <v>0</v>
      </c>
      <c r="L20" s="843">
        <v>0</v>
      </c>
      <c r="M20" s="843">
        <v>0</v>
      </c>
      <c r="N20" s="843">
        <v>2</v>
      </c>
      <c r="O20" s="843">
        <v>0</v>
      </c>
      <c r="P20" s="844">
        <v>2</v>
      </c>
      <c r="Q20" s="111"/>
      <c r="R20" s="111"/>
    </row>
    <row r="21" spans="1:73" ht="30" customHeight="1" thickBot="1" x14ac:dyDescent="0.4">
      <c r="A21" s="798" t="s">
        <v>16</v>
      </c>
      <c r="B21" s="814">
        <v>12</v>
      </c>
      <c r="C21" s="814">
        <v>0</v>
      </c>
      <c r="D21" s="846">
        <v>12</v>
      </c>
      <c r="E21" s="817">
        <v>14</v>
      </c>
      <c r="F21" s="814">
        <v>0</v>
      </c>
      <c r="G21" s="847">
        <v>14</v>
      </c>
      <c r="H21" s="814">
        <v>13</v>
      </c>
      <c r="I21" s="814">
        <v>0</v>
      </c>
      <c r="J21" s="846">
        <v>13</v>
      </c>
      <c r="K21" s="817">
        <v>0</v>
      </c>
      <c r="L21" s="814">
        <v>0</v>
      </c>
      <c r="M21" s="847">
        <v>0</v>
      </c>
      <c r="N21" s="814">
        <v>39</v>
      </c>
      <c r="O21" s="814">
        <v>0</v>
      </c>
      <c r="P21" s="846">
        <v>39</v>
      </c>
      <c r="Q21" s="112"/>
      <c r="R21" s="112"/>
    </row>
    <row r="22" spans="1:73" ht="51.75" thickBot="1" x14ac:dyDescent="0.4">
      <c r="A22" s="798" t="s">
        <v>17</v>
      </c>
      <c r="B22" s="814">
        <v>2</v>
      </c>
      <c r="C22" s="814">
        <f t="shared" ref="C22:P22" si="0">C20</f>
        <v>0</v>
      </c>
      <c r="D22" s="846">
        <v>2</v>
      </c>
      <c r="E22" s="817">
        <f t="shared" si="0"/>
        <v>0</v>
      </c>
      <c r="F22" s="814">
        <f t="shared" si="0"/>
        <v>0</v>
      </c>
      <c r="G22" s="847">
        <f t="shared" si="0"/>
        <v>0</v>
      </c>
      <c r="H22" s="814">
        <f t="shared" si="0"/>
        <v>0</v>
      </c>
      <c r="I22" s="814">
        <f t="shared" si="0"/>
        <v>0</v>
      </c>
      <c r="J22" s="846">
        <f t="shared" si="0"/>
        <v>0</v>
      </c>
      <c r="K22" s="817">
        <f t="shared" si="0"/>
        <v>0</v>
      </c>
      <c r="L22" s="814">
        <f t="shared" si="0"/>
        <v>0</v>
      </c>
      <c r="M22" s="814">
        <f t="shared" si="0"/>
        <v>0</v>
      </c>
      <c r="N22" s="814">
        <v>2</v>
      </c>
      <c r="O22" s="814">
        <f t="shared" si="0"/>
        <v>0</v>
      </c>
      <c r="P22" s="846">
        <f t="shared" si="0"/>
        <v>2</v>
      </c>
      <c r="Q22" s="112"/>
      <c r="R22" s="112"/>
    </row>
    <row r="23" spans="1:73" ht="33" customHeight="1" thickBot="1" x14ac:dyDescent="0.4">
      <c r="A23" s="797" t="s">
        <v>18</v>
      </c>
      <c r="B23" s="848">
        <v>14</v>
      </c>
      <c r="C23" s="848">
        <v>0</v>
      </c>
      <c r="D23" s="849">
        <v>14</v>
      </c>
      <c r="E23" s="850">
        <v>14</v>
      </c>
      <c r="F23" s="848">
        <v>0</v>
      </c>
      <c r="G23" s="848">
        <v>14</v>
      </c>
      <c r="H23" s="848">
        <v>13</v>
      </c>
      <c r="I23" s="848">
        <v>0</v>
      </c>
      <c r="J23" s="848">
        <v>13</v>
      </c>
      <c r="K23" s="848">
        <v>0</v>
      </c>
      <c r="L23" s="848">
        <v>0</v>
      </c>
      <c r="M23" s="848">
        <v>0</v>
      </c>
      <c r="N23" s="848">
        <v>41</v>
      </c>
      <c r="O23" s="848">
        <v>0</v>
      </c>
      <c r="P23" s="849">
        <v>41</v>
      </c>
      <c r="Q23" s="112"/>
      <c r="R23" s="112"/>
    </row>
    <row r="24" spans="1:73" ht="24.75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7"/>
    </row>
    <row r="25" spans="1:73" ht="25.5" hidden="1" customHeight="1" x14ac:dyDescent="0.35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73" ht="25.5" x14ac:dyDescent="0.35">
      <c r="A26" s="95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73" ht="30.75" customHeight="1" x14ac:dyDescent="0.35">
      <c r="A27" s="1085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</row>
    <row r="28" spans="1:73" ht="25.5" x14ac:dyDescent="0.35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73" ht="45" customHeight="1" x14ac:dyDescent="0.3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1:P1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zoomScale="50" zoomScaleNormal="50" workbookViewId="0">
      <selection activeCell="I19" sqref="I19"/>
    </sheetView>
  </sheetViews>
  <sheetFormatPr defaultRowHeight="26.25" x14ac:dyDescent="0.4"/>
  <cols>
    <col min="1" max="1" width="67.5703125" style="160" customWidth="1"/>
    <col min="2" max="2" width="15" style="160" customWidth="1"/>
    <col min="3" max="3" width="12.140625" style="160" customWidth="1"/>
    <col min="4" max="4" width="13.5703125" style="160" customWidth="1"/>
    <col min="5" max="6" width="13.85546875" style="160" customWidth="1"/>
    <col min="7" max="7" width="13" style="160" customWidth="1"/>
    <col min="8" max="8" width="13.85546875" style="160" customWidth="1"/>
    <col min="9" max="9" width="14.140625" style="160" customWidth="1"/>
    <col min="10" max="10" width="13" style="160" customWidth="1"/>
    <col min="11" max="11" width="15.42578125" style="160" customWidth="1"/>
    <col min="12" max="12" width="13.140625" style="160" customWidth="1"/>
    <col min="13" max="13" width="13.5703125" style="160" customWidth="1"/>
    <col min="14" max="14" width="14.140625" style="160" customWidth="1"/>
    <col min="15" max="15" width="14.42578125" style="160" customWidth="1"/>
    <col min="16" max="16" width="15.7109375" style="161" customWidth="1"/>
    <col min="17" max="20" width="9.140625" style="160"/>
    <col min="21" max="21" width="10.5703125" style="160" bestFit="1" customWidth="1"/>
    <col min="22" max="22" width="11.28515625" style="160" customWidth="1"/>
    <col min="23" max="16384" width="9.140625" style="160"/>
  </cols>
  <sheetData>
    <row r="1" spans="1:20" ht="32.25" customHeight="1" x14ac:dyDescent="0.4">
      <c r="A1" s="1102" t="s">
        <v>69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59"/>
      <c r="R1" s="159"/>
      <c r="S1" s="159"/>
      <c r="T1" s="159"/>
    </row>
    <row r="2" spans="1:20" ht="32.25" customHeight="1" x14ac:dyDescent="0.4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159"/>
      <c r="R2" s="159"/>
      <c r="S2" s="159"/>
      <c r="T2" s="159"/>
    </row>
    <row r="3" spans="1:20" ht="38.25" customHeight="1" x14ac:dyDescent="0.4">
      <c r="A3" s="1102" t="s">
        <v>119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59"/>
      <c r="R3" s="159"/>
      <c r="S3" s="159"/>
      <c r="T3" s="159"/>
    </row>
    <row r="4" spans="1:20" ht="33" customHeight="1" thickBot="1" x14ac:dyDescent="0.45">
      <c r="A4" s="368"/>
    </row>
    <row r="5" spans="1:20" ht="33" customHeight="1" thickBot="1" x14ac:dyDescent="0.45">
      <c r="A5" s="1103" t="s">
        <v>1</v>
      </c>
      <c r="B5" s="1099" t="s">
        <v>19</v>
      </c>
      <c r="C5" s="1100"/>
      <c r="D5" s="1101"/>
      <c r="E5" s="1099" t="s">
        <v>20</v>
      </c>
      <c r="F5" s="1100"/>
      <c r="G5" s="1101"/>
      <c r="H5" s="1099" t="s">
        <v>21</v>
      </c>
      <c r="I5" s="1100"/>
      <c r="J5" s="1101"/>
      <c r="K5" s="1099" t="s">
        <v>22</v>
      </c>
      <c r="L5" s="1100"/>
      <c r="M5" s="1101"/>
      <c r="N5" s="1106" t="s">
        <v>26</v>
      </c>
      <c r="O5" s="1107"/>
      <c r="P5" s="1108"/>
    </row>
    <row r="6" spans="1:20" ht="33" customHeight="1" thickBot="1" x14ac:dyDescent="0.45">
      <c r="A6" s="1104"/>
      <c r="B6" s="1096" t="s">
        <v>24</v>
      </c>
      <c r="C6" s="1097"/>
      <c r="D6" s="1098"/>
      <c r="E6" s="1096" t="s">
        <v>24</v>
      </c>
      <c r="F6" s="1097"/>
      <c r="G6" s="1098"/>
      <c r="H6" s="1096" t="s">
        <v>24</v>
      </c>
      <c r="I6" s="1097"/>
      <c r="J6" s="1098"/>
      <c r="K6" s="1096" t="s">
        <v>24</v>
      </c>
      <c r="L6" s="1097"/>
      <c r="M6" s="1098"/>
      <c r="N6" s="1109"/>
      <c r="O6" s="1110"/>
      <c r="P6" s="1111"/>
    </row>
    <row r="7" spans="1:20" ht="99.75" customHeight="1" thickBot="1" x14ac:dyDescent="0.45">
      <c r="A7" s="1105"/>
      <c r="B7" s="226" t="s">
        <v>5</v>
      </c>
      <c r="C7" s="227" t="s">
        <v>6</v>
      </c>
      <c r="D7" s="162" t="s">
        <v>7</v>
      </c>
      <c r="E7" s="226" t="s">
        <v>5</v>
      </c>
      <c r="F7" s="227" t="s">
        <v>6</v>
      </c>
      <c r="G7" s="162" t="s">
        <v>7</v>
      </c>
      <c r="H7" s="226" t="s">
        <v>5</v>
      </c>
      <c r="I7" s="227" t="s">
        <v>6</v>
      </c>
      <c r="J7" s="162" t="s">
        <v>7</v>
      </c>
      <c r="K7" s="226" t="s">
        <v>5</v>
      </c>
      <c r="L7" s="227" t="s">
        <v>6</v>
      </c>
      <c r="M7" s="162" t="s">
        <v>7</v>
      </c>
      <c r="N7" s="226" t="s">
        <v>5</v>
      </c>
      <c r="O7" s="227" t="s">
        <v>6</v>
      </c>
      <c r="P7" s="162" t="s">
        <v>7</v>
      </c>
    </row>
    <row r="8" spans="1:20" ht="36.75" customHeight="1" thickBot="1" x14ac:dyDescent="0.45">
      <c r="A8" s="441" t="s">
        <v>8</v>
      </c>
      <c r="B8" s="442"/>
      <c r="C8" s="442"/>
      <c r="D8" s="443"/>
      <c r="E8" s="442"/>
      <c r="F8" s="442"/>
      <c r="G8" s="443"/>
      <c r="H8" s="442"/>
      <c r="I8" s="442"/>
      <c r="J8" s="443"/>
      <c r="K8" s="444"/>
      <c r="L8" s="444"/>
      <c r="M8" s="444"/>
      <c r="N8" s="445"/>
      <c r="O8" s="445"/>
      <c r="P8" s="446"/>
    </row>
    <row r="9" spans="1:20" x14ac:dyDescent="0.4">
      <c r="A9" s="447" t="s">
        <v>79</v>
      </c>
      <c r="B9" s="584">
        <v>1</v>
      </c>
      <c r="C9" s="584">
        <v>0</v>
      </c>
      <c r="D9" s="584">
        <f t="shared" ref="D9:D20" si="0">B9+C9</f>
        <v>1</v>
      </c>
      <c r="E9" s="584">
        <v>1</v>
      </c>
      <c r="F9" s="584">
        <v>0</v>
      </c>
      <c r="G9" s="584">
        <f>E9+F9</f>
        <v>1</v>
      </c>
      <c r="H9" s="584">
        <v>2</v>
      </c>
      <c r="I9" s="584">
        <v>0</v>
      </c>
      <c r="J9" s="584">
        <f>H9+I9</f>
        <v>2</v>
      </c>
      <c r="K9" s="585">
        <v>2</v>
      </c>
      <c r="L9" s="585">
        <v>0</v>
      </c>
      <c r="M9" s="585">
        <f>K9+L9</f>
        <v>2</v>
      </c>
      <c r="N9" s="586">
        <f t="shared" ref="N9:P20" si="1">B9+E9+H9+K9</f>
        <v>6</v>
      </c>
      <c r="O9" s="586">
        <f t="shared" si="1"/>
        <v>0</v>
      </c>
      <c r="P9" s="587">
        <f t="shared" si="1"/>
        <v>6</v>
      </c>
    </row>
    <row r="10" spans="1:20" ht="57.75" customHeight="1" x14ac:dyDescent="0.4">
      <c r="A10" s="447" t="s">
        <v>80</v>
      </c>
      <c r="B10" s="584">
        <v>0</v>
      </c>
      <c r="C10" s="584">
        <v>0</v>
      </c>
      <c r="D10" s="584">
        <f t="shared" si="0"/>
        <v>0</v>
      </c>
      <c r="E10" s="584">
        <v>0</v>
      </c>
      <c r="F10" s="584">
        <v>0</v>
      </c>
      <c r="G10" s="584">
        <f>E10+F10</f>
        <v>0</v>
      </c>
      <c r="H10" s="584">
        <v>1</v>
      </c>
      <c r="I10" s="584">
        <v>0</v>
      </c>
      <c r="J10" s="584">
        <f>H10+I10</f>
        <v>1</v>
      </c>
      <c r="K10" s="585">
        <v>0</v>
      </c>
      <c r="L10" s="585">
        <v>0</v>
      </c>
      <c r="M10" s="585">
        <f>K10+L10</f>
        <v>0</v>
      </c>
      <c r="N10" s="586">
        <f t="shared" si="1"/>
        <v>1</v>
      </c>
      <c r="O10" s="586">
        <f t="shared" si="1"/>
        <v>0</v>
      </c>
      <c r="P10" s="588">
        <f t="shared" si="1"/>
        <v>1</v>
      </c>
    </row>
    <row r="11" spans="1:20" x14ac:dyDescent="0.4">
      <c r="A11" s="448" t="s">
        <v>70</v>
      </c>
      <c r="B11" s="584">
        <v>5</v>
      </c>
      <c r="C11" s="584">
        <v>1</v>
      </c>
      <c r="D11" s="584">
        <f t="shared" si="0"/>
        <v>6</v>
      </c>
      <c r="E11" s="584">
        <v>4</v>
      </c>
      <c r="F11" s="589">
        <v>0</v>
      </c>
      <c r="G11" s="584">
        <f>E11+F11</f>
        <v>4</v>
      </c>
      <c r="H11" s="584">
        <v>5</v>
      </c>
      <c r="I11" s="584">
        <v>0</v>
      </c>
      <c r="J11" s="584">
        <f>H11+I11</f>
        <v>5</v>
      </c>
      <c r="K11" s="585">
        <v>0</v>
      </c>
      <c r="L11" s="585">
        <v>0</v>
      </c>
      <c r="M11" s="585">
        <f>K11+L11</f>
        <v>0</v>
      </c>
      <c r="N11" s="586">
        <f t="shared" si="1"/>
        <v>14</v>
      </c>
      <c r="O11" s="586">
        <f t="shared" si="1"/>
        <v>1</v>
      </c>
      <c r="P11" s="587">
        <f t="shared" si="1"/>
        <v>15</v>
      </c>
    </row>
    <row r="12" spans="1:20" x14ac:dyDescent="0.4">
      <c r="A12" s="448" t="s">
        <v>81</v>
      </c>
      <c r="B12" s="584">
        <v>4</v>
      </c>
      <c r="C12" s="584">
        <v>0</v>
      </c>
      <c r="D12" s="584">
        <f t="shared" si="0"/>
        <v>4</v>
      </c>
      <c r="E12" s="584">
        <v>4</v>
      </c>
      <c r="F12" s="589">
        <v>0</v>
      </c>
      <c r="G12" s="584">
        <f t="shared" ref="G12:G17" si="2">E12+F12</f>
        <v>4</v>
      </c>
      <c r="H12" s="584">
        <v>3</v>
      </c>
      <c r="I12" s="584">
        <v>0</v>
      </c>
      <c r="J12" s="584">
        <f t="shared" ref="J12:J17" si="3">H12+I12</f>
        <v>3</v>
      </c>
      <c r="K12" s="585">
        <v>4</v>
      </c>
      <c r="L12" s="585">
        <v>1</v>
      </c>
      <c r="M12" s="585">
        <f t="shared" ref="M12:M17" si="4">K12+L12</f>
        <v>5</v>
      </c>
      <c r="N12" s="586">
        <f t="shared" si="1"/>
        <v>15</v>
      </c>
      <c r="O12" s="586">
        <f t="shared" si="1"/>
        <v>1</v>
      </c>
      <c r="P12" s="587">
        <f t="shared" si="1"/>
        <v>16</v>
      </c>
    </row>
    <row r="13" spans="1:20" x14ac:dyDescent="0.4">
      <c r="A13" s="448" t="s">
        <v>71</v>
      </c>
      <c r="B13" s="584">
        <v>1</v>
      </c>
      <c r="C13" s="584">
        <v>0</v>
      </c>
      <c r="D13" s="584">
        <f t="shared" si="0"/>
        <v>1</v>
      </c>
      <c r="E13" s="584">
        <v>0</v>
      </c>
      <c r="F13" s="589">
        <v>1</v>
      </c>
      <c r="G13" s="584">
        <f t="shared" si="2"/>
        <v>1</v>
      </c>
      <c r="H13" s="584">
        <v>2</v>
      </c>
      <c r="I13" s="584">
        <v>0</v>
      </c>
      <c r="J13" s="584">
        <f t="shared" si="3"/>
        <v>2</v>
      </c>
      <c r="K13" s="585">
        <v>0</v>
      </c>
      <c r="L13" s="585">
        <v>0</v>
      </c>
      <c r="M13" s="585">
        <f t="shared" si="4"/>
        <v>0</v>
      </c>
      <c r="N13" s="586">
        <f t="shared" si="1"/>
        <v>3</v>
      </c>
      <c r="O13" s="586">
        <f t="shared" si="1"/>
        <v>1</v>
      </c>
      <c r="P13" s="587">
        <f t="shared" si="1"/>
        <v>4</v>
      </c>
    </row>
    <row r="14" spans="1:20" x14ac:dyDescent="0.4">
      <c r="A14" s="448" t="s">
        <v>72</v>
      </c>
      <c r="B14" s="584">
        <v>0</v>
      </c>
      <c r="C14" s="584">
        <v>2</v>
      </c>
      <c r="D14" s="584">
        <f t="shared" si="0"/>
        <v>2</v>
      </c>
      <c r="E14" s="584">
        <v>2</v>
      </c>
      <c r="F14" s="589">
        <v>1</v>
      </c>
      <c r="G14" s="584">
        <f t="shared" si="2"/>
        <v>3</v>
      </c>
      <c r="H14" s="584">
        <v>3</v>
      </c>
      <c r="I14" s="584">
        <v>0</v>
      </c>
      <c r="J14" s="584">
        <f t="shared" si="3"/>
        <v>3</v>
      </c>
      <c r="K14" s="585">
        <v>0</v>
      </c>
      <c r="L14" s="585">
        <v>0</v>
      </c>
      <c r="M14" s="585">
        <f t="shared" si="4"/>
        <v>0</v>
      </c>
      <c r="N14" s="586">
        <f t="shared" si="1"/>
        <v>5</v>
      </c>
      <c r="O14" s="586">
        <f t="shared" si="1"/>
        <v>3</v>
      </c>
      <c r="P14" s="587">
        <f t="shared" si="1"/>
        <v>8</v>
      </c>
    </row>
    <row r="15" spans="1:20" ht="52.5" x14ac:dyDescent="0.4">
      <c r="A15" s="448" t="s">
        <v>73</v>
      </c>
      <c r="B15" s="584">
        <v>0</v>
      </c>
      <c r="C15" s="584">
        <v>1</v>
      </c>
      <c r="D15" s="584">
        <f t="shared" si="0"/>
        <v>1</v>
      </c>
      <c r="E15" s="584">
        <v>0</v>
      </c>
      <c r="F15" s="589">
        <v>1</v>
      </c>
      <c r="G15" s="584">
        <f>E15+F15</f>
        <v>1</v>
      </c>
      <c r="H15" s="584">
        <v>4</v>
      </c>
      <c r="I15" s="584">
        <v>1</v>
      </c>
      <c r="J15" s="584">
        <f>H15+I15</f>
        <v>5</v>
      </c>
      <c r="K15" s="585">
        <v>0</v>
      </c>
      <c r="L15" s="585">
        <v>0</v>
      </c>
      <c r="M15" s="585">
        <f>K15+L15</f>
        <v>0</v>
      </c>
      <c r="N15" s="586">
        <f t="shared" si="1"/>
        <v>4</v>
      </c>
      <c r="O15" s="586">
        <f t="shared" si="1"/>
        <v>3</v>
      </c>
      <c r="P15" s="587">
        <f t="shared" si="1"/>
        <v>7</v>
      </c>
    </row>
    <row r="16" spans="1:20" ht="52.5" x14ac:dyDescent="0.4">
      <c r="A16" s="449" t="s">
        <v>74</v>
      </c>
      <c r="B16" s="584">
        <v>1</v>
      </c>
      <c r="C16" s="584">
        <v>0</v>
      </c>
      <c r="D16" s="584">
        <f t="shared" si="0"/>
        <v>1</v>
      </c>
      <c r="E16" s="584">
        <v>2</v>
      </c>
      <c r="F16" s="589">
        <v>0</v>
      </c>
      <c r="G16" s="584">
        <f t="shared" si="2"/>
        <v>2</v>
      </c>
      <c r="H16" s="584">
        <v>1</v>
      </c>
      <c r="I16" s="584">
        <v>0</v>
      </c>
      <c r="J16" s="584">
        <f t="shared" si="3"/>
        <v>1</v>
      </c>
      <c r="K16" s="585">
        <v>0</v>
      </c>
      <c r="L16" s="585">
        <v>0</v>
      </c>
      <c r="M16" s="585">
        <f t="shared" si="4"/>
        <v>0</v>
      </c>
      <c r="N16" s="586">
        <f t="shared" si="1"/>
        <v>4</v>
      </c>
      <c r="O16" s="586">
        <f t="shared" si="1"/>
        <v>0</v>
      </c>
      <c r="P16" s="587">
        <f t="shared" si="1"/>
        <v>4</v>
      </c>
    </row>
    <row r="17" spans="1:16" ht="48" customHeight="1" x14ac:dyDescent="0.4">
      <c r="A17" s="450" t="s">
        <v>75</v>
      </c>
      <c r="B17" s="584">
        <v>8</v>
      </c>
      <c r="C17" s="584">
        <v>1</v>
      </c>
      <c r="D17" s="584">
        <f t="shared" si="0"/>
        <v>9</v>
      </c>
      <c r="E17" s="584">
        <v>8</v>
      </c>
      <c r="F17" s="589">
        <v>1</v>
      </c>
      <c r="G17" s="584">
        <f t="shared" si="2"/>
        <v>9</v>
      </c>
      <c r="H17" s="584">
        <v>10</v>
      </c>
      <c r="I17" s="584">
        <v>0</v>
      </c>
      <c r="J17" s="584">
        <f t="shared" si="3"/>
        <v>10</v>
      </c>
      <c r="K17" s="585">
        <v>0</v>
      </c>
      <c r="L17" s="585">
        <v>0</v>
      </c>
      <c r="M17" s="585">
        <f t="shared" si="4"/>
        <v>0</v>
      </c>
      <c r="N17" s="586">
        <f t="shared" si="1"/>
        <v>26</v>
      </c>
      <c r="O17" s="586">
        <f t="shared" si="1"/>
        <v>2</v>
      </c>
      <c r="P17" s="587">
        <f t="shared" si="1"/>
        <v>28</v>
      </c>
    </row>
    <row r="18" spans="1:16" ht="27.75" customHeight="1" x14ac:dyDescent="0.4">
      <c r="A18" s="449" t="s">
        <v>76</v>
      </c>
      <c r="B18" s="584">
        <v>4</v>
      </c>
      <c r="C18" s="584">
        <v>0</v>
      </c>
      <c r="D18" s="584">
        <f t="shared" si="0"/>
        <v>4</v>
      </c>
      <c r="E18" s="584">
        <v>6</v>
      </c>
      <c r="F18" s="589">
        <v>0</v>
      </c>
      <c r="G18" s="584">
        <f>E18+F18</f>
        <v>6</v>
      </c>
      <c r="H18" s="584">
        <v>4</v>
      </c>
      <c r="I18" s="584">
        <v>0</v>
      </c>
      <c r="J18" s="590">
        <f>H18+I18</f>
        <v>4</v>
      </c>
      <c r="K18" s="451">
        <v>0</v>
      </c>
      <c r="L18" s="451">
        <v>0</v>
      </c>
      <c r="M18" s="451">
        <f>K18+L18</f>
        <v>0</v>
      </c>
      <c r="N18" s="586">
        <f t="shared" si="1"/>
        <v>14</v>
      </c>
      <c r="O18" s="586">
        <f t="shared" si="1"/>
        <v>0</v>
      </c>
      <c r="P18" s="587">
        <f t="shared" si="1"/>
        <v>14</v>
      </c>
    </row>
    <row r="19" spans="1:16" ht="63" customHeight="1" x14ac:dyDescent="0.4">
      <c r="A19" s="450" t="s">
        <v>77</v>
      </c>
      <c r="B19" s="584">
        <v>3</v>
      </c>
      <c r="C19" s="584">
        <v>0</v>
      </c>
      <c r="D19" s="584">
        <f t="shared" si="0"/>
        <v>3</v>
      </c>
      <c r="E19" s="584">
        <v>2</v>
      </c>
      <c r="F19" s="589">
        <v>0</v>
      </c>
      <c r="G19" s="584">
        <f>E19+F19</f>
        <v>2</v>
      </c>
      <c r="H19" s="584">
        <v>3</v>
      </c>
      <c r="I19" s="584">
        <v>0</v>
      </c>
      <c r="J19" s="584">
        <f>H19+I19</f>
        <v>3</v>
      </c>
      <c r="K19" s="585">
        <v>0</v>
      </c>
      <c r="L19" s="585">
        <v>0</v>
      </c>
      <c r="M19" s="585">
        <f>K19+L19</f>
        <v>0</v>
      </c>
      <c r="N19" s="586">
        <f t="shared" si="1"/>
        <v>8</v>
      </c>
      <c r="O19" s="586">
        <f t="shared" si="1"/>
        <v>0</v>
      </c>
      <c r="P19" s="587">
        <f t="shared" si="1"/>
        <v>8</v>
      </c>
    </row>
    <row r="20" spans="1:16" ht="27" thickBot="1" x14ac:dyDescent="0.45">
      <c r="A20" s="452" t="s">
        <v>95</v>
      </c>
      <c r="B20" s="584">
        <v>3</v>
      </c>
      <c r="C20" s="584">
        <v>0</v>
      </c>
      <c r="D20" s="591">
        <f t="shared" si="0"/>
        <v>3</v>
      </c>
      <c r="E20" s="584">
        <v>3</v>
      </c>
      <c r="F20" s="592">
        <v>0</v>
      </c>
      <c r="G20" s="591">
        <f>E20+F20</f>
        <v>3</v>
      </c>
      <c r="H20" s="584">
        <v>1</v>
      </c>
      <c r="I20" s="584">
        <v>0</v>
      </c>
      <c r="J20" s="591">
        <f>H20+I20</f>
        <v>1</v>
      </c>
      <c r="K20" s="585">
        <v>0</v>
      </c>
      <c r="L20" s="585">
        <v>0</v>
      </c>
      <c r="M20" s="593">
        <f>K20+L20</f>
        <v>0</v>
      </c>
      <c r="N20" s="586">
        <f t="shared" si="1"/>
        <v>7</v>
      </c>
      <c r="O20" s="586">
        <f t="shared" si="1"/>
        <v>0</v>
      </c>
      <c r="P20" s="594">
        <f t="shared" si="1"/>
        <v>7</v>
      </c>
    </row>
    <row r="21" spans="1:16" ht="36" customHeight="1" thickBot="1" x14ac:dyDescent="0.45">
      <c r="A21" s="453" t="s">
        <v>9</v>
      </c>
      <c r="B21" s="595">
        <f>SUM(B9:B20)</f>
        <v>30</v>
      </c>
      <c r="C21" s="595">
        <f t="shared" ref="C21:P21" si="5">SUM(C9:C20)</f>
        <v>5</v>
      </c>
      <c r="D21" s="595">
        <f t="shared" si="5"/>
        <v>35</v>
      </c>
      <c r="E21" s="595">
        <f t="shared" si="5"/>
        <v>32</v>
      </c>
      <c r="F21" s="595">
        <f t="shared" si="5"/>
        <v>4</v>
      </c>
      <c r="G21" s="595">
        <f t="shared" si="5"/>
        <v>36</v>
      </c>
      <c r="H21" s="595">
        <f t="shared" si="5"/>
        <v>39</v>
      </c>
      <c r="I21" s="595">
        <f t="shared" si="5"/>
        <v>1</v>
      </c>
      <c r="J21" s="595">
        <f t="shared" si="5"/>
        <v>40</v>
      </c>
      <c r="K21" s="595">
        <f t="shared" si="5"/>
        <v>6</v>
      </c>
      <c r="L21" s="595">
        <f t="shared" si="5"/>
        <v>1</v>
      </c>
      <c r="M21" s="595">
        <f t="shared" si="5"/>
        <v>7</v>
      </c>
      <c r="N21" s="595">
        <f t="shared" si="5"/>
        <v>107</v>
      </c>
      <c r="O21" s="595">
        <f t="shared" si="5"/>
        <v>11</v>
      </c>
      <c r="P21" s="595">
        <f t="shared" si="5"/>
        <v>118</v>
      </c>
    </row>
    <row r="22" spans="1:16" ht="27" customHeight="1" thickBot="1" x14ac:dyDescent="0.45">
      <c r="A22" s="454" t="s">
        <v>10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445"/>
      <c r="O22" s="445"/>
      <c r="P22" s="446"/>
    </row>
    <row r="23" spans="1:16" ht="31.5" customHeight="1" thickBot="1" x14ac:dyDescent="0.45">
      <c r="A23" s="992" t="s">
        <v>11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8"/>
      <c r="N23" s="598"/>
      <c r="O23" s="598"/>
      <c r="P23" s="599"/>
    </row>
    <row r="24" spans="1:16" ht="24.95" customHeight="1" x14ac:dyDescent="0.4">
      <c r="A24" s="994" t="s">
        <v>79</v>
      </c>
      <c r="B24" s="600">
        <v>1</v>
      </c>
      <c r="C24" s="600">
        <v>0</v>
      </c>
      <c r="D24" s="600">
        <f>B24+C24</f>
        <v>1</v>
      </c>
      <c r="E24" s="600">
        <v>1</v>
      </c>
      <c r="F24" s="600">
        <v>0</v>
      </c>
      <c r="G24" s="600">
        <f>E24+F24</f>
        <v>1</v>
      </c>
      <c r="H24" s="600">
        <v>2</v>
      </c>
      <c r="I24" s="600">
        <v>0</v>
      </c>
      <c r="J24" s="600">
        <f>H24+I24</f>
        <v>2</v>
      </c>
      <c r="K24" s="613">
        <v>2</v>
      </c>
      <c r="L24" s="613">
        <v>0</v>
      </c>
      <c r="M24" s="613">
        <f t="shared" ref="M24:M35" si="6">K24+L24</f>
        <v>2</v>
      </c>
      <c r="N24" s="601">
        <f>B24+E24+H24+K24</f>
        <v>6</v>
      </c>
      <c r="O24" s="601">
        <f>C24+F24+I24+L24</f>
        <v>0</v>
      </c>
      <c r="P24" s="602">
        <f>D24+G24+J24+M24</f>
        <v>6</v>
      </c>
    </row>
    <row r="25" spans="1:16" ht="24.95" customHeight="1" x14ac:dyDescent="0.4">
      <c r="A25" s="448" t="s">
        <v>80</v>
      </c>
      <c r="B25" s="589">
        <v>0</v>
      </c>
      <c r="C25" s="589">
        <v>0</v>
      </c>
      <c r="D25" s="589">
        <f t="shared" ref="D25:D35" si="7">B25+C25</f>
        <v>0</v>
      </c>
      <c r="E25" s="589">
        <v>0</v>
      </c>
      <c r="F25" s="589">
        <v>0</v>
      </c>
      <c r="G25" s="589">
        <f t="shared" ref="G25:G35" si="8">E25+F25</f>
        <v>0</v>
      </c>
      <c r="H25" s="589">
        <v>1</v>
      </c>
      <c r="I25" s="589">
        <v>0</v>
      </c>
      <c r="J25" s="589">
        <f t="shared" ref="J25:J35" si="9">H25+I25</f>
        <v>1</v>
      </c>
      <c r="K25" s="609">
        <v>0</v>
      </c>
      <c r="L25" s="609">
        <v>0</v>
      </c>
      <c r="M25" s="609">
        <f t="shared" si="6"/>
        <v>0</v>
      </c>
      <c r="N25" s="610">
        <f t="shared" ref="N25:P35" si="10">B25+E25+H25+K25</f>
        <v>1</v>
      </c>
      <c r="O25" s="610">
        <f t="shared" si="10"/>
        <v>0</v>
      </c>
      <c r="P25" s="611">
        <f t="shared" si="10"/>
        <v>1</v>
      </c>
    </row>
    <row r="26" spans="1:16" ht="24.95" customHeight="1" x14ac:dyDescent="0.4">
      <c r="A26" s="448" t="s">
        <v>70</v>
      </c>
      <c r="B26" s="589">
        <v>5</v>
      </c>
      <c r="C26" s="589">
        <v>1</v>
      </c>
      <c r="D26" s="589">
        <f t="shared" si="7"/>
        <v>6</v>
      </c>
      <c r="E26" s="589">
        <v>4</v>
      </c>
      <c r="F26" s="589">
        <v>0</v>
      </c>
      <c r="G26" s="589">
        <f t="shared" si="8"/>
        <v>4</v>
      </c>
      <c r="H26" s="589">
        <v>5</v>
      </c>
      <c r="I26" s="589">
        <v>0</v>
      </c>
      <c r="J26" s="589">
        <f t="shared" si="9"/>
        <v>5</v>
      </c>
      <c r="K26" s="609">
        <v>0</v>
      </c>
      <c r="L26" s="609">
        <v>0</v>
      </c>
      <c r="M26" s="609">
        <f t="shared" si="6"/>
        <v>0</v>
      </c>
      <c r="N26" s="610">
        <f t="shared" si="10"/>
        <v>14</v>
      </c>
      <c r="O26" s="610">
        <f t="shared" si="10"/>
        <v>1</v>
      </c>
      <c r="P26" s="611">
        <f t="shared" si="10"/>
        <v>15</v>
      </c>
    </row>
    <row r="27" spans="1:16" s="191" customFormat="1" ht="24.95" customHeight="1" x14ac:dyDescent="0.4">
      <c r="A27" s="448" t="s">
        <v>81</v>
      </c>
      <c r="B27" s="589">
        <v>4</v>
      </c>
      <c r="C27" s="589">
        <v>0</v>
      </c>
      <c r="D27" s="589">
        <f t="shared" si="7"/>
        <v>4</v>
      </c>
      <c r="E27" s="589">
        <v>4</v>
      </c>
      <c r="F27" s="589">
        <v>0</v>
      </c>
      <c r="G27" s="589">
        <f t="shared" si="8"/>
        <v>4</v>
      </c>
      <c r="H27" s="589">
        <v>3</v>
      </c>
      <c r="I27" s="589">
        <v>0</v>
      </c>
      <c r="J27" s="589">
        <f t="shared" si="9"/>
        <v>3</v>
      </c>
      <c r="K27" s="609">
        <v>4</v>
      </c>
      <c r="L27" s="609">
        <v>0</v>
      </c>
      <c r="M27" s="609">
        <f t="shared" si="6"/>
        <v>4</v>
      </c>
      <c r="N27" s="610">
        <f t="shared" si="10"/>
        <v>15</v>
      </c>
      <c r="O27" s="610">
        <f t="shared" si="10"/>
        <v>0</v>
      </c>
      <c r="P27" s="611">
        <f t="shared" si="10"/>
        <v>15</v>
      </c>
    </row>
    <row r="28" spans="1:16" ht="24.95" customHeight="1" x14ac:dyDescent="0.4">
      <c r="A28" s="448" t="s">
        <v>71</v>
      </c>
      <c r="B28" s="589">
        <v>1</v>
      </c>
      <c r="C28" s="589">
        <v>0</v>
      </c>
      <c r="D28" s="589">
        <f t="shared" si="7"/>
        <v>1</v>
      </c>
      <c r="E28" s="589">
        <v>0</v>
      </c>
      <c r="F28" s="589">
        <v>1</v>
      </c>
      <c r="G28" s="589">
        <f t="shared" si="8"/>
        <v>1</v>
      </c>
      <c r="H28" s="589">
        <v>2</v>
      </c>
      <c r="I28" s="589">
        <v>0</v>
      </c>
      <c r="J28" s="589">
        <f t="shared" si="9"/>
        <v>2</v>
      </c>
      <c r="K28" s="609">
        <v>0</v>
      </c>
      <c r="L28" s="609">
        <v>0</v>
      </c>
      <c r="M28" s="609">
        <f t="shared" si="6"/>
        <v>0</v>
      </c>
      <c r="N28" s="610">
        <f t="shared" si="10"/>
        <v>3</v>
      </c>
      <c r="O28" s="610">
        <f t="shared" si="10"/>
        <v>1</v>
      </c>
      <c r="P28" s="611">
        <f t="shared" si="10"/>
        <v>4</v>
      </c>
    </row>
    <row r="29" spans="1:16" s="191" customFormat="1" ht="24.95" customHeight="1" x14ac:dyDescent="0.4">
      <c r="A29" s="448" t="s">
        <v>72</v>
      </c>
      <c r="B29" s="589">
        <v>0</v>
      </c>
      <c r="C29" s="589">
        <v>2</v>
      </c>
      <c r="D29" s="589">
        <f t="shared" si="7"/>
        <v>2</v>
      </c>
      <c r="E29" s="589">
        <v>2</v>
      </c>
      <c r="F29" s="589">
        <v>1</v>
      </c>
      <c r="G29" s="589">
        <f t="shared" si="8"/>
        <v>3</v>
      </c>
      <c r="H29" s="589">
        <v>3</v>
      </c>
      <c r="I29" s="589">
        <v>0</v>
      </c>
      <c r="J29" s="589">
        <f t="shared" si="9"/>
        <v>3</v>
      </c>
      <c r="K29" s="609">
        <v>0</v>
      </c>
      <c r="L29" s="609">
        <v>0</v>
      </c>
      <c r="M29" s="609">
        <f t="shared" si="6"/>
        <v>0</v>
      </c>
      <c r="N29" s="610">
        <f t="shared" si="10"/>
        <v>5</v>
      </c>
      <c r="O29" s="610">
        <f t="shared" si="10"/>
        <v>3</v>
      </c>
      <c r="P29" s="611">
        <f t="shared" si="10"/>
        <v>8</v>
      </c>
    </row>
    <row r="30" spans="1:16" ht="51" customHeight="1" x14ac:dyDescent="0.4">
      <c r="A30" s="448" t="s">
        <v>73</v>
      </c>
      <c r="B30" s="589">
        <v>0</v>
      </c>
      <c r="C30" s="589">
        <v>1</v>
      </c>
      <c r="D30" s="589">
        <f t="shared" si="7"/>
        <v>1</v>
      </c>
      <c r="E30" s="589">
        <v>0</v>
      </c>
      <c r="F30" s="589">
        <v>1</v>
      </c>
      <c r="G30" s="589">
        <f t="shared" si="8"/>
        <v>1</v>
      </c>
      <c r="H30" s="589">
        <v>4</v>
      </c>
      <c r="I30" s="589">
        <v>0</v>
      </c>
      <c r="J30" s="589">
        <f t="shared" si="9"/>
        <v>4</v>
      </c>
      <c r="K30" s="609">
        <v>0</v>
      </c>
      <c r="L30" s="609">
        <v>0</v>
      </c>
      <c r="M30" s="609">
        <f t="shared" si="6"/>
        <v>0</v>
      </c>
      <c r="N30" s="610">
        <f t="shared" si="10"/>
        <v>4</v>
      </c>
      <c r="O30" s="610">
        <f t="shared" si="10"/>
        <v>2</v>
      </c>
      <c r="P30" s="611">
        <f t="shared" si="10"/>
        <v>6</v>
      </c>
    </row>
    <row r="31" spans="1:16" ht="51.75" customHeight="1" x14ac:dyDescent="0.4">
      <c r="A31" s="995" t="s">
        <v>74</v>
      </c>
      <c r="B31" s="589">
        <v>1</v>
      </c>
      <c r="C31" s="589">
        <v>0</v>
      </c>
      <c r="D31" s="589">
        <f t="shared" si="7"/>
        <v>1</v>
      </c>
      <c r="E31" s="589">
        <v>2</v>
      </c>
      <c r="F31" s="589">
        <v>0</v>
      </c>
      <c r="G31" s="589">
        <f t="shared" si="8"/>
        <v>2</v>
      </c>
      <c r="H31" s="589">
        <v>1</v>
      </c>
      <c r="I31" s="589">
        <v>0</v>
      </c>
      <c r="J31" s="589">
        <f t="shared" si="9"/>
        <v>1</v>
      </c>
      <c r="K31" s="609">
        <v>0</v>
      </c>
      <c r="L31" s="609">
        <v>0</v>
      </c>
      <c r="M31" s="609">
        <f t="shared" si="6"/>
        <v>0</v>
      </c>
      <c r="N31" s="610">
        <f t="shared" si="10"/>
        <v>4</v>
      </c>
      <c r="O31" s="610">
        <f t="shared" si="10"/>
        <v>0</v>
      </c>
      <c r="P31" s="611">
        <f t="shared" si="10"/>
        <v>4</v>
      </c>
    </row>
    <row r="32" spans="1:16" ht="52.5" customHeight="1" x14ac:dyDescent="0.4">
      <c r="A32" s="450" t="s">
        <v>75</v>
      </c>
      <c r="B32" s="589">
        <v>8</v>
      </c>
      <c r="C32" s="589">
        <v>1</v>
      </c>
      <c r="D32" s="589">
        <f t="shared" si="7"/>
        <v>9</v>
      </c>
      <c r="E32" s="589">
        <v>8</v>
      </c>
      <c r="F32" s="589">
        <v>0</v>
      </c>
      <c r="G32" s="589">
        <f t="shared" si="8"/>
        <v>8</v>
      </c>
      <c r="H32" s="589">
        <v>10</v>
      </c>
      <c r="I32" s="589">
        <v>0</v>
      </c>
      <c r="J32" s="589">
        <f t="shared" si="9"/>
        <v>10</v>
      </c>
      <c r="K32" s="609">
        <v>0</v>
      </c>
      <c r="L32" s="609">
        <v>0</v>
      </c>
      <c r="M32" s="609">
        <f t="shared" si="6"/>
        <v>0</v>
      </c>
      <c r="N32" s="610">
        <f t="shared" si="10"/>
        <v>26</v>
      </c>
      <c r="O32" s="610">
        <f t="shared" si="10"/>
        <v>1</v>
      </c>
      <c r="P32" s="611">
        <f t="shared" si="10"/>
        <v>27</v>
      </c>
    </row>
    <row r="33" spans="1:16" ht="24.95" customHeight="1" x14ac:dyDescent="0.4">
      <c r="A33" s="449" t="s">
        <v>76</v>
      </c>
      <c r="B33" s="589">
        <v>4</v>
      </c>
      <c r="C33" s="589">
        <v>0</v>
      </c>
      <c r="D33" s="589">
        <f t="shared" si="7"/>
        <v>4</v>
      </c>
      <c r="E33" s="589">
        <v>6</v>
      </c>
      <c r="F33" s="589">
        <v>0</v>
      </c>
      <c r="G33" s="589">
        <f t="shared" si="8"/>
        <v>6</v>
      </c>
      <c r="H33" s="589">
        <v>4</v>
      </c>
      <c r="I33" s="589">
        <v>0</v>
      </c>
      <c r="J33" s="589">
        <f t="shared" si="9"/>
        <v>4</v>
      </c>
      <c r="K33" s="612">
        <v>0</v>
      </c>
      <c r="L33" s="612">
        <v>0</v>
      </c>
      <c r="M33" s="612">
        <f t="shared" si="6"/>
        <v>0</v>
      </c>
      <c r="N33" s="610">
        <f t="shared" si="10"/>
        <v>14</v>
      </c>
      <c r="O33" s="610">
        <f t="shared" si="10"/>
        <v>0</v>
      </c>
      <c r="P33" s="611">
        <f t="shared" si="10"/>
        <v>14</v>
      </c>
    </row>
    <row r="34" spans="1:16" ht="49.5" customHeight="1" x14ac:dyDescent="0.4">
      <c r="A34" s="450" t="s">
        <v>77</v>
      </c>
      <c r="B34" s="589">
        <v>3</v>
      </c>
      <c r="C34" s="589">
        <v>0</v>
      </c>
      <c r="D34" s="589">
        <f t="shared" si="7"/>
        <v>3</v>
      </c>
      <c r="E34" s="589">
        <v>2</v>
      </c>
      <c r="F34" s="589">
        <v>0</v>
      </c>
      <c r="G34" s="589">
        <f t="shared" si="8"/>
        <v>2</v>
      </c>
      <c r="H34" s="589">
        <v>3</v>
      </c>
      <c r="I34" s="589">
        <v>0</v>
      </c>
      <c r="J34" s="589">
        <f t="shared" si="9"/>
        <v>3</v>
      </c>
      <c r="K34" s="609">
        <v>0</v>
      </c>
      <c r="L34" s="609">
        <v>0</v>
      </c>
      <c r="M34" s="609">
        <f t="shared" si="6"/>
        <v>0</v>
      </c>
      <c r="N34" s="610">
        <f t="shared" si="10"/>
        <v>8</v>
      </c>
      <c r="O34" s="610">
        <f t="shared" si="10"/>
        <v>0</v>
      </c>
      <c r="P34" s="611">
        <f t="shared" si="10"/>
        <v>8</v>
      </c>
    </row>
    <row r="35" spans="1:16" ht="27" thickBot="1" x14ac:dyDescent="0.45">
      <c r="A35" s="452" t="s">
        <v>95</v>
      </c>
      <c r="B35" s="614">
        <v>3</v>
      </c>
      <c r="C35" s="614">
        <v>0</v>
      </c>
      <c r="D35" s="614">
        <f t="shared" si="7"/>
        <v>3</v>
      </c>
      <c r="E35" s="614">
        <v>3</v>
      </c>
      <c r="F35" s="614">
        <v>0</v>
      </c>
      <c r="G35" s="614">
        <f t="shared" si="8"/>
        <v>3</v>
      </c>
      <c r="H35" s="614">
        <v>1</v>
      </c>
      <c r="I35" s="614">
        <v>0</v>
      </c>
      <c r="J35" s="614">
        <f t="shared" si="9"/>
        <v>1</v>
      </c>
      <c r="K35" s="615">
        <v>0</v>
      </c>
      <c r="L35" s="615">
        <v>0</v>
      </c>
      <c r="M35" s="615">
        <f t="shared" si="6"/>
        <v>0</v>
      </c>
      <c r="N35" s="616">
        <f t="shared" si="10"/>
        <v>7</v>
      </c>
      <c r="O35" s="616">
        <f t="shared" si="10"/>
        <v>0</v>
      </c>
      <c r="P35" s="617">
        <f t="shared" si="10"/>
        <v>7</v>
      </c>
    </row>
    <row r="36" spans="1:16" ht="24.95" customHeight="1" thickBot="1" x14ac:dyDescent="0.45">
      <c r="A36" s="993" t="s">
        <v>13</v>
      </c>
      <c r="B36" s="603">
        <f t="shared" ref="B36:P36" si="11">SUM(B24:B35)</f>
        <v>30</v>
      </c>
      <c r="C36" s="603">
        <f t="shared" si="11"/>
        <v>5</v>
      </c>
      <c r="D36" s="603">
        <f t="shared" si="11"/>
        <v>35</v>
      </c>
      <c r="E36" s="603">
        <f t="shared" si="11"/>
        <v>32</v>
      </c>
      <c r="F36" s="603">
        <f t="shared" si="11"/>
        <v>3</v>
      </c>
      <c r="G36" s="603">
        <f t="shared" si="11"/>
        <v>35</v>
      </c>
      <c r="H36" s="603">
        <f t="shared" si="11"/>
        <v>39</v>
      </c>
      <c r="I36" s="603">
        <f t="shared" si="11"/>
        <v>0</v>
      </c>
      <c r="J36" s="603">
        <f t="shared" si="11"/>
        <v>39</v>
      </c>
      <c r="K36" s="603">
        <f t="shared" si="11"/>
        <v>6</v>
      </c>
      <c r="L36" s="603">
        <f t="shared" si="11"/>
        <v>0</v>
      </c>
      <c r="M36" s="603">
        <f t="shared" si="11"/>
        <v>6</v>
      </c>
      <c r="N36" s="603">
        <f t="shared" si="11"/>
        <v>107</v>
      </c>
      <c r="O36" s="603">
        <f t="shared" si="11"/>
        <v>8</v>
      </c>
      <c r="P36" s="603">
        <f t="shared" si="11"/>
        <v>115</v>
      </c>
    </row>
    <row r="37" spans="1:16" ht="53.25" customHeight="1" thickBot="1" x14ac:dyDescent="0.45">
      <c r="A37" s="455" t="s">
        <v>14</v>
      </c>
      <c r="B37" s="604"/>
      <c r="C37" s="604"/>
      <c r="D37" s="604"/>
      <c r="E37" s="605"/>
      <c r="F37" s="605"/>
      <c r="G37" s="605"/>
      <c r="H37" s="605"/>
      <c r="I37" s="605"/>
      <c r="J37" s="605"/>
      <c r="K37" s="606"/>
      <c r="L37" s="606"/>
      <c r="M37" s="606"/>
      <c r="N37" s="444"/>
      <c r="O37" s="444"/>
      <c r="P37" s="446"/>
    </row>
    <row r="38" spans="1:16" ht="24.95" customHeight="1" x14ac:dyDescent="0.4">
      <c r="A38" s="994" t="s">
        <v>79</v>
      </c>
      <c r="B38" s="600">
        <v>0</v>
      </c>
      <c r="C38" s="600">
        <v>0</v>
      </c>
      <c r="D38" s="600">
        <f t="shared" ref="D38:D49" si="12">B38+C38</f>
        <v>0</v>
      </c>
      <c r="E38" s="600">
        <v>0</v>
      </c>
      <c r="F38" s="600">
        <v>0</v>
      </c>
      <c r="G38" s="600">
        <f t="shared" ref="G38:G49" si="13">E38+F38</f>
        <v>0</v>
      </c>
      <c r="H38" s="600">
        <v>0</v>
      </c>
      <c r="I38" s="600">
        <v>0</v>
      </c>
      <c r="J38" s="600">
        <f t="shared" ref="J38:J49" si="14">H38+I38</f>
        <v>0</v>
      </c>
      <c r="K38" s="600">
        <v>0</v>
      </c>
      <c r="L38" s="600">
        <v>0</v>
      </c>
      <c r="M38" s="618">
        <f t="shared" ref="M38:M49" si="15">K38+L38</f>
        <v>0</v>
      </c>
      <c r="N38" s="613">
        <f>B38+E38+H38+K38</f>
        <v>0</v>
      </c>
      <c r="O38" s="613">
        <f>C38+F38+I38+L38</f>
        <v>0</v>
      </c>
      <c r="P38" s="619">
        <f>O38+N38</f>
        <v>0</v>
      </c>
    </row>
    <row r="39" spans="1:16" ht="24.95" customHeight="1" x14ac:dyDescent="0.4">
      <c r="A39" s="448" t="s">
        <v>80</v>
      </c>
      <c r="B39" s="589">
        <v>0</v>
      </c>
      <c r="C39" s="589">
        <v>0</v>
      </c>
      <c r="D39" s="589">
        <f t="shared" si="12"/>
        <v>0</v>
      </c>
      <c r="E39" s="589">
        <v>0</v>
      </c>
      <c r="F39" s="589">
        <v>0</v>
      </c>
      <c r="G39" s="589">
        <f t="shared" si="13"/>
        <v>0</v>
      </c>
      <c r="H39" s="589">
        <v>0</v>
      </c>
      <c r="I39" s="589">
        <v>0</v>
      </c>
      <c r="J39" s="589">
        <f t="shared" si="14"/>
        <v>0</v>
      </c>
      <c r="K39" s="589">
        <v>0</v>
      </c>
      <c r="L39" s="589">
        <v>0</v>
      </c>
      <c r="M39" s="612">
        <f t="shared" si="15"/>
        <v>0</v>
      </c>
      <c r="N39" s="609">
        <f t="shared" ref="N39:O50" si="16">B39+E39+H39+K39</f>
        <v>0</v>
      </c>
      <c r="O39" s="609">
        <f t="shared" si="16"/>
        <v>0</v>
      </c>
      <c r="P39" s="467">
        <f t="shared" ref="P39:P50" si="17">O39+N39</f>
        <v>0</v>
      </c>
    </row>
    <row r="40" spans="1:16" ht="24.95" customHeight="1" x14ac:dyDescent="0.4">
      <c r="A40" s="448" t="s">
        <v>70</v>
      </c>
      <c r="B40" s="589">
        <v>0</v>
      </c>
      <c r="C40" s="589">
        <v>0</v>
      </c>
      <c r="D40" s="589">
        <f t="shared" si="12"/>
        <v>0</v>
      </c>
      <c r="E40" s="589">
        <v>0</v>
      </c>
      <c r="F40" s="589">
        <v>0</v>
      </c>
      <c r="G40" s="589">
        <f t="shared" si="13"/>
        <v>0</v>
      </c>
      <c r="H40" s="589">
        <v>0</v>
      </c>
      <c r="I40" s="589">
        <v>0</v>
      </c>
      <c r="J40" s="589">
        <f t="shared" si="14"/>
        <v>0</v>
      </c>
      <c r="K40" s="589">
        <v>0</v>
      </c>
      <c r="L40" s="589">
        <v>0</v>
      </c>
      <c r="M40" s="612">
        <f t="shared" si="15"/>
        <v>0</v>
      </c>
      <c r="N40" s="609">
        <f t="shared" si="16"/>
        <v>0</v>
      </c>
      <c r="O40" s="609">
        <f t="shared" si="16"/>
        <v>0</v>
      </c>
      <c r="P40" s="467">
        <f t="shared" si="17"/>
        <v>0</v>
      </c>
    </row>
    <row r="41" spans="1:16" s="191" customFormat="1" ht="24.95" customHeight="1" x14ac:dyDescent="0.4">
      <c r="A41" s="448" t="s">
        <v>81</v>
      </c>
      <c r="B41" s="589">
        <v>0</v>
      </c>
      <c r="C41" s="589">
        <v>0</v>
      </c>
      <c r="D41" s="589">
        <f t="shared" si="12"/>
        <v>0</v>
      </c>
      <c r="E41" s="589">
        <v>0</v>
      </c>
      <c r="F41" s="589">
        <v>0</v>
      </c>
      <c r="G41" s="589">
        <f t="shared" si="13"/>
        <v>0</v>
      </c>
      <c r="H41" s="589">
        <v>0</v>
      </c>
      <c r="I41" s="589">
        <v>0</v>
      </c>
      <c r="J41" s="589">
        <f t="shared" si="14"/>
        <v>0</v>
      </c>
      <c r="K41" s="589">
        <v>0</v>
      </c>
      <c r="L41" s="589">
        <v>1</v>
      </c>
      <c r="M41" s="612">
        <f t="shared" si="15"/>
        <v>1</v>
      </c>
      <c r="N41" s="609">
        <f t="shared" si="16"/>
        <v>0</v>
      </c>
      <c r="O41" s="609">
        <f t="shared" si="16"/>
        <v>1</v>
      </c>
      <c r="P41" s="467">
        <f t="shared" si="17"/>
        <v>1</v>
      </c>
    </row>
    <row r="42" spans="1:16" ht="24.95" customHeight="1" x14ac:dyDescent="0.4">
      <c r="A42" s="448" t="s">
        <v>71</v>
      </c>
      <c r="B42" s="589">
        <v>0</v>
      </c>
      <c r="C42" s="589">
        <v>0</v>
      </c>
      <c r="D42" s="589">
        <f t="shared" si="12"/>
        <v>0</v>
      </c>
      <c r="E42" s="589">
        <v>0</v>
      </c>
      <c r="F42" s="589">
        <v>0</v>
      </c>
      <c r="G42" s="589">
        <f t="shared" si="13"/>
        <v>0</v>
      </c>
      <c r="H42" s="589">
        <v>0</v>
      </c>
      <c r="I42" s="589">
        <v>0</v>
      </c>
      <c r="J42" s="589">
        <f t="shared" si="14"/>
        <v>0</v>
      </c>
      <c r="K42" s="589">
        <v>0</v>
      </c>
      <c r="L42" s="589">
        <v>0</v>
      </c>
      <c r="M42" s="612">
        <f t="shared" si="15"/>
        <v>0</v>
      </c>
      <c r="N42" s="609">
        <f t="shared" si="16"/>
        <v>0</v>
      </c>
      <c r="O42" s="609">
        <f t="shared" si="16"/>
        <v>0</v>
      </c>
      <c r="P42" s="467">
        <f t="shared" si="17"/>
        <v>0</v>
      </c>
    </row>
    <row r="43" spans="1:16" s="191" customFormat="1" ht="24.95" customHeight="1" x14ac:dyDescent="0.4">
      <c r="A43" s="448" t="s">
        <v>72</v>
      </c>
      <c r="B43" s="589">
        <v>0</v>
      </c>
      <c r="C43" s="589">
        <v>0</v>
      </c>
      <c r="D43" s="589">
        <f t="shared" si="12"/>
        <v>0</v>
      </c>
      <c r="E43" s="589">
        <v>0</v>
      </c>
      <c r="F43" s="589">
        <v>0</v>
      </c>
      <c r="G43" s="589">
        <f t="shared" si="13"/>
        <v>0</v>
      </c>
      <c r="H43" s="589">
        <v>0</v>
      </c>
      <c r="I43" s="589">
        <v>0</v>
      </c>
      <c r="J43" s="589">
        <f t="shared" si="14"/>
        <v>0</v>
      </c>
      <c r="K43" s="589">
        <v>0</v>
      </c>
      <c r="L43" s="589">
        <v>0</v>
      </c>
      <c r="M43" s="612">
        <f t="shared" si="15"/>
        <v>0</v>
      </c>
      <c r="N43" s="609">
        <f t="shared" si="16"/>
        <v>0</v>
      </c>
      <c r="O43" s="609">
        <f t="shared" si="16"/>
        <v>0</v>
      </c>
      <c r="P43" s="467">
        <f t="shared" si="17"/>
        <v>0</v>
      </c>
    </row>
    <row r="44" spans="1:16" ht="24.95" customHeight="1" x14ac:dyDescent="0.4">
      <c r="A44" s="448" t="s">
        <v>73</v>
      </c>
      <c r="B44" s="589">
        <v>0</v>
      </c>
      <c r="C44" s="589">
        <v>0</v>
      </c>
      <c r="D44" s="589">
        <f t="shared" si="12"/>
        <v>0</v>
      </c>
      <c r="E44" s="589">
        <v>0</v>
      </c>
      <c r="F44" s="589">
        <v>0</v>
      </c>
      <c r="G44" s="589">
        <f t="shared" si="13"/>
        <v>0</v>
      </c>
      <c r="H44" s="589">
        <v>0</v>
      </c>
      <c r="I44" s="589">
        <v>1</v>
      </c>
      <c r="J44" s="589">
        <f t="shared" si="14"/>
        <v>1</v>
      </c>
      <c r="K44" s="589">
        <v>0</v>
      </c>
      <c r="L44" s="589">
        <v>0</v>
      </c>
      <c r="M44" s="612">
        <f t="shared" si="15"/>
        <v>0</v>
      </c>
      <c r="N44" s="609">
        <f t="shared" si="16"/>
        <v>0</v>
      </c>
      <c r="O44" s="609">
        <f t="shared" si="16"/>
        <v>1</v>
      </c>
      <c r="P44" s="467">
        <f t="shared" si="17"/>
        <v>1</v>
      </c>
    </row>
    <row r="45" spans="1:16" ht="57" customHeight="1" x14ac:dyDescent="0.4">
      <c r="A45" s="449" t="s">
        <v>74</v>
      </c>
      <c r="B45" s="589">
        <v>0</v>
      </c>
      <c r="C45" s="589">
        <v>0</v>
      </c>
      <c r="D45" s="589">
        <f t="shared" si="12"/>
        <v>0</v>
      </c>
      <c r="E45" s="589">
        <v>0</v>
      </c>
      <c r="F45" s="589">
        <v>0</v>
      </c>
      <c r="G45" s="589">
        <f t="shared" si="13"/>
        <v>0</v>
      </c>
      <c r="H45" s="589">
        <v>0</v>
      </c>
      <c r="I45" s="589">
        <v>0</v>
      </c>
      <c r="J45" s="589">
        <f t="shared" si="14"/>
        <v>0</v>
      </c>
      <c r="K45" s="589">
        <v>0</v>
      </c>
      <c r="L45" s="589">
        <v>0</v>
      </c>
      <c r="M45" s="612">
        <f t="shared" si="15"/>
        <v>0</v>
      </c>
      <c r="N45" s="609">
        <f t="shared" si="16"/>
        <v>0</v>
      </c>
      <c r="O45" s="609">
        <f t="shared" si="16"/>
        <v>0</v>
      </c>
      <c r="P45" s="467">
        <f t="shared" si="17"/>
        <v>0</v>
      </c>
    </row>
    <row r="46" spans="1:16" ht="63.75" customHeight="1" x14ac:dyDescent="0.4">
      <c r="A46" s="450" t="s">
        <v>75</v>
      </c>
      <c r="B46" s="589">
        <v>0</v>
      </c>
      <c r="C46" s="589">
        <v>0</v>
      </c>
      <c r="D46" s="589">
        <f t="shared" si="12"/>
        <v>0</v>
      </c>
      <c r="E46" s="589">
        <v>0</v>
      </c>
      <c r="F46" s="589">
        <v>1</v>
      </c>
      <c r="G46" s="589">
        <f t="shared" si="13"/>
        <v>1</v>
      </c>
      <c r="H46" s="589">
        <v>0</v>
      </c>
      <c r="I46" s="589">
        <v>0</v>
      </c>
      <c r="J46" s="589">
        <f t="shared" si="14"/>
        <v>0</v>
      </c>
      <c r="K46" s="589">
        <v>0</v>
      </c>
      <c r="L46" s="589">
        <v>0</v>
      </c>
      <c r="M46" s="612">
        <f t="shared" si="15"/>
        <v>0</v>
      </c>
      <c r="N46" s="609">
        <f t="shared" si="16"/>
        <v>0</v>
      </c>
      <c r="O46" s="609">
        <f t="shared" si="16"/>
        <v>1</v>
      </c>
      <c r="P46" s="467">
        <f t="shared" si="17"/>
        <v>1</v>
      </c>
    </row>
    <row r="47" spans="1:16" ht="44.25" customHeight="1" x14ac:dyDescent="0.4">
      <c r="A47" s="449" t="s">
        <v>76</v>
      </c>
      <c r="B47" s="589">
        <v>0</v>
      </c>
      <c r="C47" s="589">
        <v>0</v>
      </c>
      <c r="D47" s="589">
        <f t="shared" si="12"/>
        <v>0</v>
      </c>
      <c r="E47" s="589">
        <v>0</v>
      </c>
      <c r="F47" s="589">
        <v>0</v>
      </c>
      <c r="G47" s="589">
        <f t="shared" si="13"/>
        <v>0</v>
      </c>
      <c r="H47" s="589">
        <v>0</v>
      </c>
      <c r="I47" s="589">
        <v>0</v>
      </c>
      <c r="J47" s="589">
        <f t="shared" si="14"/>
        <v>0</v>
      </c>
      <c r="K47" s="589">
        <v>0</v>
      </c>
      <c r="L47" s="589">
        <v>0</v>
      </c>
      <c r="M47" s="612">
        <f t="shared" si="15"/>
        <v>0</v>
      </c>
      <c r="N47" s="609">
        <f t="shared" si="16"/>
        <v>0</v>
      </c>
      <c r="O47" s="609">
        <f t="shared" si="16"/>
        <v>0</v>
      </c>
      <c r="P47" s="467">
        <f t="shared" si="17"/>
        <v>0</v>
      </c>
    </row>
    <row r="48" spans="1:16" ht="57" customHeight="1" x14ac:dyDescent="0.4">
      <c r="A48" s="450" t="s">
        <v>77</v>
      </c>
      <c r="B48" s="589">
        <v>0</v>
      </c>
      <c r="C48" s="589">
        <v>0</v>
      </c>
      <c r="D48" s="589">
        <f t="shared" si="12"/>
        <v>0</v>
      </c>
      <c r="E48" s="589">
        <v>0</v>
      </c>
      <c r="F48" s="589">
        <v>0</v>
      </c>
      <c r="G48" s="589">
        <f t="shared" si="13"/>
        <v>0</v>
      </c>
      <c r="H48" s="589">
        <v>0</v>
      </c>
      <c r="I48" s="589">
        <v>0</v>
      </c>
      <c r="J48" s="589">
        <f t="shared" si="14"/>
        <v>0</v>
      </c>
      <c r="K48" s="589">
        <v>0</v>
      </c>
      <c r="L48" s="589">
        <v>0</v>
      </c>
      <c r="M48" s="612">
        <f t="shared" si="15"/>
        <v>0</v>
      </c>
      <c r="N48" s="609">
        <f t="shared" si="16"/>
        <v>0</v>
      </c>
      <c r="O48" s="609">
        <f t="shared" si="16"/>
        <v>0</v>
      </c>
      <c r="P48" s="467">
        <f t="shared" si="17"/>
        <v>0</v>
      </c>
    </row>
    <row r="49" spans="1:16" ht="53.25" thickBot="1" x14ac:dyDescent="0.45">
      <c r="A49" s="452" t="s">
        <v>78</v>
      </c>
      <c r="B49" s="614">
        <v>0</v>
      </c>
      <c r="C49" s="614">
        <v>0</v>
      </c>
      <c r="D49" s="614">
        <f t="shared" si="12"/>
        <v>0</v>
      </c>
      <c r="E49" s="614">
        <v>0</v>
      </c>
      <c r="F49" s="614">
        <v>0</v>
      </c>
      <c r="G49" s="614">
        <f t="shared" si="13"/>
        <v>0</v>
      </c>
      <c r="H49" s="614">
        <v>0</v>
      </c>
      <c r="I49" s="614">
        <v>0</v>
      </c>
      <c r="J49" s="614">
        <f t="shared" si="14"/>
        <v>0</v>
      </c>
      <c r="K49" s="614">
        <v>0</v>
      </c>
      <c r="L49" s="614">
        <v>0</v>
      </c>
      <c r="M49" s="736">
        <f t="shared" si="15"/>
        <v>0</v>
      </c>
      <c r="N49" s="615">
        <f t="shared" si="16"/>
        <v>0</v>
      </c>
      <c r="O49" s="615">
        <f t="shared" si="16"/>
        <v>0</v>
      </c>
      <c r="P49" s="737">
        <f t="shared" si="17"/>
        <v>0</v>
      </c>
    </row>
    <row r="50" spans="1:16" ht="48" customHeight="1" thickBot="1" x14ac:dyDescent="0.45">
      <c r="A50" s="993" t="s">
        <v>15</v>
      </c>
      <c r="B50" s="591">
        <f>SUM(B38:B49)</f>
        <v>0</v>
      </c>
      <c r="C50" s="591">
        <f t="shared" ref="C50:M50" si="18">SUM(C38:C49)</f>
        <v>0</v>
      </c>
      <c r="D50" s="591">
        <f t="shared" si="18"/>
        <v>0</v>
      </c>
      <c r="E50" s="591">
        <f t="shared" si="18"/>
        <v>0</v>
      </c>
      <c r="F50" s="591">
        <f t="shared" si="18"/>
        <v>1</v>
      </c>
      <c r="G50" s="591">
        <f t="shared" si="18"/>
        <v>1</v>
      </c>
      <c r="H50" s="591">
        <f t="shared" si="18"/>
        <v>0</v>
      </c>
      <c r="I50" s="591">
        <f t="shared" si="18"/>
        <v>1</v>
      </c>
      <c r="J50" s="591">
        <f t="shared" si="18"/>
        <v>1</v>
      </c>
      <c r="K50" s="591">
        <f t="shared" si="18"/>
        <v>0</v>
      </c>
      <c r="L50" s="591">
        <f t="shared" si="18"/>
        <v>1</v>
      </c>
      <c r="M50" s="591">
        <f t="shared" si="18"/>
        <v>1</v>
      </c>
      <c r="N50" s="585">
        <f t="shared" si="16"/>
        <v>0</v>
      </c>
      <c r="O50" s="585">
        <f t="shared" si="16"/>
        <v>3</v>
      </c>
      <c r="P50" s="738">
        <f t="shared" si="17"/>
        <v>3</v>
      </c>
    </row>
    <row r="51" spans="1:16" ht="30" customHeight="1" thickBot="1" x14ac:dyDescent="0.45">
      <c r="A51" s="456" t="s">
        <v>16</v>
      </c>
      <c r="B51" s="607">
        <f>B36</f>
        <v>30</v>
      </c>
      <c r="C51" s="607">
        <f t="shared" ref="C51:P51" si="19">C36</f>
        <v>5</v>
      </c>
      <c r="D51" s="607">
        <f t="shared" si="19"/>
        <v>35</v>
      </c>
      <c r="E51" s="607">
        <f t="shared" si="19"/>
        <v>32</v>
      </c>
      <c r="F51" s="607">
        <f t="shared" si="19"/>
        <v>3</v>
      </c>
      <c r="G51" s="607">
        <f t="shared" si="19"/>
        <v>35</v>
      </c>
      <c r="H51" s="607">
        <f t="shared" si="19"/>
        <v>39</v>
      </c>
      <c r="I51" s="607">
        <f t="shared" si="19"/>
        <v>0</v>
      </c>
      <c r="J51" s="607">
        <f t="shared" si="19"/>
        <v>39</v>
      </c>
      <c r="K51" s="607">
        <f t="shared" si="19"/>
        <v>6</v>
      </c>
      <c r="L51" s="607">
        <f t="shared" si="19"/>
        <v>0</v>
      </c>
      <c r="M51" s="607">
        <f t="shared" si="19"/>
        <v>6</v>
      </c>
      <c r="N51" s="607">
        <f t="shared" si="19"/>
        <v>107</v>
      </c>
      <c r="O51" s="607">
        <f t="shared" si="19"/>
        <v>8</v>
      </c>
      <c r="P51" s="607">
        <f t="shared" si="19"/>
        <v>115</v>
      </c>
    </row>
    <row r="52" spans="1:16" ht="38.25" thickBot="1" x14ac:dyDescent="0.45">
      <c r="A52" s="456" t="s">
        <v>17</v>
      </c>
      <c r="B52" s="608">
        <f>B50</f>
        <v>0</v>
      </c>
      <c r="C52" s="608">
        <f t="shared" ref="C52:P52" si="20">C50</f>
        <v>0</v>
      </c>
      <c r="D52" s="608">
        <f t="shared" si="20"/>
        <v>0</v>
      </c>
      <c r="E52" s="608">
        <f t="shared" si="20"/>
        <v>0</v>
      </c>
      <c r="F52" s="608">
        <f t="shared" si="20"/>
        <v>1</v>
      </c>
      <c r="G52" s="608">
        <f t="shared" si="20"/>
        <v>1</v>
      </c>
      <c r="H52" s="608">
        <f t="shared" si="20"/>
        <v>0</v>
      </c>
      <c r="I52" s="608">
        <f t="shared" si="20"/>
        <v>1</v>
      </c>
      <c r="J52" s="608">
        <f t="shared" si="20"/>
        <v>1</v>
      </c>
      <c r="K52" s="608">
        <f t="shared" si="20"/>
        <v>0</v>
      </c>
      <c r="L52" s="608">
        <f t="shared" si="20"/>
        <v>1</v>
      </c>
      <c r="M52" s="608">
        <f t="shared" si="20"/>
        <v>1</v>
      </c>
      <c r="N52" s="608">
        <f t="shared" si="20"/>
        <v>0</v>
      </c>
      <c r="O52" s="608">
        <f t="shared" si="20"/>
        <v>3</v>
      </c>
      <c r="P52" s="608">
        <f t="shared" si="20"/>
        <v>3</v>
      </c>
    </row>
    <row r="53" spans="1:16" ht="27.75" thickBot="1" x14ac:dyDescent="0.45">
      <c r="A53" s="996" t="s">
        <v>18</v>
      </c>
      <c r="B53" s="997">
        <f>SUM(B51:B52)</f>
        <v>30</v>
      </c>
      <c r="C53" s="997">
        <f>SUM(C51:C52)</f>
        <v>5</v>
      </c>
      <c r="D53" s="997">
        <f t="shared" ref="D53:P53" si="21">SUM(D51:D52)</f>
        <v>35</v>
      </c>
      <c r="E53" s="997">
        <f t="shared" si="21"/>
        <v>32</v>
      </c>
      <c r="F53" s="997">
        <f t="shared" si="21"/>
        <v>4</v>
      </c>
      <c r="G53" s="997">
        <f t="shared" si="21"/>
        <v>36</v>
      </c>
      <c r="H53" s="997">
        <f t="shared" si="21"/>
        <v>39</v>
      </c>
      <c r="I53" s="997">
        <f t="shared" si="21"/>
        <v>1</v>
      </c>
      <c r="J53" s="997">
        <f t="shared" si="21"/>
        <v>40</v>
      </c>
      <c r="K53" s="997">
        <f t="shared" si="21"/>
        <v>6</v>
      </c>
      <c r="L53" s="997">
        <f t="shared" si="21"/>
        <v>1</v>
      </c>
      <c r="M53" s="997">
        <f t="shared" si="21"/>
        <v>7</v>
      </c>
      <c r="N53" s="997">
        <f t="shared" si="21"/>
        <v>107</v>
      </c>
      <c r="O53" s="997">
        <f t="shared" si="21"/>
        <v>11</v>
      </c>
      <c r="P53" s="997">
        <f t="shared" si="21"/>
        <v>118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2"/>
  <sheetViews>
    <sheetView topLeftCell="B22" zoomScale="50" zoomScaleNormal="50" workbookViewId="0">
      <selection activeCell="N39" sqref="N39"/>
    </sheetView>
  </sheetViews>
  <sheetFormatPr defaultRowHeight="26.25" x14ac:dyDescent="0.4"/>
  <cols>
    <col min="1" max="1" width="97.28515625" style="164" customWidth="1"/>
    <col min="2" max="2" width="14.42578125" style="164" customWidth="1"/>
    <col min="3" max="3" width="12.140625" style="164" customWidth="1"/>
    <col min="4" max="4" width="12.42578125" style="164" customWidth="1"/>
    <col min="5" max="5" width="15.5703125" style="164" customWidth="1"/>
    <col min="6" max="6" width="11.85546875" style="164" customWidth="1"/>
    <col min="7" max="7" width="13" style="164" customWidth="1"/>
    <col min="8" max="8" width="15.5703125" style="164" customWidth="1"/>
    <col min="9" max="9" width="11.7109375" style="164" customWidth="1"/>
    <col min="10" max="10" width="13" style="164" customWidth="1"/>
    <col min="11" max="11" width="15.7109375" style="164" customWidth="1"/>
    <col min="12" max="12" width="13.140625" style="164" customWidth="1"/>
    <col min="13" max="13" width="13.28515625" style="164" customWidth="1"/>
    <col min="14" max="14" width="14.140625" style="164" customWidth="1"/>
    <col min="15" max="15" width="13.28515625" style="164" customWidth="1"/>
    <col min="16" max="16" width="11" style="164" customWidth="1"/>
    <col min="17" max="17" width="15.28515625" style="164" customWidth="1"/>
    <col min="18" max="18" width="12.42578125" style="164" customWidth="1"/>
    <col min="19" max="19" width="14" style="168" customWidth="1"/>
    <col min="20" max="20" width="12.85546875" style="164" customWidth="1"/>
    <col min="21" max="21" width="11.5703125" style="164" customWidth="1"/>
    <col min="22" max="23" width="9.140625" style="164"/>
    <col min="24" max="24" width="10.5703125" style="164" bestFit="1" customWidth="1"/>
    <col min="25" max="25" width="11.28515625" style="164" customWidth="1"/>
    <col min="26" max="16384" width="9.140625" style="164"/>
  </cols>
  <sheetData>
    <row r="1" spans="1:23" ht="53.25" customHeight="1" x14ac:dyDescent="0.4">
      <c r="A1" s="1112" t="s">
        <v>69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R1" s="1112"/>
      <c r="S1" s="1112"/>
      <c r="T1" s="163"/>
      <c r="U1" s="163"/>
      <c r="V1" s="163"/>
      <c r="W1" s="163"/>
    </row>
    <row r="2" spans="1:23" ht="38.25" customHeight="1" thickBot="1" x14ac:dyDescent="0.45">
      <c r="A2" s="1112" t="s">
        <v>120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63"/>
      <c r="U2" s="163"/>
      <c r="V2" s="163"/>
      <c r="W2" s="163"/>
    </row>
    <row r="3" spans="1:23" ht="33" customHeight="1" thickBot="1" x14ac:dyDescent="0.45">
      <c r="A3" s="1119" t="s">
        <v>1</v>
      </c>
      <c r="B3" s="1116" t="s">
        <v>19</v>
      </c>
      <c r="C3" s="1117"/>
      <c r="D3" s="1118"/>
      <c r="E3" s="1116" t="s">
        <v>20</v>
      </c>
      <c r="F3" s="1117"/>
      <c r="G3" s="1118"/>
      <c r="H3" s="1116" t="s">
        <v>21</v>
      </c>
      <c r="I3" s="1117"/>
      <c r="J3" s="1118"/>
      <c r="K3" s="1116" t="s">
        <v>22</v>
      </c>
      <c r="L3" s="1117"/>
      <c r="M3" s="1118"/>
      <c r="N3" s="1116" t="s">
        <v>106</v>
      </c>
      <c r="O3" s="1117"/>
      <c r="P3" s="1118"/>
      <c r="Q3" s="1122" t="s">
        <v>26</v>
      </c>
      <c r="R3" s="1123"/>
      <c r="S3" s="1124"/>
      <c r="T3" s="165"/>
      <c r="U3" s="165"/>
      <c r="V3" s="165"/>
      <c r="W3" s="165"/>
    </row>
    <row r="4" spans="1:23" ht="33" customHeight="1" thickBot="1" x14ac:dyDescent="0.45">
      <c r="A4" s="1120"/>
      <c r="B4" s="1113" t="s">
        <v>24</v>
      </c>
      <c r="C4" s="1114"/>
      <c r="D4" s="1115"/>
      <c r="E4" s="1113" t="s">
        <v>24</v>
      </c>
      <c r="F4" s="1114"/>
      <c r="G4" s="1115"/>
      <c r="H4" s="1113" t="s">
        <v>24</v>
      </c>
      <c r="I4" s="1114"/>
      <c r="J4" s="1115"/>
      <c r="K4" s="1113" t="s">
        <v>24</v>
      </c>
      <c r="L4" s="1114"/>
      <c r="M4" s="1115"/>
      <c r="N4" s="1113" t="s">
        <v>24</v>
      </c>
      <c r="O4" s="1114"/>
      <c r="P4" s="1115"/>
      <c r="Q4" s="1125"/>
      <c r="R4" s="1126"/>
      <c r="S4" s="1127"/>
      <c r="T4" s="165"/>
      <c r="U4" s="165"/>
      <c r="V4" s="165"/>
      <c r="W4" s="165"/>
    </row>
    <row r="5" spans="1:23" ht="99.75" customHeight="1" thickBot="1" x14ac:dyDescent="0.45">
      <c r="A5" s="1121"/>
      <c r="B5" s="228" t="s">
        <v>5</v>
      </c>
      <c r="C5" s="229" t="s">
        <v>6</v>
      </c>
      <c r="D5" s="167" t="s">
        <v>7</v>
      </c>
      <c r="E5" s="254" t="s">
        <v>5</v>
      </c>
      <c r="F5" s="255" t="s">
        <v>6</v>
      </c>
      <c r="G5" s="167" t="s">
        <v>7</v>
      </c>
      <c r="H5" s="254" t="s">
        <v>5</v>
      </c>
      <c r="I5" s="255" t="s">
        <v>6</v>
      </c>
      <c r="J5" s="167" t="s">
        <v>7</v>
      </c>
      <c r="K5" s="256" t="s">
        <v>5</v>
      </c>
      <c r="L5" s="255" t="s">
        <v>6</v>
      </c>
      <c r="M5" s="167" t="s">
        <v>7</v>
      </c>
      <c r="N5" s="256" t="s">
        <v>5</v>
      </c>
      <c r="O5" s="255" t="s">
        <v>6</v>
      </c>
      <c r="P5" s="167" t="s">
        <v>7</v>
      </c>
      <c r="Q5" s="256" t="s">
        <v>5</v>
      </c>
      <c r="R5" s="255" t="s">
        <v>6</v>
      </c>
      <c r="S5" s="167" t="s">
        <v>7</v>
      </c>
      <c r="T5" s="165"/>
      <c r="U5" s="165"/>
      <c r="V5" s="165"/>
      <c r="W5" s="165"/>
    </row>
    <row r="6" spans="1:23" ht="36.75" customHeight="1" thickBot="1" x14ac:dyDescent="0.45">
      <c r="A6" s="457" t="s">
        <v>8</v>
      </c>
      <c r="B6" s="998"/>
      <c r="C6" s="998"/>
      <c r="D6" s="999"/>
      <c r="E6" s="998"/>
      <c r="F6" s="998"/>
      <c r="G6" s="999"/>
      <c r="H6" s="998"/>
      <c r="I6" s="998"/>
      <c r="J6" s="999"/>
      <c r="K6" s="1000"/>
      <c r="L6" s="1000"/>
      <c r="M6" s="1000"/>
      <c r="N6" s="1000"/>
      <c r="O6" s="1000"/>
      <c r="P6" s="1000"/>
      <c r="Q6" s="458"/>
      <c r="R6" s="458"/>
      <c r="S6" s="631"/>
      <c r="T6" s="165"/>
      <c r="U6" s="165"/>
      <c r="V6" s="165"/>
      <c r="W6" s="165"/>
    </row>
    <row r="7" spans="1:23" ht="29.25" customHeight="1" x14ac:dyDescent="0.4">
      <c r="A7" s="459" t="s">
        <v>79</v>
      </c>
      <c r="B7" s="460">
        <v>0</v>
      </c>
      <c r="C7" s="460">
        <v>0</v>
      </c>
      <c r="D7" s="460">
        <v>0</v>
      </c>
      <c r="E7" s="460">
        <v>0</v>
      </c>
      <c r="F7" s="460">
        <v>0</v>
      </c>
      <c r="G7" s="461">
        <f>E7+F7</f>
        <v>0</v>
      </c>
      <c r="H7" s="460">
        <v>0</v>
      </c>
      <c r="I7" s="460">
        <v>0</v>
      </c>
      <c r="J7" s="461">
        <f>H7+I7</f>
        <v>0</v>
      </c>
      <c r="K7" s="451">
        <v>0</v>
      </c>
      <c r="L7" s="451">
        <v>0</v>
      </c>
      <c r="M7" s="451">
        <f>K7+L7</f>
        <v>0</v>
      </c>
      <c r="N7" s="451">
        <v>0</v>
      </c>
      <c r="O7" s="451">
        <v>0</v>
      </c>
      <c r="P7" s="451">
        <f>N7+O7</f>
        <v>0</v>
      </c>
      <c r="Q7" s="462">
        <f>B7+E7+H7+K7+N7</f>
        <v>0</v>
      </c>
      <c r="R7" s="462">
        <f>C7+F7+I7+L7+O7</f>
        <v>0</v>
      </c>
      <c r="S7" s="463">
        <f>Q7+R7</f>
        <v>0</v>
      </c>
      <c r="T7" s="165"/>
      <c r="U7" s="165"/>
      <c r="V7" s="165"/>
      <c r="W7" s="165"/>
    </row>
    <row r="8" spans="1:23" ht="29.25" customHeight="1" x14ac:dyDescent="0.4">
      <c r="A8" s="459" t="s">
        <v>80</v>
      </c>
      <c r="B8" s="460">
        <v>0</v>
      </c>
      <c r="C8" s="460">
        <v>0</v>
      </c>
      <c r="D8" s="460">
        <v>0</v>
      </c>
      <c r="E8" s="460">
        <v>0</v>
      </c>
      <c r="F8" s="460">
        <v>0</v>
      </c>
      <c r="G8" s="461">
        <f t="shared" ref="G8:G18" si="0">E8+F8</f>
        <v>0</v>
      </c>
      <c r="H8" s="460">
        <v>0</v>
      </c>
      <c r="I8" s="460">
        <v>0</v>
      </c>
      <c r="J8" s="461">
        <f t="shared" ref="J8:J18" si="1">H8+I8</f>
        <v>0</v>
      </c>
      <c r="K8" s="451">
        <v>0</v>
      </c>
      <c r="L8" s="451">
        <v>0</v>
      </c>
      <c r="M8" s="451">
        <f t="shared" ref="M8:M18" si="2">K8+L8</f>
        <v>0</v>
      </c>
      <c r="N8" s="451">
        <v>0</v>
      </c>
      <c r="O8" s="451">
        <v>0</v>
      </c>
      <c r="P8" s="451">
        <f t="shared" ref="P8:P18" si="3">N8+O8</f>
        <v>0</v>
      </c>
      <c r="Q8" s="462">
        <f t="shared" ref="Q8:R18" si="4">B8+E8+H8+K8+N8</f>
        <v>0</v>
      </c>
      <c r="R8" s="462">
        <f t="shared" si="4"/>
        <v>0</v>
      </c>
      <c r="S8" s="463">
        <f t="shared" ref="S8:S18" si="5">Q8+R8</f>
        <v>0</v>
      </c>
      <c r="T8" s="165"/>
      <c r="U8" s="165"/>
      <c r="V8" s="165"/>
      <c r="W8" s="165"/>
    </row>
    <row r="9" spans="1:23" ht="27.75" customHeight="1" x14ac:dyDescent="0.4">
      <c r="A9" s="464" t="s">
        <v>70</v>
      </c>
      <c r="B9" s="460">
        <v>0</v>
      </c>
      <c r="C9" s="460">
        <v>0</v>
      </c>
      <c r="D9" s="460">
        <v>0</v>
      </c>
      <c r="E9" s="460">
        <v>0</v>
      </c>
      <c r="F9" s="460">
        <v>0</v>
      </c>
      <c r="G9" s="461">
        <f t="shared" si="0"/>
        <v>0</v>
      </c>
      <c r="H9" s="460">
        <v>0</v>
      </c>
      <c r="I9" s="460">
        <v>0</v>
      </c>
      <c r="J9" s="461">
        <f t="shared" si="1"/>
        <v>0</v>
      </c>
      <c r="K9" s="451">
        <v>0</v>
      </c>
      <c r="L9" s="451">
        <v>0</v>
      </c>
      <c r="M9" s="451">
        <f t="shared" si="2"/>
        <v>0</v>
      </c>
      <c r="N9" s="451">
        <v>0</v>
      </c>
      <c r="O9" s="451">
        <v>0</v>
      </c>
      <c r="P9" s="451">
        <f t="shared" si="3"/>
        <v>0</v>
      </c>
      <c r="Q9" s="462">
        <f t="shared" si="4"/>
        <v>0</v>
      </c>
      <c r="R9" s="462">
        <f t="shared" si="4"/>
        <v>0</v>
      </c>
      <c r="S9" s="463">
        <f t="shared" si="5"/>
        <v>0</v>
      </c>
      <c r="T9" s="165"/>
      <c r="U9" s="165"/>
      <c r="V9" s="165"/>
      <c r="W9" s="165"/>
    </row>
    <row r="10" spans="1:23" ht="27.75" customHeight="1" x14ac:dyDescent="0.4">
      <c r="A10" s="464" t="s">
        <v>81</v>
      </c>
      <c r="B10" s="460">
        <v>0</v>
      </c>
      <c r="C10" s="460">
        <v>2</v>
      </c>
      <c r="D10" s="460">
        <f>B10+C10</f>
        <v>2</v>
      </c>
      <c r="E10" s="460">
        <v>0</v>
      </c>
      <c r="F10" s="460">
        <v>0</v>
      </c>
      <c r="G10" s="461">
        <f t="shared" si="0"/>
        <v>0</v>
      </c>
      <c r="H10" s="460">
        <v>0</v>
      </c>
      <c r="I10" s="460">
        <v>0</v>
      </c>
      <c r="J10" s="461">
        <f t="shared" si="1"/>
        <v>0</v>
      </c>
      <c r="K10" s="451">
        <v>0</v>
      </c>
      <c r="L10" s="451">
        <v>2</v>
      </c>
      <c r="M10" s="451">
        <f t="shared" si="2"/>
        <v>2</v>
      </c>
      <c r="N10" s="451">
        <v>0</v>
      </c>
      <c r="O10" s="451">
        <v>1</v>
      </c>
      <c r="P10" s="451">
        <f t="shared" si="3"/>
        <v>1</v>
      </c>
      <c r="Q10" s="462">
        <f t="shared" si="4"/>
        <v>0</v>
      </c>
      <c r="R10" s="462">
        <f t="shared" si="4"/>
        <v>5</v>
      </c>
      <c r="S10" s="463">
        <f t="shared" si="5"/>
        <v>5</v>
      </c>
      <c r="T10" s="165"/>
      <c r="U10" s="165"/>
      <c r="V10" s="165"/>
      <c r="W10" s="165"/>
    </row>
    <row r="11" spans="1:23" ht="30.75" customHeight="1" x14ac:dyDescent="0.4">
      <c r="A11" s="464" t="s">
        <v>71</v>
      </c>
      <c r="B11" s="460">
        <v>0</v>
      </c>
      <c r="C11" s="460">
        <v>3</v>
      </c>
      <c r="D11" s="461">
        <f>B11+C11</f>
        <v>3</v>
      </c>
      <c r="E11" s="460">
        <v>1</v>
      </c>
      <c r="F11" s="460">
        <v>3</v>
      </c>
      <c r="G11" s="461">
        <f t="shared" si="0"/>
        <v>4</v>
      </c>
      <c r="H11" s="460">
        <v>0</v>
      </c>
      <c r="I11" s="461">
        <v>4</v>
      </c>
      <c r="J11" s="461">
        <f t="shared" si="1"/>
        <v>4</v>
      </c>
      <c r="K11" s="451">
        <v>0</v>
      </c>
      <c r="L11" s="451">
        <v>0</v>
      </c>
      <c r="M11" s="451">
        <f t="shared" si="2"/>
        <v>0</v>
      </c>
      <c r="N11" s="451">
        <v>0</v>
      </c>
      <c r="O11" s="451">
        <v>0</v>
      </c>
      <c r="P11" s="451">
        <f t="shared" si="3"/>
        <v>0</v>
      </c>
      <c r="Q11" s="462">
        <f t="shared" si="4"/>
        <v>1</v>
      </c>
      <c r="R11" s="462">
        <f t="shared" si="4"/>
        <v>10</v>
      </c>
      <c r="S11" s="463">
        <f t="shared" si="5"/>
        <v>11</v>
      </c>
      <c r="T11" s="165"/>
      <c r="U11" s="165"/>
      <c r="V11" s="165"/>
      <c r="W11" s="165"/>
    </row>
    <row r="12" spans="1:23" ht="32.25" customHeight="1" x14ac:dyDescent="0.4">
      <c r="A12" s="464" t="s">
        <v>72</v>
      </c>
      <c r="B12" s="460">
        <v>0</v>
      </c>
      <c r="C12" s="460">
        <v>5</v>
      </c>
      <c r="D12" s="461">
        <f t="shared" ref="D12:D18" si="6">B12+C12</f>
        <v>5</v>
      </c>
      <c r="E12" s="460">
        <v>0</v>
      </c>
      <c r="F12" s="460">
        <v>4</v>
      </c>
      <c r="G12" s="461">
        <f t="shared" si="0"/>
        <v>4</v>
      </c>
      <c r="H12" s="460">
        <v>0</v>
      </c>
      <c r="I12" s="460">
        <v>10</v>
      </c>
      <c r="J12" s="461">
        <f t="shared" si="1"/>
        <v>10</v>
      </c>
      <c r="K12" s="451">
        <v>0</v>
      </c>
      <c r="L12" s="451">
        <v>9</v>
      </c>
      <c r="M12" s="451">
        <f t="shared" si="2"/>
        <v>9</v>
      </c>
      <c r="N12" s="451">
        <v>0</v>
      </c>
      <c r="O12" s="451">
        <v>0</v>
      </c>
      <c r="P12" s="451">
        <f t="shared" si="3"/>
        <v>0</v>
      </c>
      <c r="Q12" s="462">
        <f t="shared" si="4"/>
        <v>0</v>
      </c>
      <c r="R12" s="462">
        <f t="shared" si="4"/>
        <v>28</v>
      </c>
      <c r="S12" s="463">
        <f t="shared" si="5"/>
        <v>28</v>
      </c>
      <c r="T12" s="165"/>
      <c r="U12" s="165"/>
      <c r="V12" s="165"/>
      <c r="W12" s="165"/>
    </row>
    <row r="13" spans="1:23" ht="32.25" customHeight="1" x14ac:dyDescent="0.4">
      <c r="A13" s="464" t="s">
        <v>87</v>
      </c>
      <c r="B13" s="460">
        <v>0</v>
      </c>
      <c r="C13" s="460">
        <v>0</v>
      </c>
      <c r="D13" s="461">
        <f t="shared" si="6"/>
        <v>0</v>
      </c>
      <c r="E13" s="460">
        <v>0</v>
      </c>
      <c r="F13" s="460">
        <v>0</v>
      </c>
      <c r="G13" s="461">
        <f t="shared" si="0"/>
        <v>0</v>
      </c>
      <c r="H13" s="460">
        <v>0</v>
      </c>
      <c r="I13" s="460">
        <v>0</v>
      </c>
      <c r="J13" s="461">
        <f t="shared" si="1"/>
        <v>0</v>
      </c>
      <c r="K13" s="451">
        <v>0</v>
      </c>
      <c r="L13" s="451">
        <v>0</v>
      </c>
      <c r="M13" s="451">
        <f t="shared" si="2"/>
        <v>0</v>
      </c>
      <c r="N13" s="451">
        <v>0</v>
      </c>
      <c r="O13" s="451">
        <v>0</v>
      </c>
      <c r="P13" s="451">
        <f t="shared" si="3"/>
        <v>0</v>
      </c>
      <c r="Q13" s="462">
        <f t="shared" si="4"/>
        <v>0</v>
      </c>
      <c r="R13" s="462">
        <f t="shared" si="4"/>
        <v>0</v>
      </c>
      <c r="S13" s="463">
        <f t="shared" si="5"/>
        <v>0</v>
      </c>
      <c r="T13" s="165"/>
      <c r="U13" s="165"/>
      <c r="V13" s="165"/>
      <c r="W13" s="165"/>
    </row>
    <row r="14" spans="1:23" ht="32.25" customHeight="1" x14ac:dyDescent="0.4">
      <c r="A14" s="464" t="s">
        <v>74</v>
      </c>
      <c r="B14" s="460">
        <v>0</v>
      </c>
      <c r="C14" s="460">
        <v>0</v>
      </c>
      <c r="D14" s="461">
        <f t="shared" si="6"/>
        <v>0</v>
      </c>
      <c r="E14" s="460">
        <v>1</v>
      </c>
      <c r="F14" s="460">
        <v>0</v>
      </c>
      <c r="G14" s="461">
        <f t="shared" si="0"/>
        <v>1</v>
      </c>
      <c r="H14" s="460">
        <v>0</v>
      </c>
      <c r="I14" s="460">
        <v>0</v>
      </c>
      <c r="J14" s="461">
        <f>H14+I14</f>
        <v>0</v>
      </c>
      <c r="K14" s="451">
        <v>0</v>
      </c>
      <c r="L14" s="451">
        <v>0</v>
      </c>
      <c r="M14" s="451">
        <f t="shared" si="2"/>
        <v>0</v>
      </c>
      <c r="N14" s="451">
        <v>0</v>
      </c>
      <c r="O14" s="451">
        <v>0</v>
      </c>
      <c r="P14" s="451">
        <f t="shared" si="3"/>
        <v>0</v>
      </c>
      <c r="Q14" s="462">
        <f t="shared" si="4"/>
        <v>1</v>
      </c>
      <c r="R14" s="462">
        <f t="shared" si="4"/>
        <v>0</v>
      </c>
      <c r="S14" s="463">
        <f t="shared" si="5"/>
        <v>1</v>
      </c>
      <c r="T14" s="165"/>
      <c r="U14" s="165"/>
      <c r="V14" s="165"/>
      <c r="W14" s="165"/>
    </row>
    <row r="15" spans="1:23" ht="31.5" customHeight="1" x14ac:dyDescent="0.4">
      <c r="A15" s="465" t="s">
        <v>75</v>
      </c>
      <c r="B15" s="460">
        <v>0</v>
      </c>
      <c r="C15" s="460">
        <v>2</v>
      </c>
      <c r="D15" s="461">
        <f t="shared" si="6"/>
        <v>2</v>
      </c>
      <c r="E15" s="460">
        <v>0</v>
      </c>
      <c r="F15" s="460">
        <v>1</v>
      </c>
      <c r="G15" s="461">
        <f t="shared" si="0"/>
        <v>1</v>
      </c>
      <c r="H15" s="461">
        <v>1</v>
      </c>
      <c r="I15" s="460">
        <v>1</v>
      </c>
      <c r="J15" s="461">
        <f t="shared" si="1"/>
        <v>2</v>
      </c>
      <c r="K15" s="451">
        <v>2</v>
      </c>
      <c r="L15" s="451">
        <v>2</v>
      </c>
      <c r="M15" s="451">
        <f t="shared" si="2"/>
        <v>4</v>
      </c>
      <c r="N15" s="451">
        <v>0</v>
      </c>
      <c r="O15" s="451">
        <v>0</v>
      </c>
      <c r="P15" s="451">
        <f t="shared" si="3"/>
        <v>0</v>
      </c>
      <c r="Q15" s="462">
        <f t="shared" si="4"/>
        <v>3</v>
      </c>
      <c r="R15" s="462">
        <f t="shared" si="4"/>
        <v>6</v>
      </c>
      <c r="S15" s="463">
        <f t="shared" si="5"/>
        <v>9</v>
      </c>
      <c r="T15" s="165"/>
      <c r="U15" s="165"/>
      <c r="V15" s="165"/>
      <c r="W15" s="165"/>
    </row>
    <row r="16" spans="1:23" ht="24.75" customHeight="1" x14ac:dyDescent="0.4">
      <c r="A16" s="466" t="s">
        <v>76</v>
      </c>
      <c r="B16" s="460">
        <v>0</v>
      </c>
      <c r="C16" s="460">
        <v>1</v>
      </c>
      <c r="D16" s="461">
        <f t="shared" si="6"/>
        <v>1</v>
      </c>
      <c r="E16" s="460">
        <v>0</v>
      </c>
      <c r="F16" s="460">
        <v>0</v>
      </c>
      <c r="G16" s="461">
        <f t="shared" si="0"/>
        <v>0</v>
      </c>
      <c r="H16" s="460">
        <v>0</v>
      </c>
      <c r="I16" s="460">
        <v>0</v>
      </c>
      <c r="J16" s="461">
        <f t="shared" si="1"/>
        <v>0</v>
      </c>
      <c r="K16" s="467">
        <v>0</v>
      </c>
      <c r="L16" s="451">
        <v>0</v>
      </c>
      <c r="M16" s="451">
        <f t="shared" si="2"/>
        <v>0</v>
      </c>
      <c r="N16" s="451">
        <v>0</v>
      </c>
      <c r="O16" s="451">
        <v>0</v>
      </c>
      <c r="P16" s="451">
        <f t="shared" si="3"/>
        <v>0</v>
      </c>
      <c r="Q16" s="462">
        <f t="shared" si="4"/>
        <v>0</v>
      </c>
      <c r="R16" s="462">
        <f t="shared" si="4"/>
        <v>1</v>
      </c>
      <c r="S16" s="463">
        <f t="shared" si="5"/>
        <v>1</v>
      </c>
      <c r="T16" s="165"/>
      <c r="U16" s="165"/>
      <c r="V16" s="165"/>
      <c r="W16" s="165"/>
    </row>
    <row r="17" spans="1:23" ht="24.75" customHeight="1" x14ac:dyDescent="0.4">
      <c r="A17" s="468" t="s">
        <v>77</v>
      </c>
      <c r="B17" s="460">
        <v>0</v>
      </c>
      <c r="C17" s="460">
        <v>0</v>
      </c>
      <c r="D17" s="461">
        <f t="shared" si="6"/>
        <v>0</v>
      </c>
      <c r="E17" s="460">
        <v>0</v>
      </c>
      <c r="F17" s="460">
        <v>0</v>
      </c>
      <c r="G17" s="461">
        <f t="shared" si="0"/>
        <v>0</v>
      </c>
      <c r="H17" s="460">
        <v>0</v>
      </c>
      <c r="I17" s="460">
        <v>0</v>
      </c>
      <c r="J17" s="461">
        <f t="shared" si="1"/>
        <v>0</v>
      </c>
      <c r="K17" s="460">
        <v>0</v>
      </c>
      <c r="L17" s="451">
        <v>0</v>
      </c>
      <c r="M17" s="451">
        <f t="shared" si="2"/>
        <v>0</v>
      </c>
      <c r="N17" s="451">
        <v>0</v>
      </c>
      <c r="O17" s="451">
        <v>0</v>
      </c>
      <c r="P17" s="451">
        <f t="shared" si="3"/>
        <v>0</v>
      </c>
      <c r="Q17" s="462">
        <f t="shared" si="4"/>
        <v>0</v>
      </c>
      <c r="R17" s="462">
        <f t="shared" si="4"/>
        <v>0</v>
      </c>
      <c r="S17" s="463">
        <f t="shared" si="5"/>
        <v>0</v>
      </c>
      <c r="T17" s="165"/>
      <c r="U17" s="165"/>
      <c r="V17" s="165"/>
      <c r="W17" s="165"/>
    </row>
    <row r="18" spans="1:23" ht="24.75" customHeight="1" x14ac:dyDescent="0.4">
      <c r="A18" s="469" t="s">
        <v>78</v>
      </c>
      <c r="B18" s="460">
        <v>0</v>
      </c>
      <c r="C18" s="460">
        <v>1</v>
      </c>
      <c r="D18" s="461">
        <f t="shared" si="6"/>
        <v>1</v>
      </c>
      <c r="E18" s="460">
        <v>0</v>
      </c>
      <c r="F18" s="460">
        <v>0</v>
      </c>
      <c r="G18" s="461">
        <f t="shared" si="0"/>
        <v>0</v>
      </c>
      <c r="H18" s="460">
        <v>0</v>
      </c>
      <c r="I18" s="460">
        <v>0</v>
      </c>
      <c r="J18" s="461">
        <f t="shared" si="1"/>
        <v>0</v>
      </c>
      <c r="K18" s="467">
        <v>0</v>
      </c>
      <c r="L18" s="451">
        <v>0</v>
      </c>
      <c r="M18" s="451">
        <f t="shared" si="2"/>
        <v>0</v>
      </c>
      <c r="N18" s="451">
        <v>0</v>
      </c>
      <c r="O18" s="451">
        <v>0</v>
      </c>
      <c r="P18" s="451">
        <f t="shared" si="3"/>
        <v>0</v>
      </c>
      <c r="Q18" s="462">
        <f t="shared" si="4"/>
        <v>0</v>
      </c>
      <c r="R18" s="462">
        <f t="shared" si="4"/>
        <v>1</v>
      </c>
      <c r="S18" s="463">
        <f t="shared" si="5"/>
        <v>1</v>
      </c>
      <c r="T18" s="165"/>
      <c r="U18" s="165"/>
      <c r="V18" s="165"/>
      <c r="W18" s="165"/>
    </row>
    <row r="19" spans="1:23" ht="29.25" customHeight="1" thickBot="1" x14ac:dyDescent="0.45">
      <c r="A19" s="470" t="s">
        <v>9</v>
      </c>
      <c r="B19" s="471">
        <f>SUM(B7:B18)</f>
        <v>0</v>
      </c>
      <c r="C19" s="471">
        <f t="shared" ref="C19:S19" si="7">SUM(C7:C18)</f>
        <v>14</v>
      </c>
      <c r="D19" s="471">
        <f t="shared" si="7"/>
        <v>14</v>
      </c>
      <c r="E19" s="471">
        <f t="shared" si="7"/>
        <v>2</v>
      </c>
      <c r="F19" s="471">
        <f t="shared" si="7"/>
        <v>8</v>
      </c>
      <c r="G19" s="471">
        <f t="shared" si="7"/>
        <v>10</v>
      </c>
      <c r="H19" s="471">
        <f t="shared" si="7"/>
        <v>1</v>
      </c>
      <c r="I19" s="471">
        <f t="shared" si="7"/>
        <v>15</v>
      </c>
      <c r="J19" s="471">
        <f t="shared" si="7"/>
        <v>16</v>
      </c>
      <c r="K19" s="471">
        <f t="shared" si="7"/>
        <v>2</v>
      </c>
      <c r="L19" s="471">
        <f t="shared" si="7"/>
        <v>13</v>
      </c>
      <c r="M19" s="471">
        <f t="shared" si="7"/>
        <v>15</v>
      </c>
      <c r="N19" s="471">
        <f t="shared" si="7"/>
        <v>0</v>
      </c>
      <c r="O19" s="471">
        <f t="shared" si="7"/>
        <v>1</v>
      </c>
      <c r="P19" s="471">
        <f t="shared" si="7"/>
        <v>1</v>
      </c>
      <c r="Q19" s="471">
        <f t="shared" si="7"/>
        <v>5</v>
      </c>
      <c r="R19" s="471">
        <f t="shared" si="7"/>
        <v>51</v>
      </c>
      <c r="S19" s="471">
        <f t="shared" si="7"/>
        <v>56</v>
      </c>
      <c r="T19" s="165"/>
      <c r="U19" s="165"/>
      <c r="V19" s="165"/>
      <c r="W19" s="165"/>
    </row>
    <row r="20" spans="1:23" ht="43.5" customHeight="1" thickBot="1" x14ac:dyDescent="0.45">
      <c r="A20" s="472" t="s">
        <v>10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458"/>
      <c r="R20" s="458"/>
      <c r="S20" s="631"/>
      <c r="T20" s="165"/>
      <c r="U20" s="165"/>
      <c r="V20" s="165"/>
      <c r="W20" s="165"/>
    </row>
    <row r="21" spans="1:23" ht="24.95" customHeight="1" thickBot="1" x14ac:dyDescent="0.45">
      <c r="A21" s="472" t="s">
        <v>11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4"/>
      <c r="M21" s="474"/>
      <c r="N21" s="474"/>
      <c r="O21" s="474"/>
      <c r="P21" s="474"/>
      <c r="Q21" s="474"/>
      <c r="R21" s="474"/>
      <c r="S21" s="475"/>
      <c r="T21" s="165"/>
      <c r="U21" s="165"/>
      <c r="V21" s="165"/>
      <c r="W21" s="165"/>
    </row>
    <row r="22" spans="1:23" ht="24.95" customHeight="1" x14ac:dyDescent="0.4">
      <c r="A22" s="459" t="s">
        <v>79</v>
      </c>
      <c r="B22" s="460">
        <v>0</v>
      </c>
      <c r="C22" s="460">
        <v>0</v>
      </c>
      <c r="D22" s="460">
        <v>0</v>
      </c>
      <c r="E22" s="460">
        <v>0</v>
      </c>
      <c r="F22" s="460">
        <v>0</v>
      </c>
      <c r="G22" s="461">
        <f>E22+F22</f>
        <v>0</v>
      </c>
      <c r="H22" s="460">
        <v>0</v>
      </c>
      <c r="I22" s="460">
        <v>0</v>
      </c>
      <c r="J22" s="461">
        <f>H22+I22</f>
        <v>0</v>
      </c>
      <c r="K22" s="451">
        <v>0</v>
      </c>
      <c r="L22" s="451">
        <v>0</v>
      </c>
      <c r="M22" s="451">
        <f>K22+L22</f>
        <v>0</v>
      </c>
      <c r="N22" s="451">
        <v>0</v>
      </c>
      <c r="O22" s="451">
        <v>0</v>
      </c>
      <c r="P22" s="451">
        <f t="shared" ref="P22:P33" si="8">N22+O22</f>
        <v>0</v>
      </c>
      <c r="Q22" s="462">
        <f>B22+E22+H22+K22+N22</f>
        <v>0</v>
      </c>
      <c r="R22" s="462">
        <f>C22+F22+I22+L22+O22</f>
        <v>0</v>
      </c>
      <c r="S22" s="463">
        <f>R22+Q22</f>
        <v>0</v>
      </c>
      <c r="T22" s="165"/>
      <c r="U22" s="165"/>
      <c r="V22" s="165"/>
      <c r="W22" s="165"/>
    </row>
    <row r="23" spans="1:23" ht="24.95" customHeight="1" x14ac:dyDescent="0.4">
      <c r="A23" s="459" t="s">
        <v>80</v>
      </c>
      <c r="B23" s="460">
        <v>0</v>
      </c>
      <c r="C23" s="460">
        <v>0</v>
      </c>
      <c r="D23" s="460">
        <v>0</v>
      </c>
      <c r="E23" s="460">
        <v>0</v>
      </c>
      <c r="F23" s="460">
        <v>0</v>
      </c>
      <c r="G23" s="461">
        <f t="shared" ref="G23:G33" si="9">E23+F23</f>
        <v>0</v>
      </c>
      <c r="H23" s="460">
        <v>0</v>
      </c>
      <c r="I23" s="460">
        <v>0</v>
      </c>
      <c r="J23" s="461">
        <f t="shared" ref="J23:J33" si="10">H23+I23</f>
        <v>0</v>
      </c>
      <c r="K23" s="451">
        <v>0</v>
      </c>
      <c r="L23" s="451">
        <v>0</v>
      </c>
      <c r="M23" s="451">
        <f t="shared" ref="M23:M33" si="11">K23+L23</f>
        <v>0</v>
      </c>
      <c r="N23" s="451">
        <v>0</v>
      </c>
      <c r="O23" s="451">
        <v>0</v>
      </c>
      <c r="P23" s="451">
        <f t="shared" si="8"/>
        <v>0</v>
      </c>
      <c r="Q23" s="462">
        <f t="shared" ref="Q23:R33" si="12">B23+E23+H23+K23+N23</f>
        <v>0</v>
      </c>
      <c r="R23" s="462">
        <f t="shared" si="12"/>
        <v>0</v>
      </c>
      <c r="S23" s="463">
        <f t="shared" ref="S23:S33" si="13">R23+Q23</f>
        <v>0</v>
      </c>
      <c r="T23" s="165"/>
      <c r="U23" s="165"/>
      <c r="V23" s="165"/>
      <c r="W23" s="165"/>
    </row>
    <row r="24" spans="1:23" ht="24.95" customHeight="1" x14ac:dyDescent="0.4">
      <c r="A24" s="464" t="s">
        <v>70</v>
      </c>
      <c r="B24" s="460">
        <v>0</v>
      </c>
      <c r="C24" s="460">
        <v>0</v>
      </c>
      <c r="D24" s="460">
        <v>0</v>
      </c>
      <c r="E24" s="460">
        <v>0</v>
      </c>
      <c r="F24" s="460">
        <v>0</v>
      </c>
      <c r="G24" s="461">
        <f t="shared" si="9"/>
        <v>0</v>
      </c>
      <c r="H24" s="460">
        <v>0</v>
      </c>
      <c r="I24" s="460">
        <v>0</v>
      </c>
      <c r="J24" s="461">
        <f t="shared" si="10"/>
        <v>0</v>
      </c>
      <c r="K24" s="451">
        <v>0</v>
      </c>
      <c r="L24" s="451">
        <v>0</v>
      </c>
      <c r="M24" s="451">
        <f t="shared" si="11"/>
        <v>0</v>
      </c>
      <c r="N24" s="451">
        <v>0</v>
      </c>
      <c r="O24" s="451">
        <v>0</v>
      </c>
      <c r="P24" s="451">
        <f t="shared" si="8"/>
        <v>0</v>
      </c>
      <c r="Q24" s="462">
        <f t="shared" si="12"/>
        <v>0</v>
      </c>
      <c r="R24" s="462">
        <f t="shared" si="12"/>
        <v>0</v>
      </c>
      <c r="S24" s="463">
        <f t="shared" si="13"/>
        <v>0</v>
      </c>
      <c r="T24" s="165"/>
      <c r="U24" s="165"/>
      <c r="V24" s="165"/>
      <c r="W24" s="165"/>
    </row>
    <row r="25" spans="1:23" x14ac:dyDescent="0.4">
      <c r="A25" s="464" t="s">
        <v>81</v>
      </c>
      <c r="B25" s="460">
        <v>0</v>
      </c>
      <c r="C25" s="460">
        <v>2</v>
      </c>
      <c r="D25" s="460">
        <f>B25+C25</f>
        <v>2</v>
      </c>
      <c r="E25" s="460">
        <v>0</v>
      </c>
      <c r="F25" s="460">
        <v>0</v>
      </c>
      <c r="G25" s="461">
        <f t="shared" si="9"/>
        <v>0</v>
      </c>
      <c r="H25" s="460">
        <v>0</v>
      </c>
      <c r="I25" s="460">
        <v>0</v>
      </c>
      <c r="J25" s="461">
        <f t="shared" si="10"/>
        <v>0</v>
      </c>
      <c r="K25" s="451">
        <v>0</v>
      </c>
      <c r="L25" s="451">
        <v>2</v>
      </c>
      <c r="M25" s="451">
        <f t="shared" si="11"/>
        <v>2</v>
      </c>
      <c r="N25" s="451">
        <v>0</v>
      </c>
      <c r="O25" s="451">
        <v>1</v>
      </c>
      <c r="P25" s="451">
        <f t="shared" si="8"/>
        <v>1</v>
      </c>
      <c r="Q25" s="462">
        <f t="shared" si="12"/>
        <v>0</v>
      </c>
      <c r="R25" s="462">
        <f t="shared" si="12"/>
        <v>5</v>
      </c>
      <c r="S25" s="463">
        <f t="shared" si="13"/>
        <v>5</v>
      </c>
      <c r="T25" s="165"/>
      <c r="U25" s="165"/>
      <c r="V25" s="165"/>
      <c r="W25" s="165"/>
    </row>
    <row r="26" spans="1:23" x14ac:dyDescent="0.4">
      <c r="A26" s="464" t="s">
        <v>71</v>
      </c>
      <c r="B26" s="460">
        <v>0</v>
      </c>
      <c r="C26" s="460">
        <v>2</v>
      </c>
      <c r="D26" s="461">
        <f>B26+C26</f>
        <v>2</v>
      </c>
      <c r="E26" s="460">
        <v>1</v>
      </c>
      <c r="F26" s="460">
        <v>3</v>
      </c>
      <c r="G26" s="461">
        <f t="shared" si="9"/>
        <v>4</v>
      </c>
      <c r="H26" s="460">
        <v>0</v>
      </c>
      <c r="I26" s="461">
        <v>4</v>
      </c>
      <c r="J26" s="461">
        <f t="shared" si="10"/>
        <v>4</v>
      </c>
      <c r="K26" s="451">
        <v>0</v>
      </c>
      <c r="L26" s="451">
        <v>0</v>
      </c>
      <c r="M26" s="451">
        <f t="shared" si="11"/>
        <v>0</v>
      </c>
      <c r="N26" s="451">
        <v>0</v>
      </c>
      <c r="O26" s="451">
        <v>0</v>
      </c>
      <c r="P26" s="451">
        <f t="shared" si="8"/>
        <v>0</v>
      </c>
      <c r="Q26" s="462">
        <f t="shared" si="12"/>
        <v>1</v>
      </c>
      <c r="R26" s="462">
        <f t="shared" si="12"/>
        <v>9</v>
      </c>
      <c r="S26" s="463">
        <f t="shared" si="13"/>
        <v>10</v>
      </c>
      <c r="T26" s="165"/>
      <c r="U26" s="165"/>
      <c r="V26" s="165"/>
      <c r="W26" s="165"/>
    </row>
    <row r="27" spans="1:23" x14ac:dyDescent="0.4">
      <c r="A27" s="464" t="s">
        <v>72</v>
      </c>
      <c r="B27" s="460">
        <v>0</v>
      </c>
      <c r="C27" s="460">
        <v>4</v>
      </c>
      <c r="D27" s="461">
        <f t="shared" ref="D27:D33" si="14">B27+C27</f>
        <v>4</v>
      </c>
      <c r="E27" s="460">
        <v>0</v>
      </c>
      <c r="F27" s="460">
        <v>4</v>
      </c>
      <c r="G27" s="461">
        <f t="shared" si="9"/>
        <v>4</v>
      </c>
      <c r="H27" s="460">
        <v>0</v>
      </c>
      <c r="I27" s="460">
        <v>10</v>
      </c>
      <c r="J27" s="461">
        <f t="shared" si="10"/>
        <v>10</v>
      </c>
      <c r="K27" s="451">
        <v>0</v>
      </c>
      <c r="L27" s="451">
        <v>9</v>
      </c>
      <c r="M27" s="451">
        <f t="shared" si="11"/>
        <v>9</v>
      </c>
      <c r="N27" s="451">
        <v>0</v>
      </c>
      <c r="O27" s="451">
        <v>0</v>
      </c>
      <c r="P27" s="451">
        <f t="shared" si="8"/>
        <v>0</v>
      </c>
      <c r="Q27" s="462">
        <f t="shared" si="12"/>
        <v>0</v>
      </c>
      <c r="R27" s="462">
        <f t="shared" si="12"/>
        <v>27</v>
      </c>
      <c r="S27" s="463">
        <f t="shared" si="13"/>
        <v>27</v>
      </c>
      <c r="T27" s="165"/>
      <c r="U27" s="165"/>
      <c r="V27" s="165"/>
      <c r="W27" s="165"/>
    </row>
    <row r="28" spans="1:23" x14ac:dyDescent="0.4">
      <c r="A28" s="464" t="s">
        <v>87</v>
      </c>
      <c r="B28" s="460">
        <v>0</v>
      </c>
      <c r="C28" s="460">
        <v>0</v>
      </c>
      <c r="D28" s="461">
        <f t="shared" si="14"/>
        <v>0</v>
      </c>
      <c r="E28" s="460">
        <v>0</v>
      </c>
      <c r="F28" s="460">
        <v>0</v>
      </c>
      <c r="G28" s="461">
        <f t="shared" si="9"/>
        <v>0</v>
      </c>
      <c r="H28" s="460">
        <v>0</v>
      </c>
      <c r="I28" s="460">
        <v>0</v>
      </c>
      <c r="J28" s="461">
        <f t="shared" si="10"/>
        <v>0</v>
      </c>
      <c r="K28" s="451">
        <v>0</v>
      </c>
      <c r="L28" s="451">
        <v>0</v>
      </c>
      <c r="M28" s="451">
        <f t="shared" si="11"/>
        <v>0</v>
      </c>
      <c r="N28" s="451">
        <v>0</v>
      </c>
      <c r="O28" s="451">
        <v>0</v>
      </c>
      <c r="P28" s="451">
        <f t="shared" si="8"/>
        <v>0</v>
      </c>
      <c r="Q28" s="462">
        <f t="shared" si="12"/>
        <v>0</v>
      </c>
      <c r="R28" s="462">
        <f t="shared" si="12"/>
        <v>0</v>
      </c>
      <c r="S28" s="463">
        <f t="shared" si="13"/>
        <v>0</v>
      </c>
      <c r="T28" s="165"/>
      <c r="U28" s="165"/>
      <c r="V28" s="165"/>
      <c r="W28" s="165"/>
    </row>
    <row r="29" spans="1:23" ht="32.25" customHeight="1" x14ac:dyDescent="0.4">
      <c r="A29" s="464" t="s">
        <v>74</v>
      </c>
      <c r="B29" s="460">
        <v>0</v>
      </c>
      <c r="C29" s="460">
        <v>0</v>
      </c>
      <c r="D29" s="461">
        <f t="shared" si="14"/>
        <v>0</v>
      </c>
      <c r="E29" s="460">
        <v>1</v>
      </c>
      <c r="F29" s="460">
        <v>0</v>
      </c>
      <c r="G29" s="461">
        <f t="shared" si="9"/>
        <v>1</v>
      </c>
      <c r="H29" s="460">
        <v>0</v>
      </c>
      <c r="I29" s="460">
        <v>0</v>
      </c>
      <c r="J29" s="461">
        <f t="shared" si="10"/>
        <v>0</v>
      </c>
      <c r="K29" s="451">
        <v>0</v>
      </c>
      <c r="L29" s="451">
        <v>0</v>
      </c>
      <c r="M29" s="451">
        <f t="shared" si="11"/>
        <v>0</v>
      </c>
      <c r="N29" s="451">
        <v>0</v>
      </c>
      <c r="O29" s="451">
        <v>0</v>
      </c>
      <c r="P29" s="451">
        <f t="shared" si="8"/>
        <v>0</v>
      </c>
      <c r="Q29" s="462">
        <f t="shared" si="12"/>
        <v>1</v>
      </c>
      <c r="R29" s="462">
        <f t="shared" si="12"/>
        <v>0</v>
      </c>
      <c r="S29" s="463">
        <f t="shared" si="13"/>
        <v>1</v>
      </c>
      <c r="T29" s="165"/>
      <c r="U29" s="165"/>
      <c r="V29" s="165"/>
      <c r="W29" s="165"/>
    </row>
    <row r="30" spans="1:23" ht="30" customHeight="1" x14ac:dyDescent="0.4">
      <c r="A30" s="465" t="s">
        <v>75</v>
      </c>
      <c r="B30" s="460">
        <v>0</v>
      </c>
      <c r="C30" s="460">
        <v>2</v>
      </c>
      <c r="D30" s="461">
        <f t="shared" si="14"/>
        <v>2</v>
      </c>
      <c r="E30" s="460">
        <v>0</v>
      </c>
      <c r="F30" s="460">
        <v>0</v>
      </c>
      <c r="G30" s="461">
        <f t="shared" si="9"/>
        <v>0</v>
      </c>
      <c r="H30" s="461">
        <v>1</v>
      </c>
      <c r="I30" s="460">
        <v>1</v>
      </c>
      <c r="J30" s="461">
        <f t="shared" si="10"/>
        <v>2</v>
      </c>
      <c r="K30" s="451">
        <v>2</v>
      </c>
      <c r="L30" s="451">
        <v>2</v>
      </c>
      <c r="M30" s="451">
        <f t="shared" si="11"/>
        <v>4</v>
      </c>
      <c r="N30" s="451">
        <v>0</v>
      </c>
      <c r="O30" s="451">
        <v>0</v>
      </c>
      <c r="P30" s="451">
        <f t="shared" si="8"/>
        <v>0</v>
      </c>
      <c r="Q30" s="462">
        <f t="shared" si="12"/>
        <v>3</v>
      </c>
      <c r="R30" s="462">
        <f t="shared" si="12"/>
        <v>5</v>
      </c>
      <c r="S30" s="463">
        <f t="shared" si="13"/>
        <v>8</v>
      </c>
      <c r="T30" s="165"/>
      <c r="U30" s="165"/>
      <c r="V30" s="165"/>
      <c r="W30" s="165"/>
    </row>
    <row r="31" spans="1:23" x14ac:dyDescent="0.4">
      <c r="A31" s="466" t="s">
        <v>76</v>
      </c>
      <c r="B31" s="460">
        <v>0</v>
      </c>
      <c r="C31" s="460">
        <v>1</v>
      </c>
      <c r="D31" s="461">
        <f t="shared" si="14"/>
        <v>1</v>
      </c>
      <c r="E31" s="460">
        <v>0</v>
      </c>
      <c r="F31" s="460">
        <v>0</v>
      </c>
      <c r="G31" s="461">
        <f t="shared" si="9"/>
        <v>0</v>
      </c>
      <c r="H31" s="460">
        <v>0</v>
      </c>
      <c r="I31" s="460">
        <v>0</v>
      </c>
      <c r="J31" s="461">
        <f t="shared" si="10"/>
        <v>0</v>
      </c>
      <c r="K31" s="467">
        <v>0</v>
      </c>
      <c r="L31" s="451">
        <v>0</v>
      </c>
      <c r="M31" s="451">
        <f t="shared" si="11"/>
        <v>0</v>
      </c>
      <c r="N31" s="451">
        <v>0</v>
      </c>
      <c r="O31" s="451">
        <v>0</v>
      </c>
      <c r="P31" s="451">
        <f t="shared" si="8"/>
        <v>0</v>
      </c>
      <c r="Q31" s="462">
        <f t="shared" si="12"/>
        <v>0</v>
      </c>
      <c r="R31" s="462">
        <f t="shared" si="12"/>
        <v>1</v>
      </c>
      <c r="S31" s="463">
        <f t="shared" si="13"/>
        <v>1</v>
      </c>
      <c r="T31" s="165"/>
      <c r="U31" s="165"/>
      <c r="V31" s="165"/>
      <c r="W31" s="165"/>
    </row>
    <row r="32" spans="1:23" x14ac:dyDescent="0.4">
      <c r="A32" s="468" t="s">
        <v>77</v>
      </c>
      <c r="B32" s="460">
        <v>0</v>
      </c>
      <c r="C32" s="460">
        <v>0</v>
      </c>
      <c r="D32" s="461">
        <f t="shared" si="14"/>
        <v>0</v>
      </c>
      <c r="E32" s="460">
        <v>0</v>
      </c>
      <c r="F32" s="460">
        <v>0</v>
      </c>
      <c r="G32" s="461">
        <f t="shared" si="9"/>
        <v>0</v>
      </c>
      <c r="H32" s="460">
        <v>0</v>
      </c>
      <c r="I32" s="460">
        <v>0</v>
      </c>
      <c r="J32" s="461">
        <f t="shared" si="10"/>
        <v>0</v>
      </c>
      <c r="K32" s="460">
        <v>0</v>
      </c>
      <c r="L32" s="451">
        <v>0</v>
      </c>
      <c r="M32" s="451">
        <f t="shared" si="11"/>
        <v>0</v>
      </c>
      <c r="N32" s="451">
        <v>0</v>
      </c>
      <c r="O32" s="451">
        <v>0</v>
      </c>
      <c r="P32" s="451">
        <f t="shared" si="8"/>
        <v>0</v>
      </c>
      <c r="Q32" s="462">
        <f t="shared" si="12"/>
        <v>0</v>
      </c>
      <c r="R32" s="462">
        <f t="shared" si="12"/>
        <v>0</v>
      </c>
      <c r="S32" s="463">
        <f t="shared" si="13"/>
        <v>0</v>
      </c>
      <c r="T32" s="165"/>
      <c r="U32" s="165"/>
      <c r="V32" s="165"/>
      <c r="W32" s="165"/>
    </row>
    <row r="33" spans="1:23" ht="53.25" thickBot="1" x14ac:dyDescent="0.45">
      <c r="A33" s="469" t="s">
        <v>78</v>
      </c>
      <c r="B33" s="1003">
        <v>0</v>
      </c>
      <c r="C33" s="1003">
        <v>1</v>
      </c>
      <c r="D33" s="1004">
        <f t="shared" si="14"/>
        <v>1</v>
      </c>
      <c r="E33" s="1003">
        <v>0</v>
      </c>
      <c r="F33" s="1003">
        <v>0</v>
      </c>
      <c r="G33" s="1004">
        <f t="shared" si="9"/>
        <v>0</v>
      </c>
      <c r="H33" s="1003">
        <v>0</v>
      </c>
      <c r="I33" s="1003">
        <v>0</v>
      </c>
      <c r="J33" s="1004">
        <f t="shared" si="10"/>
        <v>0</v>
      </c>
      <c r="K33" s="1005">
        <v>0</v>
      </c>
      <c r="L33" s="1006">
        <v>0</v>
      </c>
      <c r="M33" s="1006">
        <f t="shared" si="11"/>
        <v>0</v>
      </c>
      <c r="N33" s="1006">
        <v>0</v>
      </c>
      <c r="O33" s="1006">
        <v>0</v>
      </c>
      <c r="P33" s="1006">
        <f t="shared" si="8"/>
        <v>0</v>
      </c>
      <c r="Q33" s="1007">
        <f t="shared" si="12"/>
        <v>0</v>
      </c>
      <c r="R33" s="1007">
        <f t="shared" si="12"/>
        <v>1</v>
      </c>
      <c r="S33" s="1008">
        <f t="shared" si="13"/>
        <v>1</v>
      </c>
      <c r="T33" s="165"/>
      <c r="U33" s="165"/>
      <c r="V33" s="165"/>
      <c r="W33" s="165"/>
    </row>
    <row r="34" spans="1:23" ht="27" thickBot="1" x14ac:dyDescent="0.45">
      <c r="A34" s="457" t="s">
        <v>13</v>
      </c>
      <c r="B34" s="630">
        <f t="shared" ref="B34:S34" si="15">SUM(B22:B33)</f>
        <v>0</v>
      </c>
      <c r="C34" s="630">
        <f t="shared" si="15"/>
        <v>12</v>
      </c>
      <c r="D34" s="630">
        <f t="shared" si="15"/>
        <v>12</v>
      </c>
      <c r="E34" s="630">
        <f t="shared" si="15"/>
        <v>2</v>
      </c>
      <c r="F34" s="630">
        <f t="shared" si="15"/>
        <v>7</v>
      </c>
      <c r="G34" s="630">
        <f t="shared" si="15"/>
        <v>9</v>
      </c>
      <c r="H34" s="630">
        <f t="shared" si="15"/>
        <v>1</v>
      </c>
      <c r="I34" s="630">
        <f t="shared" si="15"/>
        <v>15</v>
      </c>
      <c r="J34" s="630">
        <f t="shared" si="15"/>
        <v>16</v>
      </c>
      <c r="K34" s="630">
        <f t="shared" si="15"/>
        <v>2</v>
      </c>
      <c r="L34" s="630">
        <f t="shared" si="15"/>
        <v>13</v>
      </c>
      <c r="M34" s="630">
        <f t="shared" si="15"/>
        <v>15</v>
      </c>
      <c r="N34" s="630">
        <f t="shared" si="15"/>
        <v>0</v>
      </c>
      <c r="O34" s="630">
        <f t="shared" si="15"/>
        <v>1</v>
      </c>
      <c r="P34" s="630">
        <f t="shared" si="15"/>
        <v>1</v>
      </c>
      <c r="Q34" s="630">
        <f t="shared" si="15"/>
        <v>5</v>
      </c>
      <c r="R34" s="630">
        <f t="shared" si="15"/>
        <v>48</v>
      </c>
      <c r="S34" s="630">
        <f t="shared" si="15"/>
        <v>53</v>
      </c>
      <c r="T34" s="165"/>
      <c r="U34" s="165"/>
      <c r="V34" s="165"/>
      <c r="W34" s="165"/>
    </row>
    <row r="35" spans="1:23" ht="27" thickBot="1" x14ac:dyDescent="0.45">
      <c r="A35" s="476" t="s">
        <v>14</v>
      </c>
      <c r="B35" s="1009"/>
      <c r="C35" s="1009"/>
      <c r="D35" s="1009"/>
      <c r="E35" s="1009"/>
      <c r="F35" s="1009"/>
      <c r="G35" s="1009"/>
      <c r="H35" s="1009"/>
      <c r="I35" s="1009"/>
      <c r="J35" s="1009"/>
      <c r="K35" s="1010"/>
      <c r="L35" s="1010"/>
      <c r="M35" s="1010"/>
      <c r="N35" s="1010"/>
      <c r="O35" s="1010"/>
      <c r="P35" s="1010"/>
      <c r="Q35" s="1011"/>
      <c r="R35" s="1011"/>
      <c r="S35" s="1012"/>
      <c r="T35" s="165"/>
      <c r="U35" s="165"/>
      <c r="V35" s="165"/>
      <c r="W35" s="165"/>
    </row>
    <row r="36" spans="1:23" x14ac:dyDescent="0.4">
      <c r="A36" s="459" t="s">
        <v>79</v>
      </c>
      <c r="B36" s="461">
        <v>0</v>
      </c>
      <c r="C36" s="461">
        <v>0</v>
      </c>
      <c r="D36" s="461">
        <f t="shared" ref="D36:D43" si="16">B36+C36</f>
        <v>0</v>
      </c>
      <c r="E36" s="461">
        <v>0</v>
      </c>
      <c r="F36" s="461">
        <v>0</v>
      </c>
      <c r="G36" s="461">
        <f>E36+F36</f>
        <v>0</v>
      </c>
      <c r="H36" s="461">
        <v>0</v>
      </c>
      <c r="I36" s="461">
        <v>0</v>
      </c>
      <c r="J36" s="461">
        <f>H36+I36</f>
        <v>0</v>
      </c>
      <c r="K36" s="461">
        <v>0</v>
      </c>
      <c r="L36" s="461">
        <v>0</v>
      </c>
      <c r="M36" s="461">
        <f>K36+L36</f>
        <v>0</v>
      </c>
      <c r="N36" s="461">
        <v>0</v>
      </c>
      <c r="O36" s="461">
        <v>0</v>
      </c>
      <c r="P36" s="461">
        <f t="shared" ref="P36:P47" si="17">N36+O36</f>
        <v>0</v>
      </c>
      <c r="Q36" s="462">
        <f t="shared" ref="Q36:R47" si="18">B36+E36+H36+K36</f>
        <v>0</v>
      </c>
      <c r="R36" s="462">
        <f t="shared" si="18"/>
        <v>0</v>
      </c>
      <c r="S36" s="463">
        <f t="shared" ref="S36:S47" si="19">R36+Q36</f>
        <v>0</v>
      </c>
      <c r="T36" s="165"/>
      <c r="U36" s="165"/>
      <c r="V36" s="165"/>
      <c r="W36" s="165"/>
    </row>
    <row r="37" spans="1:23" ht="34.5" customHeight="1" x14ac:dyDescent="0.4">
      <c r="A37" s="459" t="s">
        <v>80</v>
      </c>
      <c r="B37" s="461">
        <v>0</v>
      </c>
      <c r="C37" s="461">
        <v>0</v>
      </c>
      <c r="D37" s="461">
        <f t="shared" si="16"/>
        <v>0</v>
      </c>
      <c r="E37" s="461">
        <v>0</v>
      </c>
      <c r="F37" s="461">
        <v>0</v>
      </c>
      <c r="G37" s="461">
        <f t="shared" ref="G37:G47" si="20">E37+F37</f>
        <v>0</v>
      </c>
      <c r="H37" s="461">
        <v>0</v>
      </c>
      <c r="I37" s="461">
        <v>0</v>
      </c>
      <c r="J37" s="461">
        <f t="shared" ref="J37:J47" si="21">H37+I37</f>
        <v>0</v>
      </c>
      <c r="K37" s="461">
        <v>0</v>
      </c>
      <c r="L37" s="461">
        <v>0</v>
      </c>
      <c r="M37" s="461">
        <f t="shared" ref="M37:M47" si="22">K37+L37</f>
        <v>0</v>
      </c>
      <c r="N37" s="461">
        <v>0</v>
      </c>
      <c r="O37" s="461">
        <v>0</v>
      </c>
      <c r="P37" s="461">
        <f t="shared" si="17"/>
        <v>0</v>
      </c>
      <c r="Q37" s="462">
        <f t="shared" si="18"/>
        <v>0</v>
      </c>
      <c r="R37" s="462">
        <f t="shared" si="18"/>
        <v>0</v>
      </c>
      <c r="S37" s="463">
        <f t="shared" si="19"/>
        <v>0</v>
      </c>
      <c r="T37" s="165"/>
      <c r="U37" s="165"/>
      <c r="V37" s="165"/>
      <c r="W37" s="165"/>
    </row>
    <row r="38" spans="1:23" x14ac:dyDescent="0.4">
      <c r="A38" s="464" t="s">
        <v>70</v>
      </c>
      <c r="B38" s="461">
        <v>0</v>
      </c>
      <c r="C38" s="461">
        <v>0</v>
      </c>
      <c r="D38" s="461">
        <f t="shared" si="16"/>
        <v>0</v>
      </c>
      <c r="E38" s="461">
        <v>0</v>
      </c>
      <c r="F38" s="461">
        <v>0</v>
      </c>
      <c r="G38" s="461">
        <f t="shared" si="20"/>
        <v>0</v>
      </c>
      <c r="H38" s="461">
        <v>0</v>
      </c>
      <c r="I38" s="461">
        <v>0</v>
      </c>
      <c r="J38" s="461">
        <f t="shared" si="21"/>
        <v>0</v>
      </c>
      <c r="K38" s="461">
        <v>0</v>
      </c>
      <c r="L38" s="461">
        <v>0</v>
      </c>
      <c r="M38" s="461">
        <f t="shared" si="22"/>
        <v>0</v>
      </c>
      <c r="N38" s="461">
        <v>0</v>
      </c>
      <c r="O38" s="461">
        <v>0</v>
      </c>
      <c r="P38" s="461">
        <f t="shared" si="17"/>
        <v>0</v>
      </c>
      <c r="Q38" s="462">
        <f t="shared" si="18"/>
        <v>0</v>
      </c>
      <c r="R38" s="462">
        <f t="shared" si="18"/>
        <v>0</v>
      </c>
      <c r="S38" s="463">
        <f t="shared" si="19"/>
        <v>0</v>
      </c>
      <c r="T38" s="165"/>
      <c r="U38" s="165"/>
      <c r="V38" s="165"/>
      <c r="W38" s="165"/>
    </row>
    <row r="39" spans="1:23" x14ac:dyDescent="0.4">
      <c r="A39" s="464" t="s">
        <v>81</v>
      </c>
      <c r="B39" s="461">
        <v>0</v>
      </c>
      <c r="C39" s="461">
        <v>0</v>
      </c>
      <c r="D39" s="461">
        <f t="shared" si="16"/>
        <v>0</v>
      </c>
      <c r="E39" s="461">
        <v>0</v>
      </c>
      <c r="F39" s="461">
        <v>0</v>
      </c>
      <c r="G39" s="461">
        <f t="shared" si="20"/>
        <v>0</v>
      </c>
      <c r="H39" s="461">
        <v>0</v>
      </c>
      <c r="I39" s="461">
        <v>0</v>
      </c>
      <c r="J39" s="461">
        <f t="shared" si="21"/>
        <v>0</v>
      </c>
      <c r="K39" s="461">
        <v>0</v>
      </c>
      <c r="L39" s="461">
        <v>0</v>
      </c>
      <c r="M39" s="461">
        <f t="shared" si="22"/>
        <v>0</v>
      </c>
      <c r="N39" s="461">
        <v>0</v>
      </c>
      <c r="O39" s="461">
        <v>0</v>
      </c>
      <c r="P39" s="461">
        <f t="shared" si="17"/>
        <v>0</v>
      </c>
      <c r="Q39" s="462">
        <f t="shared" si="18"/>
        <v>0</v>
      </c>
      <c r="R39" s="462">
        <f t="shared" si="18"/>
        <v>0</v>
      </c>
      <c r="S39" s="463">
        <f t="shared" si="19"/>
        <v>0</v>
      </c>
      <c r="T39" s="165"/>
      <c r="U39" s="165"/>
      <c r="V39" s="165"/>
      <c r="W39" s="165"/>
    </row>
    <row r="40" spans="1:23" x14ac:dyDescent="0.4">
      <c r="A40" s="464" t="s">
        <v>71</v>
      </c>
      <c r="B40" s="461">
        <v>0</v>
      </c>
      <c r="C40" s="461">
        <v>1</v>
      </c>
      <c r="D40" s="461">
        <f t="shared" si="16"/>
        <v>1</v>
      </c>
      <c r="E40" s="461">
        <v>0</v>
      </c>
      <c r="F40" s="461">
        <v>0</v>
      </c>
      <c r="G40" s="461">
        <f t="shared" si="20"/>
        <v>0</v>
      </c>
      <c r="H40" s="461">
        <v>0</v>
      </c>
      <c r="I40" s="461">
        <v>0</v>
      </c>
      <c r="J40" s="461">
        <f t="shared" si="21"/>
        <v>0</v>
      </c>
      <c r="K40" s="461">
        <v>0</v>
      </c>
      <c r="L40" s="461">
        <v>0</v>
      </c>
      <c r="M40" s="461">
        <f t="shared" si="22"/>
        <v>0</v>
      </c>
      <c r="N40" s="461">
        <v>0</v>
      </c>
      <c r="O40" s="461">
        <v>0</v>
      </c>
      <c r="P40" s="461">
        <f t="shared" si="17"/>
        <v>0</v>
      </c>
      <c r="Q40" s="462">
        <f t="shared" si="18"/>
        <v>0</v>
      </c>
      <c r="R40" s="462">
        <f t="shared" si="18"/>
        <v>1</v>
      </c>
      <c r="S40" s="463">
        <f t="shared" si="19"/>
        <v>1</v>
      </c>
      <c r="T40" s="165"/>
      <c r="U40" s="165"/>
      <c r="V40" s="165"/>
      <c r="W40" s="165"/>
    </row>
    <row r="41" spans="1:23" x14ac:dyDescent="0.4">
      <c r="A41" s="464" t="s">
        <v>72</v>
      </c>
      <c r="B41" s="461">
        <v>0</v>
      </c>
      <c r="C41" s="461">
        <v>1</v>
      </c>
      <c r="D41" s="461">
        <f t="shared" si="16"/>
        <v>1</v>
      </c>
      <c r="E41" s="461">
        <v>0</v>
      </c>
      <c r="F41" s="461">
        <v>0</v>
      </c>
      <c r="G41" s="461">
        <f t="shared" si="20"/>
        <v>0</v>
      </c>
      <c r="H41" s="461">
        <v>0</v>
      </c>
      <c r="I41" s="461">
        <v>0</v>
      </c>
      <c r="J41" s="461">
        <f t="shared" si="21"/>
        <v>0</v>
      </c>
      <c r="K41" s="461">
        <v>0</v>
      </c>
      <c r="L41" s="461">
        <v>0</v>
      </c>
      <c r="M41" s="461">
        <f t="shared" si="22"/>
        <v>0</v>
      </c>
      <c r="N41" s="461">
        <v>0</v>
      </c>
      <c r="O41" s="461">
        <v>0</v>
      </c>
      <c r="P41" s="461">
        <f t="shared" si="17"/>
        <v>0</v>
      </c>
      <c r="Q41" s="462">
        <f t="shared" si="18"/>
        <v>0</v>
      </c>
      <c r="R41" s="462">
        <f t="shared" si="18"/>
        <v>1</v>
      </c>
      <c r="S41" s="463">
        <f t="shared" si="19"/>
        <v>1</v>
      </c>
      <c r="T41" s="165"/>
      <c r="U41" s="165"/>
      <c r="V41" s="165"/>
      <c r="W41" s="165"/>
    </row>
    <row r="42" spans="1:23" x14ac:dyDescent="0.4">
      <c r="A42" s="464" t="s">
        <v>87</v>
      </c>
      <c r="B42" s="461">
        <v>0</v>
      </c>
      <c r="C42" s="461">
        <v>0</v>
      </c>
      <c r="D42" s="461">
        <f t="shared" si="16"/>
        <v>0</v>
      </c>
      <c r="E42" s="461">
        <v>0</v>
      </c>
      <c r="F42" s="461">
        <v>0</v>
      </c>
      <c r="G42" s="461">
        <f t="shared" si="20"/>
        <v>0</v>
      </c>
      <c r="H42" s="461">
        <v>0</v>
      </c>
      <c r="I42" s="461">
        <v>0</v>
      </c>
      <c r="J42" s="461">
        <f t="shared" si="21"/>
        <v>0</v>
      </c>
      <c r="K42" s="461">
        <v>0</v>
      </c>
      <c r="L42" s="461">
        <v>0</v>
      </c>
      <c r="M42" s="461">
        <f t="shared" si="22"/>
        <v>0</v>
      </c>
      <c r="N42" s="461">
        <v>0</v>
      </c>
      <c r="O42" s="461">
        <v>0</v>
      </c>
      <c r="P42" s="461">
        <f t="shared" si="17"/>
        <v>0</v>
      </c>
      <c r="Q42" s="462">
        <f t="shared" si="18"/>
        <v>0</v>
      </c>
      <c r="R42" s="462">
        <f t="shared" si="18"/>
        <v>0</v>
      </c>
      <c r="S42" s="463">
        <f t="shared" si="19"/>
        <v>0</v>
      </c>
      <c r="T42" s="165"/>
      <c r="U42" s="165"/>
      <c r="V42" s="165"/>
      <c r="W42" s="165"/>
    </row>
    <row r="43" spans="1:23" x14ac:dyDescent="0.4">
      <c r="A43" s="464" t="s">
        <v>74</v>
      </c>
      <c r="B43" s="461">
        <v>0</v>
      </c>
      <c r="C43" s="461">
        <v>0</v>
      </c>
      <c r="D43" s="461">
        <f t="shared" si="16"/>
        <v>0</v>
      </c>
      <c r="E43" s="461">
        <v>0</v>
      </c>
      <c r="F43" s="461">
        <v>0</v>
      </c>
      <c r="G43" s="461">
        <f t="shared" si="20"/>
        <v>0</v>
      </c>
      <c r="H43" s="461">
        <v>0</v>
      </c>
      <c r="I43" s="461">
        <v>0</v>
      </c>
      <c r="J43" s="461">
        <f t="shared" si="21"/>
        <v>0</v>
      </c>
      <c r="K43" s="461">
        <v>0</v>
      </c>
      <c r="L43" s="461">
        <v>0</v>
      </c>
      <c r="M43" s="461">
        <f t="shared" si="22"/>
        <v>0</v>
      </c>
      <c r="N43" s="461">
        <v>0</v>
      </c>
      <c r="O43" s="461">
        <v>0</v>
      </c>
      <c r="P43" s="461">
        <f t="shared" si="17"/>
        <v>0</v>
      </c>
      <c r="Q43" s="462">
        <f t="shared" si="18"/>
        <v>0</v>
      </c>
      <c r="R43" s="462">
        <f t="shared" si="18"/>
        <v>0</v>
      </c>
      <c r="S43" s="463">
        <f t="shared" si="19"/>
        <v>0</v>
      </c>
      <c r="T43" s="165"/>
      <c r="U43" s="165"/>
      <c r="V43" s="165"/>
      <c r="W43" s="165"/>
    </row>
    <row r="44" spans="1:23" x14ac:dyDescent="0.4">
      <c r="A44" s="465" t="s">
        <v>75</v>
      </c>
      <c r="B44" s="461">
        <v>0</v>
      </c>
      <c r="C44" s="461">
        <v>0</v>
      </c>
      <c r="D44" s="461">
        <f>B44+C44</f>
        <v>0</v>
      </c>
      <c r="E44" s="461">
        <v>0</v>
      </c>
      <c r="F44" s="461">
        <v>1</v>
      </c>
      <c r="G44" s="461">
        <f t="shared" si="20"/>
        <v>1</v>
      </c>
      <c r="H44" s="461">
        <v>0</v>
      </c>
      <c r="I44" s="461">
        <v>0</v>
      </c>
      <c r="J44" s="461">
        <f t="shared" si="21"/>
        <v>0</v>
      </c>
      <c r="K44" s="461">
        <v>0</v>
      </c>
      <c r="L44" s="461">
        <v>0</v>
      </c>
      <c r="M44" s="461">
        <f t="shared" si="22"/>
        <v>0</v>
      </c>
      <c r="N44" s="461">
        <v>0</v>
      </c>
      <c r="O44" s="461">
        <v>0</v>
      </c>
      <c r="P44" s="461">
        <f t="shared" si="17"/>
        <v>0</v>
      </c>
      <c r="Q44" s="462">
        <f t="shared" si="18"/>
        <v>0</v>
      </c>
      <c r="R44" s="462">
        <f t="shared" si="18"/>
        <v>1</v>
      </c>
      <c r="S44" s="463">
        <f t="shared" si="19"/>
        <v>1</v>
      </c>
      <c r="T44" s="165"/>
      <c r="U44" s="165"/>
      <c r="V44" s="165"/>
      <c r="W44" s="165"/>
    </row>
    <row r="45" spans="1:23" x14ac:dyDescent="0.4">
      <c r="A45" s="466" t="s">
        <v>76</v>
      </c>
      <c r="B45" s="461">
        <v>0</v>
      </c>
      <c r="C45" s="461">
        <v>0</v>
      </c>
      <c r="D45" s="461">
        <f>B45+C45</f>
        <v>0</v>
      </c>
      <c r="E45" s="461">
        <v>0</v>
      </c>
      <c r="F45" s="461">
        <v>0</v>
      </c>
      <c r="G45" s="461">
        <f t="shared" si="20"/>
        <v>0</v>
      </c>
      <c r="H45" s="461">
        <v>0</v>
      </c>
      <c r="I45" s="461">
        <v>0</v>
      </c>
      <c r="J45" s="461">
        <f t="shared" si="21"/>
        <v>0</v>
      </c>
      <c r="K45" s="461">
        <v>0</v>
      </c>
      <c r="L45" s="461">
        <v>0</v>
      </c>
      <c r="M45" s="461">
        <f t="shared" si="22"/>
        <v>0</v>
      </c>
      <c r="N45" s="461">
        <v>0</v>
      </c>
      <c r="O45" s="461">
        <v>0</v>
      </c>
      <c r="P45" s="461">
        <f t="shared" si="17"/>
        <v>0</v>
      </c>
      <c r="Q45" s="462">
        <f t="shared" si="18"/>
        <v>0</v>
      </c>
      <c r="R45" s="462">
        <f t="shared" si="18"/>
        <v>0</v>
      </c>
      <c r="S45" s="463">
        <f t="shared" si="19"/>
        <v>0</v>
      </c>
      <c r="T45" s="165"/>
      <c r="U45" s="165"/>
      <c r="V45" s="165"/>
      <c r="W45" s="165"/>
    </row>
    <row r="46" spans="1:23" x14ac:dyDescent="0.4">
      <c r="A46" s="468" t="s">
        <v>77</v>
      </c>
      <c r="B46" s="461">
        <v>0</v>
      </c>
      <c r="C46" s="461">
        <v>0</v>
      </c>
      <c r="D46" s="461">
        <f>B46+C46</f>
        <v>0</v>
      </c>
      <c r="E46" s="461">
        <v>0</v>
      </c>
      <c r="F46" s="461">
        <v>0</v>
      </c>
      <c r="G46" s="461">
        <f t="shared" si="20"/>
        <v>0</v>
      </c>
      <c r="H46" s="461">
        <v>0</v>
      </c>
      <c r="I46" s="461">
        <v>0</v>
      </c>
      <c r="J46" s="461">
        <f t="shared" si="21"/>
        <v>0</v>
      </c>
      <c r="K46" s="461">
        <v>0</v>
      </c>
      <c r="L46" s="461">
        <v>0</v>
      </c>
      <c r="M46" s="461">
        <f t="shared" si="22"/>
        <v>0</v>
      </c>
      <c r="N46" s="461">
        <v>0</v>
      </c>
      <c r="O46" s="461">
        <v>0</v>
      </c>
      <c r="P46" s="461">
        <f t="shared" si="17"/>
        <v>0</v>
      </c>
      <c r="Q46" s="462">
        <f t="shared" si="18"/>
        <v>0</v>
      </c>
      <c r="R46" s="462">
        <f t="shared" si="18"/>
        <v>0</v>
      </c>
      <c r="S46" s="463">
        <f t="shared" si="19"/>
        <v>0</v>
      </c>
      <c r="T46" s="165"/>
      <c r="U46" s="165"/>
      <c r="V46" s="165"/>
      <c r="W46" s="165"/>
    </row>
    <row r="47" spans="1:23" ht="53.25" thickBot="1" x14ac:dyDescent="0.45">
      <c r="A47" s="469" t="s">
        <v>78</v>
      </c>
      <c r="B47" s="461">
        <v>0</v>
      </c>
      <c r="C47" s="461">
        <v>0</v>
      </c>
      <c r="D47" s="461">
        <f>B47+C47</f>
        <v>0</v>
      </c>
      <c r="E47" s="461">
        <v>0</v>
      </c>
      <c r="F47" s="461">
        <v>0</v>
      </c>
      <c r="G47" s="461">
        <f t="shared" si="20"/>
        <v>0</v>
      </c>
      <c r="H47" s="461">
        <v>0</v>
      </c>
      <c r="I47" s="461">
        <v>0</v>
      </c>
      <c r="J47" s="461">
        <f t="shared" si="21"/>
        <v>0</v>
      </c>
      <c r="K47" s="461">
        <v>0</v>
      </c>
      <c r="L47" s="461">
        <v>0</v>
      </c>
      <c r="M47" s="461">
        <f t="shared" si="22"/>
        <v>0</v>
      </c>
      <c r="N47" s="461">
        <v>0</v>
      </c>
      <c r="O47" s="461">
        <v>0</v>
      </c>
      <c r="P47" s="461">
        <f t="shared" si="17"/>
        <v>0</v>
      </c>
      <c r="Q47" s="462">
        <f t="shared" si="18"/>
        <v>0</v>
      </c>
      <c r="R47" s="462">
        <f t="shared" si="18"/>
        <v>0</v>
      </c>
      <c r="S47" s="463">
        <f t="shared" si="19"/>
        <v>0</v>
      </c>
      <c r="T47" s="165"/>
      <c r="U47" s="165"/>
      <c r="V47" s="165"/>
      <c r="W47" s="165"/>
    </row>
    <row r="48" spans="1:23" ht="27" thickBot="1" x14ac:dyDescent="0.45">
      <c r="A48" s="457" t="s">
        <v>15</v>
      </c>
      <c r="B48" s="461">
        <v>0</v>
      </c>
      <c r="C48" s="461">
        <f>SUM(C36:C47)</f>
        <v>2</v>
      </c>
      <c r="D48" s="461">
        <f t="shared" ref="D48:S48" si="23">SUM(D36:D47)</f>
        <v>2</v>
      </c>
      <c r="E48" s="461">
        <f t="shared" si="23"/>
        <v>0</v>
      </c>
      <c r="F48" s="461">
        <f t="shared" si="23"/>
        <v>1</v>
      </c>
      <c r="G48" s="461">
        <f t="shared" si="23"/>
        <v>1</v>
      </c>
      <c r="H48" s="461">
        <f t="shared" si="23"/>
        <v>0</v>
      </c>
      <c r="I48" s="461">
        <f t="shared" si="23"/>
        <v>0</v>
      </c>
      <c r="J48" s="461">
        <f t="shared" si="23"/>
        <v>0</v>
      </c>
      <c r="K48" s="461">
        <f t="shared" si="23"/>
        <v>0</v>
      </c>
      <c r="L48" s="461">
        <f t="shared" si="23"/>
        <v>0</v>
      </c>
      <c r="M48" s="461">
        <f t="shared" si="23"/>
        <v>0</v>
      </c>
      <c r="N48" s="461">
        <f t="shared" si="23"/>
        <v>0</v>
      </c>
      <c r="O48" s="461">
        <f t="shared" si="23"/>
        <v>0</v>
      </c>
      <c r="P48" s="461">
        <f t="shared" si="23"/>
        <v>0</v>
      </c>
      <c r="Q48" s="461">
        <f t="shared" si="23"/>
        <v>0</v>
      </c>
      <c r="R48" s="461">
        <f t="shared" si="23"/>
        <v>3</v>
      </c>
      <c r="S48" s="461">
        <f t="shared" si="23"/>
        <v>3</v>
      </c>
      <c r="T48" s="165"/>
      <c r="U48" s="165"/>
      <c r="V48" s="165"/>
      <c r="W48" s="165"/>
    </row>
    <row r="49" spans="1:23" ht="27" thickBot="1" x14ac:dyDescent="0.45">
      <c r="A49" s="477" t="s">
        <v>16</v>
      </c>
      <c r="B49" s="630">
        <f>B34</f>
        <v>0</v>
      </c>
      <c r="C49" s="630">
        <f t="shared" ref="C49:S49" si="24">C34</f>
        <v>12</v>
      </c>
      <c r="D49" s="630">
        <f t="shared" si="24"/>
        <v>12</v>
      </c>
      <c r="E49" s="630">
        <f t="shared" si="24"/>
        <v>2</v>
      </c>
      <c r="F49" s="630">
        <f t="shared" si="24"/>
        <v>7</v>
      </c>
      <c r="G49" s="630">
        <f t="shared" si="24"/>
        <v>9</v>
      </c>
      <c r="H49" s="630">
        <f t="shared" si="24"/>
        <v>1</v>
      </c>
      <c r="I49" s="630">
        <f t="shared" si="24"/>
        <v>15</v>
      </c>
      <c r="J49" s="630">
        <f t="shared" si="24"/>
        <v>16</v>
      </c>
      <c r="K49" s="630">
        <f t="shared" si="24"/>
        <v>2</v>
      </c>
      <c r="L49" s="630">
        <f t="shared" si="24"/>
        <v>13</v>
      </c>
      <c r="M49" s="630">
        <f t="shared" si="24"/>
        <v>15</v>
      </c>
      <c r="N49" s="630">
        <f t="shared" si="24"/>
        <v>0</v>
      </c>
      <c r="O49" s="630">
        <f t="shared" si="24"/>
        <v>1</v>
      </c>
      <c r="P49" s="630">
        <f t="shared" si="24"/>
        <v>1</v>
      </c>
      <c r="Q49" s="630">
        <f t="shared" si="24"/>
        <v>5</v>
      </c>
      <c r="R49" s="630">
        <f t="shared" si="24"/>
        <v>48</v>
      </c>
      <c r="S49" s="630">
        <f t="shared" si="24"/>
        <v>53</v>
      </c>
      <c r="T49" s="165"/>
      <c r="U49" s="165"/>
      <c r="V49" s="165"/>
      <c r="W49" s="165"/>
    </row>
    <row r="50" spans="1:23" ht="37.5" customHeight="1" thickBot="1" x14ac:dyDescent="0.45">
      <c r="A50" s="477" t="s">
        <v>17</v>
      </c>
      <c r="B50" s="461">
        <f>B48</f>
        <v>0</v>
      </c>
      <c r="C50" s="461">
        <f t="shared" ref="C50:S50" si="25">C48</f>
        <v>2</v>
      </c>
      <c r="D50" s="461">
        <f t="shared" si="25"/>
        <v>2</v>
      </c>
      <c r="E50" s="461">
        <f t="shared" si="25"/>
        <v>0</v>
      </c>
      <c r="F50" s="461">
        <f t="shared" si="25"/>
        <v>1</v>
      </c>
      <c r="G50" s="461">
        <f t="shared" si="25"/>
        <v>1</v>
      </c>
      <c r="H50" s="461">
        <f t="shared" si="25"/>
        <v>0</v>
      </c>
      <c r="I50" s="461">
        <f t="shared" si="25"/>
        <v>0</v>
      </c>
      <c r="J50" s="461">
        <f t="shared" si="25"/>
        <v>0</v>
      </c>
      <c r="K50" s="461">
        <f t="shared" si="25"/>
        <v>0</v>
      </c>
      <c r="L50" s="461">
        <f t="shared" si="25"/>
        <v>0</v>
      </c>
      <c r="M50" s="461">
        <f t="shared" si="25"/>
        <v>0</v>
      </c>
      <c r="N50" s="461">
        <f t="shared" si="25"/>
        <v>0</v>
      </c>
      <c r="O50" s="461">
        <f t="shared" si="25"/>
        <v>0</v>
      </c>
      <c r="P50" s="461">
        <f t="shared" si="25"/>
        <v>0</v>
      </c>
      <c r="Q50" s="461">
        <f t="shared" si="25"/>
        <v>0</v>
      </c>
      <c r="R50" s="461">
        <f t="shared" si="25"/>
        <v>3</v>
      </c>
      <c r="S50" s="461">
        <f t="shared" si="25"/>
        <v>3</v>
      </c>
      <c r="T50" s="165"/>
      <c r="U50" s="165"/>
      <c r="V50" s="165"/>
      <c r="W50" s="165"/>
    </row>
    <row r="51" spans="1:23" ht="34.5" customHeight="1" thickBot="1" x14ac:dyDescent="0.45">
      <c r="A51" s="1001" t="s">
        <v>18</v>
      </c>
      <c r="B51" s="1002">
        <f>SUM(B49:B50)</f>
        <v>0</v>
      </c>
      <c r="C51" s="1002">
        <f t="shared" ref="C51:S51" si="26">SUM(C49:C50)</f>
        <v>14</v>
      </c>
      <c r="D51" s="1002">
        <f t="shared" si="26"/>
        <v>14</v>
      </c>
      <c r="E51" s="1002">
        <f t="shared" si="26"/>
        <v>2</v>
      </c>
      <c r="F51" s="1002">
        <f t="shared" si="26"/>
        <v>8</v>
      </c>
      <c r="G51" s="1002">
        <f t="shared" si="26"/>
        <v>10</v>
      </c>
      <c r="H51" s="1002">
        <f t="shared" si="26"/>
        <v>1</v>
      </c>
      <c r="I51" s="1002">
        <f t="shared" si="26"/>
        <v>15</v>
      </c>
      <c r="J51" s="1002">
        <f t="shared" si="26"/>
        <v>16</v>
      </c>
      <c r="K51" s="1002">
        <f t="shared" si="26"/>
        <v>2</v>
      </c>
      <c r="L51" s="1002">
        <f t="shared" si="26"/>
        <v>13</v>
      </c>
      <c r="M51" s="1002">
        <f t="shared" si="26"/>
        <v>15</v>
      </c>
      <c r="N51" s="1002">
        <f t="shared" si="26"/>
        <v>0</v>
      </c>
      <c r="O51" s="1002">
        <f t="shared" si="26"/>
        <v>1</v>
      </c>
      <c r="P51" s="1002">
        <f t="shared" si="26"/>
        <v>1</v>
      </c>
      <c r="Q51" s="1002">
        <f t="shared" si="26"/>
        <v>5</v>
      </c>
      <c r="R51" s="1002">
        <f t="shared" si="26"/>
        <v>51</v>
      </c>
      <c r="S51" s="1002">
        <f t="shared" si="26"/>
        <v>56</v>
      </c>
      <c r="T51" s="165"/>
      <c r="U51" s="165"/>
      <c r="V51" s="165"/>
      <c r="W51" s="165"/>
    </row>
    <row r="52" spans="1:23" x14ac:dyDescent="0.4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6"/>
      <c r="T52" s="165"/>
      <c r="U52" s="165"/>
      <c r="V52" s="165"/>
      <c r="W52" s="165"/>
    </row>
  </sheetData>
  <mergeCells count="14">
    <mergeCell ref="A1:S1"/>
    <mergeCell ref="K4:M4"/>
    <mergeCell ref="N4:P4"/>
    <mergeCell ref="B3:D3"/>
    <mergeCell ref="A2:S2"/>
    <mergeCell ref="A3:A5"/>
    <mergeCell ref="Q3:S4"/>
    <mergeCell ref="B4:D4"/>
    <mergeCell ref="E4:G4"/>
    <mergeCell ref="H4:J4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4"/>
  <sheetViews>
    <sheetView zoomScale="50" zoomScaleNormal="50" workbookViewId="0">
      <selection activeCell="O23" sqref="O23"/>
    </sheetView>
  </sheetViews>
  <sheetFormatPr defaultRowHeight="25.5" x14ac:dyDescent="0.35"/>
  <cols>
    <col min="1" max="1" width="88.85546875" style="273" customWidth="1"/>
    <col min="2" max="2" width="19.28515625" style="273" bestFit="1" customWidth="1"/>
    <col min="3" max="3" width="13.140625" style="273" customWidth="1"/>
    <col min="4" max="4" width="12.28515625" style="273" customWidth="1"/>
    <col min="5" max="5" width="13.7109375" style="273" customWidth="1"/>
    <col min="6" max="6" width="13.5703125" style="273" customWidth="1"/>
    <col min="7" max="7" width="12.7109375" style="273" customWidth="1"/>
    <col min="8" max="8" width="14.28515625" style="273" customWidth="1"/>
    <col min="9" max="9" width="13.28515625" style="273" customWidth="1"/>
    <col min="10" max="10" width="13.42578125" style="273" customWidth="1"/>
    <col min="11" max="12" width="10.7109375" style="273" customWidth="1"/>
    <col min="13" max="13" width="9.140625" style="273" customWidth="1"/>
    <col min="14" max="14" width="12.85546875" style="273" customWidth="1"/>
    <col min="15" max="15" width="23.42578125" style="273" customWidth="1"/>
    <col min="16" max="17" width="9.140625" style="273" customWidth="1"/>
    <col min="18" max="18" width="10.5703125" style="273" customWidth="1"/>
    <col min="19" max="19" width="11.28515625" style="273" customWidth="1"/>
    <col min="20" max="16384" width="9.140625" style="273"/>
  </cols>
  <sheetData>
    <row r="1" spans="1:256" ht="39.75" customHeight="1" x14ac:dyDescent="0.35">
      <c r="A1" s="1131" t="s">
        <v>107</v>
      </c>
      <c r="B1" s="1131"/>
      <c r="C1" s="1131"/>
      <c r="D1" s="1131"/>
      <c r="E1" s="1131"/>
      <c r="F1" s="1131"/>
      <c r="G1" s="1131"/>
      <c r="H1" s="1131"/>
      <c r="I1" s="1131"/>
      <c r="J1" s="1131"/>
      <c r="K1" s="195"/>
      <c r="L1" s="195"/>
      <c r="M1" s="195"/>
      <c r="N1" s="195"/>
    </row>
    <row r="2" spans="1:256" ht="28.5" customHeight="1" x14ac:dyDescent="0.35">
      <c r="A2" s="274"/>
      <c r="B2" s="274"/>
      <c r="C2" s="632" t="s">
        <v>44</v>
      </c>
      <c r="D2" s="274"/>
      <c r="E2" s="274"/>
      <c r="F2" s="274"/>
      <c r="G2" s="274"/>
      <c r="H2" s="274"/>
      <c r="I2" s="274"/>
      <c r="J2" s="274"/>
    </row>
    <row r="3" spans="1:256" ht="37.5" customHeight="1" x14ac:dyDescent="0.35">
      <c r="A3" s="1131" t="s">
        <v>114</v>
      </c>
      <c r="B3" s="1131"/>
      <c r="C3" s="1131"/>
      <c r="D3" s="1131"/>
      <c r="E3" s="1131"/>
      <c r="F3" s="1131"/>
      <c r="G3" s="1131"/>
      <c r="H3" s="1131"/>
      <c r="I3" s="1131"/>
      <c r="J3" s="1131"/>
      <c r="K3" s="2"/>
      <c r="L3" s="2"/>
    </row>
    <row r="4" spans="1:256" ht="33" customHeight="1" thickBot="1" x14ac:dyDescent="0.4">
      <c r="A4" s="3"/>
    </row>
    <row r="5" spans="1:256" ht="33" customHeight="1" thickBot="1" x14ac:dyDescent="0.4">
      <c r="A5" s="1129" t="s">
        <v>1</v>
      </c>
      <c r="B5" s="1077" t="s">
        <v>108</v>
      </c>
      <c r="C5" s="1077"/>
      <c r="D5" s="1077"/>
      <c r="E5" s="1130" t="s">
        <v>109</v>
      </c>
      <c r="F5" s="1130"/>
      <c r="G5" s="1130"/>
      <c r="H5" s="1084" t="s">
        <v>23</v>
      </c>
      <c r="I5" s="1084"/>
      <c r="J5" s="1084"/>
      <c r="K5" s="143"/>
      <c r="L5" s="143"/>
    </row>
    <row r="6" spans="1:256" ht="33" customHeight="1" thickBot="1" x14ac:dyDescent="0.4">
      <c r="A6" s="1129"/>
      <c r="B6" s="1077"/>
      <c r="C6" s="1077"/>
      <c r="D6" s="1077"/>
      <c r="E6" s="1130"/>
      <c r="F6" s="1130"/>
      <c r="G6" s="1130"/>
      <c r="H6" s="1084"/>
      <c r="I6" s="1084"/>
      <c r="J6" s="1084"/>
      <c r="K6" s="143"/>
      <c r="L6" s="143"/>
    </row>
    <row r="7" spans="1:256" ht="99.75" customHeight="1" thickBot="1" x14ac:dyDescent="0.4">
      <c r="A7" s="1129"/>
      <c r="B7" s="228" t="s">
        <v>5</v>
      </c>
      <c r="C7" s="229" t="s">
        <v>6</v>
      </c>
      <c r="D7" s="167" t="s">
        <v>7</v>
      </c>
      <c r="E7" s="228" t="s">
        <v>5</v>
      </c>
      <c r="F7" s="229" t="s">
        <v>6</v>
      </c>
      <c r="G7" s="167" t="s">
        <v>7</v>
      </c>
      <c r="H7" s="228" t="s">
        <v>5</v>
      </c>
      <c r="I7" s="229" t="s">
        <v>6</v>
      </c>
      <c r="J7" s="167" t="s">
        <v>7</v>
      </c>
      <c r="K7" s="143"/>
      <c r="L7" s="143"/>
    </row>
    <row r="8" spans="1:256" ht="45" customHeight="1" thickBot="1" x14ac:dyDescent="0.4">
      <c r="A8" s="11" t="s">
        <v>8</v>
      </c>
      <c r="B8" s="276"/>
      <c r="C8" s="276"/>
      <c r="D8" s="276"/>
      <c r="E8" s="276"/>
      <c r="F8" s="276"/>
      <c r="G8" s="277"/>
      <c r="H8" s="276"/>
      <c r="I8" s="276"/>
      <c r="J8" s="277"/>
      <c r="K8" s="143"/>
      <c r="L8" s="143"/>
    </row>
    <row r="9" spans="1:256" ht="28.5" customHeight="1" x14ac:dyDescent="0.35">
      <c r="A9" s="633" t="s">
        <v>45</v>
      </c>
      <c r="B9" s="301">
        <f>SUM(B14+B18+B22)</f>
        <v>1</v>
      </c>
      <c r="C9" s="301">
        <f>SUM(C14+C18+C22)</f>
        <v>1</v>
      </c>
      <c r="D9" s="303">
        <f>B9+C9</f>
        <v>2</v>
      </c>
      <c r="E9" s="301">
        <v>0</v>
      </c>
      <c r="F9" s="302">
        <v>0</v>
      </c>
      <c r="G9" s="303">
        <v>0</v>
      </c>
      <c r="H9" s="639">
        <f>B9+G9</f>
        <v>1</v>
      </c>
      <c r="I9" s="639">
        <f>C9+F9</f>
        <v>1</v>
      </c>
      <c r="J9" s="640">
        <f>H9+I9</f>
        <v>2</v>
      </c>
      <c r="K9" s="143"/>
      <c r="L9" s="143"/>
    </row>
    <row r="10" spans="1:256" ht="28.5" customHeight="1" thickBot="1" x14ac:dyDescent="0.4">
      <c r="A10" s="634" t="s">
        <v>46</v>
      </c>
      <c r="B10" s="301">
        <f>SUM(B15+B19+B23)</f>
        <v>5</v>
      </c>
      <c r="C10" s="301">
        <f>SUM(C15+C19+C23)</f>
        <v>1</v>
      </c>
      <c r="D10" s="6">
        <f>B10+C10</f>
        <v>6</v>
      </c>
      <c r="E10" s="301">
        <v>0</v>
      </c>
      <c r="F10" s="302">
        <v>0</v>
      </c>
      <c r="G10" s="303">
        <v>0</v>
      </c>
      <c r="H10" s="280">
        <f>B10+E10</f>
        <v>5</v>
      </c>
      <c r="I10" s="280">
        <f>C10+F10</f>
        <v>1</v>
      </c>
      <c r="J10" s="641">
        <f>H10+I10</f>
        <v>6</v>
      </c>
      <c r="K10" s="143"/>
      <c r="L10" s="143"/>
    </row>
    <row r="11" spans="1:256" ht="45" customHeight="1" thickBot="1" x14ac:dyDescent="0.4">
      <c r="A11" s="635" t="s">
        <v>9</v>
      </c>
      <c r="B11" s="283">
        <f>B9+B10</f>
        <v>6</v>
      </c>
      <c r="C11" s="283">
        <f>C9+C10</f>
        <v>2</v>
      </c>
      <c r="D11" s="283">
        <f>D9+D10</f>
        <v>8</v>
      </c>
      <c r="E11" s="283">
        <v>0</v>
      </c>
      <c r="F11" s="283">
        <v>0</v>
      </c>
      <c r="G11" s="283">
        <v>0</v>
      </c>
      <c r="H11" s="283">
        <f>B11+E11</f>
        <v>6</v>
      </c>
      <c r="I11" s="283">
        <f>C11+F11</f>
        <v>2</v>
      </c>
      <c r="J11" s="642">
        <f>H11+I11</f>
        <v>8</v>
      </c>
      <c r="K11" s="143"/>
      <c r="L11" s="143"/>
    </row>
    <row r="12" spans="1:256" ht="45" customHeight="1" thickBot="1" x14ac:dyDescent="0.4">
      <c r="A12" s="311" t="s">
        <v>10</v>
      </c>
      <c r="B12" s="7"/>
      <c r="C12" s="154"/>
      <c r="D12" s="154"/>
      <c r="E12" s="154"/>
      <c r="F12" s="154"/>
      <c r="G12" s="154"/>
      <c r="H12" s="154"/>
      <c r="I12" s="154"/>
      <c r="J12" s="270"/>
      <c r="K12" s="143"/>
      <c r="L12" s="143"/>
    </row>
    <row r="13" spans="1:256" ht="31.5" customHeight="1" thickBot="1" x14ac:dyDescent="0.4">
      <c r="A13" s="148" t="s">
        <v>11</v>
      </c>
      <c r="B13" s="643"/>
      <c r="C13" s="644"/>
      <c r="D13" s="645"/>
      <c r="E13" s="643"/>
      <c r="F13" s="644"/>
      <c r="G13" s="270"/>
      <c r="H13" s="15"/>
      <c r="I13" s="154"/>
      <c r="J13" s="321"/>
      <c r="K13" s="144"/>
      <c r="L13" s="144"/>
    </row>
    <row r="14" spans="1:256" s="145" customFormat="1" ht="33" customHeight="1" x14ac:dyDescent="0.35">
      <c r="A14" s="633" t="s">
        <v>45</v>
      </c>
      <c r="B14" s="301">
        <v>1</v>
      </c>
      <c r="C14" s="302">
        <v>1</v>
      </c>
      <c r="D14" s="303">
        <f>B14+C14</f>
        <v>2</v>
      </c>
      <c r="E14" s="301">
        <v>0</v>
      </c>
      <c r="F14" s="302">
        <v>0</v>
      </c>
      <c r="G14" s="303">
        <v>0</v>
      </c>
      <c r="H14" s="639">
        <f>B14+G14</f>
        <v>1</v>
      </c>
      <c r="I14" s="639">
        <f>C14+F14</f>
        <v>1</v>
      </c>
      <c r="J14" s="640">
        <f>H14+I14</f>
        <v>2</v>
      </c>
      <c r="X14" s="636"/>
      <c r="Y14" s="636"/>
      <c r="Z14" s="636"/>
      <c r="AN14" s="636"/>
      <c r="AO14" s="636"/>
      <c r="AP14" s="636"/>
      <c r="BD14" s="636"/>
      <c r="BE14" s="636"/>
      <c r="BF14" s="636"/>
      <c r="BT14" s="636"/>
      <c r="BU14" s="636"/>
      <c r="BV14" s="636"/>
      <c r="CJ14" s="636"/>
      <c r="CK14" s="636"/>
      <c r="CL14" s="636"/>
      <c r="CZ14" s="636"/>
      <c r="DA14" s="636"/>
      <c r="DB14" s="636"/>
      <c r="DP14" s="636"/>
      <c r="DQ14" s="636"/>
      <c r="DR14" s="636"/>
      <c r="EF14" s="636"/>
      <c r="EG14" s="636"/>
      <c r="EH14" s="636"/>
      <c r="EV14" s="636"/>
      <c r="EW14" s="636"/>
      <c r="EX14" s="636"/>
      <c r="FL14" s="636"/>
      <c r="FM14" s="636"/>
      <c r="FN14" s="636"/>
      <c r="GB14" s="636"/>
      <c r="GC14" s="636"/>
      <c r="GD14" s="636"/>
      <c r="GR14" s="636"/>
      <c r="GS14" s="636"/>
      <c r="GT14" s="636"/>
      <c r="HH14" s="636"/>
      <c r="HI14" s="636"/>
      <c r="HJ14" s="636"/>
      <c r="HX14" s="636"/>
      <c r="HY14" s="636"/>
      <c r="HZ14" s="636"/>
      <c r="IN14" s="636"/>
      <c r="IO14" s="636"/>
      <c r="IP14" s="636"/>
      <c r="IQ14" s="273"/>
      <c r="IR14" s="273"/>
      <c r="IS14" s="273"/>
      <c r="IT14" s="273"/>
      <c r="IU14" s="273"/>
      <c r="IV14" s="273"/>
    </row>
    <row r="15" spans="1:256" s="145" customFormat="1" ht="35.25" customHeight="1" thickBot="1" x14ac:dyDescent="0.4">
      <c r="A15" s="634" t="s">
        <v>46</v>
      </c>
      <c r="B15" s="4">
        <v>5</v>
      </c>
      <c r="C15" s="5">
        <v>1</v>
      </c>
      <c r="D15" s="6">
        <f>B15+C15</f>
        <v>6</v>
      </c>
      <c r="E15" s="4">
        <v>0</v>
      </c>
      <c r="F15" s="5">
        <v>0</v>
      </c>
      <c r="G15" s="6">
        <v>0</v>
      </c>
      <c r="H15" s="280">
        <f>B15+E15</f>
        <v>5</v>
      </c>
      <c r="I15" s="280">
        <f>C15+F15</f>
        <v>1</v>
      </c>
      <c r="J15" s="641">
        <f>H15+I15</f>
        <v>6</v>
      </c>
      <c r="X15" s="636"/>
      <c r="Y15" s="636"/>
      <c r="Z15" s="636"/>
      <c r="AN15" s="636"/>
      <c r="AO15" s="636"/>
      <c r="AP15" s="636"/>
      <c r="BD15" s="636"/>
      <c r="BE15" s="636"/>
      <c r="BF15" s="636"/>
      <c r="BT15" s="636"/>
      <c r="BU15" s="636"/>
      <c r="BV15" s="636"/>
      <c r="CJ15" s="636"/>
      <c r="CK15" s="636"/>
      <c r="CL15" s="636"/>
      <c r="CZ15" s="636"/>
      <c r="DA15" s="636"/>
      <c r="DB15" s="636"/>
      <c r="DP15" s="636"/>
      <c r="DQ15" s="636"/>
      <c r="DR15" s="636"/>
      <c r="EF15" s="636"/>
      <c r="EG15" s="636"/>
      <c r="EH15" s="636"/>
      <c r="EV15" s="636"/>
      <c r="EW15" s="636"/>
      <c r="EX15" s="636"/>
      <c r="FL15" s="636"/>
      <c r="FM15" s="636"/>
      <c r="FN15" s="636"/>
      <c r="GB15" s="636"/>
      <c r="GC15" s="636"/>
      <c r="GD15" s="636"/>
      <c r="GR15" s="636"/>
      <c r="GS15" s="636"/>
      <c r="GT15" s="636"/>
      <c r="HH15" s="636"/>
      <c r="HI15" s="636"/>
      <c r="HJ15" s="636"/>
      <c r="HX15" s="636"/>
      <c r="HY15" s="636"/>
      <c r="HZ15" s="636"/>
      <c r="IN15" s="636"/>
      <c r="IO15" s="636"/>
      <c r="IP15" s="636"/>
      <c r="IQ15" s="273"/>
      <c r="IR15" s="273"/>
      <c r="IS15" s="273"/>
      <c r="IT15" s="273"/>
      <c r="IU15" s="273"/>
      <c r="IV15" s="273"/>
    </row>
    <row r="16" spans="1:256" ht="24.95" customHeight="1" thickBot="1" x14ac:dyDescent="0.4">
      <c r="A16" s="275" t="s">
        <v>13</v>
      </c>
      <c r="B16" s="283">
        <f>B14+B15</f>
        <v>6</v>
      </c>
      <c r="C16" s="283">
        <f>C14+C15</f>
        <v>2</v>
      </c>
      <c r="D16" s="283">
        <f>D14+D15</f>
        <v>8</v>
      </c>
      <c r="E16" s="156">
        <v>0</v>
      </c>
      <c r="F16" s="156">
        <v>0</v>
      </c>
      <c r="G16" s="156">
        <v>0</v>
      </c>
      <c r="H16" s="283">
        <f>B16+E16</f>
        <v>6</v>
      </c>
      <c r="I16" s="283">
        <f>C16+F16</f>
        <v>2</v>
      </c>
      <c r="J16" s="642">
        <f>H16+I16</f>
        <v>8</v>
      </c>
      <c r="K16" s="145"/>
      <c r="L16" s="145"/>
    </row>
    <row r="17" spans="1:256" ht="24.95" customHeight="1" x14ac:dyDescent="0.35">
      <c r="A17" s="294" t="s">
        <v>34</v>
      </c>
      <c r="B17" s="322"/>
      <c r="C17" s="157"/>
      <c r="D17" s="646"/>
      <c r="E17" s="322"/>
      <c r="F17" s="157"/>
      <c r="G17" s="646"/>
      <c r="H17" s="322"/>
      <c r="I17" s="157"/>
      <c r="J17" s="647"/>
      <c r="K17" s="9"/>
      <c r="L17" s="9"/>
    </row>
    <row r="18" spans="1:256" s="145" customFormat="1" ht="33" customHeight="1" x14ac:dyDescent="0.35">
      <c r="A18" s="147" t="s">
        <v>45</v>
      </c>
      <c r="B18" s="301">
        <v>0</v>
      </c>
      <c r="C18" s="302">
        <v>0</v>
      </c>
      <c r="D18" s="303">
        <v>0</v>
      </c>
      <c r="E18" s="301">
        <v>0</v>
      </c>
      <c r="F18" s="302">
        <v>0</v>
      </c>
      <c r="G18" s="303">
        <v>0</v>
      </c>
      <c r="H18" s="301">
        <v>0</v>
      </c>
      <c r="I18" s="302">
        <v>0</v>
      </c>
      <c r="J18" s="648">
        <v>0</v>
      </c>
      <c r="X18" s="636"/>
      <c r="Y18" s="636"/>
      <c r="Z18" s="636"/>
      <c r="AN18" s="636"/>
      <c r="AO18" s="636"/>
      <c r="AP18" s="636"/>
      <c r="BD18" s="636"/>
      <c r="BE18" s="636"/>
      <c r="BF18" s="636"/>
      <c r="BT18" s="636"/>
      <c r="BU18" s="636"/>
      <c r="BV18" s="636"/>
      <c r="CJ18" s="636"/>
      <c r="CK18" s="636"/>
      <c r="CL18" s="636"/>
      <c r="CZ18" s="636"/>
      <c r="DA18" s="636"/>
      <c r="DB18" s="636"/>
      <c r="DP18" s="636"/>
      <c r="DQ18" s="636"/>
      <c r="DR18" s="636"/>
      <c r="EF18" s="636"/>
      <c r="EG18" s="636"/>
      <c r="EH18" s="636"/>
      <c r="EV18" s="636"/>
      <c r="EW18" s="636"/>
      <c r="EX18" s="636"/>
      <c r="FL18" s="636"/>
      <c r="FM18" s="636"/>
      <c r="FN18" s="636"/>
      <c r="GB18" s="636"/>
      <c r="GC18" s="636"/>
      <c r="GD18" s="636"/>
      <c r="GR18" s="636"/>
      <c r="GS18" s="636"/>
      <c r="GT18" s="636"/>
      <c r="HH18" s="636"/>
      <c r="HI18" s="636"/>
      <c r="HJ18" s="636"/>
      <c r="HX18" s="636"/>
      <c r="HY18" s="636"/>
      <c r="HZ18" s="636"/>
      <c r="IN18" s="636"/>
      <c r="IO18" s="636"/>
      <c r="IP18" s="636"/>
      <c r="IQ18" s="273"/>
      <c r="IR18" s="273"/>
      <c r="IS18" s="273"/>
      <c r="IT18" s="273"/>
      <c r="IU18" s="273"/>
      <c r="IV18" s="273"/>
    </row>
    <row r="19" spans="1:256" s="145" customFormat="1" ht="39.75" customHeight="1" thickBot="1" x14ac:dyDescent="0.4">
      <c r="A19" s="634" t="s">
        <v>46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158">
        <v>0</v>
      </c>
      <c r="X19" s="636"/>
      <c r="Y19" s="636"/>
      <c r="Z19" s="636"/>
      <c r="AN19" s="636"/>
      <c r="AO19" s="636"/>
      <c r="AP19" s="636"/>
      <c r="BD19" s="636"/>
      <c r="BE19" s="636"/>
      <c r="BF19" s="636"/>
      <c r="BT19" s="636"/>
      <c r="BU19" s="636"/>
      <c r="BV19" s="636"/>
      <c r="CJ19" s="636"/>
      <c r="CK19" s="636"/>
      <c r="CL19" s="636"/>
      <c r="CZ19" s="636"/>
      <c r="DA19" s="636"/>
      <c r="DB19" s="636"/>
      <c r="DP19" s="636"/>
      <c r="DQ19" s="636"/>
      <c r="DR19" s="636"/>
      <c r="EF19" s="636"/>
      <c r="EG19" s="636"/>
      <c r="EH19" s="636"/>
      <c r="EV19" s="636"/>
      <c r="EW19" s="636"/>
      <c r="EX19" s="636"/>
      <c r="FL19" s="636"/>
      <c r="FM19" s="636"/>
      <c r="FN19" s="636"/>
      <c r="GB19" s="636"/>
      <c r="GC19" s="636"/>
      <c r="GD19" s="636"/>
      <c r="GR19" s="636"/>
      <c r="GS19" s="636"/>
      <c r="GT19" s="636"/>
      <c r="HH19" s="636"/>
      <c r="HI19" s="636"/>
      <c r="HJ19" s="636"/>
      <c r="HX19" s="636"/>
      <c r="HY19" s="636"/>
      <c r="HZ19" s="636"/>
      <c r="IN19" s="636"/>
      <c r="IO19" s="636"/>
      <c r="IP19" s="636"/>
      <c r="IQ19" s="273"/>
      <c r="IR19" s="273"/>
      <c r="IS19" s="273"/>
      <c r="IT19" s="273"/>
      <c r="IU19" s="273"/>
      <c r="IV19" s="273"/>
    </row>
    <row r="20" spans="1:256" ht="33" customHeight="1" thickBot="1" x14ac:dyDescent="0.4">
      <c r="A20" s="11" t="s">
        <v>35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649">
        <v>0</v>
      </c>
      <c r="K20" s="9"/>
      <c r="L20" s="9"/>
    </row>
    <row r="21" spans="1:256" ht="35.25" customHeight="1" thickBot="1" x14ac:dyDescent="0.4">
      <c r="A21" s="10" t="s">
        <v>36</v>
      </c>
      <c r="B21" s="643"/>
      <c r="C21" s="644"/>
      <c r="D21" s="644"/>
      <c r="E21" s="644"/>
      <c r="F21" s="644"/>
      <c r="G21" s="644"/>
      <c r="H21" s="644"/>
      <c r="I21" s="644"/>
      <c r="J21" s="650"/>
      <c r="K21" s="9"/>
      <c r="L21" s="9"/>
    </row>
    <row r="22" spans="1:256" s="145" customFormat="1" ht="34.5" customHeight="1" x14ac:dyDescent="0.35">
      <c r="A22" s="147" t="s">
        <v>45</v>
      </c>
      <c r="B22" s="301">
        <v>0</v>
      </c>
      <c r="C22" s="302">
        <v>0</v>
      </c>
      <c r="D22" s="303">
        <v>0</v>
      </c>
      <c r="E22" s="301">
        <v>0</v>
      </c>
      <c r="F22" s="302">
        <v>0</v>
      </c>
      <c r="G22" s="303">
        <v>0</v>
      </c>
      <c r="H22" s="301">
        <v>0</v>
      </c>
      <c r="I22" s="302">
        <v>0</v>
      </c>
      <c r="J22" s="648">
        <v>0</v>
      </c>
      <c r="X22" s="636"/>
      <c r="Y22" s="636"/>
      <c r="Z22" s="636"/>
      <c r="AN22" s="636"/>
      <c r="AO22" s="636"/>
      <c r="AP22" s="636"/>
      <c r="BD22" s="636"/>
      <c r="BE22" s="636"/>
      <c r="BF22" s="636"/>
      <c r="BT22" s="636"/>
      <c r="BU22" s="636"/>
      <c r="BV22" s="636"/>
      <c r="CJ22" s="636"/>
      <c r="CK22" s="636"/>
      <c r="CL22" s="636"/>
      <c r="CZ22" s="636"/>
      <c r="DA22" s="636"/>
      <c r="DB22" s="636"/>
      <c r="DP22" s="636"/>
      <c r="DQ22" s="636"/>
      <c r="DR22" s="636"/>
      <c r="EF22" s="636"/>
      <c r="EG22" s="636"/>
      <c r="EH22" s="636"/>
      <c r="EV22" s="636"/>
      <c r="EW22" s="636"/>
      <c r="EX22" s="636"/>
      <c r="FL22" s="636"/>
      <c r="FM22" s="636"/>
      <c r="FN22" s="636"/>
      <c r="GB22" s="636"/>
      <c r="GC22" s="636"/>
      <c r="GD22" s="636"/>
      <c r="GR22" s="636"/>
      <c r="GS22" s="636"/>
      <c r="GT22" s="636"/>
      <c r="HH22" s="636"/>
      <c r="HI22" s="636"/>
      <c r="HJ22" s="636"/>
      <c r="HX22" s="636"/>
      <c r="HY22" s="636"/>
      <c r="HZ22" s="636"/>
      <c r="IN22" s="636"/>
      <c r="IO22" s="636"/>
      <c r="IP22" s="636"/>
      <c r="IQ22" s="273"/>
      <c r="IR22" s="273"/>
      <c r="IS22" s="273"/>
      <c r="IT22" s="273"/>
      <c r="IU22" s="273"/>
      <c r="IV22" s="273"/>
    </row>
    <row r="23" spans="1:256" s="145" customFormat="1" ht="36.75" customHeight="1" thickBot="1" x14ac:dyDescent="0.4">
      <c r="A23" s="634" t="s">
        <v>46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158">
        <v>0</v>
      </c>
      <c r="X23" s="636"/>
      <c r="Y23" s="636"/>
      <c r="Z23" s="636"/>
      <c r="AN23" s="636"/>
      <c r="AO23" s="636"/>
      <c r="AP23" s="636"/>
      <c r="BD23" s="636"/>
      <c r="BE23" s="636"/>
      <c r="BF23" s="636"/>
      <c r="BT23" s="636"/>
      <c r="BU23" s="636"/>
      <c r="BV23" s="636"/>
      <c r="CJ23" s="636"/>
      <c r="CK23" s="636"/>
      <c r="CL23" s="636"/>
      <c r="CZ23" s="636"/>
      <c r="DA23" s="636"/>
      <c r="DB23" s="636"/>
      <c r="DP23" s="636"/>
      <c r="DQ23" s="636"/>
      <c r="DR23" s="636"/>
      <c r="EF23" s="636"/>
      <c r="EG23" s="636"/>
      <c r="EH23" s="636"/>
      <c r="EV23" s="636"/>
      <c r="EW23" s="636"/>
      <c r="EX23" s="636"/>
      <c r="FL23" s="636"/>
      <c r="FM23" s="636"/>
      <c r="FN23" s="636"/>
      <c r="GB23" s="636"/>
      <c r="GC23" s="636"/>
      <c r="GD23" s="636"/>
      <c r="GR23" s="636"/>
      <c r="GS23" s="636"/>
      <c r="GT23" s="636"/>
      <c r="HH23" s="636"/>
      <c r="HI23" s="636"/>
      <c r="HJ23" s="636"/>
      <c r="HX23" s="636"/>
      <c r="HY23" s="636"/>
      <c r="HZ23" s="636"/>
      <c r="IN23" s="636"/>
      <c r="IO23" s="636"/>
      <c r="IP23" s="636"/>
      <c r="IQ23" s="273"/>
      <c r="IR23" s="273"/>
      <c r="IS23" s="273"/>
      <c r="IT23" s="273"/>
      <c r="IU23" s="273"/>
      <c r="IV23" s="273"/>
    </row>
    <row r="24" spans="1:256" ht="24.95" customHeight="1" thickBot="1" x14ac:dyDescent="0.4">
      <c r="A24" s="11" t="s">
        <v>15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649">
        <v>0</v>
      </c>
      <c r="K24" s="9"/>
      <c r="L24" s="9"/>
    </row>
    <row r="25" spans="1:256" ht="30" customHeight="1" thickBot="1" x14ac:dyDescent="0.4">
      <c r="A25" s="309" t="s">
        <v>16</v>
      </c>
      <c r="B25" s="7">
        <f t="shared" ref="B25:G25" si="0">B16</f>
        <v>6</v>
      </c>
      <c r="C25" s="7">
        <f t="shared" si="0"/>
        <v>2</v>
      </c>
      <c r="D25" s="7">
        <f t="shared" si="0"/>
        <v>8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6</v>
      </c>
      <c r="I25" s="7">
        <f>C25+F25</f>
        <v>2</v>
      </c>
      <c r="J25" s="14">
        <f>SUM(H25:I25)</f>
        <v>8</v>
      </c>
      <c r="K25" s="146"/>
      <c r="L25" s="146"/>
    </row>
    <row r="26" spans="1:256" ht="26.25" thickBot="1" x14ac:dyDescent="0.4">
      <c r="A26" s="309" t="s">
        <v>37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310"/>
      <c r="L26" s="310"/>
    </row>
    <row r="27" spans="1:256" ht="26.25" thickBot="1" x14ac:dyDescent="0.4">
      <c r="A27" s="309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310"/>
      <c r="L27" s="310"/>
    </row>
    <row r="28" spans="1:256" s="213" customFormat="1" ht="27" thickBot="1" x14ac:dyDescent="0.45">
      <c r="A28" s="637" t="s">
        <v>18</v>
      </c>
      <c r="B28" s="216">
        <f t="shared" ref="B28:J28" si="3">SUM(B25:B27)</f>
        <v>6</v>
      </c>
      <c r="C28" s="216">
        <f t="shared" si="3"/>
        <v>2</v>
      </c>
      <c r="D28" s="216">
        <f t="shared" si="3"/>
        <v>8</v>
      </c>
      <c r="E28" s="216">
        <f t="shared" si="3"/>
        <v>0</v>
      </c>
      <c r="F28" s="216">
        <f t="shared" si="3"/>
        <v>0</v>
      </c>
      <c r="G28" s="216">
        <f t="shared" si="3"/>
        <v>0</v>
      </c>
      <c r="H28" s="216">
        <f t="shared" si="3"/>
        <v>6</v>
      </c>
      <c r="I28" s="216">
        <f t="shared" si="3"/>
        <v>2</v>
      </c>
      <c r="J28" s="218">
        <f t="shared" si="3"/>
        <v>8</v>
      </c>
      <c r="K28" s="638"/>
      <c r="L28" s="638"/>
    </row>
    <row r="29" spans="1:256" ht="12" customHeight="1" x14ac:dyDescent="0.35">
      <c r="A29" s="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</row>
    <row r="30" spans="1:256" ht="25.5" hidden="1" customHeight="1" x14ac:dyDescent="0.35">
      <c r="A30" s="9"/>
      <c r="B30" s="310"/>
      <c r="C30" s="310"/>
      <c r="D30" s="310"/>
      <c r="E30" s="310"/>
      <c r="F30" s="310"/>
      <c r="G30" s="310"/>
      <c r="H30" s="310"/>
      <c r="I30" s="310"/>
      <c r="J30" s="310"/>
      <c r="K30" s="314"/>
    </row>
    <row r="31" spans="1:256" x14ac:dyDescent="0.35">
      <c r="A31" s="9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</row>
    <row r="32" spans="1:256" ht="30.75" customHeight="1" x14ac:dyDescent="0.35">
      <c r="A32" s="1128"/>
      <c r="B32" s="1128"/>
      <c r="C32" s="1128"/>
      <c r="D32" s="1128"/>
      <c r="E32" s="1128"/>
      <c r="F32" s="1128"/>
      <c r="G32" s="1128"/>
      <c r="H32" s="1128"/>
      <c r="I32" s="1128"/>
      <c r="J32" s="1128"/>
    </row>
    <row r="34" ht="45" customHeight="1" x14ac:dyDescent="0.35"/>
  </sheetData>
  <mergeCells count="7">
    <mergeCell ref="A1:J1"/>
    <mergeCell ref="A3:J3"/>
    <mergeCell ref="A32:J32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zoomScale="50" zoomScaleNormal="50" workbookViewId="0">
      <selection activeCell="A3" sqref="A3:M3"/>
    </sheetView>
  </sheetViews>
  <sheetFormatPr defaultRowHeight="25.5" x14ac:dyDescent="0.35"/>
  <cols>
    <col min="1" max="1" width="88.7109375" style="273" customWidth="1"/>
    <col min="2" max="2" width="14.42578125" style="273" customWidth="1"/>
    <col min="3" max="3" width="14.28515625" style="273" customWidth="1"/>
    <col min="4" max="4" width="13.28515625" style="273" customWidth="1"/>
    <col min="5" max="5" width="13.85546875" style="273" customWidth="1"/>
    <col min="6" max="6" width="14.7109375" style="273" customWidth="1"/>
    <col min="7" max="7" width="13" style="273" customWidth="1"/>
    <col min="8" max="8" width="14.140625" style="273" bestFit="1" customWidth="1"/>
    <col min="9" max="9" width="18" style="273" customWidth="1"/>
    <col min="10" max="10" width="15.140625" style="273" customWidth="1"/>
    <col min="11" max="11" width="18.140625" style="273" customWidth="1"/>
    <col min="12" max="12" width="19" style="273" customWidth="1"/>
    <col min="13" max="13" width="18" style="273" customWidth="1"/>
    <col min="14" max="15" width="10.5703125" style="273" customWidth="1"/>
    <col min="16" max="16" width="9.140625" style="273" customWidth="1"/>
    <col min="17" max="17" width="12.7109375" style="273" customWidth="1"/>
    <col min="18" max="18" width="23.28515625" style="273" customWidth="1"/>
    <col min="19" max="20" width="9.140625" style="273" customWidth="1"/>
    <col min="21" max="21" width="10.42578125" style="273" customWidth="1"/>
    <col min="22" max="22" width="11.28515625" style="273" customWidth="1"/>
    <col min="23" max="16384" width="9.140625" style="273"/>
  </cols>
  <sheetData>
    <row r="1" spans="1:17" ht="39.75" customHeight="1" x14ac:dyDescent="0.35">
      <c r="A1" s="1131" t="s">
        <v>0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95"/>
      <c r="O1" s="195"/>
      <c r="P1" s="195"/>
      <c r="Q1" s="195"/>
    </row>
    <row r="2" spans="1:17" ht="28.5" customHeight="1" x14ac:dyDescent="0.35">
      <c r="A2" s="274"/>
      <c r="B2" s="274" t="s">
        <v>48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7" ht="37.5" customHeight="1" x14ac:dyDescent="0.35">
      <c r="A3" s="1131" t="s">
        <v>115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129" t="s">
        <v>33</v>
      </c>
      <c r="B5" s="1133" t="s">
        <v>2</v>
      </c>
      <c r="C5" s="1133"/>
      <c r="D5" s="1133"/>
      <c r="E5" s="1133" t="s">
        <v>3</v>
      </c>
      <c r="F5" s="1133"/>
      <c r="G5" s="1133"/>
      <c r="H5" s="1133">
        <v>4</v>
      </c>
      <c r="I5" s="1133"/>
      <c r="J5" s="1133"/>
      <c r="K5" s="1132" t="s">
        <v>23</v>
      </c>
      <c r="L5" s="1132"/>
      <c r="M5" s="1132"/>
      <c r="N5" s="143"/>
      <c r="O5" s="143"/>
    </row>
    <row r="6" spans="1:17" ht="33" customHeight="1" thickBot="1" x14ac:dyDescent="0.4">
      <c r="A6" s="1129"/>
      <c r="B6" s="1133"/>
      <c r="C6" s="1133"/>
      <c r="D6" s="1133"/>
      <c r="E6" s="1133"/>
      <c r="F6" s="1133"/>
      <c r="G6" s="1133"/>
      <c r="H6" s="1133"/>
      <c r="I6" s="1133"/>
      <c r="J6" s="1133"/>
      <c r="K6" s="1132"/>
      <c r="L6" s="1132"/>
      <c r="M6" s="1132"/>
      <c r="N6" s="143"/>
      <c r="O6" s="143"/>
    </row>
    <row r="7" spans="1:17" ht="99.75" customHeight="1" thickBot="1" x14ac:dyDescent="0.4">
      <c r="A7" s="1129"/>
      <c r="B7" s="228" t="s">
        <v>5</v>
      </c>
      <c r="C7" s="229" t="s">
        <v>6</v>
      </c>
      <c r="D7" s="167" t="s">
        <v>7</v>
      </c>
      <c r="E7" s="228" t="s">
        <v>5</v>
      </c>
      <c r="F7" s="229" t="s">
        <v>6</v>
      </c>
      <c r="G7" s="167" t="s">
        <v>7</v>
      </c>
      <c r="H7" s="228" t="s">
        <v>5</v>
      </c>
      <c r="I7" s="229" t="s">
        <v>6</v>
      </c>
      <c r="J7" s="167" t="s">
        <v>7</v>
      </c>
      <c r="K7" s="228" t="s">
        <v>5</v>
      </c>
      <c r="L7" s="229" t="s">
        <v>6</v>
      </c>
      <c r="M7" s="167" t="s">
        <v>7</v>
      </c>
      <c r="N7" s="143"/>
      <c r="O7" s="143"/>
    </row>
    <row r="8" spans="1:17" ht="45" customHeight="1" thickBot="1" x14ac:dyDescent="0.4">
      <c r="A8" s="275" t="s">
        <v>8</v>
      </c>
      <c r="B8" s="276"/>
      <c r="C8" s="276"/>
      <c r="D8" s="277"/>
      <c r="E8" s="278"/>
      <c r="F8" s="276"/>
      <c r="G8" s="277"/>
      <c r="H8" s="278"/>
      <c r="I8" s="276"/>
      <c r="J8" s="276"/>
      <c r="K8" s="276"/>
      <c r="L8" s="276"/>
      <c r="M8" s="277"/>
      <c r="N8" s="143"/>
      <c r="O8" s="143"/>
    </row>
    <row r="9" spans="1:17" ht="49.5" customHeight="1" thickBot="1" x14ac:dyDescent="0.4">
      <c r="A9" s="279" t="s">
        <v>45</v>
      </c>
      <c r="B9" s="280">
        <v>1</v>
      </c>
      <c r="C9" s="281">
        <v>1</v>
      </c>
      <c r="D9" s="6">
        <f>SUM(B9:C9)</f>
        <v>2</v>
      </c>
      <c r="E9" s="280">
        <v>1</v>
      </c>
      <c r="F9" s="281">
        <v>0</v>
      </c>
      <c r="G9" s="6">
        <f>E9+F9</f>
        <v>1</v>
      </c>
      <c r="H9" s="280">
        <v>0</v>
      </c>
      <c r="I9" s="281">
        <v>0</v>
      </c>
      <c r="J9" s="6">
        <f>SUM(H9:I9)</f>
        <v>0</v>
      </c>
      <c r="K9" s="282">
        <f>B9+E9+H9</f>
        <v>2</v>
      </c>
      <c r="L9" s="219">
        <v>1</v>
      </c>
      <c r="M9" s="153">
        <f>K9+L9</f>
        <v>3</v>
      </c>
      <c r="N9" s="143"/>
      <c r="O9" s="143"/>
    </row>
    <row r="10" spans="1:17" ht="41.25" customHeight="1" thickBot="1" x14ac:dyDescent="0.4">
      <c r="A10" s="279" t="s">
        <v>46</v>
      </c>
      <c r="B10" s="280">
        <v>7</v>
      </c>
      <c r="C10" s="281">
        <v>2</v>
      </c>
      <c r="D10" s="6">
        <f>SUM(B10:C10)</f>
        <v>9</v>
      </c>
      <c r="E10" s="280">
        <v>8</v>
      </c>
      <c r="F10" s="281">
        <v>0</v>
      </c>
      <c r="G10" s="6">
        <f>E10+F10</f>
        <v>8</v>
      </c>
      <c r="H10" s="280">
        <v>15</v>
      </c>
      <c r="I10" s="281">
        <v>0</v>
      </c>
      <c r="J10" s="6">
        <f>SUM(H10:I10)</f>
        <v>15</v>
      </c>
      <c r="K10" s="282">
        <f>B10+E10+H10</f>
        <v>30</v>
      </c>
      <c r="L10" s="220">
        <v>2</v>
      </c>
      <c r="M10" s="153">
        <f>K10+L10</f>
        <v>32</v>
      </c>
      <c r="N10" s="143"/>
      <c r="O10" s="143"/>
    </row>
    <row r="11" spans="1:17" s="213" customFormat="1" ht="45" customHeight="1" thickBot="1" x14ac:dyDescent="0.45">
      <c r="A11" s="152" t="s">
        <v>9</v>
      </c>
      <c r="B11" s="283">
        <f t="shared" ref="B11:M11" si="0">SUM(B9:B10)</f>
        <v>8</v>
      </c>
      <c r="C11" s="283">
        <f t="shared" si="0"/>
        <v>3</v>
      </c>
      <c r="D11" s="283">
        <f t="shared" si="0"/>
        <v>11</v>
      </c>
      <c r="E11" s="283">
        <f t="shared" si="0"/>
        <v>9</v>
      </c>
      <c r="F11" s="283">
        <f t="shared" si="0"/>
        <v>0</v>
      </c>
      <c r="G11" s="283">
        <f t="shared" si="0"/>
        <v>9</v>
      </c>
      <c r="H11" s="283">
        <f t="shared" si="0"/>
        <v>15</v>
      </c>
      <c r="I11" s="283">
        <f t="shared" si="0"/>
        <v>0</v>
      </c>
      <c r="J11" s="283">
        <f t="shared" si="0"/>
        <v>15</v>
      </c>
      <c r="K11" s="283">
        <f t="shared" si="0"/>
        <v>32</v>
      </c>
      <c r="L11" s="283">
        <f t="shared" si="0"/>
        <v>3</v>
      </c>
      <c r="M11" s="14">
        <f t="shared" si="0"/>
        <v>35</v>
      </c>
      <c r="N11" s="143"/>
      <c r="O11" s="143"/>
    </row>
    <row r="12" spans="1:17" s="213" customFormat="1" ht="45" customHeight="1" thickBot="1" x14ac:dyDescent="0.45">
      <c r="A12" s="148" t="s">
        <v>10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270"/>
      <c r="N12" s="143"/>
      <c r="O12" s="143"/>
    </row>
    <row r="13" spans="1:17" ht="31.5" customHeight="1" thickBot="1" x14ac:dyDescent="0.4">
      <c r="A13" s="152" t="s">
        <v>11</v>
      </c>
      <c r="B13" s="284"/>
      <c r="C13" s="285"/>
      <c r="D13" s="286"/>
      <c r="E13" s="287"/>
      <c r="F13" s="285" t="s">
        <v>12</v>
      </c>
      <c r="G13" s="286"/>
      <c r="H13" s="287"/>
      <c r="I13" s="285" t="s">
        <v>12</v>
      </c>
      <c r="J13" s="627"/>
      <c r="K13" s="288"/>
      <c r="L13" s="289"/>
      <c r="M13" s="290"/>
      <c r="N13" s="144"/>
      <c r="O13" s="144"/>
    </row>
    <row r="14" spans="1:17" ht="45" customHeight="1" thickBot="1" x14ac:dyDescent="0.4">
      <c r="A14" s="291" t="s">
        <v>45</v>
      </c>
      <c r="B14" s="280">
        <v>1</v>
      </c>
      <c r="C14" s="281">
        <v>1</v>
      </c>
      <c r="D14" s="6">
        <f>SUM(B14:C14)</f>
        <v>2</v>
      </c>
      <c r="E14" s="280">
        <v>1</v>
      </c>
      <c r="F14" s="281">
        <v>0</v>
      </c>
      <c r="G14" s="6">
        <f>E14+F14</f>
        <v>1</v>
      </c>
      <c r="H14" s="280">
        <v>0</v>
      </c>
      <c r="I14" s="281">
        <v>0</v>
      </c>
      <c r="J14" s="6">
        <f>SUM(H14:I14)</f>
        <v>0</v>
      </c>
      <c r="K14" s="282">
        <f>B14+E14+H14</f>
        <v>2</v>
      </c>
      <c r="L14" s="219">
        <v>1</v>
      </c>
      <c r="M14" s="776">
        <f>K14+L14</f>
        <v>3</v>
      </c>
      <c r="N14" s="9"/>
      <c r="O14" s="9"/>
    </row>
    <row r="15" spans="1:17" ht="43.5" customHeight="1" thickBot="1" x14ac:dyDescent="0.4">
      <c r="A15" s="279" t="s">
        <v>46</v>
      </c>
      <c r="B15" s="202">
        <v>7</v>
      </c>
      <c r="C15" s="203">
        <v>2</v>
      </c>
      <c r="D15" s="6">
        <f>SUM(B15:C15)</f>
        <v>9</v>
      </c>
      <c r="E15" s="202">
        <v>8</v>
      </c>
      <c r="F15" s="203">
        <v>0</v>
      </c>
      <c r="G15" s="6">
        <f>E15+F15</f>
        <v>8</v>
      </c>
      <c r="H15" s="202">
        <v>15</v>
      </c>
      <c r="I15" s="203">
        <v>0</v>
      </c>
      <c r="J15" s="6">
        <f>SUM(H15:I15)</f>
        <v>15</v>
      </c>
      <c r="K15" s="282">
        <f>B15+E15+H15</f>
        <v>30</v>
      </c>
      <c r="L15" s="293">
        <v>2</v>
      </c>
      <c r="M15" s="775">
        <f>K15+L15</f>
        <v>32</v>
      </c>
      <c r="N15" s="9"/>
      <c r="O15" s="9"/>
    </row>
    <row r="16" spans="1:17" ht="49.5" customHeight="1" thickBot="1" x14ac:dyDescent="0.4">
      <c r="A16" s="275" t="s">
        <v>13</v>
      </c>
      <c r="B16" s="283">
        <f t="shared" ref="B16:G16" si="1">SUM(B14:B15)</f>
        <v>8</v>
      </c>
      <c r="C16" s="283">
        <f t="shared" si="1"/>
        <v>3</v>
      </c>
      <c r="D16" s="283">
        <f t="shared" si="1"/>
        <v>11</v>
      </c>
      <c r="E16" s="283">
        <f t="shared" si="1"/>
        <v>9</v>
      </c>
      <c r="F16" s="283">
        <f t="shared" si="1"/>
        <v>0</v>
      </c>
      <c r="G16" s="283">
        <f t="shared" si="1"/>
        <v>9</v>
      </c>
      <c r="H16" s="283">
        <f>SUM(H14+H15)</f>
        <v>15</v>
      </c>
      <c r="I16" s="283">
        <f>SUM(I14:I15)</f>
        <v>0</v>
      </c>
      <c r="J16" s="283">
        <f>SUM(J14:J15)</f>
        <v>15</v>
      </c>
      <c r="K16" s="283">
        <f>SUM(K14:K15)</f>
        <v>32</v>
      </c>
      <c r="L16" s="283">
        <f>SUM(L14:L15)</f>
        <v>3</v>
      </c>
      <c r="M16" s="14">
        <f>SUM(M14:M15)</f>
        <v>35</v>
      </c>
      <c r="N16" s="145"/>
      <c r="O16" s="145"/>
    </row>
    <row r="17" spans="1:18" ht="37.5" customHeight="1" thickBot="1" x14ac:dyDescent="0.4">
      <c r="A17" s="294" t="s">
        <v>34</v>
      </c>
      <c r="B17" s="295"/>
      <c r="C17" s="296"/>
      <c r="D17" s="297"/>
      <c r="E17" s="295"/>
      <c r="F17" s="296"/>
      <c r="G17" s="297"/>
      <c r="H17" s="295"/>
      <c r="I17" s="296"/>
      <c r="J17" s="297"/>
      <c r="K17" s="295"/>
      <c r="L17" s="296"/>
      <c r="M17" s="298"/>
      <c r="N17" s="9"/>
      <c r="O17" s="9"/>
    </row>
    <row r="18" spans="1:18" ht="36.75" customHeight="1" thickBot="1" x14ac:dyDescent="0.4">
      <c r="A18" s="291" t="s">
        <v>45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299">
        <v>0</v>
      </c>
      <c r="L18" s="155">
        <v>0</v>
      </c>
      <c r="M18" s="153">
        <v>0</v>
      </c>
      <c r="N18" s="9"/>
      <c r="O18" s="9"/>
    </row>
    <row r="19" spans="1:18" ht="40.5" customHeight="1" thickBot="1" x14ac:dyDescent="0.4">
      <c r="A19" s="279" t="s">
        <v>46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299">
        <v>0</v>
      </c>
      <c r="L19" s="155">
        <v>0</v>
      </c>
      <c r="M19" s="153">
        <v>0</v>
      </c>
      <c r="N19" s="9"/>
      <c r="O19" s="9"/>
    </row>
    <row r="20" spans="1:18" ht="33" customHeight="1" thickBot="1" x14ac:dyDescent="0.4">
      <c r="A20" s="11" t="s">
        <v>35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8" ht="44.25" customHeight="1" thickBot="1" x14ac:dyDescent="0.4">
      <c r="A21" s="10" t="s">
        <v>36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9"/>
      <c r="O21" s="9"/>
    </row>
    <row r="22" spans="1:18" ht="35.25" customHeight="1" thickBot="1" x14ac:dyDescent="0.4">
      <c r="A22" s="291" t="s">
        <v>45</v>
      </c>
      <c r="B22" s="301">
        <v>0</v>
      </c>
      <c r="C22" s="302">
        <v>0</v>
      </c>
      <c r="D22" s="303">
        <f>SUM(B22:C22)</f>
        <v>0</v>
      </c>
      <c r="E22" s="301">
        <v>0</v>
      </c>
      <c r="F22" s="302">
        <v>0</v>
      </c>
      <c r="G22" s="303">
        <f>SUM(E22:F22)</f>
        <v>0</v>
      </c>
      <c r="H22" s="301">
        <v>0</v>
      </c>
      <c r="I22" s="302">
        <v>0</v>
      </c>
      <c r="J22" s="303">
        <f>SUM(H22:I22)</f>
        <v>0</v>
      </c>
      <c r="K22" s="304">
        <v>0</v>
      </c>
      <c r="L22" s="221">
        <v>0</v>
      </c>
      <c r="M22" s="305">
        <v>0</v>
      </c>
      <c r="N22" s="9"/>
      <c r="O22" s="9"/>
      <c r="R22" s="778"/>
    </row>
    <row r="23" spans="1:18" ht="35.25" customHeight="1" thickBot="1" x14ac:dyDescent="0.4">
      <c r="A23" s="279" t="s">
        <v>46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299">
        <v>0</v>
      </c>
      <c r="L23" s="155">
        <v>0</v>
      </c>
      <c r="M23" s="153">
        <v>0</v>
      </c>
      <c r="N23" s="9"/>
      <c r="O23" s="9"/>
    </row>
    <row r="24" spans="1:18" ht="33" customHeight="1" thickBot="1" x14ac:dyDescent="0.4">
      <c r="A24" s="11" t="s">
        <v>15</v>
      </c>
      <c r="B24" s="306">
        <v>0</v>
      </c>
      <c r="C24" s="306">
        <v>0</v>
      </c>
      <c r="D24" s="307">
        <f>SUM(B24:C24)</f>
        <v>0</v>
      </c>
      <c r="E24" s="308">
        <v>0</v>
      </c>
      <c r="F24" s="306">
        <v>0</v>
      </c>
      <c r="G24" s="307">
        <v>0</v>
      </c>
      <c r="H24" s="308">
        <v>0</v>
      </c>
      <c r="I24" s="306">
        <v>0</v>
      </c>
      <c r="J24" s="306">
        <v>0</v>
      </c>
      <c r="K24" s="306">
        <v>0</v>
      </c>
      <c r="L24" s="306">
        <v>0</v>
      </c>
      <c r="M24" s="307">
        <f>SUM(K24:L24)</f>
        <v>0</v>
      </c>
      <c r="N24" s="9"/>
      <c r="O24" s="9"/>
    </row>
    <row r="25" spans="1:18" ht="30" customHeight="1" thickBot="1" x14ac:dyDescent="0.4">
      <c r="A25" s="309" t="s">
        <v>16</v>
      </c>
      <c r="B25" s="7">
        <f t="shared" ref="B25:J25" si="3">B16</f>
        <v>8</v>
      </c>
      <c r="C25" s="7">
        <f t="shared" si="3"/>
        <v>3</v>
      </c>
      <c r="D25" s="7">
        <f t="shared" si="3"/>
        <v>11</v>
      </c>
      <c r="E25" s="7">
        <f t="shared" si="3"/>
        <v>9</v>
      </c>
      <c r="F25" s="7">
        <f t="shared" si="3"/>
        <v>0</v>
      </c>
      <c r="G25" s="7">
        <f t="shared" si="3"/>
        <v>9</v>
      </c>
      <c r="H25" s="7">
        <f t="shared" si="3"/>
        <v>15</v>
      </c>
      <c r="I25" s="7">
        <f t="shared" si="3"/>
        <v>0</v>
      </c>
      <c r="J25" s="7">
        <f t="shared" si="3"/>
        <v>15</v>
      </c>
      <c r="K25" s="282">
        <f>B25+E25+H25</f>
        <v>32</v>
      </c>
      <c r="L25" s="7">
        <f>C25+I25</f>
        <v>3</v>
      </c>
      <c r="M25" s="14">
        <f>SUM(K25:L25)</f>
        <v>35</v>
      </c>
      <c r="N25" s="146"/>
      <c r="O25" s="146"/>
    </row>
    <row r="26" spans="1:18" ht="26.25" thickBot="1" x14ac:dyDescent="0.4">
      <c r="A26" s="309" t="s">
        <v>37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310"/>
      <c r="O26" s="310"/>
    </row>
    <row r="27" spans="1:18" ht="26.25" thickBot="1" x14ac:dyDescent="0.4">
      <c r="A27" s="309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310"/>
      <c r="O27" s="310"/>
    </row>
    <row r="28" spans="1:18" ht="26.25" thickBot="1" x14ac:dyDescent="0.4">
      <c r="A28" s="311" t="s">
        <v>18</v>
      </c>
      <c r="B28" s="312">
        <f t="shared" ref="B28:M28" si="6">SUM(B25:B27)</f>
        <v>8</v>
      </c>
      <c r="C28" s="312">
        <f t="shared" si="6"/>
        <v>3</v>
      </c>
      <c r="D28" s="312">
        <f t="shared" si="6"/>
        <v>11</v>
      </c>
      <c r="E28" s="312">
        <f t="shared" si="6"/>
        <v>9</v>
      </c>
      <c r="F28" s="312">
        <f t="shared" si="6"/>
        <v>0</v>
      </c>
      <c r="G28" s="312">
        <f t="shared" si="6"/>
        <v>9</v>
      </c>
      <c r="H28" s="312">
        <f t="shared" si="6"/>
        <v>15</v>
      </c>
      <c r="I28" s="312">
        <f t="shared" si="6"/>
        <v>0</v>
      </c>
      <c r="J28" s="312">
        <f t="shared" si="6"/>
        <v>15</v>
      </c>
      <c r="K28" s="312">
        <f t="shared" si="6"/>
        <v>32</v>
      </c>
      <c r="L28" s="312">
        <f t="shared" si="6"/>
        <v>3</v>
      </c>
      <c r="M28" s="313">
        <f t="shared" si="6"/>
        <v>35</v>
      </c>
      <c r="N28" s="310"/>
      <c r="O28" s="310"/>
    </row>
    <row r="29" spans="1:18" ht="12" customHeight="1" x14ac:dyDescent="0.35">
      <c r="A29" s="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</row>
    <row r="30" spans="1:18" ht="10.5" hidden="1" customHeight="1" x14ac:dyDescent="0.35">
      <c r="A30" s="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4"/>
    </row>
    <row r="31" spans="1:18" x14ac:dyDescent="0.35">
      <c r="A31" s="9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</row>
    <row r="32" spans="1:18" ht="30.75" customHeight="1" x14ac:dyDescent="0.35">
      <c r="A32" s="1128"/>
      <c r="B32" s="1128"/>
      <c r="C32" s="1128"/>
      <c r="D32" s="1128"/>
      <c r="E32" s="1128"/>
      <c r="F32" s="1128"/>
      <c r="G32" s="1128"/>
      <c r="H32" s="1128"/>
      <c r="I32" s="1128"/>
      <c r="J32" s="1128"/>
      <c r="K32" s="1128"/>
      <c r="L32" s="1128"/>
      <c r="M32" s="1128"/>
      <c r="N32" s="1128"/>
      <c r="O32" s="1128"/>
      <c r="P32" s="1128"/>
    </row>
    <row r="34" ht="45" customHeight="1" x14ac:dyDescent="0.35"/>
  </sheetData>
  <mergeCells count="8">
    <mergeCell ref="A1:M1"/>
    <mergeCell ref="A3:M3"/>
    <mergeCell ref="K5:M6"/>
    <mergeCell ref="A32:P32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1 г ОФО и ЗФО АСиа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2018-09-25T07:53:41Z</cp:lastPrinted>
  <dcterms:created xsi:type="dcterms:W3CDTF">2015-08-28T07:26:11Z</dcterms:created>
  <dcterms:modified xsi:type="dcterms:W3CDTF">2018-10-08T12:13:37Z</dcterms:modified>
</cp:coreProperties>
</file>