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530" windowHeight="11925" tabRatio="851" firstSheet="9" activeTab="14"/>
  </bookViews>
  <sheets>
    <sheet name="Аспирант ОФО АБиП" sheetId="9" r:id="rId1"/>
    <sheet name=" АспОФО ГПА ЯЛТА" sheetId="13" state="hidden" r:id="rId2"/>
    <sheet name="Асп ОФО ГПА Ялта" sheetId="35" r:id="rId3"/>
    <sheet name="Асп ЗФО ГПА ЯЛТА" sheetId="15" r:id="rId4"/>
    <sheet name="АспОФО Мед Акад" sheetId="11" r:id="rId5"/>
    <sheet name="Асп ОФО ТА" sheetId="20" r:id="rId6"/>
    <sheet name="Асп ТА ЗФО " sheetId="36" r:id="rId7"/>
    <sheet name="Асп 1 г ОФО и ЗФО АСиа" sheetId="37" r:id="rId8"/>
    <sheet name="Асп 2-4 г ОФО АСиА" sheetId="24" r:id="rId9"/>
    <sheet name="Асп 2-4 г. ЗФО АСиА" sheetId="25" r:id="rId10"/>
    <sheet name="Асп ОФО ИЭиУ" sheetId="27" r:id="rId11"/>
    <sheet name="Асп ЗФО ИЭи У" sheetId="26" r:id="rId12"/>
    <sheet name="Асп ОФО ФТИ" sheetId="30" r:id="rId13"/>
    <sheet name="Асп ЗФО ФТИ" sheetId="29" r:id="rId14"/>
    <sheet name="СВОД Аспирантура" sheetId="34" r:id="rId15"/>
  </sheets>
  <externalReferences>
    <externalReference r:id="rId16"/>
  </externalReferences>
  <definedNames>
    <definedName name="Excel_BuiltIn__FilterDatabase" localSheetId="0">'Аспирант ОФО АБиП'!$A$3:$J$22</definedName>
    <definedName name="_xlnm.Print_Titles" localSheetId="0">'Аспирант ОФО АБиП'!$5:$7</definedName>
    <definedName name="_xlnm.Print_Area" localSheetId="0">'Аспирант ОФО АБиП'!$A$1:$P$43</definedName>
  </definedNames>
  <calcPr calcId="152511" fullCalcOnLoad="1"/>
</workbook>
</file>

<file path=xl/calcChain.xml><?xml version="1.0" encoding="utf-8"?>
<calcChain xmlns="http://schemas.openxmlformats.org/spreadsheetml/2006/main">
  <c r="C13" i="34"/>
  <c r="D13"/>
  <c r="E13"/>
  <c r="F13"/>
  <c r="G13"/>
  <c r="H13"/>
  <c r="I13"/>
  <c r="J13"/>
  <c r="K13"/>
  <c r="L13"/>
  <c r="M13"/>
  <c r="N13"/>
  <c r="O13"/>
  <c r="P13"/>
  <c r="B23"/>
  <c r="C23"/>
  <c r="D23"/>
  <c r="E23"/>
  <c r="F23"/>
  <c r="G23"/>
  <c r="H23"/>
  <c r="I23"/>
  <c r="J23"/>
  <c r="K23"/>
  <c r="L23"/>
  <c r="M23"/>
  <c r="N23"/>
  <c r="O23"/>
  <c r="P23"/>
  <c r="Q23"/>
  <c r="R23"/>
  <c r="S23"/>
  <c r="R18"/>
  <c r="P22" i="11"/>
  <c r="O22"/>
  <c r="M22"/>
  <c r="L22"/>
  <c r="K22"/>
  <c r="J22"/>
  <c r="I22"/>
  <c r="H22"/>
  <c r="G22"/>
  <c r="F22"/>
  <c r="E22"/>
  <c r="C22"/>
  <c r="M16"/>
  <c r="L16"/>
  <c r="K16"/>
  <c r="M11"/>
  <c r="L11"/>
  <c r="K11"/>
  <c r="O28" i="26"/>
  <c r="P28"/>
  <c r="O26"/>
  <c r="P26"/>
  <c r="D23"/>
  <c r="G23"/>
  <c r="J23"/>
  <c r="M23"/>
  <c r="N23"/>
  <c r="O23"/>
  <c r="D24"/>
  <c r="G24"/>
  <c r="J24"/>
  <c r="M24"/>
  <c r="N24"/>
  <c r="O24"/>
  <c r="E50" i="20"/>
  <c r="L49"/>
  <c r="L51"/>
  <c r="K49"/>
  <c r="K51"/>
  <c r="I49"/>
  <c r="I51"/>
  <c r="H49"/>
  <c r="H51"/>
  <c r="F49"/>
  <c r="F51"/>
  <c r="E49"/>
  <c r="E51"/>
  <c r="C49"/>
  <c r="C51"/>
  <c r="B49"/>
  <c r="N49"/>
  <c r="N51"/>
  <c r="O48"/>
  <c r="N48"/>
  <c r="P48"/>
  <c r="M48"/>
  <c r="J48"/>
  <c r="G48"/>
  <c r="D48"/>
  <c r="O47"/>
  <c r="N47"/>
  <c r="M47"/>
  <c r="J47"/>
  <c r="G47"/>
  <c r="D47"/>
  <c r="O46"/>
  <c r="P46"/>
  <c r="N46"/>
  <c r="M46"/>
  <c r="J46"/>
  <c r="G46"/>
  <c r="D46"/>
  <c r="O45"/>
  <c r="P45"/>
  <c r="N45"/>
  <c r="M45"/>
  <c r="J45"/>
  <c r="G45"/>
  <c r="D45"/>
  <c r="O44"/>
  <c r="N44"/>
  <c r="M44"/>
  <c r="J44"/>
  <c r="G44"/>
  <c r="D44"/>
  <c r="O43"/>
  <c r="P43"/>
  <c r="N43"/>
  <c r="M43"/>
  <c r="J43"/>
  <c r="G43"/>
  <c r="D43"/>
  <c r="O42"/>
  <c r="N42"/>
  <c r="P42"/>
  <c r="M42"/>
  <c r="J42"/>
  <c r="G42"/>
  <c r="D42"/>
  <c r="O41"/>
  <c r="N41"/>
  <c r="M41"/>
  <c r="J41"/>
  <c r="G41"/>
  <c r="D41"/>
  <c r="O40"/>
  <c r="N40"/>
  <c r="P40"/>
  <c r="M40"/>
  <c r="J40"/>
  <c r="G40"/>
  <c r="D40"/>
  <c r="O39"/>
  <c r="N39"/>
  <c r="M39"/>
  <c r="J39"/>
  <c r="G39"/>
  <c r="D39"/>
  <c r="O38"/>
  <c r="P38"/>
  <c r="N38"/>
  <c r="M38"/>
  <c r="J38"/>
  <c r="G38"/>
  <c r="D38"/>
  <c r="O37"/>
  <c r="P37"/>
  <c r="N37"/>
  <c r="M37"/>
  <c r="M49"/>
  <c r="M51"/>
  <c r="J37"/>
  <c r="G37"/>
  <c r="D37"/>
  <c r="L35"/>
  <c r="L50"/>
  <c r="K35"/>
  <c r="K50"/>
  <c r="I35"/>
  <c r="I50"/>
  <c r="H35"/>
  <c r="H50"/>
  <c r="F35"/>
  <c r="F50"/>
  <c r="E35"/>
  <c r="C35"/>
  <c r="C50"/>
  <c r="B35"/>
  <c r="B50"/>
  <c r="O34"/>
  <c r="N34"/>
  <c r="M34"/>
  <c r="J34"/>
  <c r="G34"/>
  <c r="D34"/>
  <c r="O33"/>
  <c r="N33"/>
  <c r="M33"/>
  <c r="J33"/>
  <c r="G33"/>
  <c r="D33"/>
  <c r="O32"/>
  <c r="N32"/>
  <c r="M32"/>
  <c r="J32"/>
  <c r="G32"/>
  <c r="P32"/>
  <c r="D32"/>
  <c r="O31"/>
  <c r="N31"/>
  <c r="M31"/>
  <c r="J31"/>
  <c r="G31"/>
  <c r="D31"/>
  <c r="O30"/>
  <c r="N30"/>
  <c r="M30"/>
  <c r="J30"/>
  <c r="G30"/>
  <c r="D30"/>
  <c r="O29"/>
  <c r="N29"/>
  <c r="M29"/>
  <c r="J29"/>
  <c r="G29"/>
  <c r="D29"/>
  <c r="O28"/>
  <c r="N28"/>
  <c r="M28"/>
  <c r="J28"/>
  <c r="G28"/>
  <c r="P28"/>
  <c r="D28"/>
  <c r="O27"/>
  <c r="N27"/>
  <c r="M27"/>
  <c r="J27"/>
  <c r="G27"/>
  <c r="D27"/>
  <c r="O26"/>
  <c r="N26"/>
  <c r="M26"/>
  <c r="J26"/>
  <c r="G26"/>
  <c r="D26"/>
  <c r="O25"/>
  <c r="N25"/>
  <c r="M25"/>
  <c r="J25"/>
  <c r="G25"/>
  <c r="D25"/>
  <c r="O24"/>
  <c r="N24"/>
  <c r="M24"/>
  <c r="J24"/>
  <c r="G24"/>
  <c r="P24"/>
  <c r="D24"/>
  <c r="O23"/>
  <c r="N23"/>
  <c r="M23"/>
  <c r="J23"/>
  <c r="J35"/>
  <c r="J50"/>
  <c r="G23"/>
  <c r="D23"/>
  <c r="L20"/>
  <c r="K20"/>
  <c r="I20"/>
  <c r="H20"/>
  <c r="F20"/>
  <c r="E20"/>
  <c r="C20"/>
  <c r="B20"/>
  <c r="O19"/>
  <c r="N19"/>
  <c r="M19"/>
  <c r="J19"/>
  <c r="G19"/>
  <c r="D19"/>
  <c r="O18"/>
  <c r="N18"/>
  <c r="M18"/>
  <c r="J18"/>
  <c r="G18"/>
  <c r="D18"/>
  <c r="O17"/>
  <c r="N17"/>
  <c r="M17"/>
  <c r="J17"/>
  <c r="G17"/>
  <c r="D17"/>
  <c r="O16"/>
  <c r="N16"/>
  <c r="M16"/>
  <c r="J16"/>
  <c r="G16"/>
  <c r="D16"/>
  <c r="O15"/>
  <c r="N15"/>
  <c r="M15"/>
  <c r="J15"/>
  <c r="G15"/>
  <c r="D15"/>
  <c r="O14"/>
  <c r="N14"/>
  <c r="M14"/>
  <c r="J14"/>
  <c r="G14"/>
  <c r="D14"/>
  <c r="O13"/>
  <c r="N13"/>
  <c r="M13"/>
  <c r="J13"/>
  <c r="G13"/>
  <c r="D13"/>
  <c r="O12"/>
  <c r="N12"/>
  <c r="M12"/>
  <c r="J12"/>
  <c r="G12"/>
  <c r="D12"/>
  <c r="O11"/>
  <c r="N11"/>
  <c r="M11"/>
  <c r="J11"/>
  <c r="G11"/>
  <c r="D11"/>
  <c r="O10"/>
  <c r="N10"/>
  <c r="M10"/>
  <c r="J10"/>
  <c r="G10"/>
  <c r="D10"/>
  <c r="O9"/>
  <c r="N9"/>
  <c r="M9"/>
  <c r="J9"/>
  <c r="G9"/>
  <c r="D9"/>
  <c r="O8"/>
  <c r="N8"/>
  <c r="M8"/>
  <c r="M20"/>
  <c r="J8"/>
  <c r="G8"/>
  <c r="D8"/>
  <c r="B51" i="36"/>
  <c r="O50"/>
  <c r="N50"/>
  <c r="N52"/>
  <c r="C50"/>
  <c r="B50"/>
  <c r="B52"/>
  <c r="O49"/>
  <c r="O51"/>
  <c r="N49"/>
  <c r="N51"/>
  <c r="L49"/>
  <c r="L51"/>
  <c r="K49"/>
  <c r="K51"/>
  <c r="I49"/>
  <c r="I51"/>
  <c r="H49"/>
  <c r="H51"/>
  <c r="F49"/>
  <c r="F51"/>
  <c r="E49"/>
  <c r="E51"/>
  <c r="C49"/>
  <c r="C51"/>
  <c r="R48"/>
  <c r="Q48"/>
  <c r="P48"/>
  <c r="M48"/>
  <c r="J48"/>
  <c r="G48"/>
  <c r="D48"/>
  <c r="R47"/>
  <c r="S47"/>
  <c r="Q47"/>
  <c r="P47"/>
  <c r="M47"/>
  <c r="J47"/>
  <c r="G47"/>
  <c r="D47"/>
  <c r="R46"/>
  <c r="Q46"/>
  <c r="P46"/>
  <c r="M46"/>
  <c r="J46"/>
  <c r="G46"/>
  <c r="D46"/>
  <c r="R45"/>
  <c r="S45"/>
  <c r="Q45"/>
  <c r="P45"/>
  <c r="M45"/>
  <c r="J45"/>
  <c r="G45"/>
  <c r="D45"/>
  <c r="R44"/>
  <c r="Q44"/>
  <c r="P44"/>
  <c r="M44"/>
  <c r="J44"/>
  <c r="G44"/>
  <c r="D44"/>
  <c r="R43"/>
  <c r="S43"/>
  <c r="Q43"/>
  <c r="P43"/>
  <c r="M43"/>
  <c r="J43"/>
  <c r="G43"/>
  <c r="D43"/>
  <c r="R42"/>
  <c r="Q42"/>
  <c r="P42"/>
  <c r="M42"/>
  <c r="J42"/>
  <c r="G42"/>
  <c r="D42"/>
  <c r="R41"/>
  <c r="S41"/>
  <c r="Q41"/>
  <c r="P41"/>
  <c r="M41"/>
  <c r="J41"/>
  <c r="G41"/>
  <c r="D41"/>
  <c r="R40"/>
  <c r="Q40"/>
  <c r="P40"/>
  <c r="M40"/>
  <c r="M49"/>
  <c r="M51"/>
  <c r="J40"/>
  <c r="G40"/>
  <c r="D40"/>
  <c r="R39"/>
  <c r="S39"/>
  <c r="Q39"/>
  <c r="P39"/>
  <c r="M39"/>
  <c r="J39"/>
  <c r="G39"/>
  <c r="D39"/>
  <c r="R38"/>
  <c r="Q38"/>
  <c r="P38"/>
  <c r="M38"/>
  <c r="J38"/>
  <c r="G38"/>
  <c r="D38"/>
  <c r="R37"/>
  <c r="Q37"/>
  <c r="P37"/>
  <c r="P49"/>
  <c r="P51"/>
  <c r="M37"/>
  <c r="J37"/>
  <c r="G37"/>
  <c r="D37"/>
  <c r="D49"/>
  <c r="D51"/>
  <c r="O35"/>
  <c r="N35"/>
  <c r="L35"/>
  <c r="L50"/>
  <c r="L52"/>
  <c r="K35"/>
  <c r="K50"/>
  <c r="I35"/>
  <c r="I50"/>
  <c r="H35"/>
  <c r="H50"/>
  <c r="F35"/>
  <c r="F50"/>
  <c r="F52"/>
  <c r="E35"/>
  <c r="E50"/>
  <c r="E52"/>
  <c r="C35"/>
  <c r="B35"/>
  <c r="R34"/>
  <c r="S34"/>
  <c r="Q34"/>
  <c r="P34"/>
  <c r="M34"/>
  <c r="J34"/>
  <c r="G34"/>
  <c r="D34"/>
  <c r="R33"/>
  <c r="S33"/>
  <c r="Q33"/>
  <c r="P33"/>
  <c r="M33"/>
  <c r="J33"/>
  <c r="G33"/>
  <c r="D33"/>
  <c r="R32"/>
  <c r="S32"/>
  <c r="Q32"/>
  <c r="P32"/>
  <c r="M32"/>
  <c r="J32"/>
  <c r="G32"/>
  <c r="D32"/>
  <c r="R31"/>
  <c r="S31"/>
  <c r="Q31"/>
  <c r="P31"/>
  <c r="M31"/>
  <c r="J31"/>
  <c r="G31"/>
  <c r="D31"/>
  <c r="R30"/>
  <c r="S30"/>
  <c r="Q30"/>
  <c r="P30"/>
  <c r="M30"/>
  <c r="J30"/>
  <c r="G30"/>
  <c r="D30"/>
  <c r="R29"/>
  <c r="S29"/>
  <c r="Q29"/>
  <c r="P29"/>
  <c r="M29"/>
  <c r="J29"/>
  <c r="G29"/>
  <c r="D29"/>
  <c r="R28"/>
  <c r="S28"/>
  <c r="Q28"/>
  <c r="P28"/>
  <c r="M28"/>
  <c r="J28"/>
  <c r="G28"/>
  <c r="D28"/>
  <c r="R27"/>
  <c r="S27"/>
  <c r="Q27"/>
  <c r="P27"/>
  <c r="M27"/>
  <c r="J27"/>
  <c r="G27"/>
  <c r="D27"/>
  <c r="R26"/>
  <c r="S26"/>
  <c r="Q26"/>
  <c r="P26"/>
  <c r="M26"/>
  <c r="J26"/>
  <c r="G26"/>
  <c r="D26"/>
  <c r="R25"/>
  <c r="S25"/>
  <c r="Q25"/>
  <c r="P25"/>
  <c r="M25"/>
  <c r="J25"/>
  <c r="G25"/>
  <c r="R24"/>
  <c r="S24"/>
  <c r="Q24"/>
  <c r="P24"/>
  <c r="M24"/>
  <c r="J24"/>
  <c r="G24"/>
  <c r="R23"/>
  <c r="R35"/>
  <c r="R50"/>
  <c r="Q23"/>
  <c r="P23"/>
  <c r="M23"/>
  <c r="J23"/>
  <c r="J35"/>
  <c r="J50"/>
  <c r="G23"/>
  <c r="O20"/>
  <c r="N20"/>
  <c r="L20"/>
  <c r="K20"/>
  <c r="I20"/>
  <c r="H20"/>
  <c r="F20"/>
  <c r="E20"/>
  <c r="C20"/>
  <c r="B20"/>
  <c r="R19"/>
  <c r="Q19"/>
  <c r="S19"/>
  <c r="P19"/>
  <c r="M19"/>
  <c r="J19"/>
  <c r="G19"/>
  <c r="D19"/>
  <c r="R18"/>
  <c r="Q18"/>
  <c r="P18"/>
  <c r="M18"/>
  <c r="J18"/>
  <c r="G18"/>
  <c r="D18"/>
  <c r="R17"/>
  <c r="Q17"/>
  <c r="S17"/>
  <c r="P17"/>
  <c r="M17"/>
  <c r="J17"/>
  <c r="G17"/>
  <c r="D17"/>
  <c r="R16"/>
  <c r="Q16"/>
  <c r="S16"/>
  <c r="P16"/>
  <c r="M16"/>
  <c r="J16"/>
  <c r="G16"/>
  <c r="D16"/>
  <c r="R15"/>
  <c r="Q15"/>
  <c r="S15"/>
  <c r="P15"/>
  <c r="M15"/>
  <c r="J15"/>
  <c r="G15"/>
  <c r="D15"/>
  <c r="R14"/>
  <c r="Q14"/>
  <c r="P14"/>
  <c r="M14"/>
  <c r="J14"/>
  <c r="G14"/>
  <c r="D14"/>
  <c r="R13"/>
  <c r="Q13"/>
  <c r="S13"/>
  <c r="P13"/>
  <c r="M13"/>
  <c r="J13"/>
  <c r="G13"/>
  <c r="D13"/>
  <c r="R12"/>
  <c r="Q12"/>
  <c r="S12"/>
  <c r="P12"/>
  <c r="M12"/>
  <c r="J12"/>
  <c r="G12"/>
  <c r="D12"/>
  <c r="R11"/>
  <c r="Q11"/>
  <c r="S11"/>
  <c r="P11"/>
  <c r="M11"/>
  <c r="J11"/>
  <c r="G11"/>
  <c r="D11"/>
  <c r="D20"/>
  <c r="R10"/>
  <c r="Q10"/>
  <c r="P10"/>
  <c r="M10"/>
  <c r="J10"/>
  <c r="G10"/>
  <c r="R9"/>
  <c r="Q9"/>
  <c r="S9"/>
  <c r="P9"/>
  <c r="M9"/>
  <c r="J9"/>
  <c r="G9"/>
  <c r="S8"/>
  <c r="R8"/>
  <c r="Q8"/>
  <c r="P8"/>
  <c r="M8"/>
  <c r="M20"/>
  <c r="J8"/>
  <c r="G8"/>
  <c r="M35" i="20"/>
  <c r="M50"/>
  <c r="M52"/>
  <c r="F52"/>
  <c r="D20"/>
  <c r="N20"/>
  <c r="J20"/>
  <c r="P12"/>
  <c r="P15"/>
  <c r="P16"/>
  <c r="P19"/>
  <c r="D35"/>
  <c r="D50"/>
  <c r="N35"/>
  <c r="N50"/>
  <c r="N52"/>
  <c r="P27"/>
  <c r="P31"/>
  <c r="P33"/>
  <c r="H52"/>
  <c r="P44"/>
  <c r="P47"/>
  <c r="G20"/>
  <c r="O20"/>
  <c r="P10"/>
  <c r="P14"/>
  <c r="P18"/>
  <c r="G35"/>
  <c r="G50"/>
  <c r="O35"/>
  <c r="O50"/>
  <c r="G49"/>
  <c r="G51"/>
  <c r="B51"/>
  <c r="B52"/>
  <c r="P9"/>
  <c r="P11"/>
  <c r="P13"/>
  <c r="P17"/>
  <c r="P25"/>
  <c r="P26"/>
  <c r="P29"/>
  <c r="P30"/>
  <c r="P34"/>
  <c r="J49"/>
  <c r="J51"/>
  <c r="J52"/>
  <c r="D49"/>
  <c r="D51"/>
  <c r="P39"/>
  <c r="P41"/>
  <c r="L52"/>
  <c r="E52"/>
  <c r="C52"/>
  <c r="I52"/>
  <c r="K52"/>
  <c r="P8"/>
  <c r="P20"/>
  <c r="O49"/>
  <c r="P23"/>
  <c r="Q20" i="36"/>
  <c r="P35"/>
  <c r="P50"/>
  <c r="P52"/>
  <c r="J20"/>
  <c r="R20"/>
  <c r="S10"/>
  <c r="S20"/>
  <c r="S14"/>
  <c r="S18"/>
  <c r="G35"/>
  <c r="G50"/>
  <c r="G52"/>
  <c r="Q35"/>
  <c r="Q50"/>
  <c r="Q52"/>
  <c r="S40"/>
  <c r="S44"/>
  <c r="S48"/>
  <c r="P20"/>
  <c r="M35"/>
  <c r="M50"/>
  <c r="G49"/>
  <c r="G51"/>
  <c r="Q49"/>
  <c r="Q51"/>
  <c r="S38"/>
  <c r="S42"/>
  <c r="S46"/>
  <c r="O52"/>
  <c r="J52"/>
  <c r="G20"/>
  <c r="D35"/>
  <c r="D50"/>
  <c r="J49"/>
  <c r="J51"/>
  <c r="R49"/>
  <c r="R51"/>
  <c r="R52"/>
  <c r="M52"/>
  <c r="C52"/>
  <c r="D52"/>
  <c r="H52"/>
  <c r="I52"/>
  <c r="K52"/>
  <c r="S23"/>
  <c r="S35"/>
  <c r="S50"/>
  <c r="S37"/>
  <c r="P35" i="20"/>
  <c r="P50"/>
  <c r="G52"/>
  <c r="D52"/>
  <c r="O51"/>
  <c r="O52"/>
  <c r="P49"/>
  <c r="P51"/>
  <c r="P52"/>
  <c r="S49" i="36"/>
  <c r="S51"/>
  <c r="S52"/>
  <c r="L25" i="26"/>
  <c r="L27"/>
  <c r="K25"/>
  <c r="I25"/>
  <c r="I27"/>
  <c r="H25"/>
  <c r="H27"/>
  <c r="F25"/>
  <c r="F27"/>
  <c r="E25"/>
  <c r="E27"/>
  <c r="C25"/>
  <c r="C27"/>
  <c r="B25"/>
  <c r="O22"/>
  <c r="N22"/>
  <c r="M22"/>
  <c r="J22"/>
  <c r="G22"/>
  <c r="D22"/>
  <c r="O21"/>
  <c r="M21"/>
  <c r="J21"/>
  <c r="D21"/>
  <c r="L19"/>
  <c r="L26"/>
  <c r="K19"/>
  <c r="K26"/>
  <c r="I19"/>
  <c r="I26"/>
  <c r="I28"/>
  <c r="H19"/>
  <c r="H26"/>
  <c r="F19"/>
  <c r="F26"/>
  <c r="E19"/>
  <c r="E26"/>
  <c r="C19"/>
  <c r="B19"/>
  <c r="O18"/>
  <c r="N18"/>
  <c r="M18"/>
  <c r="J18"/>
  <c r="G18"/>
  <c r="D18"/>
  <c r="O17"/>
  <c r="N17"/>
  <c r="M17"/>
  <c r="J17"/>
  <c r="G17"/>
  <c r="D17"/>
  <c r="O16"/>
  <c r="N16"/>
  <c r="M16"/>
  <c r="J16"/>
  <c r="G16"/>
  <c r="D16"/>
  <c r="D19"/>
  <c r="D26"/>
  <c r="L12"/>
  <c r="K12"/>
  <c r="J12"/>
  <c r="G12"/>
  <c r="C12"/>
  <c r="O12"/>
  <c r="B12"/>
  <c r="L11"/>
  <c r="K11"/>
  <c r="K13"/>
  <c r="I11"/>
  <c r="I13"/>
  <c r="H11"/>
  <c r="H13"/>
  <c r="F11"/>
  <c r="F13"/>
  <c r="E11"/>
  <c r="E13"/>
  <c r="C11"/>
  <c r="B11"/>
  <c r="B13"/>
  <c r="L33" i="27"/>
  <c r="H33"/>
  <c r="K32"/>
  <c r="C32"/>
  <c r="C34"/>
  <c r="L31"/>
  <c r="K31"/>
  <c r="K33"/>
  <c r="I31"/>
  <c r="I33"/>
  <c r="H31"/>
  <c r="F31"/>
  <c r="F33"/>
  <c r="E31"/>
  <c r="E33"/>
  <c r="C31"/>
  <c r="C33"/>
  <c r="B31"/>
  <c r="B33"/>
  <c r="O30"/>
  <c r="N30"/>
  <c r="M30"/>
  <c r="M14"/>
  <c r="J30"/>
  <c r="G30"/>
  <c r="D30"/>
  <c r="P30"/>
  <c r="O29"/>
  <c r="N29"/>
  <c r="M29"/>
  <c r="J29"/>
  <c r="P29"/>
  <c r="G29"/>
  <c r="D29"/>
  <c r="O28"/>
  <c r="N28"/>
  <c r="M28"/>
  <c r="J28"/>
  <c r="G28"/>
  <c r="D28"/>
  <c r="P28"/>
  <c r="O27"/>
  <c r="N27"/>
  <c r="M27"/>
  <c r="J27"/>
  <c r="G27"/>
  <c r="D27"/>
  <c r="P27"/>
  <c r="O26"/>
  <c r="N26"/>
  <c r="M26"/>
  <c r="M31"/>
  <c r="J26"/>
  <c r="G26"/>
  <c r="G31"/>
  <c r="G33"/>
  <c r="D26"/>
  <c r="P26"/>
  <c r="L24"/>
  <c r="L32"/>
  <c r="L34"/>
  <c r="K24"/>
  <c r="I24"/>
  <c r="I32"/>
  <c r="I34"/>
  <c r="H24"/>
  <c r="H32"/>
  <c r="H34"/>
  <c r="F24"/>
  <c r="F32"/>
  <c r="E24"/>
  <c r="E32"/>
  <c r="E34"/>
  <c r="C24"/>
  <c r="O24"/>
  <c r="B24"/>
  <c r="B32"/>
  <c r="O23"/>
  <c r="N23"/>
  <c r="P23"/>
  <c r="M23"/>
  <c r="J23"/>
  <c r="G23"/>
  <c r="D23"/>
  <c r="O22"/>
  <c r="N22"/>
  <c r="P22"/>
  <c r="M22"/>
  <c r="J22"/>
  <c r="G22"/>
  <c r="D22"/>
  <c r="D24"/>
  <c r="D32"/>
  <c r="O21"/>
  <c r="N21"/>
  <c r="P21"/>
  <c r="M21"/>
  <c r="M13"/>
  <c r="J21"/>
  <c r="G21"/>
  <c r="D21"/>
  <c r="P20"/>
  <c r="O20"/>
  <c r="N20"/>
  <c r="M20"/>
  <c r="J20"/>
  <c r="G20"/>
  <c r="D20"/>
  <c r="O19"/>
  <c r="N19"/>
  <c r="P19"/>
  <c r="M19"/>
  <c r="M24"/>
  <c r="M32"/>
  <c r="J19"/>
  <c r="J24"/>
  <c r="J32"/>
  <c r="G19"/>
  <c r="G24"/>
  <c r="G32"/>
  <c r="G34"/>
  <c r="D19"/>
  <c r="F16"/>
  <c r="L15"/>
  <c r="K15"/>
  <c r="J15"/>
  <c r="G15"/>
  <c r="C15"/>
  <c r="O15"/>
  <c r="B15"/>
  <c r="D15"/>
  <c r="L14"/>
  <c r="K14"/>
  <c r="J14"/>
  <c r="G14"/>
  <c r="D14"/>
  <c r="C14"/>
  <c r="O14"/>
  <c r="B14"/>
  <c r="N14"/>
  <c r="L13"/>
  <c r="K13"/>
  <c r="J13"/>
  <c r="G13"/>
  <c r="C13"/>
  <c r="O13"/>
  <c r="B13"/>
  <c r="N13"/>
  <c r="M12"/>
  <c r="L12"/>
  <c r="K12"/>
  <c r="J12"/>
  <c r="J16"/>
  <c r="G12"/>
  <c r="C12"/>
  <c r="O12"/>
  <c r="B12"/>
  <c r="B16"/>
  <c r="M11"/>
  <c r="L11"/>
  <c r="L16"/>
  <c r="K11"/>
  <c r="K16"/>
  <c r="J11"/>
  <c r="I11"/>
  <c r="I16"/>
  <c r="H11"/>
  <c r="H16"/>
  <c r="F11"/>
  <c r="E11"/>
  <c r="E16"/>
  <c r="D11"/>
  <c r="C11"/>
  <c r="O11"/>
  <c r="B11"/>
  <c r="N11"/>
  <c r="F31" i="15"/>
  <c r="B31"/>
  <c r="D30"/>
  <c r="C30"/>
  <c r="B30"/>
  <c r="B32"/>
  <c r="L29"/>
  <c r="L31"/>
  <c r="K29"/>
  <c r="K31"/>
  <c r="I29"/>
  <c r="I31"/>
  <c r="H29"/>
  <c r="H31"/>
  <c r="F29"/>
  <c r="E29"/>
  <c r="E31"/>
  <c r="D29"/>
  <c r="D31"/>
  <c r="C29"/>
  <c r="C31"/>
  <c r="C32"/>
  <c r="B29"/>
  <c r="O28"/>
  <c r="N28"/>
  <c r="M28"/>
  <c r="J28"/>
  <c r="G28"/>
  <c r="P28"/>
  <c r="O27"/>
  <c r="N27"/>
  <c r="M27"/>
  <c r="M11"/>
  <c r="P11"/>
  <c r="J27"/>
  <c r="G27"/>
  <c r="P27"/>
  <c r="O26"/>
  <c r="N26"/>
  <c r="M26"/>
  <c r="J26"/>
  <c r="G26"/>
  <c r="P26"/>
  <c r="O25"/>
  <c r="N25"/>
  <c r="M25"/>
  <c r="J25"/>
  <c r="G25"/>
  <c r="P25"/>
  <c r="O24"/>
  <c r="O29"/>
  <c r="O31"/>
  <c r="N24"/>
  <c r="N29"/>
  <c r="N31"/>
  <c r="M24"/>
  <c r="M29"/>
  <c r="J24"/>
  <c r="J29"/>
  <c r="G24"/>
  <c r="P24"/>
  <c r="L22"/>
  <c r="L30"/>
  <c r="K22"/>
  <c r="K30"/>
  <c r="K32"/>
  <c r="I22"/>
  <c r="I30"/>
  <c r="I32"/>
  <c r="H22"/>
  <c r="H30"/>
  <c r="F22"/>
  <c r="F30"/>
  <c r="F32"/>
  <c r="E22"/>
  <c r="E30"/>
  <c r="E32"/>
  <c r="O21"/>
  <c r="N21"/>
  <c r="M21"/>
  <c r="J21"/>
  <c r="G21"/>
  <c r="P21"/>
  <c r="O20"/>
  <c r="N20"/>
  <c r="M20"/>
  <c r="J20"/>
  <c r="G20"/>
  <c r="P20"/>
  <c r="O19"/>
  <c r="N19"/>
  <c r="M19"/>
  <c r="M22"/>
  <c r="M30"/>
  <c r="J19"/>
  <c r="G19"/>
  <c r="P19"/>
  <c r="P18"/>
  <c r="O18"/>
  <c r="N18"/>
  <c r="O17"/>
  <c r="O22"/>
  <c r="O30"/>
  <c r="O32"/>
  <c r="N17"/>
  <c r="N22"/>
  <c r="N30"/>
  <c r="N32"/>
  <c r="M17"/>
  <c r="J17"/>
  <c r="J22"/>
  <c r="J30"/>
  <c r="G17"/>
  <c r="G22"/>
  <c r="G30"/>
  <c r="D14"/>
  <c r="C14"/>
  <c r="B14"/>
  <c r="K13"/>
  <c r="I13"/>
  <c r="G13"/>
  <c r="F13"/>
  <c r="E13"/>
  <c r="O12"/>
  <c r="M12"/>
  <c r="P12"/>
  <c r="L12"/>
  <c r="K12"/>
  <c r="J12"/>
  <c r="I12"/>
  <c r="H12"/>
  <c r="G12"/>
  <c r="F12"/>
  <c r="E12"/>
  <c r="N12"/>
  <c r="O11"/>
  <c r="L11"/>
  <c r="K11"/>
  <c r="K8"/>
  <c r="J11"/>
  <c r="I11"/>
  <c r="H11"/>
  <c r="G11"/>
  <c r="G8"/>
  <c r="F11"/>
  <c r="F14"/>
  <c r="E11"/>
  <c r="N11"/>
  <c r="P10"/>
  <c r="O10"/>
  <c r="K10"/>
  <c r="H10"/>
  <c r="E10"/>
  <c r="E14"/>
  <c r="M9"/>
  <c r="L9"/>
  <c r="O9"/>
  <c r="K9"/>
  <c r="K14"/>
  <c r="J9"/>
  <c r="I9"/>
  <c r="I14"/>
  <c r="H9"/>
  <c r="N9"/>
  <c r="F8"/>
  <c r="D8"/>
  <c r="C8"/>
  <c r="B8"/>
  <c r="C3"/>
  <c r="A1"/>
  <c r="B32" i="35"/>
  <c r="I31"/>
  <c r="F31"/>
  <c r="F32"/>
  <c r="E31"/>
  <c r="J30"/>
  <c r="G30"/>
  <c r="F30"/>
  <c r="C30"/>
  <c r="C32"/>
  <c r="B30"/>
  <c r="I29"/>
  <c r="H29"/>
  <c r="H31"/>
  <c r="F29"/>
  <c r="E29"/>
  <c r="L28"/>
  <c r="K28"/>
  <c r="J28"/>
  <c r="G28"/>
  <c r="M28"/>
  <c r="L27"/>
  <c r="K27"/>
  <c r="J27"/>
  <c r="G27"/>
  <c r="G29"/>
  <c r="G31"/>
  <c r="G32"/>
  <c r="L26"/>
  <c r="K26"/>
  <c r="J26"/>
  <c r="G26"/>
  <c r="M26"/>
  <c r="L25"/>
  <c r="K25"/>
  <c r="K29"/>
  <c r="K31"/>
  <c r="J25"/>
  <c r="J29"/>
  <c r="J31"/>
  <c r="J32"/>
  <c r="G25"/>
  <c r="M25"/>
  <c r="L24"/>
  <c r="L29"/>
  <c r="L31"/>
  <c r="K24"/>
  <c r="J24"/>
  <c r="G24"/>
  <c r="M24"/>
  <c r="J22"/>
  <c r="I22"/>
  <c r="H22"/>
  <c r="G22"/>
  <c r="F22"/>
  <c r="E22"/>
  <c r="D22"/>
  <c r="C22"/>
  <c r="B22"/>
  <c r="M21"/>
  <c r="L21"/>
  <c r="K21"/>
  <c r="I21"/>
  <c r="M20"/>
  <c r="L20"/>
  <c r="K20"/>
  <c r="D20"/>
  <c r="M19"/>
  <c r="K19"/>
  <c r="I19"/>
  <c r="L19"/>
  <c r="M18"/>
  <c r="L18"/>
  <c r="K18"/>
  <c r="I18"/>
  <c r="M17"/>
  <c r="M22"/>
  <c r="M30"/>
  <c r="L17"/>
  <c r="K17"/>
  <c r="K22"/>
  <c r="K30"/>
  <c r="I17"/>
  <c r="J14"/>
  <c r="H14"/>
  <c r="H30"/>
  <c r="G14"/>
  <c r="F14"/>
  <c r="E14"/>
  <c r="E30"/>
  <c r="D14"/>
  <c r="D30"/>
  <c r="D32"/>
  <c r="C14"/>
  <c r="B14"/>
  <c r="M13"/>
  <c r="L13"/>
  <c r="K13"/>
  <c r="I13"/>
  <c r="M12"/>
  <c r="M14"/>
  <c r="L12"/>
  <c r="K12"/>
  <c r="M11"/>
  <c r="K11"/>
  <c r="I11"/>
  <c r="I14"/>
  <c r="I30"/>
  <c r="M10"/>
  <c r="L10"/>
  <c r="K10"/>
  <c r="I10"/>
  <c r="M9"/>
  <c r="L9"/>
  <c r="K9"/>
  <c r="K14"/>
  <c r="I9"/>
  <c r="K8"/>
  <c r="J8"/>
  <c r="I8"/>
  <c r="H8"/>
  <c r="G8"/>
  <c r="F8"/>
  <c r="E8"/>
  <c r="D8"/>
  <c r="C8"/>
  <c r="B8"/>
  <c r="C3"/>
  <c r="A1"/>
  <c r="M41" i="9"/>
  <c r="L41"/>
  <c r="K41"/>
  <c r="H41"/>
  <c r="C41"/>
  <c r="K40"/>
  <c r="K42"/>
  <c r="F40"/>
  <c r="C40"/>
  <c r="C42"/>
  <c r="B40"/>
  <c r="L39"/>
  <c r="K39"/>
  <c r="I39"/>
  <c r="I41"/>
  <c r="H39"/>
  <c r="F39"/>
  <c r="F41"/>
  <c r="E39"/>
  <c r="E16"/>
  <c r="C39"/>
  <c r="B39"/>
  <c r="B41"/>
  <c r="O38"/>
  <c r="N38"/>
  <c r="M38"/>
  <c r="M15"/>
  <c r="J38"/>
  <c r="P38"/>
  <c r="G38"/>
  <c r="D38"/>
  <c r="O37"/>
  <c r="N37"/>
  <c r="M37"/>
  <c r="J37"/>
  <c r="G37"/>
  <c r="G14"/>
  <c r="D37"/>
  <c r="O36"/>
  <c r="N36"/>
  <c r="M36"/>
  <c r="J36"/>
  <c r="G36"/>
  <c r="G13"/>
  <c r="D36"/>
  <c r="D13"/>
  <c r="O35"/>
  <c r="N35"/>
  <c r="M35"/>
  <c r="M12"/>
  <c r="J35"/>
  <c r="G35"/>
  <c r="D35"/>
  <c r="P35"/>
  <c r="O34"/>
  <c r="N34"/>
  <c r="M34"/>
  <c r="M11"/>
  <c r="J34"/>
  <c r="P34"/>
  <c r="G34"/>
  <c r="D34"/>
  <c r="O33"/>
  <c r="N33"/>
  <c r="M33"/>
  <c r="J33"/>
  <c r="J39"/>
  <c r="J41"/>
  <c r="G33"/>
  <c r="P33"/>
  <c r="D33"/>
  <c r="O32"/>
  <c r="N32"/>
  <c r="M32"/>
  <c r="J32"/>
  <c r="G32"/>
  <c r="G9"/>
  <c r="D32"/>
  <c r="D9"/>
  <c r="O31"/>
  <c r="O39"/>
  <c r="O41"/>
  <c r="N31"/>
  <c r="N39"/>
  <c r="N41"/>
  <c r="M31"/>
  <c r="M39"/>
  <c r="J31"/>
  <c r="G31"/>
  <c r="G39"/>
  <c r="G41"/>
  <c r="D31"/>
  <c r="D39"/>
  <c r="L29"/>
  <c r="L40"/>
  <c r="L42"/>
  <c r="K29"/>
  <c r="I29"/>
  <c r="I40"/>
  <c r="I42"/>
  <c r="H29"/>
  <c r="H40"/>
  <c r="H42"/>
  <c r="F29"/>
  <c r="E29"/>
  <c r="E40"/>
  <c r="C29"/>
  <c r="B29"/>
  <c r="O28"/>
  <c r="N28"/>
  <c r="M28"/>
  <c r="J28"/>
  <c r="J16"/>
  <c r="G28"/>
  <c r="G16"/>
  <c r="D28"/>
  <c r="O27"/>
  <c r="N27"/>
  <c r="M27"/>
  <c r="J27"/>
  <c r="G27"/>
  <c r="P27"/>
  <c r="D27"/>
  <c r="D15"/>
  <c r="O26"/>
  <c r="N26"/>
  <c r="M26"/>
  <c r="M14"/>
  <c r="J26"/>
  <c r="G26"/>
  <c r="P26"/>
  <c r="D26"/>
  <c r="D14"/>
  <c r="O25"/>
  <c r="N25"/>
  <c r="M25"/>
  <c r="J25"/>
  <c r="P25"/>
  <c r="G25"/>
  <c r="D25"/>
  <c r="O24"/>
  <c r="N24"/>
  <c r="M24"/>
  <c r="J24"/>
  <c r="J12"/>
  <c r="G24"/>
  <c r="G12"/>
  <c r="P12"/>
  <c r="D24"/>
  <c r="O23"/>
  <c r="N23"/>
  <c r="M23"/>
  <c r="J23"/>
  <c r="G23"/>
  <c r="P23"/>
  <c r="D23"/>
  <c r="D29"/>
  <c r="D40"/>
  <c r="O22"/>
  <c r="N22"/>
  <c r="M22"/>
  <c r="M10"/>
  <c r="J22"/>
  <c r="G22"/>
  <c r="P22"/>
  <c r="D22"/>
  <c r="D10"/>
  <c r="O21"/>
  <c r="N21"/>
  <c r="M21"/>
  <c r="M29"/>
  <c r="M40"/>
  <c r="M42"/>
  <c r="J21"/>
  <c r="P21"/>
  <c r="G21"/>
  <c r="D21"/>
  <c r="O20"/>
  <c r="O29"/>
  <c r="O40"/>
  <c r="N20"/>
  <c r="N29"/>
  <c r="N40"/>
  <c r="M20"/>
  <c r="J20"/>
  <c r="J29"/>
  <c r="J40"/>
  <c r="J42"/>
  <c r="G20"/>
  <c r="G29"/>
  <c r="G40"/>
  <c r="G42"/>
  <c r="D20"/>
  <c r="L16"/>
  <c r="H16"/>
  <c r="C16"/>
  <c r="L15"/>
  <c r="K15"/>
  <c r="I15"/>
  <c r="H15"/>
  <c r="G15"/>
  <c r="F15"/>
  <c r="E15"/>
  <c r="N15"/>
  <c r="C15"/>
  <c r="O15"/>
  <c r="B15"/>
  <c r="L14"/>
  <c r="K14"/>
  <c r="J14"/>
  <c r="I14"/>
  <c r="H14"/>
  <c r="F14"/>
  <c r="O14"/>
  <c r="E14"/>
  <c r="C14"/>
  <c r="B14"/>
  <c r="N14"/>
  <c r="M13"/>
  <c r="L13"/>
  <c r="K13"/>
  <c r="I13"/>
  <c r="H13"/>
  <c r="F13"/>
  <c r="O13"/>
  <c r="E13"/>
  <c r="N13"/>
  <c r="C13"/>
  <c r="B13"/>
  <c r="L12"/>
  <c r="K12"/>
  <c r="I12"/>
  <c r="O12"/>
  <c r="H12"/>
  <c r="F12"/>
  <c r="E12"/>
  <c r="N12"/>
  <c r="D12"/>
  <c r="C12"/>
  <c r="B12"/>
  <c r="L11"/>
  <c r="K11"/>
  <c r="I11"/>
  <c r="H11"/>
  <c r="N11"/>
  <c r="G11"/>
  <c r="F11"/>
  <c r="E11"/>
  <c r="C11"/>
  <c r="O11"/>
  <c r="B11"/>
  <c r="L10"/>
  <c r="K10"/>
  <c r="K17"/>
  <c r="J10"/>
  <c r="I10"/>
  <c r="H10"/>
  <c r="F10"/>
  <c r="F17"/>
  <c r="G17"/>
  <c r="E10"/>
  <c r="C10"/>
  <c r="C17"/>
  <c r="B10"/>
  <c r="M9"/>
  <c r="L9"/>
  <c r="K9"/>
  <c r="I9"/>
  <c r="H9"/>
  <c r="F9"/>
  <c r="O9"/>
  <c r="E9"/>
  <c r="N9"/>
  <c r="C9"/>
  <c r="B9"/>
  <c r="L8"/>
  <c r="L17"/>
  <c r="M17"/>
  <c r="K8"/>
  <c r="I8"/>
  <c r="H8"/>
  <c r="H17"/>
  <c r="F8"/>
  <c r="E8"/>
  <c r="E17"/>
  <c r="D8"/>
  <c r="C8"/>
  <c r="B8"/>
  <c r="G27" i="37"/>
  <c r="F27"/>
  <c r="E27"/>
  <c r="D27"/>
  <c r="C27"/>
  <c r="B27"/>
  <c r="I26"/>
  <c r="H26"/>
  <c r="J26"/>
  <c r="G26"/>
  <c r="F26"/>
  <c r="E26"/>
  <c r="D26"/>
  <c r="C26"/>
  <c r="B26"/>
  <c r="G25"/>
  <c r="G28"/>
  <c r="F25"/>
  <c r="F28"/>
  <c r="E25"/>
  <c r="E28"/>
  <c r="B25"/>
  <c r="H25"/>
  <c r="D16"/>
  <c r="D25"/>
  <c r="D28"/>
  <c r="C16"/>
  <c r="I16"/>
  <c r="B16"/>
  <c r="H16"/>
  <c r="I15"/>
  <c r="H15"/>
  <c r="J15"/>
  <c r="D15"/>
  <c r="I14"/>
  <c r="H14"/>
  <c r="J14"/>
  <c r="D14"/>
  <c r="C10"/>
  <c r="I10"/>
  <c r="B10"/>
  <c r="H10"/>
  <c r="I9"/>
  <c r="H9"/>
  <c r="J9"/>
  <c r="C9"/>
  <c r="C11"/>
  <c r="I11"/>
  <c r="B9"/>
  <c r="D9"/>
  <c r="N27" i="25"/>
  <c r="M27"/>
  <c r="L27"/>
  <c r="K27"/>
  <c r="J27"/>
  <c r="I27"/>
  <c r="H27"/>
  <c r="G27"/>
  <c r="F27"/>
  <c r="E27"/>
  <c r="D27"/>
  <c r="C27"/>
  <c r="N26"/>
  <c r="M26"/>
  <c r="L26"/>
  <c r="K26"/>
  <c r="J26"/>
  <c r="I26"/>
  <c r="H26"/>
  <c r="G26"/>
  <c r="F26"/>
  <c r="E26"/>
  <c r="D26"/>
  <c r="C26"/>
  <c r="J16"/>
  <c r="J25"/>
  <c r="J28"/>
  <c r="I16"/>
  <c r="I25"/>
  <c r="I28"/>
  <c r="G16"/>
  <c r="G25"/>
  <c r="G28"/>
  <c r="F16"/>
  <c r="F25"/>
  <c r="F28"/>
  <c r="D16"/>
  <c r="D25"/>
  <c r="D28"/>
  <c r="C16"/>
  <c r="C25"/>
  <c r="C28"/>
  <c r="M15"/>
  <c r="N15"/>
  <c r="L15"/>
  <c r="K15"/>
  <c r="K16"/>
  <c r="K25"/>
  <c r="K28"/>
  <c r="H15"/>
  <c r="E15"/>
  <c r="E16"/>
  <c r="E25"/>
  <c r="E28"/>
  <c r="M14"/>
  <c r="M16"/>
  <c r="M25"/>
  <c r="M28"/>
  <c r="L14"/>
  <c r="L16"/>
  <c r="H14"/>
  <c r="H16"/>
  <c r="H25"/>
  <c r="H28"/>
  <c r="E14"/>
  <c r="J11"/>
  <c r="I11"/>
  <c r="G11"/>
  <c r="F11"/>
  <c r="D11"/>
  <c r="C11"/>
  <c r="N10"/>
  <c r="M10"/>
  <c r="M11"/>
  <c r="L10"/>
  <c r="K10"/>
  <c r="K11"/>
  <c r="H10"/>
  <c r="H11"/>
  <c r="E10"/>
  <c r="M9"/>
  <c r="L9"/>
  <c r="L11"/>
  <c r="N11"/>
  <c r="H9"/>
  <c r="E9"/>
  <c r="E11"/>
  <c r="J27" i="24"/>
  <c r="I27"/>
  <c r="H27"/>
  <c r="L27"/>
  <c r="G27"/>
  <c r="F27"/>
  <c r="E27"/>
  <c r="C27"/>
  <c r="B27"/>
  <c r="K27"/>
  <c r="M27"/>
  <c r="I25"/>
  <c r="E25"/>
  <c r="M24"/>
  <c r="D24"/>
  <c r="D27"/>
  <c r="J23"/>
  <c r="G23"/>
  <c r="D23"/>
  <c r="J22"/>
  <c r="G22"/>
  <c r="D22"/>
  <c r="M20"/>
  <c r="L20"/>
  <c r="K20"/>
  <c r="I20"/>
  <c r="I26"/>
  <c r="H20"/>
  <c r="H26"/>
  <c r="F20"/>
  <c r="F26"/>
  <c r="E20"/>
  <c r="E26"/>
  <c r="C20"/>
  <c r="C26"/>
  <c r="L26"/>
  <c r="B20"/>
  <c r="B26"/>
  <c r="K26"/>
  <c r="J19"/>
  <c r="G19"/>
  <c r="D19"/>
  <c r="J18"/>
  <c r="J20"/>
  <c r="J26"/>
  <c r="G18"/>
  <c r="G20"/>
  <c r="G26"/>
  <c r="D18"/>
  <c r="D20"/>
  <c r="D26"/>
  <c r="L16"/>
  <c r="I16"/>
  <c r="H16"/>
  <c r="H25"/>
  <c r="H28"/>
  <c r="F16"/>
  <c r="F25"/>
  <c r="E16"/>
  <c r="C16"/>
  <c r="C25"/>
  <c r="B16"/>
  <c r="B25"/>
  <c r="K15"/>
  <c r="M15"/>
  <c r="J15"/>
  <c r="G15"/>
  <c r="G16"/>
  <c r="G25"/>
  <c r="D15"/>
  <c r="M14"/>
  <c r="M16"/>
  <c r="K14"/>
  <c r="K16"/>
  <c r="J14"/>
  <c r="J16"/>
  <c r="J25"/>
  <c r="J28"/>
  <c r="G14"/>
  <c r="D14"/>
  <c r="D16"/>
  <c r="D25"/>
  <c r="L11"/>
  <c r="I11"/>
  <c r="H11"/>
  <c r="F11"/>
  <c r="E11"/>
  <c r="C11"/>
  <c r="B11"/>
  <c r="K10"/>
  <c r="M10"/>
  <c r="J10"/>
  <c r="G10"/>
  <c r="D10"/>
  <c r="M9"/>
  <c r="M11"/>
  <c r="K9"/>
  <c r="K11"/>
  <c r="J9"/>
  <c r="J11"/>
  <c r="G9"/>
  <c r="G11"/>
  <c r="D9"/>
  <c r="D11"/>
  <c r="F22" i="30"/>
  <c r="B22"/>
  <c r="L20"/>
  <c r="L22"/>
  <c r="K20"/>
  <c r="K22"/>
  <c r="I20"/>
  <c r="I22"/>
  <c r="H20"/>
  <c r="H22"/>
  <c r="F20"/>
  <c r="E20"/>
  <c r="E22"/>
  <c r="C20"/>
  <c r="C22"/>
  <c r="B20"/>
  <c r="O19"/>
  <c r="N19"/>
  <c r="M19"/>
  <c r="J19"/>
  <c r="G19"/>
  <c r="D19"/>
  <c r="P19"/>
  <c r="O18"/>
  <c r="O20"/>
  <c r="O22"/>
  <c r="N18"/>
  <c r="N20"/>
  <c r="N22"/>
  <c r="M18"/>
  <c r="M20"/>
  <c r="M22"/>
  <c r="J18"/>
  <c r="J20"/>
  <c r="J22"/>
  <c r="G18"/>
  <c r="G20"/>
  <c r="G22"/>
  <c r="D18"/>
  <c r="D20"/>
  <c r="D22"/>
  <c r="N16"/>
  <c r="N21"/>
  <c r="N23"/>
  <c r="L16"/>
  <c r="L21"/>
  <c r="K16"/>
  <c r="K21"/>
  <c r="K23"/>
  <c r="I16"/>
  <c r="I21"/>
  <c r="I23"/>
  <c r="H16"/>
  <c r="H21"/>
  <c r="H23"/>
  <c r="F16"/>
  <c r="F21"/>
  <c r="F23"/>
  <c r="E16"/>
  <c r="E21"/>
  <c r="E23"/>
  <c r="D16"/>
  <c r="D21"/>
  <c r="D23"/>
  <c r="C16"/>
  <c r="C21"/>
  <c r="C23"/>
  <c r="B16"/>
  <c r="B21"/>
  <c r="B23"/>
  <c r="P15"/>
  <c r="O15"/>
  <c r="N15"/>
  <c r="D15"/>
  <c r="O14"/>
  <c r="O16"/>
  <c r="O21"/>
  <c r="O23"/>
  <c r="N14"/>
  <c r="M14"/>
  <c r="M16"/>
  <c r="M21"/>
  <c r="M23"/>
  <c r="J14"/>
  <c r="J16"/>
  <c r="J21"/>
  <c r="J23"/>
  <c r="G14"/>
  <c r="P14"/>
  <c r="P16"/>
  <c r="P21"/>
  <c r="D14"/>
  <c r="M10"/>
  <c r="L10"/>
  <c r="K10"/>
  <c r="K11"/>
  <c r="J10"/>
  <c r="I10"/>
  <c r="H10"/>
  <c r="G10"/>
  <c r="F10"/>
  <c r="E10"/>
  <c r="C10"/>
  <c r="O10"/>
  <c r="B10"/>
  <c r="N10"/>
  <c r="M9"/>
  <c r="M11"/>
  <c r="L9"/>
  <c r="L11"/>
  <c r="K9"/>
  <c r="J9"/>
  <c r="J11"/>
  <c r="I9"/>
  <c r="I11"/>
  <c r="H9"/>
  <c r="H11"/>
  <c r="F9"/>
  <c r="F11"/>
  <c r="E9"/>
  <c r="E11"/>
  <c r="D9"/>
  <c r="C9"/>
  <c r="O9"/>
  <c r="O11"/>
  <c r="B9"/>
  <c r="N9"/>
  <c r="M22" i="29"/>
  <c r="I22"/>
  <c r="F22"/>
  <c r="E22"/>
  <c r="B22"/>
  <c r="O20"/>
  <c r="O22"/>
  <c r="M20"/>
  <c r="L20"/>
  <c r="L22"/>
  <c r="K20"/>
  <c r="K22"/>
  <c r="I20"/>
  <c r="H20"/>
  <c r="H22"/>
  <c r="G20"/>
  <c r="G22"/>
  <c r="F20"/>
  <c r="E20"/>
  <c r="C20"/>
  <c r="C22"/>
  <c r="B20"/>
  <c r="O19"/>
  <c r="N19"/>
  <c r="N20"/>
  <c r="N22"/>
  <c r="M19"/>
  <c r="J19"/>
  <c r="J20"/>
  <c r="J22"/>
  <c r="G19"/>
  <c r="G10"/>
  <c r="D19"/>
  <c r="P19"/>
  <c r="P20"/>
  <c r="P22"/>
  <c r="O18"/>
  <c r="N18"/>
  <c r="M18"/>
  <c r="M9"/>
  <c r="M11"/>
  <c r="J18"/>
  <c r="G18"/>
  <c r="D18"/>
  <c r="P18"/>
  <c r="L16"/>
  <c r="L21"/>
  <c r="L23"/>
  <c r="K16"/>
  <c r="K21"/>
  <c r="I16"/>
  <c r="I21"/>
  <c r="I23"/>
  <c r="H16"/>
  <c r="H21"/>
  <c r="F16"/>
  <c r="F21"/>
  <c r="F23"/>
  <c r="E16"/>
  <c r="E21"/>
  <c r="E23"/>
  <c r="D16"/>
  <c r="D21"/>
  <c r="C16"/>
  <c r="C21"/>
  <c r="B16"/>
  <c r="B21"/>
  <c r="B23"/>
  <c r="O15"/>
  <c r="N15"/>
  <c r="M15"/>
  <c r="M16"/>
  <c r="M21"/>
  <c r="M23"/>
  <c r="J15"/>
  <c r="G15"/>
  <c r="P15"/>
  <c r="D15"/>
  <c r="O14"/>
  <c r="O16"/>
  <c r="O21"/>
  <c r="O23"/>
  <c r="N14"/>
  <c r="N16"/>
  <c r="N21"/>
  <c r="N23"/>
  <c r="M14"/>
  <c r="J14"/>
  <c r="J16"/>
  <c r="J21"/>
  <c r="J23"/>
  <c r="G14"/>
  <c r="G16"/>
  <c r="G21"/>
  <c r="G23"/>
  <c r="D14"/>
  <c r="P14"/>
  <c r="P16"/>
  <c r="P21"/>
  <c r="P23"/>
  <c r="I11"/>
  <c r="E11"/>
  <c r="M10"/>
  <c r="L10"/>
  <c r="K10"/>
  <c r="J10"/>
  <c r="I10"/>
  <c r="H10"/>
  <c r="F10"/>
  <c r="F11"/>
  <c r="E10"/>
  <c r="D10"/>
  <c r="C10"/>
  <c r="O10"/>
  <c r="B10"/>
  <c r="N10"/>
  <c r="O9"/>
  <c r="O11"/>
  <c r="L9"/>
  <c r="L11"/>
  <c r="K9"/>
  <c r="K11"/>
  <c r="I9"/>
  <c r="H9"/>
  <c r="H11"/>
  <c r="G9"/>
  <c r="D9"/>
  <c r="D11"/>
  <c r="C9"/>
  <c r="C11"/>
  <c r="B9"/>
  <c r="B11"/>
  <c r="N8" i="34"/>
  <c r="Q19"/>
  <c r="R19"/>
  <c r="S19"/>
  <c r="Q20"/>
  <c r="R20"/>
  <c r="S20"/>
  <c r="Q22"/>
  <c r="S18"/>
  <c r="Q18"/>
  <c r="B13"/>
  <c r="O12"/>
  <c r="N6"/>
  <c r="O6"/>
  <c r="P6"/>
  <c r="N7"/>
  <c r="O7"/>
  <c r="P7"/>
  <c r="O8"/>
  <c r="P8"/>
  <c r="N9"/>
  <c r="O9"/>
  <c r="P9"/>
  <c r="N10"/>
  <c r="O10"/>
  <c r="P10"/>
  <c r="N11"/>
  <c r="O11"/>
  <c r="P11"/>
  <c r="N12"/>
  <c r="P12"/>
  <c r="O20"/>
  <c r="Q21"/>
  <c r="R21"/>
  <c r="S21"/>
  <c r="R22"/>
  <c r="S22"/>
  <c r="C25"/>
  <c r="F9" i="13"/>
  <c r="H9"/>
  <c r="I9"/>
  <c r="J9"/>
  <c r="K9"/>
  <c r="L9"/>
  <c r="M9"/>
  <c r="C10"/>
  <c r="F10"/>
  <c r="H10"/>
  <c r="I10"/>
  <c r="J10"/>
  <c r="K10"/>
  <c r="L10"/>
  <c r="M10"/>
  <c r="C11"/>
  <c r="F11"/>
  <c r="H11"/>
  <c r="I11"/>
  <c r="J11"/>
  <c r="K11"/>
  <c r="L11"/>
  <c r="M11"/>
  <c r="E12"/>
  <c r="F12"/>
  <c r="G12"/>
  <c r="H12"/>
  <c r="I12"/>
  <c r="J12"/>
  <c r="K12"/>
  <c r="L12"/>
  <c r="M12"/>
  <c r="C13"/>
  <c r="F13"/>
  <c r="H13"/>
  <c r="I13"/>
  <c r="J13"/>
  <c r="K13"/>
  <c r="L13"/>
  <c r="M13"/>
  <c r="B14"/>
  <c r="C14"/>
  <c r="D14"/>
  <c r="E14"/>
  <c r="F14"/>
  <c r="G14"/>
  <c r="H14"/>
  <c r="I14"/>
  <c r="J14"/>
  <c r="K14"/>
  <c r="L14"/>
  <c r="M14"/>
  <c r="F17"/>
  <c r="J17"/>
  <c r="K17"/>
  <c r="L17"/>
  <c r="M17"/>
  <c r="C18"/>
  <c r="F18"/>
  <c r="J18"/>
  <c r="K18"/>
  <c r="L18"/>
  <c r="M18"/>
  <c r="C19"/>
  <c r="F19"/>
  <c r="J19"/>
  <c r="K19"/>
  <c r="L19"/>
  <c r="M19"/>
  <c r="E20"/>
  <c r="F20"/>
  <c r="G20"/>
  <c r="J20"/>
  <c r="K20"/>
  <c r="L20"/>
  <c r="M20"/>
  <c r="C21"/>
  <c r="F21"/>
  <c r="J21"/>
  <c r="K21"/>
  <c r="L21"/>
  <c r="M21"/>
  <c r="B22"/>
  <c r="C22"/>
  <c r="D22"/>
  <c r="E22"/>
  <c r="F22"/>
  <c r="G22"/>
  <c r="H22"/>
  <c r="I22"/>
  <c r="J22"/>
  <c r="K22"/>
  <c r="L22"/>
  <c r="M22"/>
  <c r="D24"/>
  <c r="G24"/>
  <c r="J24"/>
  <c r="K24"/>
  <c r="L24"/>
  <c r="M24"/>
  <c r="D25"/>
  <c r="G25"/>
  <c r="J25"/>
  <c r="K25"/>
  <c r="L25"/>
  <c r="M25"/>
  <c r="D26"/>
  <c r="G26"/>
  <c r="J26"/>
  <c r="K26"/>
  <c r="L26"/>
  <c r="M26"/>
  <c r="D27"/>
  <c r="G27"/>
  <c r="J27"/>
  <c r="K27"/>
  <c r="L27"/>
  <c r="M27"/>
  <c r="D28"/>
  <c r="G28"/>
  <c r="J28"/>
  <c r="K28"/>
  <c r="L28"/>
  <c r="M28"/>
  <c r="B29"/>
  <c r="C29"/>
  <c r="D29"/>
  <c r="E29"/>
  <c r="F29"/>
  <c r="G29"/>
  <c r="H29"/>
  <c r="I29"/>
  <c r="J29"/>
  <c r="K29"/>
  <c r="L29"/>
  <c r="M29"/>
  <c r="B30"/>
  <c r="C30"/>
  <c r="D30"/>
  <c r="E30"/>
  <c r="F30"/>
  <c r="G30"/>
  <c r="H30"/>
  <c r="I30"/>
  <c r="J30"/>
  <c r="K30"/>
  <c r="L30"/>
  <c r="M30"/>
  <c r="B31"/>
  <c r="C31"/>
  <c r="D31"/>
  <c r="E31"/>
  <c r="F31"/>
  <c r="G31"/>
  <c r="H31"/>
  <c r="I31"/>
  <c r="J31"/>
  <c r="K31"/>
  <c r="L31"/>
  <c r="M31"/>
  <c r="B32"/>
  <c r="C32"/>
  <c r="D32"/>
  <c r="E32"/>
  <c r="F32"/>
  <c r="G32"/>
  <c r="H32"/>
  <c r="I32"/>
  <c r="J32"/>
  <c r="K32"/>
  <c r="L32"/>
  <c r="M32"/>
  <c r="G11" i="29"/>
  <c r="P10"/>
  <c r="C23"/>
  <c r="H23"/>
  <c r="D23"/>
  <c r="K23"/>
  <c r="J9"/>
  <c r="J11"/>
  <c r="N9"/>
  <c r="N11"/>
  <c r="D20"/>
  <c r="D22"/>
  <c r="P9"/>
  <c r="P11"/>
  <c r="N11" i="30"/>
  <c r="L23"/>
  <c r="D11"/>
  <c r="G9"/>
  <c r="G11"/>
  <c r="D10"/>
  <c r="P10"/>
  <c r="G16"/>
  <c r="G21"/>
  <c r="G23"/>
  <c r="P18"/>
  <c r="P20"/>
  <c r="P22"/>
  <c r="P23"/>
  <c r="P9"/>
  <c r="B11"/>
  <c r="C11"/>
  <c r="P11"/>
  <c r="H28" i="37"/>
  <c r="J10"/>
  <c r="J16"/>
  <c r="B11"/>
  <c r="H11"/>
  <c r="J11"/>
  <c r="B28"/>
  <c r="C25"/>
  <c r="D10"/>
  <c r="D11"/>
  <c r="N16" i="25"/>
  <c r="N25"/>
  <c r="N28"/>
  <c r="L25"/>
  <c r="L28"/>
  <c r="N14"/>
  <c r="N9"/>
  <c r="K25" i="24"/>
  <c r="B28"/>
  <c r="G28"/>
  <c r="L25"/>
  <c r="L28"/>
  <c r="C28"/>
  <c r="M26"/>
  <c r="E28"/>
  <c r="D28"/>
  <c r="F28"/>
  <c r="I28"/>
  <c r="C28" i="37"/>
  <c r="I25"/>
  <c r="M25" i="24"/>
  <c r="M28"/>
  <c r="K28"/>
  <c r="I28" i="37"/>
  <c r="J25"/>
  <c r="J28"/>
  <c r="I17" i="9"/>
  <c r="P14"/>
  <c r="M16"/>
  <c r="P16"/>
  <c r="P39"/>
  <c r="P41"/>
  <c r="P15"/>
  <c r="N16"/>
  <c r="F42"/>
  <c r="O42"/>
  <c r="D16"/>
  <c r="D41"/>
  <c r="D42"/>
  <c r="P42"/>
  <c r="B42"/>
  <c r="M8"/>
  <c r="G10"/>
  <c r="P10"/>
  <c r="O10"/>
  <c r="I16"/>
  <c r="P20"/>
  <c r="P29"/>
  <c r="P40"/>
  <c r="P28"/>
  <c r="P37"/>
  <c r="J8"/>
  <c r="N8"/>
  <c r="N17"/>
  <c r="B16"/>
  <c r="B17"/>
  <c r="D17"/>
  <c r="F16"/>
  <c r="O16"/>
  <c r="P32"/>
  <c r="P36"/>
  <c r="E41"/>
  <c r="E42"/>
  <c r="J9"/>
  <c r="P9"/>
  <c r="D11"/>
  <c r="J13"/>
  <c r="P13"/>
  <c r="P24"/>
  <c r="G8"/>
  <c r="P8"/>
  <c r="O8"/>
  <c r="J11"/>
  <c r="P11"/>
  <c r="J15"/>
  <c r="P31"/>
  <c r="N10"/>
  <c r="J17"/>
  <c r="N42"/>
  <c r="P17"/>
  <c r="J31" i="15"/>
  <c r="J32"/>
  <c r="J13"/>
  <c r="J8"/>
  <c r="H32"/>
  <c r="P29"/>
  <c r="P31"/>
  <c r="D32"/>
  <c r="M14"/>
  <c r="M13"/>
  <c r="M31"/>
  <c r="M32"/>
  <c r="L32"/>
  <c r="E8"/>
  <c r="I8"/>
  <c r="M8"/>
  <c r="P9"/>
  <c r="N10"/>
  <c r="N14"/>
  <c r="G14"/>
  <c r="G29"/>
  <c r="G31"/>
  <c r="G32"/>
  <c r="H13"/>
  <c r="N13"/>
  <c r="L13"/>
  <c r="P17"/>
  <c r="P22"/>
  <c r="P30"/>
  <c r="L11" i="35"/>
  <c r="L8"/>
  <c r="L22"/>
  <c r="L30"/>
  <c r="L32"/>
  <c r="I32"/>
  <c r="K32"/>
  <c r="H32"/>
  <c r="M29"/>
  <c r="M31"/>
  <c r="M32"/>
  <c r="E32"/>
  <c r="M8"/>
  <c r="M27"/>
  <c r="P32" i="15"/>
  <c r="H8"/>
  <c r="H14"/>
  <c r="N8"/>
  <c r="L8"/>
  <c r="O13"/>
  <c r="L14"/>
  <c r="J14"/>
  <c r="P13"/>
  <c r="P14"/>
  <c r="L14" i="35"/>
  <c r="O8" i="15"/>
  <c r="O14"/>
  <c r="P8"/>
  <c r="C26" i="26"/>
  <c r="N12"/>
  <c r="P12"/>
  <c r="O34" i="27"/>
  <c r="P11"/>
  <c r="P14"/>
  <c r="J34"/>
  <c r="F34"/>
  <c r="M33"/>
  <c r="M15"/>
  <c r="M16"/>
  <c r="K34"/>
  <c r="O16"/>
  <c r="M34"/>
  <c r="B34"/>
  <c r="P13"/>
  <c r="N12"/>
  <c r="P12"/>
  <c r="J31"/>
  <c r="J33"/>
  <c r="D13"/>
  <c r="N15"/>
  <c r="P15"/>
  <c r="C16"/>
  <c r="O31"/>
  <c r="O33"/>
  <c r="N31"/>
  <c r="N33"/>
  <c r="O32"/>
  <c r="G11"/>
  <c r="G16"/>
  <c r="D12"/>
  <c r="D16"/>
  <c r="N24"/>
  <c r="D31"/>
  <c r="N32"/>
  <c r="N34"/>
  <c r="P24"/>
  <c r="P32"/>
  <c r="N16"/>
  <c r="P16"/>
  <c r="P31"/>
  <c r="P33"/>
  <c r="D33"/>
  <c r="D34"/>
  <c r="P34"/>
  <c r="P24" i="26"/>
  <c r="P23"/>
  <c r="H28"/>
  <c r="M19"/>
  <c r="M26"/>
  <c r="G25"/>
  <c r="G27"/>
  <c r="M11"/>
  <c r="G19"/>
  <c r="G26"/>
  <c r="M25"/>
  <c r="M27"/>
  <c r="M28"/>
  <c r="G11"/>
  <c r="G13"/>
  <c r="C13"/>
  <c r="P17"/>
  <c r="L13"/>
  <c r="P18"/>
  <c r="D12"/>
  <c r="J19"/>
  <c r="J26"/>
  <c r="N19"/>
  <c r="N26"/>
  <c r="J25"/>
  <c r="J27"/>
  <c r="E28"/>
  <c r="D25"/>
  <c r="D27"/>
  <c r="D28"/>
  <c r="P22"/>
  <c r="P16"/>
  <c r="L28"/>
  <c r="M12"/>
  <c r="N25"/>
  <c r="N27"/>
  <c r="C28"/>
  <c r="F28"/>
  <c r="N11"/>
  <c r="D11"/>
  <c r="J11"/>
  <c r="J13"/>
  <c r="O19"/>
  <c r="K27"/>
  <c r="K28"/>
  <c r="B26"/>
  <c r="B28"/>
  <c r="P21"/>
  <c r="O25"/>
  <c r="O27"/>
  <c r="B27"/>
  <c r="O11"/>
  <c r="O13"/>
  <c r="N28"/>
  <c r="G28"/>
  <c r="P19"/>
  <c r="P25"/>
  <c r="P27"/>
  <c r="M13"/>
  <c r="J28"/>
  <c r="D13"/>
  <c r="P11"/>
  <c r="P13"/>
  <c r="N13"/>
  <c r="D25" i="34"/>
  <c r="B25"/>
</calcChain>
</file>

<file path=xl/sharedStrings.xml><?xml version="1.0" encoding="utf-8"?>
<sst xmlns="http://schemas.openxmlformats.org/spreadsheetml/2006/main" count="752" uniqueCount="123">
  <si>
    <t>Название подразделения</t>
  </si>
  <si>
    <t>Факультет/направление подготовки</t>
  </si>
  <si>
    <t>2</t>
  </si>
  <si>
    <t>3</t>
  </si>
  <si>
    <t>4</t>
  </si>
  <si>
    <t>За счет бюджетных ассигнований</t>
  </si>
  <si>
    <t>На основе догов. о платных образов. услугах</t>
  </si>
  <si>
    <t>ВСЕГО</t>
  </si>
  <si>
    <t>Свод по направлениям подготовки</t>
  </si>
  <si>
    <t>Итого по направлениям подготовки:</t>
  </si>
  <si>
    <t>В том числе:</t>
  </si>
  <si>
    <t>Граждане России</t>
  </si>
  <si>
    <t xml:space="preserve"> </t>
  </si>
  <si>
    <t>Итого граждане России</t>
  </si>
  <si>
    <t>Граждане иностранных государств (вкл. Украину)</t>
  </si>
  <si>
    <t>Итого граждане иностранных государств</t>
  </si>
  <si>
    <t>ИТОГО по подразделению  граждане России</t>
  </si>
  <si>
    <t>ИТОГО по подразделению иностранные граждане</t>
  </si>
  <si>
    <t xml:space="preserve">Итого </t>
  </si>
  <si>
    <t>1 год обучения</t>
  </si>
  <si>
    <t>2 год обучения</t>
  </si>
  <si>
    <t>3 год обучения</t>
  </si>
  <si>
    <t>4 год обучения</t>
  </si>
  <si>
    <t>Всего  аспирантов</t>
  </si>
  <si>
    <t>АСПИРАНТ</t>
  </si>
  <si>
    <t>Гуманитарно-педагогическая академия в г. Ялта</t>
  </si>
  <si>
    <t>Всего  аспиранты</t>
  </si>
  <si>
    <t>37.06.01 Психологические науки</t>
  </si>
  <si>
    <t>44.06.01 Образование и педагогические науки</t>
  </si>
  <si>
    <t>45.06.01 Языкознание и литературоведение</t>
  </si>
  <si>
    <t>46.06.01 История и археология</t>
  </si>
  <si>
    <t>47.06.01 Философия, этика и религиоведение</t>
  </si>
  <si>
    <t>Заведующий сектором аспирантуры и докторантуры                                                                                                           О.Г. Коник</t>
  </si>
  <si>
    <t>Факультет/специальность подготовки</t>
  </si>
  <si>
    <t>Граждане Украины</t>
  </si>
  <si>
    <t>Итого граждане Украины</t>
  </si>
  <si>
    <t>Граждане иностранных государств</t>
  </si>
  <si>
    <t>ИТОГО по подразделению  граждане Украины</t>
  </si>
  <si>
    <t>Медицинская академия имени С.И.Георгиевского</t>
  </si>
  <si>
    <t>1</t>
  </si>
  <si>
    <t>Всего: Аспирантов</t>
  </si>
  <si>
    <t xml:space="preserve">30.06.01 - Фундаментальная медицина </t>
  </si>
  <si>
    <t xml:space="preserve">31.06.01 - Клиническая медицина </t>
  </si>
  <si>
    <t>Таврическая академия</t>
  </si>
  <si>
    <t>Академия строительства и архитектуры</t>
  </si>
  <si>
    <t>07.06.01 Архитектура</t>
  </si>
  <si>
    <t>08.06.01 Техника и технологии строительства</t>
  </si>
  <si>
    <t>14.06.01 Ядерная, тепловая и возобновляемая энергетика и сопутствующие технологии</t>
  </si>
  <si>
    <t>Академия архитектуры и строительства</t>
  </si>
  <si>
    <t>Институт экономики и управления</t>
  </si>
  <si>
    <t>Физико-технический институт</t>
  </si>
  <si>
    <t>03.06.01 Физика и астрономия</t>
  </si>
  <si>
    <t>Всего  Аспиранты</t>
  </si>
  <si>
    <t>за счет бюдж. ассиг.</t>
  </si>
  <si>
    <t>за счет договоров об оказан образов. услуг</t>
  </si>
  <si>
    <t>Всего</t>
  </si>
  <si>
    <t>Академия биоресурсов и природопользования КФУ</t>
  </si>
  <si>
    <t>Всего  аспирантура</t>
  </si>
  <si>
    <t>Гуманитарно-педагогическая академия      (г. Ялта)</t>
  </si>
  <si>
    <t>Итого аспирантура</t>
  </si>
  <si>
    <r>
      <t xml:space="preserve">ИТОГО  </t>
    </r>
    <r>
      <rPr>
        <b/>
        <sz val="16"/>
        <rFont val="Times New Roman"/>
        <family val="1"/>
        <charset val="204"/>
      </rPr>
      <t>Аспирантура</t>
    </r>
    <r>
      <rPr>
        <b/>
        <sz val="12"/>
        <rFont val="Times New Roman"/>
        <family val="1"/>
        <charset val="204"/>
      </rPr>
      <t xml:space="preserve"> :</t>
    </r>
  </si>
  <si>
    <t xml:space="preserve">                                  Контингент очной формы обучения на 01.10.2015 г.(Аспирант)</t>
  </si>
  <si>
    <t>На основе догов.о платных образов.услугах</t>
  </si>
  <si>
    <t>Свод по направлениям подготовкии</t>
  </si>
  <si>
    <t>Граждане иностранных государст(вкл.Украину)</t>
  </si>
  <si>
    <t>Итого граждане иностранных государст(вкл.Украину)</t>
  </si>
  <si>
    <t>Всего по АБиП</t>
  </si>
  <si>
    <t>Гуманитарно-педагогическая академия         ( г. Ялта)</t>
  </si>
  <si>
    <t xml:space="preserve">             </t>
  </si>
  <si>
    <t>Таврическая академия (структурное подразделение) ФГАОУ ВО "Крымский федеральный университет имени В.И. Вернадского"</t>
  </si>
  <si>
    <t>05.06.01. Науки о земле</t>
  </si>
  <si>
    <t>37.06.01. Психологические науки</t>
  </si>
  <si>
    <t>40.06.01. Юриспруденция</t>
  </si>
  <si>
    <t>41.06.01. Политические науки и регионоведение</t>
  </si>
  <si>
    <t>44.06.01. Образование и педагогические науки</t>
  </si>
  <si>
    <t>45.06.01. Языкознание и литературоведение</t>
  </si>
  <si>
    <t>46.06.01. История и археология</t>
  </si>
  <si>
    <t>47.06.01. Философия, этика и религиоведение</t>
  </si>
  <si>
    <t>51.06.01. Культуроведение и социокультурные проекты</t>
  </si>
  <si>
    <t>01.06.01. Математика и механика</t>
  </si>
  <si>
    <t>02.06.01. Компьютерные и информационные науки</t>
  </si>
  <si>
    <t>06.06.01. Биологический науки</t>
  </si>
  <si>
    <t>ФГАОУ ВО "КФУ имени В.И. Вернадского"</t>
  </si>
  <si>
    <t>ИНСТИТУТ ЭКОНОМИКИ И УПРАВЛЕНИЯ</t>
  </si>
  <si>
    <t>АСПИРАНТУРА</t>
  </si>
  <si>
    <t>Экономика</t>
  </si>
  <si>
    <t xml:space="preserve"> Экономика</t>
  </si>
  <si>
    <t>41.06.01.Политические науки и регионоведение</t>
  </si>
  <si>
    <t xml:space="preserve">Контингент очной формы обучения на </t>
  </si>
  <si>
    <t>(Аспирант)</t>
  </si>
  <si>
    <t>Итого граждан России:</t>
  </si>
  <si>
    <t xml:space="preserve">Контингент заочной формы обучения на </t>
  </si>
  <si>
    <t>(06.01.05 Селекция и семеноводство сельскохозяйственных растений</t>
  </si>
  <si>
    <t>(06.01.08 Плодоводство и виноградарство)</t>
  </si>
  <si>
    <t>03.02.11 Паразитология)</t>
  </si>
  <si>
    <t>51.06.01. Культурология</t>
  </si>
  <si>
    <t>АКАДЕМИЯ БИОРЕСУРСОВ И ПРИРОДОПОЛЬЗОВАНИЯ ФГАОУ ВО "КФУ им. В.И. Вернадского"</t>
  </si>
  <si>
    <t>(06.02.02 Ветеринарная микробиология, вирусология, эпизотология, микология с микотоксикологией и иммунология)</t>
  </si>
  <si>
    <t>(структурное подразделение)</t>
  </si>
  <si>
    <r>
      <rPr>
        <b/>
        <sz val="12"/>
        <rFont val="Times New Roman"/>
        <family val="1"/>
        <charset val="204"/>
      </rPr>
      <t>35.06.04 Технологии, средства механизации и энергетическое оборудование в сельском, лесном и рыбном хозяйстве</t>
    </r>
    <r>
      <rPr>
        <sz val="12"/>
        <rFont val="Times New Roman"/>
        <family val="1"/>
        <charset val="204"/>
      </rPr>
      <t xml:space="preserve"> (05.20.01 Технологии и средства механизации сельского хозяйства)</t>
    </r>
  </si>
  <si>
    <r>
      <rPr>
        <b/>
        <sz val="12"/>
        <rFont val="Times New Roman"/>
        <family val="1"/>
        <charset val="204"/>
      </rPr>
      <t>35.06.01 Сельское хозяйство</t>
    </r>
    <r>
      <rPr>
        <sz val="12"/>
        <rFont val="Times New Roman"/>
        <family val="1"/>
        <charset val="204"/>
      </rPr>
      <t xml:space="preserve"> (06.01.01 Общее земледелие,растениводство)</t>
    </r>
  </si>
  <si>
    <r>
      <rPr>
        <b/>
        <sz val="12"/>
        <rFont val="Times New Roman"/>
        <family val="1"/>
        <charset val="204"/>
      </rPr>
      <t>05.06.01 Науки о земле</t>
    </r>
    <r>
      <rPr>
        <sz val="12"/>
        <rFont val="Times New Roman"/>
        <family val="1"/>
        <charset val="204"/>
      </rPr>
      <t xml:space="preserve"> (25.00.26 Землеустройство,кадастр и мониторинг земель)</t>
    </r>
  </si>
  <si>
    <r>
      <rPr>
        <b/>
        <sz val="12"/>
        <rFont val="Times New Roman"/>
        <family val="1"/>
        <charset val="204"/>
      </rPr>
      <t xml:space="preserve">06.06.01 Биологические науки </t>
    </r>
    <r>
      <rPr>
        <sz val="12"/>
        <rFont val="Times New Roman"/>
        <family val="1"/>
        <charset val="204"/>
      </rPr>
      <t>(03.02.13 Почвоведение)</t>
    </r>
  </si>
  <si>
    <r>
      <rPr>
        <b/>
        <sz val="12"/>
        <rFont val="Times New Roman"/>
        <family val="1"/>
        <charset val="204"/>
      </rPr>
      <t>36.06.01 Ветеринария и зоотехния</t>
    </r>
    <r>
      <rPr>
        <sz val="12"/>
        <rFont val="Times New Roman"/>
        <family val="1"/>
        <charset val="204"/>
      </rPr>
      <t>( 06.02.01 Диагностика болезней и терапия животных,патология,онкология и морфология животных)</t>
    </r>
  </si>
  <si>
    <r>
      <rPr>
        <b/>
        <sz val="12"/>
        <rFont val="Times New Roman"/>
        <family val="1"/>
        <charset val="204"/>
      </rPr>
      <t xml:space="preserve">35.06.04 Технологии, средства механизации и энергетическое оборудование в сельском, лесном и рыбном хозяйстве </t>
    </r>
    <r>
      <rPr>
        <sz val="12"/>
        <rFont val="Times New Roman"/>
        <family val="1"/>
        <charset val="204"/>
      </rPr>
      <t>(05.20.01 Технологии и средства механизации сельского хозяйства)</t>
    </r>
  </si>
  <si>
    <r>
      <rPr>
        <b/>
        <sz val="12"/>
        <rFont val="Times New Roman"/>
        <family val="1"/>
        <charset val="204"/>
      </rPr>
      <t>05.06.01 Науки о Земле</t>
    </r>
    <r>
      <rPr>
        <sz val="12"/>
        <rFont val="Times New Roman"/>
        <family val="1"/>
        <charset val="204"/>
      </rPr>
      <t xml:space="preserve"> (25.00.26 Землеустройство,кадастр и мониторинг земель)</t>
    </r>
  </si>
  <si>
    <t>5 год обучения</t>
  </si>
  <si>
    <t>Контингент Аспирантуры   ОФО  по состоянию на 01.09.2018  г.</t>
  </si>
  <si>
    <t>Контингент Аспирантуры   ЗФО  по состоянию на 01.09.2018  г.</t>
  </si>
  <si>
    <t xml:space="preserve"> Контингент очной формы обучения на 01.09.2018 г.(Аспирант)</t>
  </si>
  <si>
    <t>Контингент заочной формы обучения на 01.09.2018 г.(Аспирант)</t>
  </si>
  <si>
    <t>Контингент очной формы обучения 2-4 годов обучения на 01.09.2018 г.(Аспиранты)</t>
  </si>
  <si>
    <t>Контингент заочная форма обучения   2-4 годов  01.09.2018 г.  (Аспиранты)</t>
  </si>
  <si>
    <t xml:space="preserve">                         Название подразделения</t>
  </si>
  <si>
    <t>Контингент очной  и заочной формы обучения на 01.09.2018 г. (Аспиранты 1-го года обучения)</t>
  </si>
  <si>
    <t>ОЧНО</t>
  </si>
  <si>
    <t>ЗАОЧНО</t>
  </si>
  <si>
    <t>Аспирантура контингент очной формы обучения на 01.09.2018</t>
  </si>
  <si>
    <t>Контингент очной формы обучения на 01.09.2018  г. (Аспирант)</t>
  </si>
  <si>
    <t>Контингент заочной формы обучения на 01.09.2018  г. (Аспирант)</t>
  </si>
  <si>
    <t>Контингент заочной формы обучения на 01.09.2018 г. (Аспиранты)</t>
  </si>
  <si>
    <t>Контингент очной формы обучения на 01.09.2018 г. (Аспиранты)</t>
  </si>
  <si>
    <t>Контингент очной формы обучения на 01.09.2018 г.(Аспирантура)</t>
  </si>
</sst>
</file>

<file path=xl/styles.xml><?xml version="1.0" encoding="utf-8"?>
<styleSheet xmlns="http://schemas.openxmlformats.org/spreadsheetml/2006/main">
  <fonts count="64">
    <font>
      <sz val="10"/>
      <name val="Arial Cyr"/>
      <family val="2"/>
      <charset val="204"/>
    </font>
    <font>
      <b/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20"/>
      <name val="Arial Cyr"/>
      <family val="2"/>
      <charset val="204"/>
    </font>
    <font>
      <b/>
      <sz val="20"/>
      <name val="Times New Roman Cyr"/>
      <family val="1"/>
      <charset val="204"/>
    </font>
    <font>
      <b/>
      <sz val="20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i/>
      <sz val="20"/>
      <color indexed="8"/>
      <name val="Times New Roman"/>
      <family val="1"/>
      <charset val="204"/>
    </font>
    <font>
      <b/>
      <i/>
      <sz val="20"/>
      <name val="Arial Cyr"/>
      <family val="2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0"/>
      <name val="Arial Cyr"/>
      <family val="2"/>
      <charset val="204"/>
    </font>
    <font>
      <sz val="20"/>
      <name val="Arial Cyr"/>
      <charset val="204"/>
    </font>
    <font>
      <b/>
      <sz val="14"/>
      <name val="Arial Cyr"/>
      <charset val="204"/>
    </font>
    <font>
      <b/>
      <i/>
      <sz val="20"/>
      <name val="Arial Cyr"/>
      <charset val="204"/>
    </font>
    <font>
      <b/>
      <sz val="20"/>
      <name val="Times New Roman Cyr"/>
      <charset val="204"/>
    </font>
    <font>
      <b/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i/>
      <sz val="14"/>
      <name val="Arial Cyr"/>
      <charset val="204"/>
    </font>
    <font>
      <sz val="14"/>
      <name val="Times New Roman"/>
      <family val="1"/>
      <charset val="204"/>
    </font>
    <font>
      <sz val="20"/>
      <color indexed="8"/>
      <name val="Times New Roman"/>
      <family val="1"/>
    </font>
    <font>
      <b/>
      <sz val="16"/>
      <name val="Times New Roman"/>
      <family val="1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6"/>
      <name val="Times New Roman Cyr"/>
      <family val="1"/>
      <charset val="204"/>
    </font>
    <font>
      <sz val="8"/>
      <name val="Times New Roman"/>
      <family val="1"/>
      <charset val="204"/>
    </font>
    <font>
      <sz val="22"/>
      <name val="Times New Roman"/>
      <family val="1"/>
      <charset val="204"/>
    </font>
    <font>
      <sz val="22"/>
      <name val="Times New Roman Cyr"/>
      <charset val="204"/>
    </font>
    <font>
      <sz val="20"/>
      <name val="Times New Roman Cyr"/>
      <charset val="204"/>
    </font>
    <font>
      <b/>
      <sz val="20"/>
      <color indexed="8"/>
      <name val="Times New Roman Cyr"/>
      <charset val="204"/>
    </font>
    <font>
      <b/>
      <sz val="11"/>
      <color indexed="8"/>
      <name val="Times New Roman Cyr"/>
      <charset val="204"/>
    </font>
    <font>
      <b/>
      <sz val="12"/>
      <color indexed="8"/>
      <name val="Times New Roman Cyr"/>
      <charset val="204"/>
    </font>
    <font>
      <b/>
      <sz val="10"/>
      <color indexed="8"/>
      <name val="Times New Roman Cyr"/>
      <charset val="204"/>
    </font>
    <font>
      <sz val="20"/>
      <color indexed="8"/>
      <name val="Times New Roman Cyr"/>
      <charset val="204"/>
    </font>
    <font>
      <b/>
      <i/>
      <sz val="20"/>
      <name val="Times New Roman Cyr"/>
      <charset val="204"/>
    </font>
    <font>
      <b/>
      <sz val="14"/>
      <name val="Times New Roman Cyr"/>
      <charset val="204"/>
    </font>
    <font>
      <b/>
      <sz val="20"/>
      <name val="Arial Cyr"/>
      <charset val="204"/>
    </font>
    <font>
      <sz val="12"/>
      <name val="Calibri"/>
      <family val="2"/>
      <charset val="204"/>
    </font>
    <font>
      <b/>
      <sz val="20"/>
      <name val="Arial Cyr"/>
      <family val="2"/>
      <charset val="204"/>
    </font>
    <font>
      <sz val="12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6"/>
      <name val="Times New Roman"/>
      <family val="1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i/>
      <sz val="12"/>
      <name val="Times New Roman"/>
      <family val="1"/>
      <charset val="204"/>
    </font>
    <font>
      <b/>
      <sz val="20"/>
      <name val="Times New Roman Cyr"/>
      <family val="2"/>
      <charset val="204"/>
    </font>
    <font>
      <b/>
      <i/>
      <sz val="26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2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FDFD"/>
        <bgColor indexed="64"/>
      </patternFill>
    </fill>
    <fill>
      <patternFill patternType="solid">
        <fgColor rgb="FFFFFF00"/>
        <bgColor indexed="64"/>
      </patternFill>
    </fill>
  </fills>
  <borders count="175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7">
    <xf numFmtId="0" fontId="0" fillId="0" borderId="0"/>
    <xf numFmtId="0" fontId="19" fillId="0" borderId="0"/>
    <xf numFmtId="0" fontId="1" fillId="2" borderId="0">
      <alignment horizontal="center" vertical="center"/>
    </xf>
    <xf numFmtId="0" fontId="1" fillId="2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3" fillId="2" borderId="0">
      <alignment horizontal="center" vertical="center"/>
    </xf>
    <xf numFmtId="0" fontId="3" fillId="2" borderId="0">
      <alignment horizontal="left" vertical="center"/>
    </xf>
    <xf numFmtId="0" fontId="3" fillId="2" borderId="0">
      <alignment horizontal="left" vertical="center"/>
    </xf>
    <xf numFmtId="0" fontId="3" fillId="2" borderId="0">
      <alignment horizontal="center" vertical="center"/>
    </xf>
    <xf numFmtId="0" fontId="4" fillId="2" borderId="0">
      <alignment horizontal="left" vertical="center"/>
    </xf>
    <xf numFmtId="0" fontId="5" fillId="2" borderId="0">
      <alignment horizontal="center" vertical="center"/>
    </xf>
    <xf numFmtId="0" fontId="6" fillId="2" borderId="0">
      <alignment horizontal="center" vertical="center"/>
    </xf>
    <xf numFmtId="0" fontId="7" fillId="2" borderId="0">
      <alignment horizontal="center" vertical="center"/>
    </xf>
    <xf numFmtId="0" fontId="7" fillId="2" borderId="0">
      <alignment horizontal="center" vertical="center"/>
    </xf>
    <xf numFmtId="0" fontId="8" fillId="2" borderId="0">
      <alignment horizontal="center" vertical="center"/>
    </xf>
    <xf numFmtId="0" fontId="8" fillId="2" borderId="0">
      <alignment horizontal="center" vertical="center"/>
    </xf>
    <xf numFmtId="0" fontId="9" fillId="2" borderId="0">
      <alignment horizontal="left" vertical="center"/>
    </xf>
    <xf numFmtId="0" fontId="10" fillId="2" borderId="0">
      <alignment horizontal="left" vertical="top"/>
    </xf>
    <xf numFmtId="0" fontId="6" fillId="2" borderId="0">
      <alignment horizontal="left" vertical="top"/>
    </xf>
    <xf numFmtId="0" fontId="9" fillId="2" borderId="0">
      <alignment horizontal="left" vertical="center"/>
    </xf>
    <xf numFmtId="0" fontId="6" fillId="2" borderId="0">
      <alignment horizontal="left" vertical="top"/>
    </xf>
    <xf numFmtId="0" fontId="10" fillId="2" borderId="0">
      <alignment horizontal="right" vertical="top"/>
    </xf>
    <xf numFmtId="0" fontId="33" fillId="0" borderId="0"/>
    <xf numFmtId="0" fontId="19" fillId="0" borderId="0"/>
    <xf numFmtId="0" fontId="19" fillId="0" borderId="0"/>
    <xf numFmtId="0" fontId="37" fillId="0" borderId="1">
      <alignment horizontal="left" vertical="distributed"/>
    </xf>
  </cellStyleXfs>
  <cellXfs count="1178">
    <xf numFmtId="0" fontId="0" fillId="0" borderId="0" xfId="0"/>
    <xf numFmtId="0" fontId="11" fillId="2" borderId="0" xfId="0" applyFont="1" applyFill="1"/>
    <xf numFmtId="0" fontId="12" fillId="2" borderId="0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vertical="center" wrapText="1"/>
    </xf>
    <xf numFmtId="0" fontId="14" fillId="2" borderId="2" xfId="10" applyFont="1" applyFill="1" applyBorder="1" applyAlignment="1">
      <alignment horizontal="center" vertical="center" wrapText="1"/>
    </xf>
    <xf numFmtId="0" fontId="14" fillId="2" borderId="3" xfId="10" applyFont="1" applyFill="1" applyBorder="1" applyAlignment="1">
      <alignment horizontal="center" vertical="center" wrapText="1"/>
    </xf>
    <xf numFmtId="0" fontId="14" fillId="2" borderId="4" xfId="10" applyFont="1" applyFill="1" applyBorder="1" applyAlignment="1">
      <alignment horizontal="center" vertical="center" wrapText="1"/>
    </xf>
    <xf numFmtId="0" fontId="13" fillId="2" borderId="5" xfId="7" applyFont="1" applyFill="1" applyBorder="1" applyAlignment="1">
      <alignment horizontal="center" vertical="center" wrapText="1"/>
    </xf>
    <xf numFmtId="0" fontId="14" fillId="2" borderId="6" xfId="7" applyFont="1" applyFill="1" applyBorder="1" applyAlignment="1">
      <alignment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5" fillId="2" borderId="7" xfId="10" applyFont="1" applyFill="1" applyBorder="1" applyAlignment="1">
      <alignment vertical="center" wrapText="1"/>
    </xf>
    <xf numFmtId="0" fontId="15" fillId="2" borderId="8" xfId="10" applyFont="1" applyFill="1" applyBorder="1" applyAlignment="1">
      <alignment vertical="center" wrapText="1"/>
    </xf>
    <xf numFmtId="0" fontId="16" fillId="2" borderId="0" xfId="0" applyFont="1" applyFill="1" applyBorder="1"/>
    <xf numFmtId="0" fontId="11" fillId="2" borderId="0" xfId="0" applyFont="1" applyFill="1" applyBorder="1"/>
    <xf numFmtId="0" fontId="13" fillId="2" borderId="9" xfId="7" applyFont="1" applyFill="1" applyBorder="1" applyAlignment="1">
      <alignment horizontal="center" vertical="center" wrapText="1"/>
    </xf>
    <xf numFmtId="0" fontId="13" fillId="2" borderId="8" xfId="7" applyFont="1" applyFill="1" applyBorder="1" applyAlignment="1">
      <alignment horizontal="center" vertical="center" wrapText="1"/>
    </xf>
    <xf numFmtId="0" fontId="13" fillId="2" borderId="10" xfId="1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wrapText="1"/>
    </xf>
    <xf numFmtId="0" fontId="20" fillId="3" borderId="0" xfId="0" applyFont="1" applyFill="1"/>
    <xf numFmtId="0" fontId="12" fillId="3" borderId="0" xfId="0" applyFont="1" applyFill="1" applyBorder="1" applyAlignment="1">
      <alignment horizontal="center" vertical="center" wrapText="1"/>
    </xf>
    <xf numFmtId="0" fontId="14" fillId="3" borderId="0" xfId="4" quotePrefix="1" applyFont="1" applyFill="1" applyBorder="1" applyAlignment="1">
      <alignment horizontal="center" vertical="center" wrapText="1"/>
    </xf>
    <xf numFmtId="0" fontId="5" fillId="3" borderId="11" xfId="4" quotePrefix="1" applyFont="1" applyFill="1" applyBorder="1" applyAlignment="1">
      <alignment horizontal="center" vertical="center" wrapText="1"/>
    </xf>
    <xf numFmtId="0" fontId="6" fillId="3" borderId="11" xfId="4" quotePrefix="1" applyFont="1" applyFill="1" applyBorder="1" applyAlignment="1">
      <alignment horizontal="center" vertical="center" wrapText="1"/>
    </xf>
    <xf numFmtId="0" fontId="8" fillId="3" borderId="12" xfId="4" quotePrefix="1" applyFont="1" applyFill="1" applyBorder="1" applyAlignment="1">
      <alignment horizontal="center" vertical="center" wrapText="1"/>
    </xf>
    <xf numFmtId="0" fontId="15" fillId="3" borderId="13" xfId="10" quotePrefix="1" applyFont="1" applyFill="1" applyBorder="1" applyAlignment="1">
      <alignment vertical="center" wrapText="1"/>
    </xf>
    <xf numFmtId="0" fontId="13" fillId="3" borderId="14" xfId="10" quotePrefix="1" applyFont="1" applyFill="1" applyBorder="1" applyAlignment="1">
      <alignment vertical="center" wrapText="1"/>
    </xf>
    <xf numFmtId="0" fontId="13" fillId="3" borderId="15" xfId="10" quotePrefix="1" applyFont="1" applyFill="1" applyBorder="1" applyAlignment="1">
      <alignment vertical="center" wrapText="1"/>
    </xf>
    <xf numFmtId="0" fontId="14" fillId="3" borderId="16" xfId="10" quotePrefix="1" applyFont="1" applyFill="1" applyBorder="1" applyAlignment="1">
      <alignment vertical="center" wrapText="1"/>
    </xf>
    <xf numFmtId="0" fontId="14" fillId="3" borderId="17" xfId="10" quotePrefix="1" applyFont="1" applyFill="1" applyBorder="1" applyAlignment="1">
      <alignment vertical="center" wrapText="1"/>
    </xf>
    <xf numFmtId="0" fontId="13" fillId="3" borderId="18" xfId="10" quotePrefix="1" applyFont="1" applyFill="1" applyBorder="1" applyAlignment="1">
      <alignment vertical="center" wrapText="1"/>
    </xf>
    <xf numFmtId="0" fontId="13" fillId="3" borderId="19" xfId="10" quotePrefix="1" applyFont="1" applyFill="1" applyBorder="1" applyAlignment="1">
      <alignment vertical="center" wrapText="1"/>
    </xf>
    <xf numFmtId="0" fontId="14" fillId="3" borderId="20" xfId="10" quotePrefix="1" applyFont="1" applyFill="1" applyBorder="1" applyAlignment="1">
      <alignment vertical="center" wrapText="1"/>
    </xf>
    <xf numFmtId="0" fontId="16" fillId="0" borderId="21" xfId="0" applyFont="1" applyFill="1" applyBorder="1" applyAlignment="1">
      <alignment horizontal="left" vertical="center" wrapText="1"/>
    </xf>
    <xf numFmtId="0" fontId="16" fillId="0" borderId="22" xfId="0" applyFont="1" applyFill="1" applyBorder="1" applyAlignment="1">
      <alignment horizontal="left" vertical="center" wrapText="1"/>
    </xf>
    <xf numFmtId="0" fontId="16" fillId="0" borderId="23" xfId="0" applyFont="1" applyFill="1" applyBorder="1" applyAlignment="1">
      <alignment horizontal="left" vertical="center" wrapText="1"/>
    </xf>
    <xf numFmtId="0" fontId="14" fillId="0" borderId="0" xfId="4" quotePrefix="1" applyFont="1" applyFill="1" applyBorder="1" applyAlignment="1">
      <alignment horizontal="center" vertical="center" wrapText="1"/>
    </xf>
    <xf numFmtId="0" fontId="14" fillId="3" borderId="24" xfId="10" quotePrefix="1" applyFont="1" applyFill="1" applyBorder="1" applyAlignment="1">
      <alignment vertical="center" wrapText="1"/>
    </xf>
    <xf numFmtId="0" fontId="14" fillId="0" borderId="25" xfId="10" quotePrefix="1" applyFont="1" applyFill="1" applyBorder="1" applyAlignment="1">
      <alignment horizontal="center" vertical="center" wrapText="1"/>
    </xf>
    <xf numFmtId="0" fontId="14" fillId="0" borderId="26" xfId="10" quotePrefix="1" applyFont="1" applyFill="1" applyBorder="1" applyAlignment="1">
      <alignment horizontal="center" vertical="center" wrapText="1"/>
    </xf>
    <xf numFmtId="0" fontId="14" fillId="0" borderId="27" xfId="10" quotePrefix="1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left" vertical="center" wrapText="1"/>
    </xf>
    <xf numFmtId="0" fontId="13" fillId="0" borderId="11" xfId="7" quotePrefix="1" applyFont="1" applyFill="1" applyBorder="1" applyAlignment="1">
      <alignment horizontal="center" vertical="center" wrapText="1"/>
    </xf>
    <xf numFmtId="0" fontId="13" fillId="0" borderId="12" xfId="7" quotePrefix="1" applyFont="1" applyFill="1" applyBorder="1" applyAlignment="1">
      <alignment horizontal="center" vertical="center" wrapText="1"/>
    </xf>
    <xf numFmtId="0" fontId="13" fillId="3" borderId="32" xfId="7" quotePrefix="1" applyFont="1" applyFill="1" applyBorder="1" applyAlignment="1">
      <alignment horizontal="center" vertical="center" wrapText="1"/>
    </xf>
    <xf numFmtId="0" fontId="13" fillId="3" borderId="33" xfId="7" quotePrefix="1" applyFont="1" applyFill="1" applyBorder="1" applyAlignment="1">
      <alignment horizontal="center" vertical="center" wrapText="1"/>
    </xf>
    <xf numFmtId="0" fontId="13" fillId="3" borderId="34" xfId="7" quotePrefix="1" applyFont="1" applyFill="1" applyBorder="1" applyAlignment="1">
      <alignment horizontal="center" vertical="center" wrapText="1"/>
    </xf>
    <xf numFmtId="0" fontId="13" fillId="0" borderId="32" xfId="7" quotePrefix="1" applyFont="1" applyFill="1" applyBorder="1" applyAlignment="1">
      <alignment horizontal="center" vertical="center" wrapText="1"/>
    </xf>
    <xf numFmtId="0" fontId="13" fillId="0" borderId="33" xfId="7" quotePrefix="1" applyFont="1" applyFill="1" applyBorder="1" applyAlignment="1">
      <alignment horizontal="center" vertical="center" wrapText="1"/>
    </xf>
    <xf numFmtId="0" fontId="13" fillId="0" borderId="34" xfId="7" quotePrefix="1" applyFont="1" applyFill="1" applyBorder="1" applyAlignment="1">
      <alignment horizontal="center" vertical="center" wrapText="1"/>
    </xf>
    <xf numFmtId="0" fontId="13" fillId="3" borderId="31" xfId="7" quotePrefix="1" applyFont="1" applyFill="1" applyBorder="1" applyAlignment="1">
      <alignment horizontal="center" vertical="center" wrapText="1"/>
    </xf>
    <xf numFmtId="0" fontId="13" fillId="3" borderId="35" xfId="7" quotePrefix="1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left" vertical="center" wrapText="1"/>
    </xf>
    <xf numFmtId="0" fontId="13" fillId="3" borderId="32" xfId="7" quotePrefix="1" applyFont="1" applyFill="1" applyBorder="1" applyAlignment="1">
      <alignment vertical="center" wrapText="1"/>
    </xf>
    <xf numFmtId="0" fontId="13" fillId="3" borderId="36" xfId="7" quotePrefix="1" applyFont="1" applyFill="1" applyBorder="1" applyAlignment="1">
      <alignment vertical="center" wrapText="1"/>
    </xf>
    <xf numFmtId="0" fontId="13" fillId="3" borderId="37" xfId="7" quotePrefix="1" applyFont="1" applyFill="1" applyBorder="1" applyAlignment="1">
      <alignment vertical="center" wrapText="1"/>
    </xf>
    <xf numFmtId="0" fontId="13" fillId="0" borderId="32" xfId="7" quotePrefix="1" applyFont="1" applyFill="1" applyBorder="1" applyAlignment="1">
      <alignment vertical="center" wrapText="1"/>
    </xf>
    <xf numFmtId="0" fontId="13" fillId="0" borderId="36" xfId="7" quotePrefix="1" applyFont="1" applyFill="1" applyBorder="1" applyAlignment="1">
      <alignment vertical="center" wrapText="1"/>
    </xf>
    <xf numFmtId="0" fontId="13" fillId="0" borderId="37" xfId="7" quotePrefix="1" applyFont="1" applyFill="1" applyBorder="1" applyAlignment="1">
      <alignment vertical="center" wrapText="1"/>
    </xf>
    <xf numFmtId="0" fontId="13" fillId="3" borderId="31" xfId="7" quotePrefix="1" applyFont="1" applyFill="1" applyBorder="1" applyAlignment="1">
      <alignment vertical="center" wrapText="1"/>
    </xf>
    <xf numFmtId="0" fontId="14" fillId="3" borderId="36" xfId="7" quotePrefix="1" applyFont="1" applyFill="1" applyBorder="1" applyAlignment="1">
      <alignment vertical="center" wrapText="1"/>
    </xf>
    <xf numFmtId="0" fontId="14" fillId="3" borderId="35" xfId="7" quotePrefix="1" applyFont="1" applyFill="1" applyBorder="1" applyAlignment="1">
      <alignment vertical="center" wrapText="1"/>
    </xf>
    <xf numFmtId="0" fontId="14" fillId="3" borderId="0" xfId="7" quotePrefix="1" applyFont="1" applyFill="1" applyBorder="1" applyAlignment="1">
      <alignment vertical="center" wrapText="1"/>
    </xf>
    <xf numFmtId="0" fontId="14" fillId="0" borderId="24" xfId="10" quotePrefix="1" applyFont="1" applyFill="1" applyBorder="1" applyAlignment="1">
      <alignment vertical="center" wrapText="1"/>
    </xf>
    <xf numFmtId="0" fontId="13" fillId="0" borderId="18" xfId="10" quotePrefix="1" applyFont="1" applyFill="1" applyBorder="1" applyAlignment="1">
      <alignment horizontal="center" vertical="center" wrapText="1"/>
    </xf>
    <xf numFmtId="0" fontId="13" fillId="0" borderId="20" xfId="10" quotePrefix="1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20" fillId="0" borderId="0" xfId="0" applyFont="1" applyFill="1"/>
    <xf numFmtId="0" fontId="14" fillId="0" borderId="38" xfId="10" quotePrefix="1" applyFont="1" applyFill="1" applyBorder="1" applyAlignment="1">
      <alignment horizontal="center" vertical="center" wrapText="1"/>
    </xf>
    <xf numFmtId="0" fontId="14" fillId="0" borderId="39" xfId="10" quotePrefix="1" applyFont="1" applyFill="1" applyBorder="1" applyAlignment="1">
      <alignment horizontal="center" vertical="center" wrapText="1"/>
    </xf>
    <xf numFmtId="0" fontId="14" fillId="0" borderId="28" xfId="10" quotePrefix="1" applyFont="1" applyFill="1" applyBorder="1" applyAlignment="1">
      <alignment horizontal="center" vertical="center" wrapText="1"/>
    </xf>
    <xf numFmtId="0" fontId="13" fillId="0" borderId="28" xfId="10" quotePrefix="1" applyFont="1" applyFill="1" applyBorder="1" applyAlignment="1">
      <alignment horizontal="center" vertical="center" wrapText="1"/>
    </xf>
    <xf numFmtId="0" fontId="13" fillId="0" borderId="40" xfId="10" quotePrefix="1" applyFont="1" applyFill="1" applyBorder="1" applyAlignment="1">
      <alignment horizontal="center" vertical="center" wrapText="1"/>
    </xf>
    <xf numFmtId="0" fontId="14" fillId="0" borderId="0" xfId="10" quotePrefix="1" applyFont="1" applyFill="1" applyBorder="1" applyAlignment="1">
      <alignment vertical="center" wrapText="1"/>
    </xf>
    <xf numFmtId="0" fontId="15" fillId="3" borderId="41" xfId="10" quotePrefix="1" applyFont="1" applyFill="1" applyBorder="1" applyAlignment="1">
      <alignment vertical="center" wrapText="1"/>
    </xf>
    <xf numFmtId="0" fontId="13" fillId="0" borderId="11" xfId="10" quotePrefix="1" applyFont="1" applyFill="1" applyBorder="1" applyAlignment="1">
      <alignment horizontal="center" vertical="center" wrapText="1"/>
    </xf>
    <xf numFmtId="0" fontId="13" fillId="0" borderId="12" xfId="10" quotePrefix="1" applyFont="1" applyFill="1" applyBorder="1" applyAlignment="1">
      <alignment horizontal="center" vertical="center" wrapText="1"/>
    </xf>
    <xf numFmtId="0" fontId="13" fillId="3" borderId="11" xfId="10" quotePrefix="1" applyFont="1" applyFill="1" applyBorder="1" applyAlignment="1">
      <alignment horizontal="center" vertical="center" wrapText="1"/>
    </xf>
    <xf numFmtId="0" fontId="13" fillId="3" borderId="12" xfId="10" quotePrefix="1" applyFont="1" applyFill="1" applyBorder="1" applyAlignment="1">
      <alignment horizontal="center" vertical="center" wrapText="1"/>
    </xf>
    <xf numFmtId="0" fontId="14" fillId="3" borderId="0" xfId="10" quotePrefix="1" applyFont="1" applyFill="1" applyBorder="1" applyAlignment="1">
      <alignment vertical="center" wrapText="1"/>
    </xf>
    <xf numFmtId="0" fontId="15" fillId="3" borderId="13" xfId="10" applyFont="1" applyFill="1" applyBorder="1" applyAlignment="1">
      <alignment vertical="center" wrapText="1"/>
    </xf>
    <xf numFmtId="0" fontId="14" fillId="3" borderId="21" xfId="7" quotePrefix="1" applyFont="1" applyFill="1" applyBorder="1" applyAlignment="1">
      <alignment horizontal="center" vertical="center" wrapText="1"/>
    </xf>
    <xf numFmtId="0" fontId="14" fillId="3" borderId="42" xfId="7" quotePrefix="1" applyFont="1" applyFill="1" applyBorder="1" applyAlignment="1">
      <alignment horizontal="center" vertical="center" wrapText="1"/>
    </xf>
    <xf numFmtId="0" fontId="14" fillId="3" borderId="0" xfId="7" quotePrefix="1" applyFont="1" applyFill="1" applyBorder="1" applyAlignment="1">
      <alignment horizontal="center" vertical="center" wrapText="1"/>
    </xf>
    <xf numFmtId="0" fontId="14" fillId="3" borderId="38" xfId="7" quotePrefix="1" applyFont="1" applyFill="1" applyBorder="1" applyAlignment="1">
      <alignment horizontal="center" vertical="center" wrapText="1"/>
    </xf>
    <xf numFmtId="0" fontId="14" fillId="3" borderId="26" xfId="7" quotePrefix="1" applyFont="1" applyFill="1" applyBorder="1" applyAlignment="1">
      <alignment horizontal="center" vertical="center" wrapText="1"/>
    </xf>
    <xf numFmtId="0" fontId="14" fillId="3" borderId="43" xfId="7" quotePrefix="1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16" fillId="3" borderId="36" xfId="0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4" fillId="3" borderId="25" xfId="10" quotePrefix="1" applyFont="1" applyFill="1" applyBorder="1" applyAlignment="1">
      <alignment horizontal="center" vertical="center" wrapText="1"/>
    </xf>
    <xf numFmtId="0" fontId="14" fillId="3" borderId="26" xfId="10" quotePrefix="1" applyFont="1" applyFill="1" applyBorder="1" applyAlignment="1">
      <alignment horizontal="center" vertical="center" wrapText="1"/>
    </xf>
    <xf numFmtId="0" fontId="14" fillId="3" borderId="39" xfId="10" quotePrefix="1" applyFont="1" applyFill="1" applyBorder="1" applyAlignment="1">
      <alignment horizontal="center" vertical="center" wrapText="1"/>
    </xf>
    <xf numFmtId="0" fontId="14" fillId="3" borderId="38" xfId="10" quotePrefix="1" applyFont="1" applyFill="1" applyBorder="1" applyAlignment="1">
      <alignment horizontal="center" vertical="center" wrapText="1"/>
    </xf>
    <xf numFmtId="0" fontId="14" fillId="3" borderId="27" xfId="10" quotePrefix="1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3" fillId="3" borderId="0" xfId="7" quotePrefix="1" applyFont="1" applyFill="1" applyBorder="1" applyAlignment="1">
      <alignment horizontal="left" vertical="center" wrapText="1"/>
    </xf>
    <xf numFmtId="0" fontId="13" fillId="3" borderId="41" xfId="10" quotePrefix="1" applyFont="1" applyFill="1" applyBorder="1" applyAlignment="1">
      <alignment horizontal="center" vertical="center" wrapText="1"/>
    </xf>
    <xf numFmtId="0" fontId="13" fillId="3" borderId="31" xfId="10" quotePrefix="1" applyFont="1" applyFill="1" applyBorder="1" applyAlignment="1">
      <alignment horizontal="center" vertical="center" wrapText="1"/>
    </xf>
    <xf numFmtId="0" fontId="21" fillId="3" borderId="41" xfId="0" applyFont="1" applyFill="1" applyBorder="1" applyAlignment="1">
      <alignment horizontal="left" vertical="center" wrapText="1"/>
    </xf>
    <xf numFmtId="0" fontId="13" fillId="3" borderId="11" xfId="7" quotePrefix="1" applyFont="1" applyFill="1" applyBorder="1" applyAlignment="1">
      <alignment horizontal="center" vertical="center" wrapText="1"/>
    </xf>
    <xf numFmtId="0" fontId="13" fillId="3" borderId="41" xfId="7" quotePrefix="1" applyFont="1" applyFill="1" applyBorder="1" applyAlignment="1">
      <alignment horizontal="center" vertical="center" wrapText="1"/>
    </xf>
    <xf numFmtId="0" fontId="13" fillId="3" borderId="12" xfId="7" quotePrefix="1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center"/>
    </xf>
    <xf numFmtId="0" fontId="22" fillId="3" borderId="0" xfId="0" applyFont="1" applyFill="1" applyBorder="1"/>
    <xf numFmtId="0" fontId="16" fillId="3" borderId="41" xfId="0" applyFont="1" applyFill="1" applyBorder="1" applyAlignment="1">
      <alignment horizontal="left" vertical="center" wrapText="1"/>
    </xf>
    <xf numFmtId="0" fontId="16" fillId="3" borderId="11" xfId="0" applyFont="1" applyFill="1" applyBorder="1" applyAlignment="1">
      <alignment horizontal="center" vertical="center"/>
    </xf>
    <xf numFmtId="0" fontId="16" fillId="3" borderId="4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20" fillId="3" borderId="0" xfId="0" applyFont="1" applyFill="1" applyBorder="1"/>
    <xf numFmtId="0" fontId="16" fillId="3" borderId="21" xfId="0" applyFont="1" applyFill="1" applyBorder="1" applyAlignment="1">
      <alignment horizontal="left" vertical="center" wrapText="1"/>
    </xf>
    <xf numFmtId="0" fontId="16" fillId="3" borderId="22" xfId="0" applyFont="1" applyFill="1" applyBorder="1" applyAlignment="1">
      <alignment horizontal="left" vertical="center" wrapText="1"/>
    </xf>
    <xf numFmtId="0" fontId="16" fillId="3" borderId="23" xfId="0" applyFont="1" applyFill="1" applyBorder="1" applyAlignment="1">
      <alignment horizontal="left" vertical="center" wrapText="1"/>
    </xf>
    <xf numFmtId="0" fontId="13" fillId="3" borderId="45" xfId="7" quotePrefix="1" applyFont="1" applyFill="1" applyBorder="1" applyAlignment="1">
      <alignment horizontal="center" vertical="center" wrapText="1"/>
    </xf>
    <xf numFmtId="0" fontId="13" fillId="3" borderId="46" xfId="7" quotePrefix="1" applyFont="1" applyFill="1" applyBorder="1" applyAlignment="1">
      <alignment horizontal="center" vertical="center" wrapText="1"/>
    </xf>
    <xf numFmtId="0" fontId="14" fillId="3" borderId="20" xfId="7" quotePrefix="1" applyFont="1" applyFill="1" applyBorder="1" applyAlignment="1">
      <alignment horizontal="center" vertical="center" wrapText="1"/>
    </xf>
    <xf numFmtId="0" fontId="13" fillId="3" borderId="47" xfId="10" quotePrefix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wrapText="1"/>
    </xf>
    <xf numFmtId="0" fontId="9" fillId="3" borderId="0" xfId="4" quotePrefix="1" applyFont="1" applyFill="1" applyBorder="1" applyAlignment="1">
      <alignment horizontal="center" vertical="center" wrapText="1"/>
    </xf>
    <xf numFmtId="0" fontId="26" fillId="3" borderId="0" xfId="0" applyFont="1" applyFill="1"/>
    <xf numFmtId="0" fontId="27" fillId="3" borderId="26" xfId="0" applyFont="1" applyFill="1" applyBorder="1"/>
    <xf numFmtId="0" fontId="27" fillId="3" borderId="0" xfId="0" applyFont="1" applyFill="1" applyBorder="1"/>
    <xf numFmtId="0" fontId="14" fillId="3" borderId="13" xfId="10" applyFont="1" applyFill="1" applyBorder="1" applyAlignment="1">
      <alignment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14" fontId="31" fillId="3" borderId="48" xfId="8" applyNumberFormat="1" applyFont="1" applyFill="1" applyBorder="1" applyAlignment="1">
      <alignment vertical="center" wrapText="1"/>
    </xf>
    <xf numFmtId="0" fontId="19" fillId="4" borderId="0" xfId="25" applyFill="1"/>
    <xf numFmtId="0" fontId="60" fillId="4" borderId="11" xfId="25" applyFont="1" applyFill="1" applyBorder="1" applyAlignment="1">
      <alignment horizontal="center" vertical="center" wrapText="1"/>
    </xf>
    <xf numFmtId="0" fontId="61" fillId="4" borderId="45" xfId="25" applyFont="1" applyFill="1" applyBorder="1" applyAlignment="1">
      <alignment horizontal="center" vertical="center" wrapText="1"/>
    </xf>
    <xf numFmtId="0" fontId="62" fillId="4" borderId="44" xfId="25" applyFont="1" applyFill="1" applyBorder="1" applyAlignment="1">
      <alignment horizontal="center" vertical="center" wrapText="1"/>
    </xf>
    <xf numFmtId="0" fontId="1" fillId="4" borderId="49" xfId="15" quotePrefix="1" applyFont="1" applyFill="1" applyBorder="1" applyAlignment="1">
      <alignment horizontal="center" vertical="center" wrapText="1"/>
    </xf>
    <xf numFmtId="0" fontId="1" fillId="4" borderId="50" xfId="15" quotePrefix="1" applyFont="1" applyFill="1" applyBorder="1" applyAlignment="1">
      <alignment horizontal="center" vertical="center" wrapText="1"/>
    </xf>
    <xf numFmtId="0" fontId="29" fillId="4" borderId="12" xfId="0" applyFont="1" applyFill="1" applyBorder="1" applyAlignment="1">
      <alignment horizontal="left" vertical="center" wrapText="1"/>
    </xf>
    <xf numFmtId="0" fontId="25" fillId="4" borderId="41" xfId="24" applyFont="1" applyFill="1" applyBorder="1" applyAlignment="1">
      <alignment horizontal="left" vertical="center" wrapText="1"/>
    </xf>
    <xf numFmtId="0" fontId="25" fillId="4" borderId="0" xfId="24" applyFont="1" applyFill="1" applyBorder="1" applyAlignment="1">
      <alignment horizontal="left" vertical="center" wrapText="1"/>
    </xf>
    <xf numFmtId="0" fontId="28" fillId="4" borderId="0" xfId="24" applyFont="1" applyFill="1" applyBorder="1" applyAlignment="1">
      <alignment horizontal="left" vertical="center" wrapText="1"/>
    </xf>
    <xf numFmtId="0" fontId="14" fillId="2" borderId="0" xfId="4" applyFont="1" applyFill="1" applyBorder="1" applyAlignment="1">
      <alignment horizontal="center" vertical="center" wrapText="1"/>
    </xf>
    <xf numFmtId="0" fontId="14" fillId="2" borderId="0" xfId="7" applyFont="1" applyFill="1" applyBorder="1" applyAlignment="1">
      <alignment vertical="center" wrapText="1"/>
    </xf>
    <xf numFmtId="0" fontId="14" fillId="2" borderId="0" xfId="10" applyFont="1" applyFill="1" applyBorder="1" applyAlignment="1">
      <alignment vertical="center" wrapText="1"/>
    </xf>
    <xf numFmtId="0" fontId="16" fillId="2" borderId="0" xfId="0" applyFont="1" applyFill="1" applyBorder="1" applyAlignment="1">
      <alignment horizontal="left" vertical="center"/>
    </xf>
    <xf numFmtId="0" fontId="14" fillId="2" borderId="51" xfId="10" applyFont="1" applyFill="1" applyBorder="1" applyAlignment="1">
      <alignment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3" fillId="2" borderId="0" xfId="7" applyFont="1" applyFill="1" applyBorder="1" applyAlignment="1">
      <alignment horizontal="left" vertical="center" wrapText="1"/>
    </xf>
    <xf numFmtId="0" fontId="13" fillId="3" borderId="34" xfId="10" quotePrefix="1" applyFont="1" applyFill="1" applyBorder="1" applyAlignment="1">
      <alignment horizontal="center" vertical="center" wrapText="1"/>
    </xf>
    <xf numFmtId="0" fontId="13" fillId="3" borderId="32" xfId="10" quotePrefix="1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3" fillId="2" borderId="52" xfId="7" applyFont="1" applyFill="1" applyBorder="1" applyAlignment="1">
      <alignment horizontal="center" vertical="center" wrapText="1"/>
    </xf>
    <xf numFmtId="0" fontId="13" fillId="2" borderId="53" xfId="7" applyFont="1" applyFill="1" applyBorder="1" applyAlignment="1">
      <alignment horizontal="center" vertical="center" wrapText="1"/>
    </xf>
    <xf numFmtId="0" fontId="13" fillId="2" borderId="3" xfId="7" applyFont="1" applyFill="1" applyBorder="1" applyAlignment="1">
      <alignment horizontal="center" vertical="center" wrapText="1"/>
    </xf>
    <xf numFmtId="0" fontId="13" fillId="2" borderId="54" xfId="10" applyFont="1" applyFill="1" applyBorder="1" applyAlignment="1">
      <alignment horizontal="center" vertical="center" wrapText="1"/>
    </xf>
    <xf numFmtId="0" fontId="14" fillId="2" borderId="55" xfId="10" applyFont="1" applyFill="1" applyBorder="1" applyAlignment="1">
      <alignment horizontal="center" vertical="center" wrapText="1"/>
    </xf>
    <xf numFmtId="0" fontId="14" fillId="2" borderId="52" xfId="10" applyFont="1" applyFill="1" applyBorder="1" applyAlignment="1">
      <alignment horizontal="center" vertical="center" wrapText="1"/>
    </xf>
    <xf numFmtId="0" fontId="38" fillId="0" borderId="0" xfId="0" applyFont="1" applyFill="1" applyProtection="1">
      <protection locked="0"/>
    </xf>
    <xf numFmtId="0" fontId="18" fillId="0" borderId="0" xfId="0" applyFont="1" applyFill="1" applyProtection="1">
      <protection locked="0"/>
    </xf>
    <xf numFmtId="0" fontId="24" fillId="0" borderId="0" xfId="0" applyFont="1" applyFill="1" applyProtection="1">
      <protection locked="0"/>
    </xf>
    <xf numFmtId="0" fontId="8" fillId="0" borderId="49" xfId="4" quotePrefix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Protection="1">
      <protection locked="0"/>
    </xf>
    <xf numFmtId="0" fontId="20" fillId="0" borderId="0" xfId="0" applyFont="1" applyFill="1" applyProtection="1">
      <protection locked="0"/>
    </xf>
    <xf numFmtId="0" fontId="40" fillId="0" borderId="0" xfId="0" applyFont="1" applyFill="1" applyProtection="1">
      <protection locked="0"/>
    </xf>
    <xf numFmtId="0" fontId="23" fillId="0" borderId="0" xfId="0" applyFont="1" applyFill="1" applyProtection="1">
      <protection locked="0"/>
    </xf>
    <xf numFmtId="0" fontId="44" fillId="0" borderId="49" xfId="4" quotePrefix="1" applyFont="1" applyFill="1" applyBorder="1" applyAlignment="1" applyProtection="1">
      <alignment horizontal="center" vertical="center" wrapText="1"/>
      <protection locked="0"/>
    </xf>
    <xf numFmtId="0" fontId="48" fillId="0" borderId="0" xfId="0" applyFont="1" applyFill="1" applyProtection="1">
      <protection locked="0"/>
    </xf>
    <xf numFmtId="0" fontId="13" fillId="4" borderId="11" xfId="7" quotePrefix="1" applyFont="1" applyFill="1" applyBorder="1" applyAlignment="1">
      <alignment horizontal="center" vertical="center" wrapText="1"/>
    </xf>
    <xf numFmtId="0" fontId="13" fillId="4" borderId="12" xfId="7" quotePrefix="1" applyFont="1" applyFill="1" applyBorder="1" applyAlignment="1">
      <alignment horizontal="center" vertical="center" wrapText="1"/>
    </xf>
    <xf numFmtId="0" fontId="13" fillId="4" borderId="32" xfId="7" quotePrefix="1" applyFont="1" applyFill="1" applyBorder="1" applyAlignment="1">
      <alignment horizontal="center" vertical="center" wrapText="1"/>
    </xf>
    <xf numFmtId="0" fontId="13" fillId="4" borderId="33" xfId="7" quotePrefix="1" applyFont="1" applyFill="1" applyBorder="1" applyAlignment="1">
      <alignment horizontal="center" vertical="center" wrapText="1"/>
    </xf>
    <xf numFmtId="0" fontId="13" fillId="4" borderId="34" xfId="7" quotePrefix="1" applyFont="1" applyFill="1" applyBorder="1" applyAlignment="1">
      <alignment horizontal="center" vertical="center" wrapText="1"/>
    </xf>
    <xf numFmtId="0" fontId="13" fillId="4" borderId="31" xfId="7" quotePrefix="1" applyFont="1" applyFill="1" applyBorder="1" applyAlignment="1">
      <alignment horizontal="center" vertical="center" wrapText="1"/>
    </xf>
    <xf numFmtId="0" fontId="13" fillId="4" borderId="35" xfId="7" quotePrefix="1" applyFont="1" applyFill="1" applyBorder="1" applyAlignment="1">
      <alignment horizontal="center" vertical="center" wrapText="1"/>
    </xf>
    <xf numFmtId="0" fontId="13" fillId="4" borderId="32" xfId="7" quotePrefix="1" applyFont="1" applyFill="1" applyBorder="1" applyAlignment="1">
      <alignment vertical="center" wrapText="1"/>
    </xf>
    <xf numFmtId="0" fontId="13" fillId="4" borderId="36" xfId="7" quotePrefix="1" applyFont="1" applyFill="1" applyBorder="1" applyAlignment="1">
      <alignment vertical="center" wrapText="1"/>
    </xf>
    <xf numFmtId="0" fontId="13" fillId="4" borderId="37" xfId="7" quotePrefix="1" applyFont="1" applyFill="1" applyBorder="1" applyAlignment="1">
      <alignment vertical="center" wrapText="1"/>
    </xf>
    <xf numFmtId="0" fontId="13" fillId="4" borderId="31" xfId="7" quotePrefix="1" applyFont="1" applyFill="1" applyBorder="1" applyAlignment="1">
      <alignment vertical="center" wrapText="1"/>
    </xf>
    <xf numFmtId="0" fontId="14" fillId="4" borderId="36" xfId="7" quotePrefix="1" applyFont="1" applyFill="1" applyBorder="1" applyAlignment="1">
      <alignment vertical="center" wrapText="1"/>
    </xf>
    <xf numFmtId="0" fontId="14" fillId="4" borderId="35" xfId="7" quotePrefix="1" applyFont="1" applyFill="1" applyBorder="1" applyAlignment="1">
      <alignment vertical="center" wrapText="1"/>
    </xf>
    <xf numFmtId="0" fontId="13" fillId="4" borderId="18" xfId="10" quotePrefix="1" applyFont="1" applyFill="1" applyBorder="1" applyAlignment="1">
      <alignment horizontal="center" vertical="center" wrapText="1"/>
    </xf>
    <xf numFmtId="0" fontId="13" fillId="4" borderId="20" xfId="10" quotePrefix="1" applyFont="1" applyFill="1" applyBorder="1" applyAlignment="1">
      <alignment horizontal="center" vertical="center" wrapText="1"/>
    </xf>
    <xf numFmtId="0" fontId="13" fillId="4" borderId="11" xfId="10" quotePrefix="1" applyFont="1" applyFill="1" applyBorder="1" applyAlignment="1">
      <alignment horizontal="center" vertical="center" wrapText="1"/>
    </xf>
    <xf numFmtId="0" fontId="13" fillId="4" borderId="12" xfId="10" quotePrefix="1" applyFont="1" applyFill="1" applyBorder="1" applyAlignment="1">
      <alignment horizontal="center" vertical="center" wrapText="1"/>
    </xf>
    <xf numFmtId="0" fontId="13" fillId="4" borderId="41" xfId="10" quotePrefix="1" applyFont="1" applyFill="1" applyBorder="1" applyAlignment="1">
      <alignment horizontal="center" vertical="center" wrapText="1"/>
    </xf>
    <xf numFmtId="0" fontId="13" fillId="4" borderId="41" xfId="7" quotePrefix="1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/>
    </xf>
    <xf numFmtId="0" fontId="16" fillId="4" borderId="41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63" fillId="0" borderId="0" xfId="0" applyFont="1" applyFill="1" applyProtection="1">
      <protection locked="0"/>
    </xf>
    <xf numFmtId="0" fontId="60" fillId="4" borderId="41" xfId="25" applyFont="1" applyFill="1" applyBorder="1" applyAlignment="1">
      <alignment horizontal="center" vertical="center" wrapText="1"/>
    </xf>
    <xf numFmtId="0" fontId="62" fillId="4" borderId="35" xfId="25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2" borderId="0" xfId="0" applyFont="1" applyFill="1" applyBorder="1" applyAlignment="1">
      <alignment wrapText="1"/>
    </xf>
    <xf numFmtId="0" fontId="5" fillId="2" borderId="54" xfId="4" applyFont="1" applyFill="1" applyBorder="1" applyAlignment="1">
      <alignment horizontal="center" vertical="center" wrapText="1"/>
    </xf>
    <xf numFmtId="0" fontId="6" fillId="2" borderId="54" xfId="4" applyFont="1" applyFill="1" applyBorder="1" applyAlignment="1">
      <alignment horizontal="center" vertical="center" wrapText="1"/>
    </xf>
    <xf numFmtId="0" fontId="8" fillId="2" borderId="56" xfId="4" applyFont="1" applyFill="1" applyBorder="1" applyAlignment="1">
      <alignment horizontal="center" vertical="center" wrapText="1"/>
    </xf>
    <xf numFmtId="0" fontId="15" fillId="2" borderId="57" xfId="10" applyFont="1" applyFill="1" applyBorder="1" applyAlignment="1">
      <alignment vertical="center" wrapText="1"/>
    </xf>
    <xf numFmtId="0" fontId="13" fillId="2" borderId="58" xfId="7" applyFont="1" applyFill="1" applyBorder="1" applyAlignment="1">
      <alignment horizontal="center" vertical="center" wrapText="1"/>
    </xf>
    <xf numFmtId="0" fontId="13" fillId="2" borderId="59" xfId="10" applyFont="1" applyFill="1" applyBorder="1" applyAlignment="1">
      <alignment horizontal="center" vertical="center" wrapText="1"/>
    </xf>
    <xf numFmtId="0" fontId="14" fillId="2" borderId="60" xfId="7" applyFont="1" applyFill="1" applyBorder="1" applyAlignment="1">
      <alignment horizontal="center" vertical="center" wrapText="1"/>
    </xf>
    <xf numFmtId="0" fontId="14" fillId="2" borderId="61" xfId="7" applyFont="1" applyFill="1" applyBorder="1" applyAlignment="1">
      <alignment horizontal="center" vertical="center" wrapText="1"/>
    </xf>
    <xf numFmtId="0" fontId="14" fillId="2" borderId="10" xfId="10" applyFont="1" applyFill="1" applyBorder="1" applyAlignment="1">
      <alignment vertical="center" wrapText="1"/>
    </xf>
    <xf numFmtId="0" fontId="14" fillId="2" borderId="62" xfId="10" applyFont="1" applyFill="1" applyBorder="1" applyAlignment="1">
      <alignment vertical="center" wrapText="1"/>
    </xf>
    <xf numFmtId="0" fontId="13" fillId="2" borderId="57" xfId="10" applyFont="1" applyFill="1" applyBorder="1" applyAlignment="1">
      <alignment horizontal="center" vertical="center" wrapText="1"/>
    </xf>
    <xf numFmtId="0" fontId="13" fillId="2" borderId="7" xfId="10" applyFont="1" applyFill="1" applyBorder="1" applyAlignment="1">
      <alignment horizontal="center" vertical="center" wrapText="1"/>
    </xf>
    <xf numFmtId="0" fontId="0" fillId="0" borderId="0" xfId="0" applyFill="1"/>
    <xf numFmtId="0" fontId="49" fillId="0" borderId="0" xfId="0" applyFont="1" applyFill="1"/>
    <xf numFmtId="0" fontId="49" fillId="0" borderId="0" xfId="0" applyFont="1"/>
    <xf numFmtId="0" fontId="50" fillId="2" borderId="0" xfId="0" applyFont="1" applyFill="1"/>
    <xf numFmtId="0" fontId="24" fillId="2" borderId="0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28" fillId="2" borderId="8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13" fillId="2" borderId="55" xfId="7" applyFont="1" applyFill="1" applyBorder="1" applyAlignment="1">
      <alignment horizontal="center" vertical="center" wrapText="1"/>
    </xf>
    <xf numFmtId="0" fontId="13" fillId="2" borderId="63" xfId="7" applyFont="1" applyFill="1" applyBorder="1" applyAlignment="1">
      <alignment horizontal="center" vertical="center" wrapText="1"/>
    </xf>
    <xf numFmtId="0" fontId="13" fillId="2" borderId="64" xfId="7" applyFont="1" applyFill="1" applyBorder="1" applyAlignment="1">
      <alignment horizontal="center" vertical="center" wrapText="1"/>
    </xf>
    <xf numFmtId="0" fontId="13" fillId="2" borderId="65" xfId="7" applyFont="1" applyFill="1" applyBorder="1" applyAlignment="1">
      <alignment horizontal="center" vertical="center" wrapText="1"/>
    </xf>
    <xf numFmtId="0" fontId="13" fillId="2" borderId="66" xfId="7" applyFont="1" applyFill="1" applyBorder="1" applyAlignment="1">
      <alignment horizontal="center" vertical="center" wrapText="1"/>
    </xf>
    <xf numFmtId="0" fontId="17" fillId="2" borderId="57" xfId="0" applyFont="1" applyFill="1" applyBorder="1" applyAlignment="1">
      <alignment horizontal="left" vertical="center" wrapText="1"/>
    </xf>
    <xf numFmtId="0" fontId="14" fillId="3" borderId="67" xfId="10" quotePrefix="1" applyFont="1" applyFill="1" applyBorder="1" applyAlignment="1">
      <alignment horizontal="center" vertical="center" wrapText="1"/>
    </xf>
    <xf numFmtId="0" fontId="5" fillId="0" borderId="49" xfId="4" quotePrefix="1" applyFont="1" applyFill="1" applyBorder="1" applyAlignment="1" applyProtection="1">
      <alignment horizontal="center" vertical="center" wrapText="1"/>
      <protection locked="0"/>
    </xf>
    <xf numFmtId="0" fontId="6" fillId="0" borderId="49" xfId="4" quotePrefix="1" applyFont="1" applyFill="1" applyBorder="1" applyAlignment="1" applyProtection="1">
      <alignment horizontal="center" vertical="center" wrapText="1"/>
      <protection locked="0"/>
    </xf>
    <xf numFmtId="0" fontId="42" fillId="0" borderId="49" xfId="4" quotePrefix="1" applyFont="1" applyFill="1" applyBorder="1" applyAlignment="1" applyProtection="1">
      <alignment horizontal="center" vertical="center" wrapText="1"/>
      <protection locked="0"/>
    </xf>
    <xf numFmtId="0" fontId="43" fillId="0" borderId="33" xfId="4" quotePrefix="1" applyFont="1" applyFill="1" applyBorder="1" applyAlignment="1" applyProtection="1">
      <alignment horizontal="center" vertical="center" wrapText="1"/>
      <protection locked="0"/>
    </xf>
    <xf numFmtId="0" fontId="13" fillId="2" borderId="68" xfId="7" applyFont="1" applyFill="1" applyBorder="1" applyAlignment="1">
      <alignment horizontal="center" vertical="center" wrapText="1"/>
    </xf>
    <xf numFmtId="0" fontId="33" fillId="0" borderId="0" xfId="23" applyBorder="1" applyAlignment="1"/>
    <xf numFmtId="0" fontId="51" fillId="0" borderId="0" xfId="23" applyFont="1" applyFill="1"/>
    <xf numFmtId="0" fontId="51" fillId="0" borderId="0" xfId="23" applyFont="1"/>
    <xf numFmtId="0" fontId="14" fillId="5" borderId="42" xfId="10" quotePrefix="1" applyFont="1" applyFill="1" applyBorder="1" applyAlignment="1">
      <alignment horizontal="center" vertical="center" wrapText="1"/>
    </xf>
    <xf numFmtId="0" fontId="14" fillId="5" borderId="14" xfId="10" quotePrefix="1" applyFont="1" applyFill="1" applyBorder="1" applyAlignment="1">
      <alignment horizontal="center" vertical="center" wrapText="1"/>
    </xf>
    <xf numFmtId="0" fontId="14" fillId="5" borderId="69" xfId="10" quotePrefix="1" applyFont="1" applyFill="1" applyBorder="1" applyAlignment="1">
      <alignment horizontal="center" vertical="center" wrapText="1"/>
    </xf>
    <xf numFmtId="0" fontId="14" fillId="3" borderId="16" xfId="10" quotePrefix="1" applyFont="1" applyFill="1" applyBorder="1" applyAlignment="1">
      <alignment horizontal="center" vertical="center" wrapText="1"/>
    </xf>
    <xf numFmtId="0" fontId="14" fillId="5" borderId="15" xfId="10" quotePrefix="1" applyFont="1" applyFill="1" applyBorder="1" applyAlignment="1">
      <alignment horizontal="center" vertical="center" wrapText="1"/>
    </xf>
    <xf numFmtId="0" fontId="1" fillId="4" borderId="50" xfId="15" quotePrefix="1" applyFont="1" applyFill="1" applyBorder="1" applyAlignment="1">
      <alignment horizontal="center" vertical="center" wrapText="1"/>
    </xf>
    <xf numFmtId="0" fontId="13" fillId="4" borderId="19" xfId="10" quotePrefix="1" applyFont="1" applyFill="1" applyBorder="1" applyAlignment="1">
      <alignment horizontal="center" vertical="center" wrapText="1"/>
    </xf>
    <xf numFmtId="0" fontId="13" fillId="4" borderId="70" xfId="10" applyFont="1" applyFill="1" applyBorder="1" applyAlignment="1">
      <alignment vertical="center" wrapText="1"/>
    </xf>
    <xf numFmtId="0" fontId="16" fillId="4" borderId="31" xfId="0" applyFont="1" applyFill="1" applyBorder="1" applyAlignment="1">
      <alignment horizontal="left" vertical="center" wrapText="1"/>
    </xf>
    <xf numFmtId="0" fontId="17" fillId="4" borderId="31" xfId="0" applyFont="1" applyFill="1" applyBorder="1" applyAlignment="1">
      <alignment horizontal="left" vertical="center" wrapText="1"/>
    </xf>
    <xf numFmtId="0" fontId="15" fillId="4" borderId="41" xfId="10" quotePrefix="1" applyFont="1" applyFill="1" applyBorder="1" applyAlignment="1">
      <alignment vertical="center" wrapText="1"/>
    </xf>
    <xf numFmtId="0" fontId="15" fillId="4" borderId="13" xfId="10" applyFont="1" applyFill="1" applyBorder="1" applyAlignment="1">
      <alignment vertical="center" wrapText="1"/>
    </xf>
    <xf numFmtId="0" fontId="14" fillId="4" borderId="21" xfId="7" quotePrefix="1" applyFont="1" applyFill="1" applyBorder="1" applyAlignment="1">
      <alignment horizontal="center" vertical="center" wrapText="1"/>
    </xf>
    <xf numFmtId="0" fontId="14" fillId="4" borderId="42" xfId="7" quotePrefix="1" applyFont="1" applyFill="1" applyBorder="1" applyAlignment="1">
      <alignment horizontal="center" vertical="center" wrapText="1"/>
    </xf>
    <xf numFmtId="0" fontId="14" fillId="4" borderId="0" xfId="7" quotePrefix="1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0" fontId="16" fillId="4" borderId="36" xfId="0" applyFont="1" applyFill="1" applyBorder="1" applyAlignment="1">
      <alignment horizontal="center" vertical="center" wrapText="1"/>
    </xf>
    <xf numFmtId="0" fontId="16" fillId="4" borderId="44" xfId="0" applyFont="1" applyFill="1" applyBorder="1" applyAlignment="1">
      <alignment horizontal="center" vertical="center" wrapText="1"/>
    </xf>
    <xf numFmtId="0" fontId="21" fillId="4" borderId="41" xfId="0" applyFont="1" applyFill="1" applyBorder="1" applyAlignment="1">
      <alignment horizontal="left" vertical="center" wrapText="1"/>
    </xf>
    <xf numFmtId="0" fontId="16" fillId="4" borderId="41" xfId="0" applyFont="1" applyFill="1" applyBorder="1" applyAlignment="1">
      <alignment horizontal="left" vertical="center" wrapText="1"/>
    </xf>
    <xf numFmtId="0" fontId="42" fillId="0" borderId="32" xfId="4" quotePrefix="1" applyFont="1" applyFill="1" applyBorder="1" applyAlignment="1" applyProtection="1">
      <alignment horizontal="center" vertical="center" wrapText="1"/>
      <protection locked="0"/>
    </xf>
    <xf numFmtId="0" fontId="43" fillId="0" borderId="32" xfId="4" quotePrefix="1" applyFont="1" applyFill="1" applyBorder="1" applyAlignment="1" applyProtection="1">
      <alignment horizontal="center" vertical="center" wrapText="1"/>
      <protection locked="0"/>
    </xf>
    <xf numFmtId="0" fontId="42" fillId="0" borderId="33" xfId="4" quotePrefix="1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/>
    <xf numFmtId="0" fontId="13" fillId="2" borderId="71" xfId="10" applyFont="1" applyFill="1" applyBorder="1" applyAlignment="1">
      <alignment horizontal="center" vertical="center" wrapText="1"/>
    </xf>
    <xf numFmtId="0" fontId="9" fillId="4" borderId="72" xfId="7" quotePrefix="1" applyFont="1" applyFill="1" applyBorder="1" applyAlignment="1">
      <alignment horizontal="center" vertical="center" wrapText="1"/>
    </xf>
    <xf numFmtId="0" fontId="9" fillId="4" borderId="73" xfId="7" quotePrefix="1" applyFont="1" applyFill="1" applyBorder="1" applyAlignment="1">
      <alignment horizontal="center" vertical="center" wrapText="1"/>
    </xf>
    <xf numFmtId="0" fontId="9" fillId="4" borderId="74" xfId="7" quotePrefix="1" applyFont="1" applyFill="1" applyBorder="1" applyAlignment="1">
      <alignment horizontal="center" vertical="center" wrapText="1"/>
    </xf>
    <xf numFmtId="0" fontId="14" fillId="0" borderId="13" xfId="10" quotePrefix="1" applyFont="1" applyFill="1" applyBorder="1" applyAlignment="1">
      <alignment vertical="center" wrapText="1"/>
    </xf>
    <xf numFmtId="0" fontId="13" fillId="2" borderId="49" xfId="10" applyFont="1" applyFill="1" applyBorder="1" applyAlignment="1">
      <alignment horizontal="center" vertical="center" wrapText="1"/>
    </xf>
    <xf numFmtId="0" fontId="13" fillId="2" borderId="75" xfId="10" applyFont="1" applyFill="1" applyBorder="1" applyAlignment="1">
      <alignment horizontal="center" vertical="center" wrapText="1"/>
    </xf>
    <xf numFmtId="0" fontId="13" fillId="2" borderId="76" xfId="7" applyFont="1" applyFill="1" applyBorder="1" applyAlignment="1">
      <alignment horizontal="center" vertical="center" wrapText="1"/>
    </xf>
    <xf numFmtId="0" fontId="14" fillId="0" borderId="49" xfId="10" quotePrefix="1" applyFont="1" applyFill="1" applyBorder="1" applyAlignment="1">
      <alignment vertical="center" wrapText="1"/>
    </xf>
    <xf numFmtId="0" fontId="14" fillId="0" borderId="77" xfId="10" quotePrefix="1" applyFont="1" applyFill="1" applyBorder="1" applyAlignment="1">
      <alignment vertical="center" wrapText="1"/>
    </xf>
    <xf numFmtId="0" fontId="14" fillId="0" borderId="78" xfId="10" quotePrefix="1" applyFont="1" applyFill="1" applyBorder="1" applyAlignment="1">
      <alignment vertical="center" wrapText="1"/>
    </xf>
    <xf numFmtId="0" fontId="13" fillId="2" borderId="79" xfId="7" applyFont="1" applyFill="1" applyBorder="1" applyAlignment="1">
      <alignment horizontal="center" vertical="center" wrapText="1"/>
    </xf>
    <xf numFmtId="0" fontId="13" fillId="2" borderId="80" xfId="7" applyFont="1" applyFill="1" applyBorder="1" applyAlignment="1">
      <alignment horizontal="center" vertical="center" wrapText="1"/>
    </xf>
    <xf numFmtId="0" fontId="13" fillId="2" borderId="81" xfId="7" applyFont="1" applyFill="1" applyBorder="1" applyAlignment="1">
      <alignment horizontal="center" vertical="center" wrapText="1"/>
    </xf>
    <xf numFmtId="0" fontId="1" fillId="4" borderId="49" xfId="15" quotePrefix="1" applyFont="1" applyFill="1" applyBorder="1" applyAlignment="1">
      <alignment horizontal="center" vertical="center" wrapText="1"/>
    </xf>
    <xf numFmtId="0" fontId="20" fillId="2" borderId="0" xfId="0" applyFont="1" applyFill="1"/>
    <xf numFmtId="0" fontId="23" fillId="2" borderId="0" xfId="0" applyFont="1" applyFill="1" applyAlignment="1"/>
    <xf numFmtId="0" fontId="15" fillId="2" borderId="9" xfId="10" applyFont="1" applyFill="1" applyBorder="1" applyAlignment="1">
      <alignment vertical="center" wrapText="1"/>
    </xf>
    <xf numFmtId="0" fontId="13" fillId="2" borderId="8" xfId="10" applyFont="1" applyFill="1" applyBorder="1" applyAlignment="1">
      <alignment vertical="center" wrapText="1"/>
    </xf>
    <xf numFmtId="0" fontId="13" fillId="2" borderId="9" xfId="10" applyFont="1" applyFill="1" applyBorder="1" applyAlignment="1">
      <alignment vertical="center" wrapText="1"/>
    </xf>
    <xf numFmtId="0" fontId="13" fillId="2" borderId="82" xfId="10" applyFont="1" applyFill="1" applyBorder="1" applyAlignment="1">
      <alignment vertical="center" wrapText="1"/>
    </xf>
    <xf numFmtId="0" fontId="32" fillId="0" borderId="59" xfId="0" applyFont="1" applyBorder="1" applyAlignment="1">
      <alignment horizontal="left" wrapText="1"/>
    </xf>
    <xf numFmtId="0" fontId="14" fillId="2" borderId="2" xfId="7" applyFont="1" applyFill="1" applyBorder="1" applyAlignment="1">
      <alignment horizontal="center" vertical="center" wrapText="1"/>
    </xf>
    <xf numFmtId="0" fontId="14" fillId="2" borderId="3" xfId="7" applyFont="1" applyFill="1" applyBorder="1" applyAlignment="1">
      <alignment horizontal="center" vertical="center" wrapText="1"/>
    </xf>
    <xf numFmtId="0" fontId="13" fillId="2" borderId="83" xfId="7" applyFont="1" applyFill="1" applyBorder="1" applyAlignment="1">
      <alignment horizontal="center" vertical="center" wrapText="1"/>
    </xf>
    <xf numFmtId="0" fontId="13" fillId="2" borderId="54" xfId="7" applyFont="1" applyFill="1" applyBorder="1" applyAlignment="1">
      <alignment horizontal="center" vertical="center" wrapText="1"/>
    </xf>
    <xf numFmtId="0" fontId="14" fillId="2" borderId="5" xfId="7" applyFont="1" applyFill="1" applyBorder="1" applyAlignment="1">
      <alignment vertical="center" wrapText="1"/>
    </xf>
    <xf numFmtId="0" fontId="14" fillId="2" borderId="53" xfId="7" applyFont="1" applyFill="1" applyBorder="1" applyAlignment="1">
      <alignment vertical="center" wrapText="1"/>
    </xf>
    <xf numFmtId="0" fontId="13" fillId="2" borderId="80" xfId="7" applyFont="1" applyFill="1" applyBorder="1" applyAlignment="1">
      <alignment vertical="center" wrapText="1"/>
    </xf>
    <xf numFmtId="0" fontId="14" fillId="2" borderId="79" xfId="7" applyFont="1" applyFill="1" applyBorder="1" applyAlignment="1">
      <alignment vertical="center" wrapText="1"/>
    </xf>
    <xf numFmtId="0" fontId="13" fillId="2" borderId="8" xfId="7" applyFont="1" applyFill="1" applyBorder="1" applyAlignment="1">
      <alignment vertical="center" wrapText="1"/>
    </xf>
    <xf numFmtId="0" fontId="13" fillId="2" borderId="53" xfId="7" applyFont="1" applyFill="1" applyBorder="1" applyAlignment="1">
      <alignment vertical="center" wrapText="1"/>
    </xf>
    <xf numFmtId="0" fontId="13" fillId="2" borderId="84" xfId="7" applyFont="1" applyFill="1" applyBorder="1" applyAlignment="1">
      <alignment vertical="center" wrapText="1"/>
    </xf>
    <xf numFmtId="0" fontId="32" fillId="0" borderId="9" xfId="0" applyFont="1" applyBorder="1" applyAlignment="1">
      <alignment horizontal="left" wrapText="1"/>
    </xf>
    <xf numFmtId="0" fontId="14" fillId="2" borderId="85" xfId="10" applyFont="1" applyFill="1" applyBorder="1" applyAlignment="1">
      <alignment horizontal="center" vertical="center" wrapText="1"/>
    </xf>
    <xf numFmtId="0" fontId="13" fillId="2" borderId="61" xfId="7" applyFont="1" applyFill="1" applyBorder="1" applyAlignment="1">
      <alignment horizontal="center" vertical="center" wrapText="1"/>
    </xf>
    <xf numFmtId="0" fontId="15" fillId="2" borderId="86" xfId="7" applyFont="1" applyFill="1" applyBorder="1" applyAlignment="1">
      <alignment vertical="center" wrapText="1"/>
    </xf>
    <xf numFmtId="0" fontId="14" fillId="2" borderId="87" xfId="10" applyFont="1" applyFill="1" applyBorder="1" applyAlignment="1">
      <alignment vertical="center" wrapText="1"/>
    </xf>
    <xf numFmtId="0" fontId="14" fillId="2" borderId="55" xfId="10" applyFont="1" applyFill="1" applyBorder="1" applyAlignment="1">
      <alignment vertical="center" wrapText="1"/>
    </xf>
    <xf numFmtId="0" fontId="14" fillId="2" borderId="88" xfId="10" applyFont="1" applyFill="1" applyBorder="1" applyAlignment="1">
      <alignment vertical="center" wrapText="1"/>
    </xf>
    <xf numFmtId="0" fontId="14" fillId="2" borderId="89" xfId="10" applyFont="1" applyFill="1" applyBorder="1" applyAlignment="1">
      <alignment vertical="center" wrapText="1"/>
    </xf>
    <xf numFmtId="0" fontId="13" fillId="2" borderId="2" xfId="7" applyFont="1" applyFill="1" applyBorder="1" applyAlignment="1">
      <alignment horizontal="center" vertical="center" wrapText="1"/>
    </xf>
    <xf numFmtId="0" fontId="14" fillId="2" borderId="9" xfId="7" applyFont="1" applyFill="1" applyBorder="1" applyAlignment="1">
      <alignment horizontal="center" vertical="center" wrapText="1"/>
    </xf>
    <xf numFmtId="0" fontId="14" fillId="2" borderId="90" xfId="10" applyFont="1" applyFill="1" applyBorder="1" applyAlignment="1">
      <alignment horizontal="center" vertical="center" wrapText="1"/>
    </xf>
    <xf numFmtId="0" fontId="14" fillId="2" borderId="64" xfId="10" applyFont="1" applyFill="1" applyBorder="1" applyAlignment="1">
      <alignment horizontal="center" vertical="center" wrapText="1"/>
    </xf>
    <xf numFmtId="0" fontId="14" fillId="2" borderId="91" xfId="10" applyFont="1" applyFill="1" applyBorder="1" applyAlignment="1">
      <alignment horizontal="center" vertical="center" wrapText="1"/>
    </xf>
    <xf numFmtId="0" fontId="13" fillId="2" borderId="90" xfId="7" applyFont="1" applyFill="1" applyBorder="1" applyAlignment="1">
      <alignment horizontal="center" vertical="center" wrapText="1"/>
    </xf>
    <xf numFmtId="0" fontId="13" fillId="2" borderId="92" xfId="7" applyFont="1" applyFill="1" applyBorder="1" applyAlignment="1">
      <alignment horizontal="center" vertical="center" wrapText="1"/>
    </xf>
    <xf numFmtId="0" fontId="13" fillId="2" borderId="8" xfId="10" applyFont="1" applyFill="1" applyBorder="1" applyAlignment="1">
      <alignment horizontal="center" vertical="center" wrapText="1"/>
    </xf>
    <xf numFmtId="0" fontId="13" fillId="2" borderId="9" xfId="10" applyFont="1" applyFill="1" applyBorder="1" applyAlignment="1">
      <alignment horizontal="center" vertical="center" wrapText="1"/>
    </xf>
    <xf numFmtId="0" fontId="13" fillId="2" borderId="82" xfId="1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left" vertical="center" wrapText="1"/>
    </xf>
    <xf numFmtId="0" fontId="22" fillId="2" borderId="0" xfId="0" applyFont="1" applyFill="1" applyBorder="1"/>
    <xf numFmtId="0" fontId="16" fillId="2" borderId="8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20" fillId="2" borderId="0" xfId="0" applyFont="1" applyFill="1" applyBorder="1"/>
    <xf numFmtId="0" fontId="18" fillId="2" borderId="9" xfId="0" applyFont="1" applyFill="1" applyBorder="1" applyAlignment="1">
      <alignment horizontal="center" vertical="center"/>
    </xf>
    <xf numFmtId="0" fontId="18" fillId="2" borderId="79" xfId="0" applyFont="1" applyFill="1" applyBorder="1" applyAlignment="1">
      <alignment horizontal="center" vertical="center"/>
    </xf>
    <xf numFmtId="0" fontId="14" fillId="2" borderId="82" xfId="1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0" fontId="14" fillId="2" borderId="84" xfId="10" applyFont="1" applyFill="1" applyBorder="1" applyAlignment="1">
      <alignment horizontal="center" vertical="center" wrapText="1"/>
    </xf>
    <xf numFmtId="0" fontId="14" fillId="2" borderId="93" xfId="10" applyFont="1" applyFill="1" applyBorder="1" applyAlignment="1">
      <alignment horizontal="center" vertical="center" wrapText="1"/>
    </xf>
    <xf numFmtId="0" fontId="13" fillId="2" borderId="84" xfId="7" applyFont="1" applyFill="1" applyBorder="1" applyAlignment="1">
      <alignment horizontal="center" vertical="center" wrapText="1"/>
    </xf>
    <xf numFmtId="0" fontId="14" fillId="2" borderId="87" xfId="10" applyFont="1" applyFill="1" applyBorder="1" applyAlignment="1">
      <alignment horizontal="center" vertical="center" wrapText="1"/>
    </xf>
    <xf numFmtId="0" fontId="14" fillId="2" borderId="94" xfId="10" applyFont="1" applyFill="1" applyBorder="1" applyAlignment="1">
      <alignment horizontal="center" vertical="center" wrapText="1"/>
    </xf>
    <xf numFmtId="0" fontId="14" fillId="2" borderId="76" xfId="10" applyFont="1" applyFill="1" applyBorder="1" applyAlignment="1">
      <alignment horizontal="center" vertical="center" wrapText="1"/>
    </xf>
    <xf numFmtId="0" fontId="14" fillId="2" borderId="81" xfId="10" applyFont="1" applyFill="1" applyBorder="1" applyAlignment="1">
      <alignment horizontal="center" vertical="center" wrapText="1"/>
    </xf>
    <xf numFmtId="0" fontId="14" fillId="2" borderId="68" xfId="10" applyFont="1" applyFill="1" applyBorder="1" applyAlignment="1">
      <alignment horizontal="center" vertical="center" wrapText="1"/>
    </xf>
    <xf numFmtId="0" fontId="14" fillId="2" borderId="95" xfId="10" applyFont="1" applyFill="1" applyBorder="1" applyAlignment="1">
      <alignment horizontal="center" vertical="center" wrapText="1"/>
    </xf>
    <xf numFmtId="0" fontId="32" fillId="0" borderId="96" xfId="0" applyFont="1" applyBorder="1" applyAlignment="1">
      <alignment horizontal="left" wrapText="1"/>
    </xf>
    <xf numFmtId="0" fontId="14" fillId="2" borderId="60" xfId="10" applyFont="1" applyFill="1" applyBorder="1" applyAlignment="1">
      <alignment horizontal="center" vertical="center" wrapText="1"/>
    </xf>
    <xf numFmtId="0" fontId="14" fillId="2" borderId="61" xfId="10" applyFont="1" applyFill="1" applyBorder="1" applyAlignment="1">
      <alignment horizontal="center" vertical="center" wrapText="1"/>
    </xf>
    <xf numFmtId="0" fontId="14" fillId="2" borderId="97" xfId="10" applyFont="1" applyFill="1" applyBorder="1" applyAlignment="1">
      <alignment horizontal="center" vertical="center" wrapText="1"/>
    </xf>
    <xf numFmtId="0" fontId="14" fillId="2" borderId="98" xfId="1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4" fillId="0" borderId="9" xfId="10" applyFont="1" applyFill="1" applyBorder="1" applyAlignment="1">
      <alignment horizontal="center" vertical="center" wrapText="1"/>
    </xf>
    <xf numFmtId="0" fontId="14" fillId="2" borderId="9" xfId="10" applyFont="1" applyFill="1" applyBorder="1" applyAlignment="1">
      <alignment horizontal="center" vertical="center" wrapText="1"/>
    </xf>
    <xf numFmtId="0" fontId="14" fillId="2" borderId="96" xfId="10" applyFont="1" applyFill="1" applyBorder="1" applyAlignment="1">
      <alignment horizontal="center" vertical="center" wrapText="1"/>
    </xf>
    <xf numFmtId="0" fontId="14" fillId="0" borderId="76" xfId="10" applyFont="1" applyFill="1" applyBorder="1" applyAlignment="1">
      <alignment horizontal="center" vertical="center" wrapText="1"/>
    </xf>
    <xf numFmtId="0" fontId="14" fillId="0" borderId="81" xfId="10" applyFont="1" applyFill="1" applyBorder="1" applyAlignment="1">
      <alignment horizontal="center" vertical="center" wrapText="1"/>
    </xf>
    <xf numFmtId="0" fontId="14" fillId="0" borderId="68" xfId="10" applyFont="1" applyFill="1" applyBorder="1" applyAlignment="1">
      <alignment horizontal="center" vertical="center" wrapText="1"/>
    </xf>
    <xf numFmtId="0" fontId="14" fillId="2" borderId="7" xfId="10" applyFont="1" applyFill="1" applyBorder="1" applyAlignment="1">
      <alignment horizontal="center" vertical="center" wrapText="1"/>
    </xf>
    <xf numFmtId="0" fontId="14" fillId="2" borderId="53" xfId="10" applyFont="1" applyFill="1" applyBorder="1" applyAlignment="1">
      <alignment horizontal="center" vertical="center" wrapText="1"/>
    </xf>
    <xf numFmtId="0" fontId="14" fillId="2" borderId="87" xfId="7" applyFont="1" applyFill="1" applyBorder="1" applyAlignment="1">
      <alignment horizontal="center" vertical="center" wrapText="1"/>
    </xf>
    <xf numFmtId="0" fontId="14" fillId="2" borderId="55" xfId="7" applyFont="1" applyFill="1" applyBorder="1" applyAlignment="1">
      <alignment horizontal="center" vertical="center" wrapText="1"/>
    </xf>
    <xf numFmtId="0" fontId="14" fillId="2" borderId="88" xfId="7" applyFont="1" applyFill="1" applyBorder="1" applyAlignment="1">
      <alignment horizontal="center" vertical="center" wrapText="1"/>
    </xf>
    <xf numFmtId="0" fontId="14" fillId="2" borderId="89" xfId="7" applyFont="1" applyFill="1" applyBorder="1" applyAlignment="1">
      <alignment horizontal="center" vertical="center" wrapText="1"/>
    </xf>
    <xf numFmtId="0" fontId="14" fillId="2" borderId="85" xfId="7" applyFont="1" applyFill="1" applyBorder="1" applyAlignment="1">
      <alignment horizontal="center" vertical="center" wrapText="1"/>
    </xf>
    <xf numFmtId="0" fontId="14" fillId="2" borderId="97" xfId="7" applyFont="1" applyFill="1" applyBorder="1" applyAlignment="1">
      <alignment horizontal="center" vertical="center" wrapText="1"/>
    </xf>
    <xf numFmtId="0" fontId="14" fillId="2" borderId="8" xfId="10" applyFont="1" applyFill="1" applyBorder="1" applyAlignment="1">
      <alignment horizontal="center" vertical="center" wrapText="1"/>
    </xf>
    <xf numFmtId="0" fontId="14" fillId="2" borderId="5" xfId="10" applyFont="1" applyFill="1" applyBorder="1" applyAlignment="1">
      <alignment horizontal="center" vertical="center" wrapText="1"/>
    </xf>
    <xf numFmtId="0" fontId="14" fillId="2" borderId="80" xfId="10" applyFont="1" applyFill="1" applyBorder="1" applyAlignment="1">
      <alignment horizontal="center" vertical="center" wrapText="1"/>
    </xf>
    <xf numFmtId="0" fontId="14" fillId="2" borderId="79" xfId="10" applyFont="1" applyFill="1" applyBorder="1" applyAlignment="1">
      <alignment horizontal="center" vertical="center" wrapText="1"/>
    </xf>
    <xf numFmtId="0" fontId="13" fillId="3" borderId="21" xfId="10" quotePrefix="1" applyFont="1" applyFill="1" applyBorder="1" applyAlignment="1">
      <alignment vertical="center" wrapText="1"/>
    </xf>
    <xf numFmtId="0" fontId="13" fillId="3" borderId="22" xfId="10" quotePrefix="1" applyFont="1" applyFill="1" applyBorder="1" applyAlignment="1">
      <alignment vertical="center" wrapText="1"/>
    </xf>
    <xf numFmtId="0" fontId="14" fillId="3" borderId="23" xfId="10" quotePrefix="1" applyFont="1" applyFill="1" applyBorder="1" applyAlignment="1">
      <alignment vertical="center" wrapText="1"/>
    </xf>
    <xf numFmtId="0" fontId="13" fillId="0" borderId="0" xfId="4" applyFont="1" applyFill="1" applyBorder="1" applyAlignment="1">
      <alignment horizontal="center" vertical="center" wrapText="1"/>
    </xf>
    <xf numFmtId="0" fontId="13" fillId="2" borderId="0" xfId="4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/>
    <xf numFmtId="0" fontId="14" fillId="0" borderId="0" xfId="10" applyFont="1" applyFill="1" applyBorder="1" applyAlignment="1">
      <alignment vertical="center" wrapText="1"/>
    </xf>
    <xf numFmtId="0" fontId="17" fillId="3" borderId="32" xfId="0" applyFont="1" applyFill="1" applyBorder="1" applyAlignment="1">
      <alignment horizontal="center" vertical="center" wrapText="1"/>
    </xf>
    <xf numFmtId="0" fontId="17" fillId="3" borderId="37" xfId="0" applyFont="1" applyFill="1" applyBorder="1" applyAlignment="1">
      <alignment horizontal="center" vertical="center" wrapText="1"/>
    </xf>
    <xf numFmtId="0" fontId="17" fillId="3" borderId="49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40" xfId="0" applyFont="1" applyFill="1" applyBorder="1" applyAlignment="1">
      <alignment horizontal="center" vertical="center" wrapText="1"/>
    </xf>
    <xf numFmtId="0" fontId="17" fillId="3" borderId="77" xfId="0" applyFont="1" applyFill="1" applyBorder="1" applyAlignment="1">
      <alignment horizontal="center" vertical="center" wrapText="1"/>
    </xf>
    <xf numFmtId="0" fontId="17" fillId="3" borderId="99" xfId="0" applyFont="1" applyFill="1" applyBorder="1" applyAlignment="1">
      <alignment horizontal="center" vertical="center" wrapText="1"/>
    </xf>
    <xf numFmtId="0" fontId="17" fillId="3" borderId="100" xfId="0" applyFont="1" applyFill="1" applyBorder="1" applyAlignment="1">
      <alignment horizontal="center" vertical="center" wrapText="1"/>
    </xf>
    <xf numFmtId="0" fontId="17" fillId="3" borderId="78" xfId="0" applyFont="1" applyFill="1" applyBorder="1" applyAlignment="1">
      <alignment horizontal="center" vertical="center" wrapText="1"/>
    </xf>
    <xf numFmtId="0" fontId="13" fillId="2" borderId="101" xfId="10" applyFont="1" applyFill="1" applyBorder="1" applyAlignment="1">
      <alignment horizontal="center" vertical="center" wrapText="1"/>
    </xf>
    <xf numFmtId="0" fontId="13" fillId="2" borderId="102" xfId="10" applyFont="1" applyFill="1" applyBorder="1" applyAlignment="1">
      <alignment horizontal="center" vertical="center" wrapText="1"/>
    </xf>
    <xf numFmtId="0" fontId="13" fillId="2" borderId="103" xfId="10" applyFont="1" applyFill="1" applyBorder="1" applyAlignment="1">
      <alignment horizontal="center" vertical="center" wrapText="1"/>
    </xf>
    <xf numFmtId="0" fontId="9" fillId="4" borderId="38" xfId="7" quotePrefix="1" applyFont="1" applyFill="1" applyBorder="1" applyAlignment="1">
      <alignment horizontal="center" vertical="center" wrapText="1"/>
    </xf>
    <xf numFmtId="0" fontId="9" fillId="4" borderId="26" xfId="7" quotePrefix="1" applyFont="1" applyFill="1" applyBorder="1" applyAlignment="1">
      <alignment horizontal="center" vertical="center" wrapText="1"/>
    </xf>
    <xf numFmtId="0" fontId="9" fillId="4" borderId="39" xfId="7" quotePrefix="1" applyFont="1" applyFill="1" applyBorder="1" applyAlignment="1">
      <alignment horizontal="center" vertical="center" wrapText="1"/>
    </xf>
    <xf numFmtId="0" fontId="9" fillId="4" borderId="43" xfId="7" quotePrefix="1" applyFont="1" applyFill="1" applyBorder="1" applyAlignment="1">
      <alignment horizontal="center" vertical="center" wrapText="1"/>
    </xf>
    <xf numFmtId="0" fontId="9" fillId="4" borderId="27" xfId="7" quotePrefix="1" applyFont="1" applyFill="1" applyBorder="1" applyAlignment="1">
      <alignment horizontal="center" vertical="center" wrapText="1"/>
    </xf>
    <xf numFmtId="0" fontId="9" fillId="4" borderId="25" xfId="7" quotePrefix="1" applyFont="1" applyFill="1" applyBorder="1" applyAlignment="1">
      <alignment horizontal="center" vertical="center" wrapText="1"/>
    </xf>
    <xf numFmtId="0" fontId="9" fillId="4" borderId="104" xfId="7" quotePrefix="1" applyFont="1" applyFill="1" applyBorder="1" applyAlignment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28" fillId="4" borderId="41" xfId="24" applyFont="1" applyFill="1" applyBorder="1" applyAlignment="1">
      <alignment horizontal="center" vertical="center" wrapText="1"/>
    </xf>
    <xf numFmtId="0" fontId="28" fillId="4" borderId="12" xfId="24" applyFont="1" applyFill="1" applyBorder="1" applyAlignment="1">
      <alignment horizontal="center" vertical="center" wrapText="1"/>
    </xf>
    <xf numFmtId="0" fontId="14" fillId="4" borderId="18" xfId="10" quotePrefix="1" applyFont="1" applyFill="1" applyBorder="1" applyAlignment="1">
      <alignment horizontal="center" vertical="center" wrapText="1"/>
    </xf>
    <xf numFmtId="0" fontId="14" fillId="4" borderId="19" xfId="10" quotePrefix="1" applyFont="1" applyFill="1" applyBorder="1" applyAlignment="1">
      <alignment horizontal="center" vertical="center" wrapText="1"/>
    </xf>
    <xf numFmtId="0" fontId="14" fillId="4" borderId="20" xfId="10" quotePrefix="1" applyFont="1" applyFill="1" applyBorder="1" applyAlignment="1">
      <alignment horizontal="center" vertical="center" wrapText="1"/>
    </xf>
    <xf numFmtId="0" fontId="13" fillId="4" borderId="105" xfId="10" applyFont="1" applyFill="1" applyBorder="1" applyAlignment="1">
      <alignment vertical="center" wrapText="1"/>
    </xf>
    <xf numFmtId="0" fontId="16" fillId="4" borderId="28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31" fillId="4" borderId="1" xfId="8" applyFont="1" applyFill="1" applyBorder="1" applyAlignment="1">
      <alignment vertical="center" wrapText="1"/>
    </xf>
    <xf numFmtId="0" fontId="14" fillId="4" borderId="38" xfId="10" quotePrefix="1" applyFont="1" applyFill="1" applyBorder="1" applyAlignment="1">
      <alignment horizontal="center" vertical="center" wrapText="1"/>
    </xf>
    <xf numFmtId="0" fontId="14" fillId="4" borderId="26" xfId="10" quotePrefix="1" applyFont="1" applyFill="1" applyBorder="1" applyAlignment="1">
      <alignment horizontal="center" vertical="center" wrapText="1"/>
    </xf>
    <xf numFmtId="0" fontId="14" fillId="4" borderId="43" xfId="10" quotePrefix="1" applyFont="1" applyFill="1" applyBorder="1" applyAlignment="1">
      <alignment horizontal="center" vertical="center" wrapText="1"/>
    </xf>
    <xf numFmtId="0" fontId="14" fillId="4" borderId="24" xfId="10" applyFont="1" applyFill="1" applyBorder="1" applyAlignment="1">
      <alignment vertical="center" wrapText="1"/>
    </xf>
    <xf numFmtId="0" fontId="31" fillId="4" borderId="25" xfId="8" applyFont="1" applyFill="1" applyBorder="1" applyAlignment="1">
      <alignment vertical="center" wrapText="1"/>
    </xf>
    <xf numFmtId="0" fontId="14" fillId="4" borderId="72" xfId="10" applyFont="1" applyFill="1" applyBorder="1" applyAlignment="1">
      <alignment vertical="center" wrapText="1"/>
    </xf>
    <xf numFmtId="0" fontId="14" fillId="4" borderId="99" xfId="10" quotePrefix="1" applyFont="1" applyFill="1" applyBorder="1" applyAlignment="1">
      <alignment horizontal="center" vertical="center" wrapText="1"/>
    </xf>
    <xf numFmtId="0" fontId="14" fillId="4" borderId="73" xfId="10" quotePrefix="1" applyFont="1" applyFill="1" applyBorder="1" applyAlignment="1">
      <alignment horizontal="center" vertical="center" wrapText="1"/>
    </xf>
    <xf numFmtId="0" fontId="14" fillId="4" borderId="106" xfId="10" quotePrefix="1" applyFont="1" applyFill="1" applyBorder="1" applyAlignment="1">
      <alignment horizontal="center" vertical="center" wrapText="1"/>
    </xf>
    <xf numFmtId="0" fontId="13" fillId="4" borderId="107" xfId="7" quotePrefix="1" applyFont="1" applyFill="1" applyBorder="1" applyAlignment="1">
      <alignment horizontal="center" vertical="center" wrapText="1"/>
    </xf>
    <xf numFmtId="0" fontId="16" fillId="4" borderId="99" xfId="0" applyFont="1" applyFill="1" applyBorder="1" applyAlignment="1">
      <alignment horizontal="center" vertical="center" wrapText="1"/>
    </xf>
    <xf numFmtId="0" fontId="16" fillId="4" borderId="73" xfId="0" applyFont="1" applyFill="1" applyBorder="1" applyAlignment="1">
      <alignment horizontal="center" vertical="center" wrapText="1"/>
    </xf>
    <xf numFmtId="0" fontId="16" fillId="4" borderId="106" xfId="0" applyFont="1" applyFill="1" applyBorder="1" applyAlignment="1">
      <alignment horizontal="center" vertical="center" wrapText="1"/>
    </xf>
    <xf numFmtId="0" fontId="13" fillId="4" borderId="107" xfId="10" quotePrefix="1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4" fillId="4" borderId="38" xfId="7" quotePrefix="1" applyFont="1" applyFill="1" applyBorder="1" applyAlignment="1">
      <alignment horizontal="center" vertical="center" wrapText="1"/>
    </xf>
    <xf numFmtId="0" fontId="14" fillId="4" borderId="26" xfId="7" quotePrefix="1" applyFont="1" applyFill="1" applyBorder="1" applyAlignment="1">
      <alignment horizontal="center" vertical="center" wrapText="1"/>
    </xf>
    <xf numFmtId="0" fontId="14" fillId="4" borderId="43" xfId="7" quotePrefix="1" applyFont="1" applyFill="1" applyBorder="1" applyAlignment="1">
      <alignment horizontal="center" vertical="center" wrapText="1"/>
    </xf>
    <xf numFmtId="0" fontId="31" fillId="4" borderId="48" xfId="8" applyFont="1" applyFill="1" applyBorder="1" applyAlignment="1">
      <alignment vertical="center" wrapText="1"/>
    </xf>
    <xf numFmtId="0" fontId="14" fillId="4" borderId="77" xfId="10" applyFont="1" applyFill="1" applyBorder="1" applyAlignment="1">
      <alignment vertical="center" wrapText="1"/>
    </xf>
    <xf numFmtId="0" fontId="31" fillId="4" borderId="108" xfId="8" applyFont="1" applyFill="1" applyBorder="1" applyAlignment="1">
      <alignment vertical="center" wrapText="1"/>
    </xf>
    <xf numFmtId="0" fontId="14" fillId="4" borderId="78" xfId="10" applyFont="1" applyFill="1" applyBorder="1" applyAlignment="1">
      <alignment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left" wrapText="1"/>
    </xf>
    <xf numFmtId="0" fontId="51" fillId="0" borderId="1" xfId="26" applyFont="1">
      <alignment horizontal="left" vertical="distributed"/>
    </xf>
    <xf numFmtId="0" fontId="51" fillId="0" borderId="0" xfId="0" applyFont="1" applyAlignment="1">
      <alignment horizontal="distributed" vertical="center"/>
    </xf>
    <xf numFmtId="0" fontId="25" fillId="0" borderId="41" xfId="0" applyFont="1" applyFill="1" applyBorder="1" applyAlignment="1">
      <alignment horizontal="left" vertical="center"/>
    </xf>
    <xf numFmtId="49" fontId="25" fillId="0" borderId="105" xfId="0" applyNumberFormat="1" applyFont="1" applyFill="1" applyBorder="1" applyAlignment="1">
      <alignment horizontal="left"/>
    </xf>
    <xf numFmtId="49" fontId="25" fillId="0" borderId="50" xfId="0" applyNumberFormat="1" applyFont="1" applyFill="1" applyBorder="1" applyAlignment="1">
      <alignment horizontal="left"/>
    </xf>
    <xf numFmtId="0" fontId="51" fillId="0" borderId="1" xfId="26" applyFont="1" applyAlignment="1">
      <alignment horizontal="left" vertical="distributed"/>
    </xf>
    <xf numFmtId="49" fontId="25" fillId="0" borderId="41" xfId="0" applyNumberFormat="1" applyFont="1" applyFill="1" applyBorder="1" applyAlignment="1">
      <alignment horizontal="left"/>
    </xf>
    <xf numFmtId="49" fontId="25" fillId="0" borderId="1" xfId="0" applyNumberFormat="1" applyFont="1" applyFill="1" applyBorder="1" applyAlignment="1">
      <alignment horizontal="left"/>
    </xf>
    <xf numFmtId="0" fontId="34" fillId="4" borderId="25" xfId="0" applyFont="1" applyFill="1" applyBorder="1" applyAlignment="1">
      <alignment horizontal="left" vertical="center" wrapText="1"/>
    </xf>
    <xf numFmtId="0" fontId="13" fillId="3" borderId="12" xfId="10" applyFont="1" applyFill="1" applyBorder="1" applyAlignment="1">
      <alignment horizontal="center" vertical="center" wrapText="1"/>
    </xf>
    <xf numFmtId="0" fontId="13" fillId="3" borderId="11" xfId="10" applyFont="1" applyFill="1" applyBorder="1" applyAlignment="1">
      <alignment horizontal="center" vertical="center" wrapText="1"/>
    </xf>
    <xf numFmtId="0" fontId="14" fillId="0" borderId="25" xfId="10" applyFont="1" applyFill="1" applyBorder="1" applyAlignment="1">
      <alignment horizontal="center" vertical="center" wrapText="1"/>
    </xf>
    <xf numFmtId="0" fontId="14" fillId="0" borderId="26" xfId="10" applyFont="1" applyFill="1" applyBorder="1" applyAlignment="1">
      <alignment horizontal="center" vertical="center" wrapText="1"/>
    </xf>
    <xf numFmtId="0" fontId="18" fillId="0" borderId="25" xfId="10" applyFont="1" applyFill="1" applyBorder="1" applyAlignment="1">
      <alignment horizontal="center" vertical="center" wrapText="1"/>
    </xf>
    <xf numFmtId="0" fontId="18" fillId="0" borderId="26" xfId="10" applyFont="1" applyFill="1" applyBorder="1" applyAlignment="1">
      <alignment horizontal="center" vertical="center" wrapText="1"/>
    </xf>
    <xf numFmtId="0" fontId="13" fillId="0" borderId="11" xfId="7" applyFont="1" applyFill="1" applyBorder="1" applyAlignment="1">
      <alignment horizontal="center" vertical="center" wrapText="1"/>
    </xf>
    <xf numFmtId="0" fontId="13" fillId="3" borderId="32" xfId="7" applyFont="1" applyFill="1" applyBorder="1" applyAlignment="1">
      <alignment horizontal="center" vertical="center" wrapText="1"/>
    </xf>
    <xf numFmtId="0" fontId="13" fillId="3" borderId="33" xfId="7" applyFont="1" applyFill="1" applyBorder="1" applyAlignment="1">
      <alignment horizontal="center" vertical="center" wrapText="1"/>
    </xf>
    <xf numFmtId="0" fontId="13" fillId="3" borderId="34" xfId="7" applyFont="1" applyFill="1" applyBorder="1" applyAlignment="1">
      <alignment horizontal="center" vertical="center" wrapText="1"/>
    </xf>
    <xf numFmtId="0" fontId="13" fillId="0" borderId="32" xfId="7" applyFont="1" applyFill="1" applyBorder="1" applyAlignment="1">
      <alignment horizontal="center" vertical="center" wrapText="1"/>
    </xf>
    <xf numFmtId="0" fontId="13" fillId="0" borderId="33" xfId="7" applyFont="1" applyFill="1" applyBorder="1" applyAlignment="1">
      <alignment horizontal="center" vertical="center" wrapText="1"/>
    </xf>
    <xf numFmtId="0" fontId="13" fillId="0" borderId="34" xfId="7" applyFont="1" applyFill="1" applyBorder="1" applyAlignment="1">
      <alignment horizontal="center" vertical="center" wrapText="1"/>
    </xf>
    <xf numFmtId="0" fontId="13" fillId="3" borderId="32" xfId="7" applyFont="1" applyFill="1" applyBorder="1" applyAlignment="1">
      <alignment vertical="center" wrapText="1"/>
    </xf>
    <xf numFmtId="0" fontId="13" fillId="3" borderId="36" xfId="7" applyFont="1" applyFill="1" applyBorder="1" applyAlignment="1">
      <alignment vertical="center" wrapText="1"/>
    </xf>
    <xf numFmtId="0" fontId="13" fillId="3" borderId="37" xfId="7" applyFont="1" applyFill="1" applyBorder="1" applyAlignment="1">
      <alignment vertical="center" wrapText="1"/>
    </xf>
    <xf numFmtId="0" fontId="14" fillId="0" borderId="105" xfId="10" applyFont="1" applyFill="1" applyBorder="1" applyAlignment="1">
      <alignment horizontal="center" vertical="center" wrapText="1"/>
    </xf>
    <xf numFmtId="0" fontId="14" fillId="0" borderId="72" xfId="10" applyFont="1" applyFill="1" applyBorder="1" applyAlignment="1">
      <alignment horizontal="center" vertical="center" wrapText="1"/>
    </xf>
    <xf numFmtId="0" fontId="14" fillId="3" borderId="21" xfId="7" applyFont="1" applyFill="1" applyBorder="1" applyAlignment="1">
      <alignment horizontal="center" vertical="center" wrapText="1"/>
    </xf>
    <xf numFmtId="0" fontId="14" fillId="3" borderId="42" xfId="7" applyFont="1" applyFill="1" applyBorder="1" applyAlignment="1">
      <alignment horizontal="center" vertical="center" wrapText="1"/>
    </xf>
    <xf numFmtId="0" fontId="14" fillId="3" borderId="105" xfId="10" applyFont="1" applyFill="1" applyBorder="1" applyAlignment="1">
      <alignment horizontal="center" vertical="center" wrapText="1"/>
    </xf>
    <xf numFmtId="0" fontId="14" fillId="3" borderId="19" xfId="10" applyFont="1" applyFill="1" applyBorder="1" applyAlignment="1">
      <alignment horizontal="center" vertical="center" wrapText="1"/>
    </xf>
    <xf numFmtId="0" fontId="14" fillId="3" borderId="18" xfId="10" applyFont="1" applyFill="1" applyBorder="1" applyAlignment="1">
      <alignment horizontal="center" vertical="center" wrapText="1"/>
    </xf>
    <xf numFmtId="0" fontId="14" fillId="3" borderId="109" xfId="10" applyFont="1" applyFill="1" applyBorder="1" applyAlignment="1">
      <alignment horizontal="center" vertical="center" wrapText="1"/>
    </xf>
    <xf numFmtId="0" fontId="14" fillId="3" borderId="25" xfId="10" applyFont="1" applyFill="1" applyBorder="1" applyAlignment="1">
      <alignment horizontal="center" vertical="center" wrapText="1"/>
    </xf>
    <xf numFmtId="0" fontId="14" fillId="3" borderId="26" xfId="10" applyFont="1" applyFill="1" applyBorder="1" applyAlignment="1">
      <alignment horizontal="center" vertical="center" wrapText="1"/>
    </xf>
    <xf numFmtId="0" fontId="14" fillId="3" borderId="38" xfId="10" applyFont="1" applyFill="1" applyBorder="1" applyAlignment="1">
      <alignment horizontal="center" vertical="center" wrapText="1"/>
    </xf>
    <xf numFmtId="0" fontId="14" fillId="3" borderId="27" xfId="10" applyFont="1" applyFill="1" applyBorder="1" applyAlignment="1">
      <alignment horizontal="center" vertical="center" wrapText="1"/>
    </xf>
    <xf numFmtId="0" fontId="14" fillId="3" borderId="72" xfId="10" applyFont="1" applyFill="1" applyBorder="1" applyAlignment="1">
      <alignment horizontal="center" vertical="center" wrapText="1"/>
    </xf>
    <xf numFmtId="0" fontId="14" fillId="3" borderId="73" xfId="10" applyFont="1" applyFill="1" applyBorder="1" applyAlignment="1">
      <alignment horizontal="center" vertical="center" wrapText="1"/>
    </xf>
    <xf numFmtId="0" fontId="14" fillId="3" borderId="99" xfId="10" applyFont="1" applyFill="1" applyBorder="1" applyAlignment="1">
      <alignment horizontal="center" vertical="center" wrapText="1"/>
    </xf>
    <xf numFmtId="0" fontId="14" fillId="3" borderId="110" xfId="10" applyFont="1" applyFill="1" applyBorder="1" applyAlignment="1">
      <alignment horizontal="center" vertical="center" wrapText="1"/>
    </xf>
    <xf numFmtId="49" fontId="25" fillId="0" borderId="26" xfId="0" applyNumberFormat="1" applyFont="1" applyFill="1" applyBorder="1" applyAlignment="1">
      <alignment horizontal="left"/>
    </xf>
    <xf numFmtId="0" fontId="25" fillId="0" borderId="48" xfId="23" applyFont="1" applyFill="1" applyBorder="1" applyAlignment="1">
      <alignment horizontal="left" vertical="center" wrapText="1"/>
    </xf>
    <xf numFmtId="0" fontId="57" fillId="0" borderId="12" xfId="23" applyFont="1" applyFill="1" applyBorder="1" applyAlignment="1">
      <alignment horizontal="left" vertical="center" wrapText="1"/>
    </xf>
    <xf numFmtId="0" fontId="15" fillId="4" borderId="41" xfId="10" quotePrefix="1" applyFont="1" applyFill="1" applyBorder="1" applyAlignment="1" applyProtection="1">
      <alignment vertical="center" wrapText="1"/>
      <protection locked="0"/>
    </xf>
    <xf numFmtId="0" fontId="13" fillId="4" borderId="12" xfId="10" quotePrefix="1" applyFont="1" applyFill="1" applyBorder="1" applyAlignment="1" applyProtection="1">
      <alignment vertical="center" wrapText="1"/>
      <protection locked="0"/>
    </xf>
    <xf numFmtId="0" fontId="14" fillId="4" borderId="12" xfId="10" quotePrefix="1" applyFont="1" applyFill="1" applyBorder="1" applyAlignment="1" applyProtection="1">
      <alignment vertical="center" wrapText="1"/>
      <protection locked="0"/>
    </xf>
    <xf numFmtId="0" fontId="24" fillId="4" borderId="12" xfId="0" applyFont="1" applyFill="1" applyBorder="1" applyAlignment="1" applyProtection="1">
      <alignment horizontal="left" vertical="center" wrapText="1"/>
      <protection locked="0"/>
    </xf>
    <xf numFmtId="0" fontId="14" fillId="4" borderId="12" xfId="4" quotePrefix="1" applyFont="1" applyFill="1" applyBorder="1" applyAlignment="1" applyProtection="1">
      <alignment horizontal="center" vertical="center" wrapText="1"/>
      <protection locked="0"/>
    </xf>
    <xf numFmtId="0" fontId="24" fillId="4" borderId="12" xfId="0" applyFont="1" applyFill="1" applyBorder="1" applyProtection="1">
      <protection locked="0"/>
    </xf>
    <xf numFmtId="0" fontId="18" fillId="4" borderId="1" xfId="10" quotePrefix="1" applyFont="1" applyFill="1" applyBorder="1" applyAlignment="1" applyProtection="1">
      <alignment vertical="center" wrapText="1"/>
      <protection locked="0"/>
    </xf>
    <xf numFmtId="0" fontId="18" fillId="4" borderId="25" xfId="10" quotePrefix="1" applyFont="1" applyFill="1" applyBorder="1" applyAlignment="1" applyProtection="1">
      <alignment vertical="center" wrapText="1"/>
      <protection locked="0"/>
    </xf>
    <xf numFmtId="0" fontId="18" fillId="4" borderId="25" xfId="10" applyFont="1" applyFill="1" applyBorder="1" applyAlignment="1" applyProtection="1">
      <alignment vertical="center" wrapText="1"/>
      <protection locked="0"/>
    </xf>
    <xf numFmtId="0" fontId="18" fillId="4" borderId="25" xfId="8" applyFont="1" applyFill="1" applyBorder="1" applyAlignment="1" applyProtection="1">
      <alignment vertical="center" wrapText="1"/>
      <protection locked="0"/>
    </xf>
    <xf numFmtId="0" fontId="40" fillId="4" borderId="48" xfId="0" applyFont="1" applyFill="1" applyBorder="1" applyAlignment="1" applyProtection="1">
      <alignment horizontal="center" vertical="center" wrapText="1"/>
      <protection locked="0"/>
    </xf>
    <xf numFmtId="0" fontId="18" fillId="4" borderId="72" xfId="10" applyFont="1" applyFill="1" applyBorder="1" applyAlignment="1" applyProtection="1">
      <alignment vertical="center" wrapText="1"/>
      <protection locked="0"/>
    </xf>
    <xf numFmtId="0" fontId="17" fillId="4" borderId="50" xfId="0" applyFont="1" applyFill="1" applyBorder="1" applyAlignment="1" applyProtection="1">
      <alignment horizontal="left" vertical="center" wrapText="1"/>
      <protection locked="0"/>
    </xf>
    <xf numFmtId="0" fontId="17" fillId="4" borderId="41" xfId="0" applyFont="1" applyFill="1" applyBorder="1" applyAlignment="1" applyProtection="1">
      <alignment horizontal="left" vertical="center" wrapText="1"/>
      <protection locked="0"/>
    </xf>
    <xf numFmtId="0" fontId="18" fillId="4" borderId="39" xfId="10" quotePrefix="1" applyFont="1" applyFill="1" applyBorder="1" applyAlignment="1" applyProtection="1">
      <alignment vertical="center" wrapText="1"/>
      <protection locked="0"/>
    </xf>
    <xf numFmtId="0" fontId="18" fillId="4" borderId="39" xfId="10" applyFont="1" applyFill="1" applyBorder="1" applyAlignment="1" applyProtection="1">
      <alignment horizontal="left" vertical="center" wrapText="1"/>
      <protection locked="0"/>
    </xf>
    <xf numFmtId="0" fontId="18" fillId="4" borderId="39" xfId="8" applyFont="1" applyFill="1" applyBorder="1" applyAlignment="1" applyProtection="1">
      <alignment vertical="center" wrapText="1"/>
      <protection locked="0"/>
    </xf>
    <xf numFmtId="0" fontId="18" fillId="4" borderId="39" xfId="10" applyFont="1" applyFill="1" applyBorder="1" applyAlignment="1" applyProtection="1">
      <alignment vertical="center" wrapText="1"/>
      <protection locked="0"/>
    </xf>
    <xf numFmtId="0" fontId="15" fillId="4" borderId="41" xfId="10" applyFont="1" applyFill="1" applyBorder="1" applyAlignment="1" applyProtection="1">
      <alignment vertical="center" wrapText="1"/>
      <protection locked="0"/>
    </xf>
    <xf numFmtId="0" fontId="28" fillId="4" borderId="41" xfId="0" applyFont="1" applyFill="1" applyBorder="1" applyAlignment="1" applyProtection="1">
      <alignment horizontal="left" vertical="center" wrapText="1"/>
      <protection locked="0"/>
    </xf>
    <xf numFmtId="0" fontId="41" fillId="4" borderId="41" xfId="10" quotePrefix="1" applyFont="1" applyFill="1" applyBorder="1" applyAlignment="1" applyProtection="1">
      <alignment vertical="center" wrapText="1"/>
      <protection locked="0"/>
    </xf>
    <xf numFmtId="0" fontId="45" fillId="4" borderId="12" xfId="4" quotePrefix="1" applyFont="1" applyFill="1" applyBorder="1" applyAlignment="1" applyProtection="1">
      <alignment horizontal="center" vertical="center" wrapText="1"/>
      <protection locked="0"/>
    </xf>
    <xf numFmtId="0" fontId="45" fillId="4" borderId="1" xfId="10" quotePrefix="1" applyFont="1" applyFill="1" applyBorder="1" applyAlignment="1" applyProtection="1">
      <alignment vertical="center" wrapText="1"/>
      <protection locked="0"/>
    </xf>
    <xf numFmtId="0" fontId="45" fillId="4" borderId="108" xfId="10" quotePrefix="1" applyFont="1" applyFill="1" applyBorder="1" applyAlignment="1" applyProtection="1">
      <alignment horizontal="center" vertical="center" wrapText="1"/>
      <protection locked="0"/>
    </xf>
    <xf numFmtId="0" fontId="45" fillId="4" borderId="48" xfId="10" quotePrefix="1" applyFont="1" applyFill="1" applyBorder="1" applyAlignment="1" applyProtection="1">
      <alignment horizontal="center" vertical="center" wrapText="1"/>
      <protection locked="0"/>
    </xf>
    <xf numFmtId="0" fontId="41" fillId="4" borderId="48" xfId="4" quotePrefix="1" applyFont="1" applyFill="1" applyBorder="1" applyAlignment="1" applyProtection="1">
      <alignment horizontal="center" vertical="center" wrapText="1"/>
      <protection locked="0"/>
    </xf>
    <xf numFmtId="0" fontId="23" fillId="4" borderId="48" xfId="0" applyFont="1" applyFill="1" applyBorder="1" applyAlignment="1" applyProtection="1">
      <alignment horizontal="center"/>
      <protection locked="0"/>
    </xf>
    <xf numFmtId="0" fontId="45" fillId="4" borderId="25" xfId="10" quotePrefix="1" applyFont="1" applyFill="1" applyBorder="1" applyAlignment="1" applyProtection="1">
      <alignment vertical="center" wrapText="1"/>
      <protection locked="0"/>
    </xf>
    <xf numFmtId="0" fontId="45" fillId="4" borderId="25" xfId="8" applyFont="1" applyFill="1" applyBorder="1" applyAlignment="1" applyProtection="1">
      <alignment vertical="center" wrapText="1"/>
      <protection locked="0"/>
    </xf>
    <xf numFmtId="0" fontId="45" fillId="4" borderId="25" xfId="10" applyFont="1" applyFill="1" applyBorder="1" applyAlignment="1" applyProtection="1">
      <alignment vertical="center" wrapText="1"/>
      <protection locked="0"/>
    </xf>
    <xf numFmtId="0" fontId="18" fillId="4" borderId="108" xfId="0" applyFont="1" applyFill="1" applyBorder="1" applyAlignment="1" applyProtection="1">
      <alignment horizontal="center"/>
      <protection locked="0"/>
    </xf>
    <xf numFmtId="0" fontId="14" fillId="4" borderId="39" xfId="8" applyFont="1" applyFill="1" applyBorder="1" applyAlignment="1" applyProtection="1">
      <alignment vertical="center" wrapText="1"/>
      <protection locked="0"/>
    </xf>
    <xf numFmtId="0" fontId="14" fillId="4" borderId="39" xfId="10" applyFont="1" applyFill="1" applyBorder="1" applyAlignment="1" applyProtection="1">
      <alignment vertical="center" wrapText="1"/>
      <protection locked="0"/>
    </xf>
    <xf numFmtId="0" fontId="23" fillId="4" borderId="50" xfId="0" applyFont="1" applyFill="1" applyBorder="1" applyAlignment="1" applyProtection="1">
      <alignment horizontal="left" vertical="center" wrapText="1"/>
      <protection locked="0"/>
    </xf>
    <xf numFmtId="0" fontId="41" fillId="4" borderId="111" xfId="7" quotePrefix="1" applyFont="1" applyFill="1" applyBorder="1" applyAlignment="1" applyProtection="1">
      <alignment horizontal="center" vertical="center" wrapText="1"/>
      <protection locked="0"/>
    </xf>
    <xf numFmtId="0" fontId="23" fillId="4" borderId="41" xfId="0" applyFont="1" applyFill="1" applyBorder="1" applyAlignment="1" applyProtection="1">
      <alignment horizontal="left" vertical="center" wrapText="1"/>
      <protection locked="0"/>
    </xf>
    <xf numFmtId="0" fontId="41" fillId="4" borderId="12" xfId="7" quotePrefix="1" applyFont="1" applyFill="1" applyBorder="1" applyAlignment="1" applyProtection="1">
      <alignment vertical="center" wrapText="1"/>
      <protection locked="0"/>
    </xf>
    <xf numFmtId="0" fontId="45" fillId="4" borderId="12" xfId="7" quotePrefix="1" applyFont="1" applyFill="1" applyBorder="1" applyAlignment="1" applyProtection="1">
      <alignment vertical="center" wrapText="1"/>
      <protection locked="0"/>
    </xf>
    <xf numFmtId="0" fontId="23" fillId="4" borderId="111" xfId="0" applyFont="1" applyFill="1" applyBorder="1" applyProtection="1">
      <protection locked="0"/>
    </xf>
    <xf numFmtId="0" fontId="41" fillId="4" borderId="41" xfId="10" applyFont="1" applyFill="1" applyBorder="1" applyAlignment="1" applyProtection="1">
      <alignment vertical="center" wrapText="1"/>
      <protection locked="0"/>
    </xf>
    <xf numFmtId="0" fontId="47" fillId="4" borderId="41" xfId="0" applyFont="1" applyFill="1" applyBorder="1" applyAlignment="1" applyProtection="1">
      <alignment horizontal="left" vertical="center" wrapText="1"/>
      <protection locked="0"/>
    </xf>
    <xf numFmtId="0" fontId="46" fillId="4" borderId="41" xfId="0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/>
    <xf numFmtId="0" fontId="5" fillId="0" borderId="32" xfId="4" quotePrefix="1" applyFont="1" applyFill="1" applyBorder="1" applyAlignment="1">
      <alignment horizontal="center" vertical="center" wrapText="1"/>
    </xf>
    <xf numFmtId="0" fontId="6" fillId="0" borderId="32" xfId="4" quotePrefix="1" applyFont="1" applyFill="1" applyBorder="1" applyAlignment="1">
      <alignment horizontal="center" vertical="center" wrapText="1"/>
    </xf>
    <xf numFmtId="0" fontId="8" fillId="0" borderId="49" xfId="4" quotePrefix="1" applyFont="1" applyFill="1" applyBorder="1" applyAlignment="1">
      <alignment horizontal="center" vertical="center" wrapText="1"/>
    </xf>
    <xf numFmtId="0" fontId="15" fillId="0" borderId="12" xfId="10" quotePrefix="1" applyFont="1" applyFill="1" applyBorder="1" applyAlignment="1">
      <alignment vertical="center" wrapText="1"/>
    </xf>
    <xf numFmtId="0" fontId="13" fillId="0" borderId="41" xfId="10" applyFont="1" applyFill="1" applyBorder="1" applyAlignment="1">
      <alignment horizontal="center" vertical="center" wrapText="1"/>
    </xf>
    <xf numFmtId="0" fontId="13" fillId="0" borderId="112" xfId="10" applyFont="1" applyFill="1" applyBorder="1" applyAlignment="1">
      <alignment horizontal="center" vertical="center" wrapText="1"/>
    </xf>
    <xf numFmtId="0" fontId="13" fillId="0" borderId="12" xfId="10" applyFont="1" applyFill="1" applyBorder="1" applyAlignment="1">
      <alignment horizontal="center" vertical="center" wrapText="1"/>
    </xf>
    <xf numFmtId="0" fontId="13" fillId="0" borderId="11" xfId="10" applyFont="1" applyFill="1" applyBorder="1" applyAlignment="1">
      <alignment horizontal="center" vertical="center" wrapText="1"/>
    </xf>
    <xf numFmtId="0" fontId="13" fillId="0" borderId="113" xfId="10" applyFont="1" applyFill="1" applyBorder="1" applyAlignment="1">
      <alignment horizontal="center" vertical="center" wrapText="1"/>
    </xf>
    <xf numFmtId="0" fontId="14" fillId="0" borderId="114" xfId="1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left" vertical="center" wrapText="1"/>
    </xf>
    <xf numFmtId="0" fontId="13" fillId="0" borderId="31" xfId="7" applyFont="1" applyFill="1" applyBorder="1" applyAlignment="1">
      <alignment horizontal="center" vertical="center" wrapText="1"/>
    </xf>
    <xf numFmtId="0" fontId="13" fillId="0" borderId="35" xfId="7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left" vertical="center" wrapText="1"/>
    </xf>
    <xf numFmtId="0" fontId="14" fillId="0" borderId="0" xfId="7" applyFont="1" applyFill="1" applyBorder="1" applyAlignment="1">
      <alignment vertical="center" wrapText="1"/>
    </xf>
    <xf numFmtId="0" fontId="15" fillId="0" borderId="41" xfId="10" quotePrefix="1" applyFont="1" applyFill="1" applyBorder="1" applyAlignment="1">
      <alignment vertical="center" wrapText="1"/>
    </xf>
    <xf numFmtId="0" fontId="15" fillId="0" borderId="13" xfId="10" applyFont="1" applyFill="1" applyBorder="1" applyAlignment="1">
      <alignment vertical="center" wrapText="1"/>
    </xf>
    <xf numFmtId="0" fontId="14" fillId="0" borderId="21" xfId="7" applyFont="1" applyFill="1" applyBorder="1" applyAlignment="1">
      <alignment horizontal="center" vertical="center" wrapText="1"/>
    </xf>
    <xf numFmtId="0" fontId="14" fillId="0" borderId="42" xfId="7" applyFont="1" applyFill="1" applyBorder="1" applyAlignment="1">
      <alignment horizontal="center" vertical="center" wrapText="1"/>
    </xf>
    <xf numFmtId="0" fontId="14" fillId="0" borderId="0" xfId="7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4" fillId="0" borderId="31" xfId="10" quotePrefix="1" applyFont="1" applyFill="1" applyBorder="1" applyAlignment="1">
      <alignment vertical="center" wrapText="1"/>
    </xf>
    <xf numFmtId="0" fontId="14" fillId="0" borderId="115" xfId="10" applyFont="1" applyFill="1" applyBorder="1" applyAlignment="1">
      <alignment horizontal="center" vertical="center" wrapText="1"/>
    </xf>
    <xf numFmtId="0" fontId="14" fillId="0" borderId="18" xfId="10" applyFont="1" applyFill="1" applyBorder="1" applyAlignment="1">
      <alignment horizontal="center" vertical="center" wrapText="1"/>
    </xf>
    <xf numFmtId="0" fontId="14" fillId="0" borderId="39" xfId="10" applyFont="1" applyFill="1" applyBorder="1" applyAlignment="1">
      <alignment horizontal="center" vertical="center" wrapText="1"/>
    </xf>
    <xf numFmtId="0" fontId="14" fillId="0" borderId="38" xfId="10" applyFont="1" applyFill="1" applyBorder="1" applyAlignment="1">
      <alignment horizontal="center" vertical="center" wrapText="1"/>
    </xf>
    <xf numFmtId="0" fontId="13" fillId="0" borderId="0" xfId="7" applyFont="1" applyFill="1" applyBorder="1" applyAlignment="1">
      <alignment horizontal="left" vertical="center" wrapText="1"/>
    </xf>
    <xf numFmtId="0" fontId="14" fillId="0" borderId="72" xfId="10" quotePrefix="1" applyFont="1" applyFill="1" applyBorder="1" applyAlignment="1">
      <alignment vertical="center" wrapText="1"/>
    </xf>
    <xf numFmtId="0" fontId="14" fillId="0" borderId="100" xfId="10" applyFont="1" applyFill="1" applyBorder="1" applyAlignment="1">
      <alignment horizontal="center" vertical="center" wrapText="1"/>
    </xf>
    <xf numFmtId="0" fontId="14" fillId="0" borderId="99" xfId="10" applyFont="1" applyFill="1" applyBorder="1" applyAlignment="1">
      <alignment horizontal="center" vertical="center" wrapText="1"/>
    </xf>
    <xf numFmtId="0" fontId="28" fillId="0" borderId="41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/>
    </xf>
    <xf numFmtId="0" fontId="13" fillId="0" borderId="41" xfId="7" applyFont="1" applyFill="1" applyBorder="1" applyAlignment="1">
      <alignment horizontal="center" vertical="center" wrapText="1"/>
    </xf>
    <xf numFmtId="0" fontId="13" fillId="0" borderId="12" xfId="7" applyFont="1" applyFill="1" applyBorder="1" applyAlignment="1">
      <alignment horizontal="center" vertical="center" wrapText="1"/>
    </xf>
    <xf numFmtId="0" fontId="17" fillId="0" borderId="0" xfId="0" applyFont="1" applyFill="1" applyBorder="1"/>
    <xf numFmtId="0" fontId="17" fillId="0" borderId="11" xfId="0" applyFont="1" applyFill="1" applyBorder="1" applyAlignment="1">
      <alignment horizontal="center" vertical="center"/>
    </xf>
    <xf numFmtId="0" fontId="18" fillId="0" borderId="0" xfId="0" applyFont="1" applyFill="1" applyBorder="1"/>
    <xf numFmtId="0" fontId="18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17" fillId="0" borderId="12" xfId="0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horizontal="center" wrapText="1"/>
    </xf>
    <xf numFmtId="0" fontId="58" fillId="2" borderId="0" xfId="0" applyFont="1" applyFill="1" applyBorder="1" applyAlignment="1">
      <alignment wrapText="1"/>
    </xf>
    <xf numFmtId="0" fontId="13" fillId="3" borderId="109" xfId="10" applyFont="1" applyFill="1" applyBorder="1" applyAlignment="1">
      <alignment horizontal="center" vertical="center" wrapText="1"/>
    </xf>
    <xf numFmtId="0" fontId="18" fillId="3" borderId="105" xfId="10" applyFont="1" applyFill="1" applyBorder="1" applyAlignment="1">
      <alignment horizontal="center" vertical="center" wrapText="1"/>
    </xf>
    <xf numFmtId="0" fontId="18" fillId="3" borderId="19" xfId="10" applyFont="1" applyFill="1" applyBorder="1" applyAlignment="1">
      <alignment horizontal="center" vertical="center" wrapText="1"/>
    </xf>
    <xf numFmtId="0" fontId="24" fillId="3" borderId="116" xfId="10" applyFont="1" applyFill="1" applyBorder="1" applyAlignment="1">
      <alignment horizontal="center" vertical="center" wrapText="1"/>
    </xf>
    <xf numFmtId="0" fontId="13" fillId="0" borderId="27" xfId="10" applyFont="1" applyFill="1" applyBorder="1" applyAlignment="1">
      <alignment horizontal="center" vertical="center" wrapText="1"/>
    </xf>
    <xf numFmtId="0" fontId="24" fillId="0" borderId="114" xfId="1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13" fillId="3" borderId="27" xfId="10" applyFont="1" applyFill="1" applyBorder="1" applyAlignment="1">
      <alignment horizontal="center" vertical="center" wrapText="1"/>
    </xf>
    <xf numFmtId="0" fontId="18" fillId="3" borderId="25" xfId="10" applyFont="1" applyFill="1" applyBorder="1" applyAlignment="1">
      <alignment horizontal="center" vertical="center" wrapText="1"/>
    </xf>
    <xf numFmtId="0" fontId="18" fillId="3" borderId="26" xfId="10" applyFont="1" applyFill="1" applyBorder="1" applyAlignment="1">
      <alignment horizontal="center" vertical="center" wrapText="1"/>
    </xf>
    <xf numFmtId="0" fontId="24" fillId="3" borderId="114" xfId="1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13" xfId="0" applyFont="1" applyFill="1" applyBorder="1" applyAlignment="1">
      <alignment horizontal="center" vertical="center" wrapText="1"/>
    </xf>
    <xf numFmtId="0" fontId="17" fillId="3" borderId="117" xfId="0" applyFont="1" applyFill="1" applyBorder="1" applyAlignment="1">
      <alignment horizontal="center" vertical="center" wrapText="1"/>
    </xf>
    <xf numFmtId="0" fontId="17" fillId="3" borderId="33" xfId="0" applyFont="1" applyFill="1" applyBorder="1" applyAlignment="1">
      <alignment horizontal="center" vertical="center" wrapText="1"/>
    </xf>
    <xf numFmtId="0" fontId="17" fillId="3" borderId="34" xfId="0" applyFont="1" applyFill="1" applyBorder="1" applyAlignment="1">
      <alignment horizontal="center" vertical="center" wrapText="1"/>
    </xf>
    <xf numFmtId="0" fontId="24" fillId="3" borderId="32" xfId="7" applyFont="1" applyFill="1" applyBorder="1" applyAlignment="1">
      <alignment horizontal="center" vertical="center" wrapText="1"/>
    </xf>
    <xf numFmtId="0" fontId="24" fillId="3" borderId="33" xfId="7" applyFont="1" applyFill="1" applyBorder="1" applyAlignment="1">
      <alignment horizontal="center" vertical="center" wrapText="1"/>
    </xf>
    <xf numFmtId="0" fontId="24" fillId="3" borderId="34" xfId="7" applyFont="1" applyFill="1" applyBorder="1" applyAlignment="1">
      <alignment horizontal="center" vertical="center" wrapText="1"/>
    </xf>
    <xf numFmtId="0" fontId="24" fillId="3" borderId="32" xfId="7" applyFont="1" applyFill="1" applyBorder="1" applyAlignment="1">
      <alignment vertical="center" wrapText="1"/>
    </xf>
    <xf numFmtId="0" fontId="24" fillId="3" borderId="36" xfId="7" applyFont="1" applyFill="1" applyBorder="1" applyAlignment="1">
      <alignment vertical="center" wrapText="1"/>
    </xf>
    <xf numFmtId="0" fontId="24" fillId="3" borderId="37" xfId="7" applyFont="1" applyFill="1" applyBorder="1" applyAlignment="1">
      <alignment vertical="center" wrapText="1"/>
    </xf>
    <xf numFmtId="0" fontId="13" fillId="3" borderId="20" xfId="10" applyFont="1" applyFill="1" applyBorder="1" applyAlignment="1">
      <alignment horizontal="center" vertical="center" wrapText="1"/>
    </xf>
    <xf numFmtId="0" fontId="18" fillId="3" borderId="18" xfId="10" applyFont="1" applyFill="1" applyBorder="1" applyAlignment="1">
      <alignment horizontal="center" vertical="center" wrapText="1"/>
    </xf>
    <xf numFmtId="0" fontId="24" fillId="3" borderId="20" xfId="10" applyFont="1" applyFill="1" applyBorder="1" applyAlignment="1">
      <alignment horizontal="center" vertical="center" wrapText="1"/>
    </xf>
    <xf numFmtId="0" fontId="13" fillId="0" borderId="39" xfId="10" applyFont="1" applyFill="1" applyBorder="1" applyAlignment="1">
      <alignment horizontal="center" vertical="center" wrapText="1"/>
    </xf>
    <xf numFmtId="0" fontId="18" fillId="0" borderId="38" xfId="10" applyFont="1" applyFill="1" applyBorder="1" applyAlignment="1">
      <alignment horizontal="center" vertical="center" wrapText="1"/>
    </xf>
    <xf numFmtId="0" fontId="13" fillId="3" borderId="39" xfId="10" applyFont="1" applyFill="1" applyBorder="1" applyAlignment="1">
      <alignment horizontal="center" vertical="center" wrapText="1"/>
    </xf>
    <xf numFmtId="0" fontId="18" fillId="3" borderId="38" xfId="10" applyFont="1" applyFill="1" applyBorder="1" applyAlignment="1">
      <alignment horizontal="center" vertical="center" wrapText="1"/>
    </xf>
    <xf numFmtId="0" fontId="24" fillId="3" borderId="43" xfId="10" applyFont="1" applyFill="1" applyBorder="1" applyAlignment="1">
      <alignment horizontal="center" vertical="center" wrapText="1"/>
    </xf>
    <xf numFmtId="0" fontId="13" fillId="3" borderId="110" xfId="10" applyFont="1" applyFill="1" applyBorder="1" applyAlignment="1">
      <alignment horizontal="center" vertical="center" wrapText="1"/>
    </xf>
    <xf numFmtId="0" fontId="13" fillId="3" borderId="99" xfId="10" applyFont="1" applyFill="1" applyBorder="1" applyAlignment="1">
      <alignment horizontal="center" vertical="center" wrapText="1"/>
    </xf>
    <xf numFmtId="0" fontId="13" fillId="3" borderId="100" xfId="10" applyFont="1" applyFill="1" applyBorder="1" applyAlignment="1">
      <alignment horizontal="center" vertical="center" wrapText="1"/>
    </xf>
    <xf numFmtId="0" fontId="18" fillId="3" borderId="99" xfId="10" applyFont="1" applyFill="1" applyBorder="1" applyAlignment="1">
      <alignment horizontal="center" vertical="center" wrapText="1"/>
    </xf>
    <xf numFmtId="0" fontId="24" fillId="3" borderId="106" xfId="10" applyFont="1" applyFill="1" applyBorder="1" applyAlignment="1">
      <alignment horizontal="center" vertical="center" wrapText="1"/>
    </xf>
    <xf numFmtId="0" fontId="24" fillId="3" borderId="11" xfId="10" applyFont="1" applyFill="1" applyBorder="1" applyAlignment="1">
      <alignment horizontal="center" vertical="center" wrapText="1"/>
    </xf>
    <xf numFmtId="0" fontId="24" fillId="3" borderId="12" xfId="10" applyFont="1" applyFill="1" applyBorder="1" applyAlignment="1">
      <alignment horizontal="center" vertical="center" wrapText="1"/>
    </xf>
    <xf numFmtId="0" fontId="13" fillId="2" borderId="118" xfId="10" applyFont="1" applyFill="1" applyBorder="1" applyAlignment="1">
      <alignment horizontal="center" vertical="center" wrapText="1"/>
    </xf>
    <xf numFmtId="0" fontId="13" fillId="2" borderId="119" xfId="10" applyFont="1" applyFill="1" applyBorder="1" applyAlignment="1">
      <alignment horizontal="center" vertical="center" wrapText="1"/>
    </xf>
    <xf numFmtId="0" fontId="13" fillId="3" borderId="0" xfId="7" applyFont="1" applyFill="1" applyBorder="1" applyAlignment="1">
      <alignment horizontal="center" vertical="center" wrapText="1"/>
    </xf>
    <xf numFmtId="0" fontId="18" fillId="3" borderId="21" xfId="7" applyFont="1" applyFill="1" applyBorder="1" applyAlignment="1">
      <alignment horizontal="center" vertical="center" wrapText="1"/>
    </xf>
    <xf numFmtId="0" fontId="18" fillId="3" borderId="42" xfId="7" applyFont="1" applyFill="1" applyBorder="1" applyAlignment="1">
      <alignment horizontal="center" vertical="center" wrapText="1"/>
    </xf>
    <xf numFmtId="0" fontId="24" fillId="3" borderId="0" xfId="7" applyFont="1" applyFill="1" applyBorder="1" applyAlignment="1">
      <alignment horizontal="center" vertical="center" wrapText="1"/>
    </xf>
    <xf numFmtId="0" fontId="17" fillId="2" borderId="76" xfId="0" applyFont="1" applyFill="1" applyBorder="1" applyAlignment="1">
      <alignment horizontal="center" vertical="center" wrapText="1"/>
    </xf>
    <xf numFmtId="0" fontId="17" fillId="2" borderId="81" xfId="0" applyFont="1" applyFill="1" applyBorder="1" applyAlignment="1">
      <alignment horizontal="center" vertical="center" wrapText="1"/>
    </xf>
    <xf numFmtId="0" fontId="17" fillId="2" borderId="68" xfId="0" applyFont="1" applyFill="1" applyBorder="1" applyAlignment="1">
      <alignment horizontal="center" vertical="center" wrapText="1"/>
    </xf>
    <xf numFmtId="0" fontId="13" fillId="3" borderId="115" xfId="10" applyFont="1" applyFill="1" applyBorder="1" applyAlignment="1">
      <alignment horizontal="center" vertical="center" wrapText="1"/>
    </xf>
    <xf numFmtId="0" fontId="18" fillId="3" borderId="109" xfId="10" applyFont="1" applyFill="1" applyBorder="1" applyAlignment="1">
      <alignment horizontal="center" vertical="center" wrapText="1"/>
    </xf>
    <xf numFmtId="0" fontId="17" fillId="2" borderId="120" xfId="0" applyFont="1" applyFill="1" applyBorder="1" applyAlignment="1">
      <alignment horizontal="center" vertical="center" wrapText="1"/>
    </xf>
    <xf numFmtId="0" fontId="17" fillId="2" borderId="88" xfId="0" applyFont="1" applyFill="1" applyBorder="1" applyAlignment="1">
      <alignment horizontal="center" vertical="center" wrapText="1"/>
    </xf>
    <xf numFmtId="0" fontId="17" fillId="2" borderId="121" xfId="0" applyFont="1" applyFill="1" applyBorder="1" applyAlignment="1">
      <alignment horizontal="center" vertical="center" wrapText="1"/>
    </xf>
    <xf numFmtId="0" fontId="18" fillId="3" borderId="27" xfId="10" applyFont="1" applyFill="1" applyBorder="1" applyAlignment="1">
      <alignment horizontal="center" vertical="center" wrapText="1"/>
    </xf>
    <xf numFmtId="0" fontId="17" fillId="2" borderId="122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123" xfId="0" applyFont="1" applyFill="1" applyBorder="1" applyAlignment="1">
      <alignment horizontal="center" vertical="center" wrapText="1"/>
    </xf>
    <xf numFmtId="0" fontId="18" fillId="3" borderId="110" xfId="10" applyFont="1" applyFill="1" applyBorder="1" applyAlignment="1">
      <alignment horizontal="center" vertical="center" wrapText="1"/>
    </xf>
    <xf numFmtId="0" fontId="17" fillId="2" borderId="124" xfId="0" applyFont="1" applyFill="1" applyBorder="1" applyAlignment="1">
      <alignment horizontal="center" vertical="center" wrapText="1"/>
    </xf>
    <xf numFmtId="0" fontId="17" fillId="2" borderId="125" xfId="0" applyFont="1" applyFill="1" applyBorder="1" applyAlignment="1">
      <alignment horizontal="center" vertical="center" wrapText="1"/>
    </xf>
    <xf numFmtId="0" fontId="17" fillId="2" borderId="126" xfId="0" applyFont="1" applyFill="1" applyBorder="1" applyAlignment="1">
      <alignment horizontal="center" vertical="center" wrapText="1"/>
    </xf>
    <xf numFmtId="0" fontId="14" fillId="3" borderId="114" xfId="10" quotePrefix="1" applyFont="1" applyFill="1" applyBorder="1" applyAlignment="1">
      <alignment horizontal="center" vertical="center" wrapText="1"/>
    </xf>
    <xf numFmtId="0" fontId="13" fillId="3" borderId="113" xfId="7" quotePrefix="1" applyFont="1" applyFill="1" applyBorder="1" applyAlignment="1">
      <alignment horizontal="center" vertical="center" wrapText="1"/>
    </xf>
    <xf numFmtId="0" fontId="13" fillId="3" borderId="113" xfId="10" quotePrefix="1" applyFont="1" applyFill="1" applyBorder="1" applyAlignment="1">
      <alignment horizontal="center" vertical="center" wrapText="1"/>
    </xf>
    <xf numFmtId="0" fontId="13" fillId="3" borderId="117" xfId="10" quotePrefix="1" applyFont="1" applyFill="1" applyBorder="1" applyAlignment="1">
      <alignment horizontal="center" vertical="center" wrapText="1"/>
    </xf>
    <xf numFmtId="0" fontId="14" fillId="5" borderId="38" xfId="10" quotePrefix="1" applyFont="1" applyFill="1" applyBorder="1" applyAlignment="1">
      <alignment horizontal="center" vertical="center" wrapText="1"/>
    </xf>
    <xf numFmtId="0" fontId="14" fillId="5" borderId="27" xfId="10" quotePrefix="1" applyFont="1" applyFill="1" applyBorder="1" applyAlignment="1">
      <alignment horizontal="center" vertical="center" wrapText="1"/>
    </xf>
    <xf numFmtId="0" fontId="13" fillId="3" borderId="47" xfId="7" quotePrefix="1" applyFont="1" applyFill="1" applyBorder="1" applyAlignment="1">
      <alignment horizontal="center" vertical="center" wrapText="1"/>
    </xf>
    <xf numFmtId="0" fontId="16" fillId="3" borderId="113" xfId="0" applyFont="1" applyFill="1" applyBorder="1" applyAlignment="1">
      <alignment horizontal="center" vertical="center"/>
    </xf>
    <xf numFmtId="0" fontId="16" fillId="3" borderId="47" xfId="0" applyFont="1" applyFill="1" applyBorder="1" applyAlignment="1">
      <alignment horizontal="center" vertical="center"/>
    </xf>
    <xf numFmtId="0" fontId="16" fillId="3" borderId="127" xfId="0" applyFont="1" applyFill="1" applyBorder="1" applyAlignment="1">
      <alignment horizontal="center" vertical="center" wrapText="1"/>
    </xf>
    <xf numFmtId="0" fontId="14" fillId="3" borderId="110" xfId="10" quotePrefix="1" applyFont="1" applyFill="1" applyBorder="1" applyAlignment="1">
      <alignment horizontal="center" vertical="center" wrapText="1"/>
    </xf>
    <xf numFmtId="0" fontId="16" fillId="3" borderId="110" xfId="0" applyFont="1" applyFill="1" applyBorder="1" applyAlignment="1">
      <alignment horizontal="center" vertical="center" wrapText="1"/>
    </xf>
    <xf numFmtId="0" fontId="13" fillId="3" borderId="18" xfId="7" quotePrefix="1" applyFont="1" applyFill="1" applyBorder="1" applyAlignment="1">
      <alignment vertical="center" wrapText="1"/>
    </xf>
    <xf numFmtId="0" fontId="13" fillId="3" borderId="19" xfId="7" quotePrefix="1" applyFont="1" applyFill="1" applyBorder="1" applyAlignment="1">
      <alignment vertical="center" wrapText="1"/>
    </xf>
    <xf numFmtId="0" fontId="13" fillId="3" borderId="115" xfId="7" quotePrefix="1" applyFont="1" applyFill="1" applyBorder="1" applyAlignment="1">
      <alignment vertical="center" wrapText="1"/>
    </xf>
    <xf numFmtId="0" fontId="13" fillId="3" borderId="105" xfId="7" quotePrefix="1" applyFont="1" applyFill="1" applyBorder="1" applyAlignment="1">
      <alignment horizontal="center" vertical="center" wrapText="1"/>
    </xf>
    <xf numFmtId="0" fontId="14" fillId="3" borderId="19" xfId="7" quotePrefix="1" applyFont="1" applyFill="1" applyBorder="1" applyAlignment="1">
      <alignment horizontal="center" vertical="center" wrapText="1"/>
    </xf>
    <xf numFmtId="0" fontId="13" fillId="3" borderId="45" xfId="10" quotePrefix="1" applyFont="1" applyFill="1" applyBorder="1" applyAlignment="1">
      <alignment horizontal="center" vertical="center" wrapText="1"/>
    </xf>
    <xf numFmtId="0" fontId="14" fillId="5" borderId="25" xfId="10" quotePrefix="1" applyFont="1" applyFill="1" applyBorder="1" applyAlignment="1">
      <alignment horizontal="center" vertical="center" wrapText="1"/>
    </xf>
    <xf numFmtId="0" fontId="14" fillId="5" borderId="26" xfId="10" quotePrefix="1" applyFont="1" applyFill="1" applyBorder="1" applyAlignment="1">
      <alignment horizontal="center" vertical="center" wrapText="1"/>
    </xf>
    <xf numFmtId="0" fontId="14" fillId="5" borderId="39" xfId="10" quotePrefix="1" applyFont="1" applyFill="1" applyBorder="1" applyAlignment="1">
      <alignment horizontal="center" vertical="center" wrapText="1"/>
    </xf>
    <xf numFmtId="0" fontId="13" fillId="3" borderId="33" xfId="10" quotePrefix="1" applyFont="1" applyFill="1" applyBorder="1" applyAlignment="1">
      <alignment horizontal="center" vertical="center" wrapText="1"/>
    </xf>
    <xf numFmtId="0" fontId="18" fillId="4" borderId="48" xfId="10" quotePrefix="1" applyFont="1" applyFill="1" applyBorder="1" applyAlignment="1" applyProtection="1">
      <alignment horizontal="center" vertical="center" wrapText="1"/>
      <protection locked="0"/>
    </xf>
    <xf numFmtId="0" fontId="18" fillId="4" borderId="48" xfId="0" applyFont="1" applyFill="1" applyBorder="1" applyAlignment="1" applyProtection="1">
      <alignment horizontal="center" vertical="center" wrapText="1"/>
      <protection locked="0"/>
    </xf>
    <xf numFmtId="0" fontId="24" fillId="4" borderId="48" xfId="4" quotePrefix="1" applyFont="1" applyFill="1" applyBorder="1" applyAlignment="1" applyProtection="1">
      <alignment horizontal="center" vertical="center" wrapText="1"/>
      <protection locked="0"/>
    </xf>
    <xf numFmtId="0" fontId="24" fillId="4" borderId="48" xfId="0" applyFont="1" applyFill="1" applyBorder="1" applyAlignment="1" applyProtection="1">
      <alignment horizontal="center"/>
      <protection locked="0"/>
    </xf>
    <xf numFmtId="0" fontId="24" fillId="4" borderId="48" xfId="0" applyFont="1" applyFill="1" applyBorder="1" applyAlignment="1" applyProtection="1">
      <alignment horizontal="center" vertical="center"/>
      <protection locked="0"/>
    </xf>
    <xf numFmtId="0" fontId="18" fillId="4" borderId="108" xfId="10" quotePrefix="1" applyFont="1" applyFill="1" applyBorder="1" applyAlignment="1" applyProtection="1">
      <alignment horizontal="center" vertical="center" wrapText="1"/>
      <protection locked="0"/>
    </xf>
    <xf numFmtId="0" fontId="40" fillId="4" borderId="48" xfId="10" quotePrefix="1" applyFont="1" applyFill="1" applyBorder="1" applyAlignment="1" applyProtection="1">
      <alignment horizontal="center" vertical="center" wrapText="1"/>
      <protection locked="0"/>
    </xf>
    <xf numFmtId="0" fontId="18" fillId="4" borderId="128" xfId="10" quotePrefix="1" applyFont="1" applyFill="1" applyBorder="1" applyAlignment="1" applyProtection="1">
      <alignment horizontal="center" vertical="center" wrapText="1"/>
      <protection locked="0"/>
    </xf>
    <xf numFmtId="0" fontId="18" fillId="4" borderId="77" xfId="10" quotePrefix="1" applyFont="1" applyFill="1" applyBorder="1" applyAlignment="1" applyProtection="1">
      <alignment horizontal="center" vertical="center" wrapText="1"/>
      <protection locked="0"/>
    </xf>
    <xf numFmtId="0" fontId="18" fillId="4" borderId="128" xfId="0" applyFont="1" applyFill="1" applyBorder="1" applyAlignment="1" applyProtection="1">
      <alignment horizontal="center" vertical="center" wrapText="1"/>
      <protection locked="0"/>
    </xf>
    <xf numFmtId="0" fontId="24" fillId="4" borderId="128" xfId="0" applyFont="1" applyFill="1" applyBorder="1" applyAlignment="1" applyProtection="1">
      <alignment horizontal="center" vertical="center"/>
      <protection locked="0"/>
    </xf>
    <xf numFmtId="0" fontId="13" fillId="4" borderId="12" xfId="7" quotePrefix="1" applyFont="1" applyFill="1" applyBorder="1" applyAlignment="1" applyProtection="1">
      <alignment horizontal="center" vertical="center" wrapText="1"/>
      <protection locked="0"/>
    </xf>
    <xf numFmtId="0" fontId="13" fillId="4" borderId="49" xfId="7" quotePrefix="1" applyFont="1" applyFill="1" applyBorder="1" applyAlignment="1" applyProtection="1">
      <alignment horizontal="center" vertical="center" wrapText="1"/>
      <protection locked="0"/>
    </xf>
    <xf numFmtId="0" fontId="13" fillId="4" borderId="49" xfId="7" quotePrefix="1" applyFont="1" applyFill="1" applyBorder="1" applyAlignment="1" applyProtection="1">
      <alignment vertical="center" wrapText="1"/>
      <protection locked="0"/>
    </xf>
    <xf numFmtId="0" fontId="14" fillId="4" borderId="49" xfId="7" quotePrefix="1" applyFont="1" applyFill="1" applyBorder="1" applyAlignment="1" applyProtection="1">
      <alignment vertical="center" wrapText="1"/>
      <protection locked="0"/>
    </xf>
    <xf numFmtId="0" fontId="24" fillId="4" borderId="49" xfId="0" applyFont="1" applyFill="1" applyBorder="1" applyProtection="1">
      <protection locked="0"/>
    </xf>
    <xf numFmtId="0" fontId="18" fillId="4" borderId="70" xfId="10" quotePrefix="1" applyFont="1" applyFill="1" applyBorder="1" applyAlignment="1" applyProtection="1">
      <alignment horizontal="center" vertical="center" wrapText="1"/>
      <protection locked="0"/>
    </xf>
    <xf numFmtId="0" fontId="24" fillId="4" borderId="70" xfId="0" applyFont="1" applyFill="1" applyBorder="1" applyAlignment="1" applyProtection="1">
      <alignment horizontal="center" vertical="center" wrapText="1"/>
      <protection locked="0"/>
    </xf>
    <xf numFmtId="0" fontId="24" fillId="4" borderId="70" xfId="0" applyFont="1" applyFill="1" applyBorder="1" applyAlignment="1" applyProtection="1">
      <alignment horizontal="center"/>
      <protection locked="0"/>
    </xf>
    <xf numFmtId="0" fontId="13" fillId="4" borderId="111" xfId="10" quotePrefix="1" applyFont="1" applyFill="1" applyBorder="1" applyAlignment="1" applyProtection="1">
      <alignment horizontal="center" vertical="center" wrapText="1"/>
      <protection locked="0"/>
    </xf>
    <xf numFmtId="0" fontId="14" fillId="4" borderId="12" xfId="7" quotePrefix="1" applyFont="1" applyFill="1" applyBorder="1" applyAlignment="1" applyProtection="1">
      <alignment horizontal="center" vertical="center" wrapText="1"/>
      <protection locked="0"/>
    </xf>
    <xf numFmtId="0" fontId="18" fillId="4" borderId="12" xfId="7" quotePrefix="1" applyFont="1" applyFill="1" applyBorder="1" applyAlignment="1" applyProtection="1">
      <alignment horizontal="center" vertical="center" wrapText="1"/>
      <protection locked="0"/>
    </xf>
    <xf numFmtId="0" fontId="24" fillId="4" borderId="12" xfId="0" applyFont="1" applyFill="1" applyBorder="1" applyAlignment="1" applyProtection="1">
      <alignment horizontal="center" vertical="center" wrapText="1"/>
      <protection locked="0"/>
    </xf>
    <xf numFmtId="0" fontId="18" fillId="4" borderId="12" xfId="0" applyFont="1" applyFill="1" applyBorder="1" applyAlignment="1" applyProtection="1">
      <alignment horizontal="center"/>
      <protection locked="0"/>
    </xf>
    <xf numFmtId="0" fontId="18" fillId="4" borderId="12" xfId="10" quotePrefix="1" applyFont="1" applyFill="1" applyBorder="1" applyAlignment="1" applyProtection="1">
      <alignment horizontal="center" vertical="center" wrapText="1"/>
      <protection locked="0"/>
    </xf>
    <xf numFmtId="0" fontId="18" fillId="4" borderId="108" xfId="0" applyFont="1" applyFill="1" applyBorder="1" applyAlignment="1" applyProtection="1">
      <alignment horizontal="center" vertical="center" wrapText="1"/>
      <protection locked="0"/>
    </xf>
    <xf numFmtId="0" fontId="24" fillId="4" borderId="108" xfId="0" applyFont="1" applyFill="1" applyBorder="1" applyAlignment="1" applyProtection="1">
      <alignment horizontal="center" vertical="center" wrapText="1"/>
      <protection locked="0"/>
    </xf>
    <xf numFmtId="0" fontId="24" fillId="4" borderId="108" xfId="0" applyFont="1" applyFill="1" applyBorder="1" applyAlignment="1" applyProtection="1">
      <alignment horizontal="center"/>
      <protection locked="0"/>
    </xf>
    <xf numFmtId="0" fontId="40" fillId="4" borderId="108" xfId="0" applyFont="1" applyFill="1" applyBorder="1" applyAlignment="1" applyProtection="1">
      <alignment horizontal="center" vertical="center" wrapText="1"/>
      <protection locked="0"/>
    </xf>
    <xf numFmtId="0" fontId="18" fillId="4" borderId="70" xfId="0" applyFont="1" applyFill="1" applyBorder="1" applyAlignment="1" applyProtection="1">
      <alignment horizontal="center" vertical="center" wrapText="1"/>
      <protection locked="0"/>
    </xf>
    <xf numFmtId="0" fontId="18" fillId="4" borderId="78" xfId="10" quotePrefix="1" applyFont="1" applyFill="1" applyBorder="1" applyAlignment="1" applyProtection="1">
      <alignment horizontal="center" vertical="center" wrapText="1"/>
      <protection locked="0"/>
    </xf>
    <xf numFmtId="0" fontId="18" fillId="4" borderId="78" xfId="0" applyFont="1" applyFill="1" applyBorder="1" applyAlignment="1" applyProtection="1">
      <alignment horizontal="center" vertical="center" wrapText="1"/>
      <protection locked="0"/>
    </xf>
    <xf numFmtId="0" fontId="24" fillId="4" borderId="78" xfId="0" applyFont="1" applyFill="1" applyBorder="1" applyAlignment="1" applyProtection="1">
      <alignment horizontal="center" vertical="center" wrapText="1"/>
      <protection locked="0"/>
    </xf>
    <xf numFmtId="0" fontId="24" fillId="4" borderId="78" xfId="0" applyFont="1" applyFill="1" applyBorder="1" applyAlignment="1" applyProtection="1">
      <alignment horizontal="center"/>
      <protection locked="0"/>
    </xf>
    <xf numFmtId="0" fontId="40" fillId="4" borderId="70" xfId="0" applyFont="1" applyFill="1" applyBorder="1" applyAlignment="1" applyProtection="1">
      <alignment horizontal="center" vertical="center" wrapText="1"/>
      <protection locked="0"/>
    </xf>
    <xf numFmtId="0" fontId="18" fillId="4" borderId="70" xfId="0" applyFont="1" applyFill="1" applyBorder="1" applyAlignment="1" applyProtection="1">
      <alignment horizontal="center"/>
      <protection locked="0"/>
    </xf>
    <xf numFmtId="0" fontId="16" fillId="4" borderId="45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46" xfId="0" applyFont="1" applyFill="1" applyBorder="1" applyAlignment="1">
      <alignment horizontal="center" vertical="center" wrapText="1"/>
    </xf>
    <xf numFmtId="0" fontId="13" fillId="4" borderId="44" xfId="7" quotePrefix="1" applyFont="1" applyFill="1" applyBorder="1" applyAlignment="1">
      <alignment horizontal="center" vertical="center" wrapText="1"/>
    </xf>
    <xf numFmtId="0" fontId="13" fillId="3" borderId="46" xfId="10" quotePrefix="1" applyFont="1" applyFill="1" applyBorder="1" applyAlignment="1">
      <alignment horizontal="center" vertical="center" wrapText="1"/>
    </xf>
    <xf numFmtId="0" fontId="16" fillId="3" borderId="46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7" fillId="0" borderId="43" xfId="0" applyFont="1" applyFill="1" applyBorder="1" applyAlignment="1">
      <alignment horizontal="center" vertical="center" wrapText="1"/>
    </xf>
    <xf numFmtId="0" fontId="17" fillId="3" borderId="38" xfId="0" applyFont="1" applyFill="1" applyBorder="1" applyAlignment="1">
      <alignment horizontal="center" vertical="center" wrapText="1"/>
    </xf>
    <xf numFmtId="0" fontId="17" fillId="3" borderId="43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3" fillId="2" borderId="93" xfId="7" applyFont="1" applyFill="1" applyBorder="1" applyAlignment="1">
      <alignment vertical="center" wrapText="1"/>
    </xf>
    <xf numFmtId="0" fontId="14" fillId="3" borderId="70" xfId="10" applyFont="1" applyFill="1" applyBorder="1" applyAlignment="1">
      <alignment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6" fillId="3" borderId="39" xfId="0" applyFont="1" applyFill="1" applyBorder="1" applyAlignment="1">
      <alignment horizontal="center" vertical="center" wrapText="1"/>
    </xf>
    <xf numFmtId="0" fontId="16" fillId="3" borderId="100" xfId="0" applyFont="1" applyFill="1" applyBorder="1" applyAlignment="1">
      <alignment horizontal="center" vertical="center" wrapText="1"/>
    </xf>
    <xf numFmtId="0" fontId="14" fillId="3" borderId="33" xfId="7" quotePrefix="1" applyFont="1" applyFill="1" applyBorder="1" applyAlignment="1">
      <alignment horizontal="center" vertical="center" wrapText="1"/>
    </xf>
    <xf numFmtId="0" fontId="14" fillId="5" borderId="18" xfId="10" quotePrefix="1" applyFont="1" applyFill="1" applyBorder="1" applyAlignment="1">
      <alignment horizontal="center" vertical="center" wrapText="1"/>
    </xf>
    <xf numFmtId="0" fontId="14" fillId="5" borderId="109" xfId="10" quotePrefix="1" applyFont="1" applyFill="1" applyBorder="1" applyAlignment="1">
      <alignment horizontal="center" vertical="center" wrapText="1"/>
    </xf>
    <xf numFmtId="0" fontId="14" fillId="3" borderId="129" xfId="10" quotePrefix="1" applyFont="1" applyFill="1" applyBorder="1" applyAlignment="1">
      <alignment horizontal="center" vertical="center" wrapText="1"/>
    </xf>
    <xf numFmtId="0" fontId="14" fillId="5" borderId="21" xfId="10" quotePrefix="1" applyFont="1" applyFill="1" applyBorder="1" applyAlignment="1">
      <alignment horizontal="center" vertical="center" wrapText="1"/>
    </xf>
    <xf numFmtId="0" fontId="14" fillId="3" borderId="27" xfId="7" quotePrefix="1" applyFont="1" applyFill="1" applyBorder="1" applyAlignment="1">
      <alignment horizontal="center" vertical="center" wrapText="1"/>
    </xf>
    <xf numFmtId="0" fontId="14" fillId="3" borderId="104" xfId="7" quotePrefix="1" applyFont="1" applyFill="1" applyBorder="1" applyAlignment="1">
      <alignment horizontal="center" vertical="center" wrapText="1"/>
    </xf>
    <xf numFmtId="0" fontId="16" fillId="3" borderId="33" xfId="0" applyFont="1" applyFill="1" applyBorder="1" applyAlignment="1">
      <alignment horizontal="center" vertical="center" wrapText="1"/>
    </xf>
    <xf numFmtId="0" fontId="14" fillId="5" borderId="38" xfId="10" quotePrefix="1" applyFont="1" applyFill="1" applyBorder="1" applyAlignment="1">
      <alignment horizontal="center" vertical="center" wrapText="1"/>
    </xf>
    <xf numFmtId="0" fontId="14" fillId="5" borderId="27" xfId="10" quotePrefix="1" applyFont="1" applyFill="1" applyBorder="1" applyAlignment="1">
      <alignment horizontal="center" vertical="center" wrapText="1"/>
    </xf>
    <xf numFmtId="0" fontId="13" fillId="3" borderId="117" xfId="7" quotePrefix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left" vertical="center" wrapText="1"/>
    </xf>
    <xf numFmtId="0" fontId="16" fillId="3" borderId="43" xfId="0" applyFont="1" applyFill="1" applyBorder="1" applyAlignment="1">
      <alignment horizontal="center" vertical="center" wrapText="1"/>
    </xf>
    <xf numFmtId="0" fontId="14" fillId="3" borderId="44" xfId="7" quotePrefix="1" applyFont="1" applyFill="1" applyBorder="1" applyAlignment="1">
      <alignment horizontal="center" vertical="center" wrapText="1"/>
    </xf>
    <xf numFmtId="0" fontId="8" fillId="3" borderId="11" xfId="4" quotePrefix="1" applyFont="1" applyFill="1" applyBorder="1" applyAlignment="1">
      <alignment horizontal="center" vertical="center" wrapText="1"/>
    </xf>
    <xf numFmtId="0" fontId="14" fillId="3" borderId="105" xfId="10" applyFont="1" applyFill="1" applyBorder="1" applyAlignment="1">
      <alignment vertical="center" wrapText="1"/>
    </xf>
    <xf numFmtId="0" fontId="14" fillId="3" borderId="104" xfId="10" quotePrefix="1" applyFont="1" applyFill="1" applyBorder="1" applyAlignment="1">
      <alignment horizontal="center" vertical="center" wrapText="1"/>
    </xf>
    <xf numFmtId="0" fontId="14" fillId="3" borderId="130" xfId="7" quotePrefix="1" applyFont="1" applyFill="1" applyBorder="1" applyAlignment="1">
      <alignment horizontal="center" vertical="center" wrapText="1"/>
    </xf>
    <xf numFmtId="0" fontId="14" fillId="3" borderId="116" xfId="10" quotePrefix="1" applyFont="1" applyFill="1" applyBorder="1" applyAlignment="1">
      <alignment horizontal="center" vertical="center" wrapText="1"/>
    </xf>
    <xf numFmtId="0" fontId="14" fillId="3" borderId="131" xfId="10" quotePrefix="1" applyFont="1" applyFill="1" applyBorder="1" applyAlignment="1">
      <alignment horizontal="center" vertical="center" wrapText="1"/>
    </xf>
    <xf numFmtId="0" fontId="41" fillId="4" borderId="12" xfId="7" quotePrefix="1" applyFont="1" applyFill="1" applyBorder="1" applyAlignment="1" applyProtection="1">
      <alignment horizontal="center" vertical="center" wrapText="1"/>
      <protection locked="0"/>
    </xf>
    <xf numFmtId="0" fontId="23" fillId="4" borderId="12" xfId="0" applyFont="1" applyFill="1" applyBorder="1" applyProtection="1">
      <protection locked="0"/>
    </xf>
    <xf numFmtId="0" fontId="23" fillId="2" borderId="0" xfId="0" applyFont="1" applyFill="1" applyAlignment="1">
      <alignment horizontal="center"/>
    </xf>
    <xf numFmtId="0" fontId="14" fillId="2" borderId="7" xfId="10" applyFont="1" applyFill="1" applyBorder="1" applyAlignment="1">
      <alignment vertical="center" wrapText="1"/>
    </xf>
    <xf numFmtId="0" fontId="18" fillId="0" borderId="132" xfId="0" applyFont="1" applyBorder="1" applyAlignment="1">
      <alignment vertical="top" wrapText="1"/>
    </xf>
    <xf numFmtId="0" fontId="16" fillId="2" borderId="10" xfId="0" applyFont="1" applyFill="1" applyBorder="1" applyAlignment="1">
      <alignment horizontal="left" vertical="center" wrapText="1"/>
    </xf>
    <xf numFmtId="0" fontId="13" fillId="2" borderId="0" xfId="7" applyFont="1" applyFill="1" applyBorder="1" applyAlignment="1">
      <alignment vertical="center" wrapText="1"/>
    </xf>
    <xf numFmtId="0" fontId="24" fillId="2" borderId="8" xfId="0" applyFont="1" applyFill="1" applyBorder="1" applyAlignment="1">
      <alignment horizontal="left" vertical="center" wrapText="1"/>
    </xf>
    <xf numFmtId="0" fontId="24" fillId="2" borderId="0" xfId="0" applyFont="1" applyFill="1" applyBorder="1"/>
    <xf numFmtId="0" fontId="14" fillId="2" borderId="90" xfId="7" applyFont="1" applyFill="1" applyBorder="1" applyAlignment="1">
      <alignment horizontal="center" vertical="center" wrapText="1"/>
    </xf>
    <xf numFmtId="0" fontId="14" fillId="2" borderId="92" xfId="7" applyFont="1" applyFill="1" applyBorder="1" applyAlignment="1">
      <alignment horizontal="center" vertical="center" wrapText="1"/>
    </xf>
    <xf numFmtId="0" fontId="14" fillId="2" borderId="52" xfId="7" applyFont="1" applyFill="1" applyBorder="1" applyAlignment="1">
      <alignment horizontal="center" vertical="center" wrapText="1"/>
    </xf>
    <xf numFmtId="0" fontId="13" fillId="2" borderId="56" xfId="7" applyFont="1" applyFill="1" applyBorder="1" applyAlignment="1">
      <alignment horizontal="center" vertical="center" wrapText="1"/>
    </xf>
    <xf numFmtId="0" fontId="14" fillId="2" borderId="5" xfId="7" applyFont="1" applyFill="1" applyBorder="1" applyAlignment="1">
      <alignment horizontal="center" vertical="center" wrapText="1"/>
    </xf>
    <xf numFmtId="0" fontId="14" fillId="2" borderId="53" xfId="7" applyFont="1" applyFill="1" applyBorder="1" applyAlignment="1">
      <alignment horizontal="center" vertical="center" wrapText="1"/>
    </xf>
    <xf numFmtId="0" fontId="13" fillId="2" borderId="93" xfId="7" applyFont="1" applyFill="1" applyBorder="1" applyAlignment="1">
      <alignment horizontal="center" vertical="center" wrapText="1"/>
    </xf>
    <xf numFmtId="0" fontId="14" fillId="2" borderId="88" xfId="10" applyFont="1" applyFill="1" applyBorder="1" applyAlignment="1">
      <alignment horizontal="center" vertical="center" wrapText="1"/>
    </xf>
    <xf numFmtId="0" fontId="14" fillId="2" borderId="89" xfId="10" applyFont="1" applyFill="1" applyBorder="1" applyAlignment="1">
      <alignment horizontal="center" vertical="center" wrapText="1"/>
    </xf>
    <xf numFmtId="0" fontId="14" fillId="2" borderId="92" xfId="10" applyFont="1" applyFill="1" applyBorder="1" applyAlignment="1">
      <alignment horizontal="center" vertical="center" wrapText="1"/>
    </xf>
    <xf numFmtId="0" fontId="13" fillId="2" borderId="56" xfId="10" applyFont="1" applyFill="1" applyBorder="1" applyAlignment="1">
      <alignment horizontal="center" vertical="center" wrapText="1"/>
    </xf>
    <xf numFmtId="0" fontId="14" fillId="2" borderId="80" xfId="7" applyFont="1" applyFill="1" applyBorder="1" applyAlignment="1">
      <alignment horizontal="center" vertical="center" wrapText="1"/>
    </xf>
    <xf numFmtId="0" fontId="56" fillId="0" borderId="48" xfId="23" applyFont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center" vertical="center"/>
    </xf>
    <xf numFmtId="0" fontId="53" fillId="0" borderId="133" xfId="0" applyFont="1" applyBorder="1" applyAlignment="1">
      <alignment horizontal="center" vertical="center"/>
    </xf>
    <xf numFmtId="0" fontId="53" fillId="0" borderId="134" xfId="0" applyFont="1" applyBorder="1" applyAlignment="1">
      <alignment horizontal="center" vertical="center"/>
    </xf>
    <xf numFmtId="0" fontId="53" fillId="0" borderId="135" xfId="0" applyFont="1" applyFill="1" applyBorder="1" applyAlignment="1">
      <alignment horizontal="center" vertical="center"/>
    </xf>
    <xf numFmtId="0" fontId="53" fillId="0" borderId="69" xfId="0" applyFont="1" applyBorder="1" applyAlignment="1">
      <alignment horizontal="center" vertical="center"/>
    </xf>
    <xf numFmtId="0" fontId="52" fillId="0" borderId="135" xfId="0" applyFont="1" applyBorder="1" applyAlignment="1">
      <alignment horizontal="center" vertical="center" textRotation="90" wrapText="1"/>
    </xf>
    <xf numFmtId="0" fontId="52" fillId="0" borderId="135" xfId="0" applyFont="1" applyBorder="1" applyAlignment="1">
      <alignment horizontal="center" vertical="center"/>
    </xf>
    <xf numFmtId="0" fontId="52" fillId="0" borderId="136" xfId="0" applyFont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47" xfId="10" applyFont="1" applyFill="1" applyBorder="1" applyAlignment="1">
      <alignment horizontal="center" vertical="center" wrapText="1"/>
    </xf>
    <xf numFmtId="0" fontId="13" fillId="0" borderId="70" xfId="10" applyFont="1" applyFill="1" applyBorder="1" applyAlignment="1">
      <alignment horizontal="center" vertical="center" wrapText="1"/>
    </xf>
    <xf numFmtId="0" fontId="18" fillId="0" borderId="39" xfId="1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37" xfId="0" applyFont="1" applyFill="1" applyBorder="1" applyAlignment="1">
      <alignment horizontal="center" vertical="center" wrapText="1"/>
    </xf>
    <xf numFmtId="0" fontId="24" fillId="0" borderId="49" xfId="0" applyFont="1" applyFill="1" applyBorder="1" applyAlignment="1">
      <alignment horizontal="center" vertical="center" wrapText="1"/>
    </xf>
    <xf numFmtId="0" fontId="13" fillId="0" borderId="108" xfId="10" applyFont="1" applyFill="1" applyBorder="1" applyAlignment="1">
      <alignment horizontal="center" vertical="center" wrapText="1"/>
    </xf>
    <xf numFmtId="0" fontId="18" fillId="0" borderId="38" xfId="0" applyFont="1" applyFill="1" applyBorder="1" applyAlignment="1">
      <alignment horizontal="center" vertical="center" wrapText="1"/>
    </xf>
    <xf numFmtId="0" fontId="18" fillId="0" borderId="40" xfId="0" applyFont="1" applyFill="1" applyBorder="1" applyAlignment="1">
      <alignment horizontal="center" vertical="center" wrapText="1"/>
    </xf>
    <xf numFmtId="0" fontId="24" fillId="0" borderId="77" xfId="0" applyFont="1" applyFill="1" applyBorder="1" applyAlignment="1">
      <alignment horizontal="center" vertical="center" wrapText="1"/>
    </xf>
    <xf numFmtId="0" fontId="18" fillId="0" borderId="99" xfId="0" applyFont="1" applyFill="1" applyBorder="1" applyAlignment="1">
      <alignment horizontal="center" vertical="center" wrapText="1"/>
    </xf>
    <xf numFmtId="0" fontId="18" fillId="0" borderId="100" xfId="0" applyFont="1" applyFill="1" applyBorder="1" applyAlignment="1">
      <alignment horizontal="center" vertical="center" wrapText="1"/>
    </xf>
    <xf numFmtId="0" fontId="24" fillId="0" borderId="78" xfId="0" applyFont="1" applyFill="1" applyBorder="1" applyAlignment="1">
      <alignment horizontal="center" vertical="center" wrapText="1"/>
    </xf>
    <xf numFmtId="0" fontId="13" fillId="0" borderId="32" xfId="7" applyFont="1" applyFill="1" applyBorder="1" applyAlignment="1">
      <alignment vertical="center" wrapText="1"/>
    </xf>
    <xf numFmtId="0" fontId="13" fillId="0" borderId="36" xfId="7" applyFont="1" applyFill="1" applyBorder="1" applyAlignment="1">
      <alignment vertical="center" wrapText="1"/>
    </xf>
    <xf numFmtId="0" fontId="13" fillId="0" borderId="37" xfId="7" applyFont="1" applyFill="1" applyBorder="1" applyAlignment="1">
      <alignment vertical="center" wrapText="1"/>
    </xf>
    <xf numFmtId="0" fontId="13" fillId="0" borderId="31" xfId="7" applyFont="1" applyFill="1" applyBorder="1" applyAlignment="1">
      <alignment vertical="center" wrapText="1"/>
    </xf>
    <xf numFmtId="0" fontId="14" fillId="0" borderId="36" xfId="7" applyFont="1" applyFill="1" applyBorder="1" applyAlignment="1">
      <alignment vertical="center" wrapText="1"/>
    </xf>
    <xf numFmtId="0" fontId="13" fillId="0" borderId="35" xfId="7" applyFont="1" applyFill="1" applyBorder="1" applyAlignment="1">
      <alignment vertical="center" wrapText="1"/>
    </xf>
    <xf numFmtId="0" fontId="18" fillId="0" borderId="105" xfId="10" applyFont="1" applyFill="1" applyBorder="1" applyAlignment="1">
      <alignment horizontal="center" vertical="center" wrapText="1"/>
    </xf>
    <xf numFmtId="0" fontId="18" fillId="0" borderId="115" xfId="1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center" vertical="center" wrapText="1"/>
    </xf>
    <xf numFmtId="0" fontId="13" fillId="0" borderId="78" xfId="10" applyFont="1" applyFill="1" applyBorder="1" applyAlignment="1">
      <alignment horizontal="center" vertical="center" wrapText="1"/>
    </xf>
    <xf numFmtId="0" fontId="18" fillId="0" borderId="72" xfId="10" applyFont="1" applyFill="1" applyBorder="1" applyAlignment="1">
      <alignment horizontal="center" vertical="center" wrapText="1"/>
    </xf>
    <xf numFmtId="0" fontId="18" fillId="0" borderId="100" xfId="10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center" vertical="center" wrapText="1"/>
    </xf>
    <xf numFmtId="0" fontId="14" fillId="0" borderId="116" xfId="1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4" fillId="0" borderId="138" xfId="10" applyFont="1" applyFill="1" applyBorder="1" applyAlignment="1">
      <alignment horizontal="center" vertical="center" wrapText="1"/>
    </xf>
    <xf numFmtId="0" fontId="24" fillId="0" borderId="11" xfId="7" applyFont="1" applyFill="1" applyBorder="1" applyAlignment="1">
      <alignment horizontal="center" vertical="center" wrapText="1"/>
    </xf>
    <xf numFmtId="0" fontId="24" fillId="0" borderId="41" xfId="7" applyFont="1" applyFill="1" applyBorder="1" applyAlignment="1">
      <alignment horizontal="center" vertical="center" wrapText="1"/>
    </xf>
    <xf numFmtId="0" fontId="24" fillId="0" borderId="12" xfId="7" applyFont="1" applyFill="1" applyBorder="1" applyAlignment="1">
      <alignment horizontal="center" vertical="center" wrapText="1"/>
    </xf>
    <xf numFmtId="0" fontId="13" fillId="2" borderId="95" xfId="7" applyFont="1" applyFill="1" applyBorder="1" applyAlignment="1">
      <alignment horizontal="center" vertical="center" wrapText="1"/>
    </xf>
    <xf numFmtId="0" fontId="30" fillId="0" borderId="0" xfId="0" applyFont="1" applyFill="1"/>
    <xf numFmtId="0" fontId="24" fillId="3" borderId="115" xfId="10" applyFont="1" applyFill="1" applyBorder="1" applyAlignment="1">
      <alignment horizontal="center" vertical="center" wrapText="1"/>
    </xf>
    <xf numFmtId="0" fontId="24" fillId="0" borderId="39" xfId="10" applyFont="1" applyFill="1" applyBorder="1" applyAlignment="1">
      <alignment horizontal="center" vertical="center" wrapText="1"/>
    </xf>
    <xf numFmtId="0" fontId="13" fillId="2" borderId="13" xfId="7" applyFont="1" applyFill="1" applyBorder="1" applyAlignment="1">
      <alignment horizontal="center" vertical="center" wrapText="1"/>
    </xf>
    <xf numFmtId="0" fontId="13" fillId="2" borderId="130" xfId="7" applyFont="1" applyFill="1" applyBorder="1" applyAlignment="1">
      <alignment horizontal="center" vertical="center" wrapText="1"/>
    </xf>
    <xf numFmtId="0" fontId="13" fillId="2" borderId="139" xfId="7" applyFont="1" applyFill="1" applyBorder="1" applyAlignment="1">
      <alignment vertical="center" wrapText="1"/>
    </xf>
    <xf numFmtId="0" fontId="14" fillId="2" borderId="140" xfId="7" applyFont="1" applyFill="1" applyBorder="1" applyAlignment="1">
      <alignment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17" fillId="0" borderId="108" xfId="0" applyFont="1" applyFill="1" applyBorder="1" applyAlignment="1">
      <alignment horizontal="center" vertical="center" wrapText="1"/>
    </xf>
    <xf numFmtId="0" fontId="18" fillId="0" borderId="27" xfId="10" applyFont="1" applyFill="1" applyBorder="1" applyAlignment="1">
      <alignment horizontal="center" vertical="center" wrapText="1"/>
    </xf>
    <xf numFmtId="0" fontId="24" fillId="3" borderId="110" xfId="10" applyFont="1" applyFill="1" applyBorder="1" applyAlignment="1">
      <alignment horizontal="center" vertical="center" wrapText="1"/>
    </xf>
    <xf numFmtId="0" fontId="13" fillId="3" borderId="73" xfId="10" applyFont="1" applyFill="1" applyBorder="1" applyAlignment="1">
      <alignment horizontal="center" vertical="center" wrapText="1"/>
    </xf>
    <xf numFmtId="0" fontId="54" fillId="0" borderId="38" xfId="0" applyFont="1" applyFill="1" applyBorder="1" applyAlignment="1">
      <alignment horizontal="center" vertical="center"/>
    </xf>
    <xf numFmtId="0" fontId="54" fillId="0" borderId="26" xfId="0" applyFont="1" applyFill="1" applyBorder="1" applyAlignment="1">
      <alignment horizontal="center" vertical="center"/>
    </xf>
    <xf numFmtId="0" fontId="54" fillId="0" borderId="43" xfId="0" applyFont="1" applyFill="1" applyBorder="1" applyAlignment="1">
      <alignment horizontal="center" vertical="center"/>
    </xf>
    <xf numFmtId="0" fontId="54" fillId="0" borderId="135" xfId="0" applyFont="1" applyFill="1" applyBorder="1" applyAlignment="1">
      <alignment horizontal="center" vertical="center" wrapText="1"/>
    </xf>
    <xf numFmtId="0" fontId="32" fillId="0" borderId="107" xfId="0" applyFont="1" applyFill="1" applyBorder="1" applyAlignment="1">
      <alignment horizontal="center" vertical="center"/>
    </xf>
    <xf numFmtId="0" fontId="32" fillId="0" borderId="141" xfId="0" applyFont="1" applyBorder="1" applyAlignment="1">
      <alignment horizontal="center" vertical="center"/>
    </xf>
    <xf numFmtId="0" fontId="54" fillId="0" borderId="141" xfId="0" applyFont="1" applyFill="1" applyBorder="1" applyAlignment="1">
      <alignment horizontal="center" vertical="center"/>
    </xf>
    <xf numFmtId="0" fontId="32" fillId="0" borderId="141" xfId="0" applyFont="1" applyFill="1" applyBorder="1" applyAlignment="1">
      <alignment horizontal="center" vertical="center"/>
    </xf>
    <xf numFmtId="0" fontId="32" fillId="0" borderId="141" xfId="0" applyFont="1" applyFill="1" applyBorder="1" applyAlignment="1">
      <alignment horizontal="center" vertical="center" wrapText="1"/>
    </xf>
    <xf numFmtId="0" fontId="54" fillId="0" borderId="142" xfId="0" applyFont="1" applyFill="1" applyBorder="1" applyAlignment="1">
      <alignment horizontal="center" vertical="center"/>
    </xf>
    <xf numFmtId="0" fontId="32" fillId="0" borderId="143" xfId="0" applyFont="1" applyFill="1" applyBorder="1" applyAlignment="1">
      <alignment horizontal="center" vertical="center"/>
    </xf>
    <xf numFmtId="0" fontId="54" fillId="0" borderId="144" xfId="0" applyFont="1" applyFill="1" applyBorder="1" applyAlignment="1">
      <alignment horizontal="center" vertical="center"/>
    </xf>
    <xf numFmtId="0" fontId="54" fillId="0" borderId="145" xfId="0" applyFont="1" applyBorder="1" applyAlignment="1">
      <alignment horizontal="center" vertical="center"/>
    </xf>
    <xf numFmtId="0" fontId="54" fillId="0" borderId="146" xfId="0" applyFont="1" applyBorder="1" applyAlignment="1">
      <alignment horizontal="center" vertical="center"/>
    </xf>
    <xf numFmtId="0" fontId="54" fillId="0" borderId="147" xfId="0" applyFont="1" applyFill="1" applyBorder="1" applyAlignment="1">
      <alignment horizontal="center" vertical="center"/>
    </xf>
    <xf numFmtId="0" fontId="54" fillId="0" borderId="109" xfId="0" applyFont="1" applyBorder="1" applyAlignment="1">
      <alignment horizontal="center" vertical="center"/>
    </xf>
    <xf numFmtId="0" fontId="32" fillId="0" borderId="147" xfId="0" applyFont="1" applyFill="1" applyBorder="1" applyAlignment="1">
      <alignment horizontal="center" vertical="center" wrapText="1"/>
    </xf>
    <xf numFmtId="0" fontId="32" fillId="0" borderId="129" xfId="0" applyFont="1" applyFill="1" applyBorder="1" applyAlignment="1">
      <alignment horizontal="center" vertical="center"/>
    </xf>
    <xf numFmtId="0" fontId="54" fillId="0" borderId="148" xfId="0" applyFont="1" applyFill="1" applyBorder="1" applyAlignment="1">
      <alignment horizontal="center" vertical="center"/>
    </xf>
    <xf numFmtId="0" fontId="54" fillId="0" borderId="149" xfId="0" applyFont="1" applyBorder="1" applyAlignment="1">
      <alignment horizontal="center" vertical="center"/>
    </xf>
    <xf numFmtId="0" fontId="54" fillId="0" borderId="150" xfId="0" applyFont="1" applyBorder="1" applyAlignment="1">
      <alignment horizontal="center" vertical="center"/>
    </xf>
    <xf numFmtId="0" fontId="54" fillId="0" borderId="151" xfId="0" applyFont="1" applyFill="1" applyBorder="1" applyAlignment="1">
      <alignment horizontal="center" vertical="center"/>
    </xf>
    <xf numFmtId="0" fontId="54" fillId="0" borderId="110" xfId="0" applyFont="1" applyBorder="1" applyAlignment="1">
      <alignment horizontal="center" vertical="center"/>
    </xf>
    <xf numFmtId="0" fontId="32" fillId="0" borderId="143" xfId="0" applyFont="1" applyFill="1" applyBorder="1" applyAlignment="1">
      <alignment horizontal="center" vertical="center" wrapText="1"/>
    </xf>
    <xf numFmtId="0" fontId="32" fillId="0" borderId="74" xfId="0" applyFont="1" applyFill="1" applyBorder="1" applyAlignment="1">
      <alignment horizontal="center" vertical="center"/>
    </xf>
    <xf numFmtId="0" fontId="54" fillId="0" borderId="152" xfId="0" applyFont="1" applyFill="1" applyBorder="1" applyAlignment="1">
      <alignment horizontal="center" vertical="center"/>
    </xf>
    <xf numFmtId="0" fontId="54" fillId="0" borderId="133" xfId="0" applyFont="1" applyFill="1" applyBorder="1" applyAlignment="1">
      <alignment horizontal="center" vertical="center"/>
    </xf>
    <xf numFmtId="0" fontId="54" fillId="0" borderId="134" xfId="0" applyFont="1" applyFill="1" applyBorder="1" applyAlignment="1">
      <alignment horizontal="center" vertical="center"/>
    </xf>
    <xf numFmtId="0" fontId="54" fillId="0" borderId="135" xfId="0" applyFont="1" applyFill="1" applyBorder="1" applyAlignment="1">
      <alignment horizontal="center" vertical="center"/>
    </xf>
    <xf numFmtId="0" fontId="54" fillId="0" borderId="69" xfId="0" applyFont="1" applyFill="1" applyBorder="1" applyAlignment="1">
      <alignment horizontal="center" vertical="center"/>
    </xf>
    <xf numFmtId="0" fontId="32" fillId="0" borderId="67" xfId="0" applyFont="1" applyFill="1" applyBorder="1" applyAlignment="1">
      <alignment horizontal="center" vertical="center"/>
    </xf>
    <xf numFmtId="0" fontId="54" fillId="0" borderId="153" xfId="0" applyFont="1" applyFill="1" applyBorder="1" applyAlignment="1">
      <alignment horizontal="center" vertical="center"/>
    </xf>
    <xf numFmtId="0" fontId="54" fillId="0" borderId="154" xfId="0" applyFont="1" applyFill="1" applyBorder="1" applyAlignment="1">
      <alignment horizontal="center" vertical="center"/>
    </xf>
    <xf numFmtId="0" fontId="54" fillId="0" borderId="155" xfId="0" applyFont="1" applyFill="1" applyBorder="1" applyAlignment="1">
      <alignment horizontal="center" vertical="center"/>
    </xf>
    <xf numFmtId="0" fontId="54" fillId="0" borderId="156" xfId="0" applyFont="1" applyFill="1" applyBorder="1" applyAlignment="1">
      <alignment horizontal="center" vertical="center"/>
    </xf>
    <xf numFmtId="0" fontId="54" fillId="0" borderId="157" xfId="0" applyFont="1" applyFill="1" applyBorder="1" applyAlignment="1">
      <alignment horizontal="center" vertical="center"/>
    </xf>
    <xf numFmtId="0" fontId="54" fillId="0" borderId="158" xfId="0" applyFont="1" applyFill="1" applyBorder="1" applyAlignment="1">
      <alignment horizontal="center" vertical="center"/>
    </xf>
    <xf numFmtId="0" fontId="54" fillId="0" borderId="158" xfId="0" applyFont="1" applyFill="1" applyBorder="1" applyAlignment="1">
      <alignment horizontal="center" vertical="center" wrapText="1"/>
    </xf>
    <xf numFmtId="0" fontId="32" fillId="0" borderId="159" xfId="0" applyFont="1" applyFill="1" applyBorder="1" applyAlignment="1">
      <alignment horizontal="center" vertical="center"/>
    </xf>
    <xf numFmtId="0" fontId="32" fillId="0" borderId="160" xfId="0" applyFont="1" applyFill="1" applyBorder="1" applyAlignment="1">
      <alignment horizontal="center" vertical="center"/>
    </xf>
    <xf numFmtId="0" fontId="32" fillId="0" borderId="113" xfId="0" applyFont="1" applyFill="1" applyBorder="1" applyAlignment="1">
      <alignment horizontal="center" vertical="center"/>
    </xf>
    <xf numFmtId="0" fontId="32" fillId="0" borderId="161" xfId="0" applyFont="1" applyFill="1" applyBorder="1" applyAlignment="1">
      <alignment horizontal="center" vertical="center"/>
    </xf>
    <xf numFmtId="0" fontId="32" fillId="0" borderId="161" xfId="0" applyFont="1" applyFill="1" applyBorder="1" applyAlignment="1">
      <alignment horizontal="center" vertical="center" wrapText="1"/>
    </xf>
    <xf numFmtId="0" fontId="32" fillId="0" borderId="117" xfId="0" applyFont="1" applyFill="1" applyBorder="1" applyAlignment="1">
      <alignment horizontal="center" vertical="center"/>
    </xf>
    <xf numFmtId="0" fontId="54" fillId="0" borderId="159" xfId="0" applyFont="1" applyFill="1" applyBorder="1" applyAlignment="1">
      <alignment horizontal="center" vertical="center"/>
    </xf>
    <xf numFmtId="0" fontId="54" fillId="0" borderId="160" xfId="0" applyFont="1" applyFill="1" applyBorder="1" applyAlignment="1">
      <alignment horizontal="center" vertical="center"/>
    </xf>
    <xf numFmtId="0" fontId="54" fillId="0" borderId="162" xfId="0" applyFont="1" applyFill="1" applyBorder="1" applyAlignment="1">
      <alignment horizontal="center" vertical="center"/>
    </xf>
    <xf numFmtId="0" fontId="54" fillId="0" borderId="161" xfId="0" applyFont="1" applyFill="1" applyBorder="1" applyAlignment="1">
      <alignment horizontal="center" vertical="center"/>
    </xf>
    <xf numFmtId="0" fontId="54" fillId="0" borderId="113" xfId="0" applyFont="1" applyFill="1" applyBorder="1" applyAlignment="1">
      <alignment horizontal="center" vertical="center"/>
    </xf>
    <xf numFmtId="0" fontId="54" fillId="0" borderId="163" xfId="0" applyFont="1" applyFill="1" applyBorder="1" applyAlignment="1">
      <alignment horizontal="center" vertical="center"/>
    </xf>
    <xf numFmtId="0" fontId="32" fillId="0" borderId="151" xfId="0" applyFont="1" applyFill="1" applyBorder="1" applyAlignment="1">
      <alignment horizontal="center" vertical="center"/>
    </xf>
    <xf numFmtId="0" fontId="32" fillId="0" borderId="149" xfId="0" applyFont="1" applyFill="1" applyBorder="1" applyAlignment="1">
      <alignment horizontal="center" vertical="center"/>
    </xf>
    <xf numFmtId="0" fontId="32" fillId="0" borderId="150" xfId="0" applyFont="1" applyFill="1" applyBorder="1" applyAlignment="1">
      <alignment horizontal="center" vertical="center"/>
    </xf>
    <xf numFmtId="0" fontId="32" fillId="0" borderId="138" xfId="0" applyFont="1" applyFill="1" applyBorder="1" applyAlignment="1">
      <alignment horizontal="center" vertical="center"/>
    </xf>
    <xf numFmtId="0" fontId="32" fillId="0" borderId="151" xfId="0" applyFont="1" applyFill="1" applyBorder="1" applyAlignment="1">
      <alignment horizontal="center" vertical="center" wrapText="1"/>
    </xf>
    <xf numFmtId="0" fontId="32" fillId="0" borderId="164" xfId="0" applyFont="1" applyFill="1" applyBorder="1" applyAlignment="1">
      <alignment horizontal="center" vertical="center" wrapText="1"/>
    </xf>
    <xf numFmtId="0" fontId="54" fillId="0" borderId="26" xfId="0" applyFont="1" applyBorder="1" applyAlignment="1">
      <alignment horizontal="center"/>
    </xf>
    <xf numFmtId="0" fontId="32" fillId="0" borderId="152" xfId="0" applyFont="1" applyFill="1" applyBorder="1" applyAlignment="1">
      <alignment horizontal="center" vertical="center"/>
    </xf>
    <xf numFmtId="0" fontId="32" fillId="0" borderId="133" xfId="0" applyFont="1" applyFill="1" applyBorder="1" applyAlignment="1">
      <alignment horizontal="center" vertical="center"/>
    </xf>
    <xf numFmtId="0" fontId="32" fillId="0" borderId="165" xfId="0" applyFont="1" applyFill="1" applyBorder="1" applyAlignment="1">
      <alignment horizontal="center" vertical="center"/>
    </xf>
    <xf numFmtId="0" fontId="32" fillId="0" borderId="135" xfId="0" applyFont="1" applyFill="1" applyBorder="1" applyAlignment="1">
      <alignment horizontal="center" vertical="center"/>
    </xf>
    <xf numFmtId="0" fontId="32" fillId="0" borderId="134" xfId="0" applyFont="1" applyFill="1" applyBorder="1" applyAlignment="1">
      <alignment horizontal="center" vertical="center"/>
    </xf>
    <xf numFmtId="0" fontId="32" fillId="0" borderId="153" xfId="0" applyFont="1" applyFill="1" applyBorder="1" applyAlignment="1">
      <alignment horizontal="center" vertical="center"/>
    </xf>
    <xf numFmtId="0" fontId="32" fillId="0" borderId="154" xfId="0" applyFont="1" applyFill="1" applyBorder="1" applyAlignment="1">
      <alignment horizontal="center" vertical="center"/>
    </xf>
    <xf numFmtId="0" fontId="32" fillId="0" borderId="163" xfId="0" applyFont="1" applyFill="1" applyBorder="1" applyAlignment="1">
      <alignment horizontal="center" vertical="center"/>
    </xf>
    <xf numFmtId="0" fontId="32" fillId="0" borderId="166" xfId="0" applyFont="1" applyFill="1" applyBorder="1" applyAlignment="1">
      <alignment horizontal="center" vertical="center"/>
    </xf>
    <xf numFmtId="0" fontId="32" fillId="0" borderId="155" xfId="0" applyFont="1" applyFill="1" applyBorder="1" applyAlignment="1">
      <alignment horizontal="center" vertical="center"/>
    </xf>
    <xf numFmtId="0" fontId="32" fillId="0" borderId="162" xfId="0" applyFont="1" applyFill="1" applyBorder="1" applyAlignment="1">
      <alignment horizontal="center" vertical="center"/>
    </xf>
    <xf numFmtId="0" fontId="32" fillId="0" borderId="164" xfId="0" applyFont="1" applyFill="1" applyBorder="1" applyAlignment="1">
      <alignment horizontal="center" vertical="center"/>
    </xf>
    <xf numFmtId="0" fontId="16" fillId="4" borderId="41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4" borderId="117" xfId="0" applyFont="1" applyFill="1" applyBorder="1" applyAlignment="1">
      <alignment horizontal="center" vertical="center" wrapText="1"/>
    </xf>
    <xf numFmtId="0" fontId="16" fillId="4" borderId="130" xfId="0" applyFont="1" applyFill="1" applyBorder="1" applyAlignment="1">
      <alignment horizontal="center" vertical="center" wrapText="1"/>
    </xf>
    <xf numFmtId="0" fontId="13" fillId="4" borderId="117" xfId="7" quotePrefix="1" applyFont="1" applyFill="1" applyBorder="1" applyAlignment="1">
      <alignment horizontal="center" vertical="center" wrapText="1"/>
    </xf>
    <xf numFmtId="0" fontId="16" fillId="4" borderId="117" xfId="0" applyFont="1" applyFill="1" applyBorder="1" applyAlignment="1">
      <alignment horizontal="center" vertical="center"/>
    </xf>
    <xf numFmtId="0" fontId="16" fillId="4" borderId="128" xfId="0" applyFont="1" applyFill="1" applyBorder="1" applyAlignment="1">
      <alignment horizontal="center" vertical="center" wrapText="1"/>
    </xf>
    <xf numFmtId="0" fontId="41" fillId="6" borderId="41" xfId="10" quotePrefix="1" applyFont="1" applyFill="1" applyBorder="1" applyAlignment="1" applyProtection="1">
      <alignment vertical="center" wrapText="1"/>
      <protection locked="0"/>
    </xf>
    <xf numFmtId="0" fontId="41" fillId="6" borderId="12" xfId="10" quotePrefix="1" applyFont="1" applyFill="1" applyBorder="1" applyAlignment="1" applyProtection="1">
      <alignment vertical="center" wrapText="1"/>
      <protection locked="0"/>
    </xf>
    <xf numFmtId="0" fontId="45" fillId="6" borderId="12" xfId="10" quotePrefix="1" applyFont="1" applyFill="1" applyBorder="1" applyAlignment="1" applyProtection="1">
      <alignment vertical="center" wrapText="1"/>
      <protection locked="0"/>
    </xf>
    <xf numFmtId="0" fontId="23" fillId="6" borderId="12" xfId="0" applyFont="1" applyFill="1" applyBorder="1" applyAlignment="1" applyProtection="1">
      <alignment horizontal="left" vertical="center" wrapText="1"/>
      <protection locked="0"/>
    </xf>
    <xf numFmtId="0" fontId="45" fillId="6" borderId="12" xfId="4" quotePrefix="1" applyFont="1" applyFill="1" applyBorder="1" applyAlignment="1" applyProtection="1">
      <alignment horizontal="center" vertical="center" wrapText="1"/>
      <protection locked="0"/>
    </xf>
    <xf numFmtId="0" fontId="23" fillId="6" borderId="12" xfId="0" applyFont="1" applyFill="1" applyBorder="1" applyProtection="1">
      <protection locked="0"/>
    </xf>
    <xf numFmtId="0" fontId="45" fillId="0" borderId="1" xfId="10" quotePrefix="1" applyFont="1" applyFill="1" applyBorder="1" applyAlignment="1" applyProtection="1">
      <alignment vertical="center" wrapText="1"/>
      <protection locked="0"/>
    </xf>
    <xf numFmtId="0" fontId="45" fillId="0" borderId="108" xfId="10" quotePrefix="1" applyFont="1" applyFill="1" applyBorder="1" applyAlignment="1" applyProtection="1">
      <alignment horizontal="center" vertical="center" wrapText="1"/>
      <protection locked="0"/>
    </xf>
    <xf numFmtId="0" fontId="45" fillId="0" borderId="48" xfId="10" quotePrefix="1" applyFont="1" applyFill="1" applyBorder="1" applyAlignment="1" applyProtection="1">
      <alignment horizontal="center" vertical="center" wrapText="1"/>
      <protection locked="0"/>
    </xf>
    <xf numFmtId="0" fontId="40" fillId="0" borderId="48" xfId="0" applyFont="1" applyFill="1" applyBorder="1" applyAlignment="1" applyProtection="1">
      <alignment horizontal="center" vertical="center" wrapText="1"/>
      <protection locked="0"/>
    </xf>
    <xf numFmtId="0" fontId="41" fillId="0" borderId="48" xfId="4" quotePrefix="1" applyFont="1" applyFill="1" applyBorder="1" applyAlignment="1" applyProtection="1">
      <alignment horizontal="center" vertical="center" wrapText="1"/>
      <protection locked="0"/>
    </xf>
    <xf numFmtId="0" fontId="23" fillId="0" borderId="48" xfId="0" applyFont="1" applyFill="1" applyBorder="1" applyAlignment="1" applyProtection="1">
      <alignment horizontal="center"/>
      <protection locked="0"/>
    </xf>
    <xf numFmtId="0" fontId="45" fillId="0" borderId="25" xfId="10" quotePrefix="1" applyFont="1" applyFill="1" applyBorder="1" applyAlignment="1" applyProtection="1">
      <alignment vertical="center" wrapText="1"/>
      <protection locked="0"/>
    </xf>
    <xf numFmtId="0" fontId="45" fillId="0" borderId="25" xfId="8" applyFont="1" applyFill="1" applyBorder="1" applyAlignment="1" applyProtection="1">
      <alignment vertical="center" wrapText="1"/>
      <protection locked="0"/>
    </xf>
    <xf numFmtId="0" fontId="45" fillId="0" borderId="25" xfId="10" applyFont="1" applyFill="1" applyBorder="1" applyAlignment="1" applyProtection="1">
      <alignment vertical="center" wrapText="1"/>
      <protection locked="0"/>
    </xf>
    <xf numFmtId="0" fontId="18" fillId="0" borderId="108" xfId="0" applyFont="1" applyFill="1" applyBorder="1" applyAlignment="1" applyProtection="1">
      <alignment horizontal="center"/>
      <protection locked="0"/>
    </xf>
    <xf numFmtId="0" fontId="14" fillId="0" borderId="39" xfId="8" applyFont="1" applyFill="1" applyBorder="1" applyAlignment="1" applyProtection="1">
      <alignment vertical="center" wrapText="1"/>
      <protection locked="0"/>
    </xf>
    <xf numFmtId="0" fontId="14" fillId="0" borderId="39" xfId="10" applyFont="1" applyFill="1" applyBorder="1" applyAlignment="1" applyProtection="1">
      <alignment vertical="center" wrapText="1"/>
      <protection locked="0"/>
    </xf>
    <xf numFmtId="0" fontId="45" fillId="4" borderId="108" xfId="7" quotePrefix="1" applyFont="1" applyFill="1" applyBorder="1" applyAlignment="1" applyProtection="1">
      <alignment horizontal="center" vertical="center" wrapText="1"/>
      <protection locked="0"/>
    </xf>
    <xf numFmtId="0" fontId="23" fillId="4" borderId="108" xfId="0" applyFont="1" applyFill="1" applyBorder="1" applyAlignment="1" applyProtection="1">
      <alignment horizontal="center" vertical="center" wrapText="1"/>
      <protection locked="0"/>
    </xf>
    <xf numFmtId="0" fontId="23" fillId="4" borderId="108" xfId="0" applyFont="1" applyFill="1" applyBorder="1" applyAlignment="1" applyProtection="1">
      <alignment horizontal="left" vertical="center" wrapText="1"/>
      <protection locked="0"/>
    </xf>
    <xf numFmtId="0" fontId="46" fillId="4" borderId="12" xfId="0" applyFont="1" applyFill="1" applyBorder="1" applyAlignment="1" applyProtection="1">
      <alignment horizontal="center" vertical="center"/>
      <protection locked="0"/>
    </xf>
    <xf numFmtId="0" fontId="18" fillId="4" borderId="40" xfId="10" applyFont="1" applyFill="1" applyBorder="1" applyAlignment="1" applyProtection="1">
      <alignment vertical="center" wrapText="1"/>
      <protection locked="0"/>
    </xf>
    <xf numFmtId="0" fontId="40" fillId="4" borderId="78" xfId="0" applyFont="1" applyFill="1" applyBorder="1" applyAlignment="1" applyProtection="1">
      <alignment horizontal="center" vertical="center" wrapText="1"/>
      <protection locked="0"/>
    </xf>
    <xf numFmtId="0" fontId="18" fillId="4" borderId="78" xfId="0" applyFont="1" applyFill="1" applyBorder="1" applyAlignment="1" applyProtection="1">
      <alignment horizontal="center"/>
      <protection locked="0"/>
    </xf>
    <xf numFmtId="0" fontId="18" fillId="4" borderId="48" xfId="0" applyFont="1" applyFill="1" applyBorder="1" applyAlignment="1" applyProtection="1">
      <alignment horizontal="center" vertical="center"/>
      <protection locked="0"/>
    </xf>
    <xf numFmtId="0" fontId="59" fillId="4" borderId="41" xfId="0" applyFont="1" applyFill="1" applyBorder="1" applyAlignment="1" applyProtection="1">
      <alignment horizontal="left" vertical="center" wrapText="1"/>
      <protection locked="0"/>
    </xf>
    <xf numFmtId="0" fontId="59" fillId="4" borderId="12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>
      <alignment horizontal="left" vertical="center" wrapText="1"/>
    </xf>
    <xf numFmtId="0" fontId="30" fillId="4" borderId="18" xfId="7" quotePrefix="1" applyFont="1" applyFill="1" applyBorder="1" applyAlignment="1">
      <alignment horizontal="center" vertical="center" wrapText="1"/>
    </xf>
    <xf numFmtId="0" fontId="30" fillId="4" borderId="19" xfId="7" quotePrefix="1" applyFont="1" applyFill="1" applyBorder="1" applyAlignment="1">
      <alignment horizontal="center" vertical="center" wrapText="1"/>
    </xf>
    <xf numFmtId="0" fontId="30" fillId="4" borderId="115" xfId="7" quotePrefix="1" applyFont="1" applyFill="1" applyBorder="1" applyAlignment="1">
      <alignment horizontal="center" vertical="center" wrapText="1"/>
    </xf>
    <xf numFmtId="0" fontId="30" fillId="4" borderId="20" xfId="7" quotePrefix="1" applyFont="1" applyFill="1" applyBorder="1" applyAlignment="1">
      <alignment horizontal="center" vertical="center" wrapText="1"/>
    </xf>
    <xf numFmtId="0" fontId="30" fillId="4" borderId="109" xfId="7" quotePrefix="1" applyFont="1" applyFill="1" applyBorder="1" applyAlignment="1">
      <alignment horizontal="center" vertical="center" wrapText="1"/>
    </xf>
    <xf numFmtId="0" fontId="9" fillId="4" borderId="18" xfId="4" quotePrefix="1" applyFont="1" applyFill="1" applyBorder="1" applyAlignment="1">
      <alignment horizontal="center" vertical="center" wrapText="1"/>
    </xf>
    <xf numFmtId="0" fontId="9" fillId="4" borderId="109" xfId="4" quotePrefix="1" applyFont="1" applyFill="1" applyBorder="1" applyAlignment="1">
      <alignment horizontal="center" vertical="center" wrapText="1"/>
    </xf>
    <xf numFmtId="0" fontId="9" fillId="4" borderId="129" xfId="4" quotePrefix="1" applyFont="1" applyFill="1" applyBorder="1" applyAlignment="1">
      <alignment horizontal="center" vertical="center" wrapText="1"/>
    </xf>
    <xf numFmtId="0" fontId="9" fillId="4" borderId="105" xfId="7" quotePrefix="1" applyFont="1" applyFill="1" applyBorder="1" applyAlignment="1">
      <alignment horizontal="center" vertical="center" wrapText="1"/>
    </xf>
    <xf numFmtId="0" fontId="9" fillId="4" borderId="19" xfId="7" quotePrefix="1" applyFont="1" applyFill="1" applyBorder="1" applyAlignment="1">
      <alignment horizontal="center" vertical="center" wrapText="1"/>
    </xf>
    <xf numFmtId="0" fontId="9" fillId="4" borderId="129" xfId="7" quotePrefix="1" applyFont="1" applyFill="1" applyBorder="1" applyAlignment="1">
      <alignment horizontal="center" vertical="center" wrapText="1"/>
    </xf>
    <xf numFmtId="0" fontId="34" fillId="4" borderId="38" xfId="0" applyFont="1" applyFill="1" applyBorder="1" applyAlignment="1">
      <alignment horizontal="left" vertical="center" wrapText="1"/>
    </xf>
    <xf numFmtId="0" fontId="9" fillId="4" borderId="38" xfId="4" quotePrefix="1" applyFont="1" applyFill="1" applyBorder="1" applyAlignment="1">
      <alignment horizontal="center" vertical="center" textRotation="255" wrapText="1"/>
    </xf>
    <xf numFmtId="0" fontId="9" fillId="4" borderId="27" xfId="4" quotePrefix="1" applyFont="1" applyFill="1" applyBorder="1" applyAlignment="1">
      <alignment horizontal="center" vertical="center" textRotation="255" wrapText="1"/>
    </xf>
    <xf numFmtId="0" fontId="9" fillId="4" borderId="104" xfId="4" quotePrefix="1" applyFont="1" applyFill="1" applyBorder="1" applyAlignment="1">
      <alignment horizontal="center" vertical="center" textRotation="255" wrapText="1"/>
    </xf>
    <xf numFmtId="0" fontId="35" fillId="4" borderId="39" xfId="0" applyFont="1" applyFill="1" applyBorder="1" applyAlignment="1">
      <alignment horizontal="left" vertical="center" wrapText="1"/>
    </xf>
    <xf numFmtId="0" fontId="9" fillId="4" borderId="28" xfId="7" quotePrefix="1" applyFont="1" applyFill="1" applyBorder="1" applyAlignment="1">
      <alignment horizontal="center" vertical="center" wrapText="1"/>
    </xf>
    <xf numFmtId="0" fontId="9" fillId="4" borderId="29" xfId="7" quotePrefix="1" applyFont="1" applyFill="1" applyBorder="1" applyAlignment="1">
      <alignment horizontal="center" vertical="center" wrapText="1"/>
    </xf>
    <xf numFmtId="0" fontId="9" fillId="4" borderId="40" xfId="7" quotePrefix="1" applyFont="1" applyFill="1" applyBorder="1" applyAlignment="1">
      <alignment horizontal="center" vertical="center" wrapText="1"/>
    </xf>
    <xf numFmtId="0" fontId="9" fillId="4" borderId="30" xfId="7" quotePrefix="1" applyFont="1" applyFill="1" applyBorder="1" applyAlignment="1">
      <alignment horizontal="center" vertical="center" wrapText="1"/>
    </xf>
    <xf numFmtId="0" fontId="9" fillId="4" borderId="127" xfId="7" quotePrefix="1" applyFont="1" applyFill="1" applyBorder="1" applyAlignment="1">
      <alignment horizontal="center" vertical="center" wrapText="1"/>
    </xf>
    <xf numFmtId="0" fontId="9" fillId="4" borderId="99" xfId="4" quotePrefix="1" applyFont="1" applyFill="1" applyBorder="1" applyAlignment="1">
      <alignment horizontal="center" vertical="center" textRotation="255" wrapText="1"/>
    </xf>
    <xf numFmtId="0" fontId="9" fillId="4" borderId="110" xfId="4" quotePrefix="1" applyFont="1" applyFill="1" applyBorder="1" applyAlignment="1">
      <alignment horizontal="center" vertical="center" textRotation="255" wrapText="1"/>
    </xf>
    <xf numFmtId="0" fontId="9" fillId="4" borderId="74" xfId="4" quotePrefix="1" applyFont="1" applyFill="1" applyBorder="1" applyAlignment="1">
      <alignment horizontal="center" vertical="center" textRotation="255" wrapText="1"/>
    </xf>
    <xf numFmtId="0" fontId="9" fillId="4" borderId="116" xfId="4" quotePrefix="1" applyFont="1" applyFill="1" applyBorder="1" applyAlignment="1">
      <alignment horizontal="center" vertical="center" wrapText="1"/>
    </xf>
    <xf numFmtId="0" fontId="9" fillId="4" borderId="20" xfId="4" quotePrefix="1" applyFont="1" applyFill="1" applyBorder="1" applyAlignment="1">
      <alignment horizontal="center" vertical="center" wrapText="1"/>
    </xf>
    <xf numFmtId="0" fontId="9" fillId="4" borderId="18" xfId="7" quotePrefix="1" applyFont="1" applyFill="1" applyBorder="1" applyAlignment="1">
      <alignment horizontal="center" vertical="center" wrapText="1"/>
    </xf>
    <xf numFmtId="0" fontId="9" fillId="4" borderId="20" xfId="7" quotePrefix="1" applyFont="1" applyFill="1" applyBorder="1" applyAlignment="1">
      <alignment horizontal="center" vertical="center" wrapText="1"/>
    </xf>
    <xf numFmtId="0" fontId="9" fillId="4" borderId="114" xfId="4" quotePrefix="1" applyFont="1" applyFill="1" applyBorder="1" applyAlignment="1">
      <alignment horizontal="center" vertical="center" textRotation="255" wrapText="1"/>
    </xf>
    <xf numFmtId="0" fontId="9" fillId="4" borderId="43" xfId="4" quotePrefix="1" applyFont="1" applyFill="1" applyBorder="1" applyAlignment="1">
      <alignment horizontal="center" vertical="center" textRotation="255" wrapText="1"/>
    </xf>
    <xf numFmtId="0" fontId="9" fillId="4" borderId="110" xfId="4" quotePrefix="1" applyFont="1" applyFill="1" applyBorder="1" applyAlignment="1">
      <alignment horizontal="center" vertical="center"/>
    </xf>
    <xf numFmtId="0" fontId="9" fillId="4" borderId="138" xfId="4" quotePrefix="1" applyFont="1" applyFill="1" applyBorder="1" applyAlignment="1">
      <alignment horizontal="center" vertical="center" wrapText="1"/>
    </xf>
    <xf numFmtId="0" fontId="9" fillId="4" borderId="106" xfId="4" quotePrefix="1" applyFont="1" applyFill="1" applyBorder="1" applyAlignment="1">
      <alignment vertical="center" textRotation="255" wrapText="1"/>
    </xf>
    <xf numFmtId="0" fontId="9" fillId="4" borderId="99" xfId="7" quotePrefix="1" applyFont="1" applyFill="1" applyBorder="1" applyAlignment="1">
      <alignment horizontal="center" vertical="center" wrapText="1"/>
    </xf>
    <xf numFmtId="0" fontId="9" fillId="4" borderId="106" xfId="7" quotePrefix="1" applyFont="1" applyFill="1" applyBorder="1" applyAlignment="1">
      <alignment horizontal="center" vertical="center" wrapText="1"/>
    </xf>
    <xf numFmtId="0" fontId="13" fillId="2" borderId="167" xfId="7" applyFont="1" applyFill="1" applyBorder="1" applyAlignment="1">
      <alignment horizontal="center" vertical="center" wrapText="1"/>
    </xf>
    <xf numFmtId="0" fontId="13" fillId="2" borderId="89" xfId="7" applyFont="1" applyFill="1" applyBorder="1" applyAlignment="1">
      <alignment horizontal="center" vertical="center" wrapText="1"/>
    </xf>
    <xf numFmtId="0" fontId="16" fillId="4" borderId="49" xfId="0" applyFont="1" applyFill="1" applyBorder="1" applyAlignment="1">
      <alignment horizontal="center" vertical="center" wrapText="1"/>
    </xf>
    <xf numFmtId="0" fontId="10" fillId="2" borderId="0" xfId="22">
      <alignment horizontal="right" vertical="top"/>
    </xf>
    <xf numFmtId="0" fontId="23" fillId="3" borderId="0" xfId="0" applyFont="1" applyFill="1" applyAlignment="1"/>
    <xf numFmtId="0" fontId="13" fillId="3" borderId="33" xfId="10" quotePrefix="1" applyFont="1" applyFill="1" applyBorder="1" applyAlignment="1">
      <alignment vertical="center" wrapText="1"/>
    </xf>
    <xf numFmtId="0" fontId="13" fillId="3" borderId="36" xfId="10" quotePrefix="1" applyFont="1" applyFill="1" applyBorder="1" applyAlignment="1">
      <alignment vertical="center" wrapText="1"/>
    </xf>
    <xf numFmtId="0" fontId="13" fillId="3" borderId="44" xfId="10" quotePrefix="1" applyFont="1" applyFill="1" applyBorder="1" applyAlignment="1">
      <alignment vertical="center" wrapText="1"/>
    </xf>
    <xf numFmtId="0" fontId="13" fillId="3" borderId="32" xfId="10" quotePrefix="1" applyFont="1" applyFill="1" applyBorder="1" applyAlignment="1">
      <alignment vertical="center" wrapText="1"/>
    </xf>
    <xf numFmtId="0" fontId="13" fillId="3" borderId="37" xfId="10" quotePrefix="1" applyFont="1" applyFill="1" applyBorder="1" applyAlignment="1">
      <alignment vertical="center" wrapText="1"/>
    </xf>
    <xf numFmtId="0" fontId="13" fillId="3" borderId="31" xfId="10" quotePrefix="1" applyFont="1" applyFill="1" applyBorder="1" applyAlignment="1">
      <alignment vertical="center" wrapText="1"/>
    </xf>
    <xf numFmtId="0" fontId="13" fillId="3" borderId="49" xfId="10" quotePrefix="1" applyFont="1" applyFill="1" applyBorder="1" applyAlignment="1">
      <alignment vertical="center" wrapText="1"/>
    </xf>
    <xf numFmtId="0" fontId="24" fillId="3" borderId="27" xfId="10" quotePrefix="1" applyFont="1" applyFill="1" applyBorder="1" applyAlignment="1">
      <alignment horizontal="center" vertical="center" wrapText="1"/>
    </xf>
    <xf numFmtId="0" fontId="24" fillId="3" borderId="26" xfId="10" quotePrefix="1" applyFont="1" applyFill="1" applyBorder="1" applyAlignment="1">
      <alignment horizontal="center" vertical="center" wrapText="1"/>
    </xf>
    <xf numFmtId="0" fontId="24" fillId="3" borderId="38" xfId="10" quotePrefix="1" applyFont="1" applyFill="1" applyBorder="1" applyAlignment="1">
      <alignment horizontal="center" vertical="center" wrapText="1"/>
    </xf>
    <xf numFmtId="0" fontId="24" fillId="3" borderId="39" xfId="10" quotePrefix="1" applyFont="1" applyFill="1" applyBorder="1" applyAlignment="1">
      <alignment horizontal="center" vertical="center" wrapText="1"/>
    </xf>
    <xf numFmtId="0" fontId="24" fillId="3" borderId="38" xfId="7" applyFont="1" applyFill="1" applyBorder="1" applyAlignment="1">
      <alignment horizontal="center" vertical="center" wrapText="1"/>
    </xf>
    <xf numFmtId="0" fontId="24" fillId="3" borderId="73" xfId="10" quotePrefix="1" applyFont="1" applyFill="1" applyBorder="1" applyAlignment="1">
      <alignment horizontal="center" vertical="center" wrapText="1"/>
    </xf>
    <xf numFmtId="0" fontId="24" fillId="3" borderId="110" xfId="10" quotePrefix="1" applyFont="1" applyFill="1" applyBorder="1" applyAlignment="1">
      <alignment horizontal="center" vertical="center" wrapText="1"/>
    </xf>
    <xf numFmtId="0" fontId="24" fillId="3" borderId="100" xfId="10" quotePrefix="1" applyFont="1" applyFill="1" applyBorder="1" applyAlignment="1">
      <alignment horizontal="center" vertical="center" wrapText="1"/>
    </xf>
    <xf numFmtId="0" fontId="24" fillId="3" borderId="0" xfId="0" applyFont="1" applyFill="1" applyAlignment="1"/>
    <xf numFmtId="0" fontId="17" fillId="3" borderId="13" xfId="0" applyFont="1" applyFill="1" applyBorder="1" applyAlignment="1">
      <alignment horizontal="left" vertical="center" wrapText="1"/>
    </xf>
    <xf numFmtId="0" fontId="17" fillId="3" borderId="41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left" vertical="center" wrapText="1"/>
    </xf>
    <xf numFmtId="0" fontId="15" fillId="3" borderId="37" xfId="10" quotePrefix="1" applyFont="1" applyFill="1" applyBorder="1" applyAlignment="1">
      <alignment vertical="center" wrapText="1"/>
    </xf>
    <xf numFmtId="0" fontId="14" fillId="3" borderId="105" xfId="0" applyFont="1" applyFill="1" applyBorder="1" applyAlignment="1">
      <alignment vertical="top" wrapText="1"/>
    </xf>
    <xf numFmtId="0" fontId="24" fillId="3" borderId="109" xfId="10" quotePrefix="1" applyFont="1" applyFill="1" applyBorder="1" applyAlignment="1">
      <alignment horizontal="center" vertical="center" wrapText="1"/>
    </xf>
    <xf numFmtId="0" fontId="24" fillId="3" borderId="19" xfId="10" quotePrefix="1" applyFont="1" applyFill="1" applyBorder="1" applyAlignment="1">
      <alignment horizontal="center" vertical="center" wrapText="1"/>
    </xf>
    <xf numFmtId="0" fontId="24" fillId="3" borderId="18" xfId="10" quotePrefix="1" applyFont="1" applyFill="1" applyBorder="1" applyAlignment="1">
      <alignment horizontal="center" vertical="center" wrapText="1"/>
    </xf>
    <xf numFmtId="0" fontId="24" fillId="3" borderId="115" xfId="10" quotePrefix="1" applyFont="1" applyFill="1" applyBorder="1" applyAlignment="1">
      <alignment horizontal="center" vertical="center" wrapText="1"/>
    </xf>
    <xf numFmtId="0" fontId="24" fillId="3" borderId="18" xfId="7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vertical="top" wrapText="1"/>
    </xf>
    <xf numFmtId="0" fontId="17" fillId="3" borderId="137" xfId="0" applyFont="1" applyFill="1" applyBorder="1" applyAlignment="1">
      <alignment horizontal="left" vertical="center" wrapText="1"/>
    </xf>
    <xf numFmtId="0" fontId="15" fillId="3" borderId="50" xfId="10" quotePrefix="1" applyFont="1" applyFill="1" applyBorder="1" applyAlignment="1">
      <alignment vertical="center" wrapText="1"/>
    </xf>
    <xf numFmtId="0" fontId="14" fillId="3" borderId="72" xfId="0" applyFont="1" applyFill="1" applyBorder="1" applyAlignment="1">
      <alignment vertical="top" wrapText="1"/>
    </xf>
    <xf numFmtId="0" fontId="24" fillId="3" borderId="20" xfId="10" quotePrefix="1" applyFont="1" applyFill="1" applyBorder="1" applyAlignment="1">
      <alignment horizontal="center" vertical="center" wrapText="1"/>
    </xf>
    <xf numFmtId="0" fontId="24" fillId="3" borderId="20" xfId="7" applyFont="1" applyFill="1" applyBorder="1" applyAlignment="1">
      <alignment horizontal="center" vertical="center" wrapText="1"/>
    </xf>
    <xf numFmtId="0" fontId="24" fillId="3" borderId="43" xfId="10" quotePrefix="1" applyFont="1" applyFill="1" applyBorder="1" applyAlignment="1">
      <alignment horizontal="center" vertical="center" wrapText="1"/>
    </xf>
    <xf numFmtId="0" fontId="24" fillId="3" borderId="43" xfId="7" applyFont="1" applyFill="1" applyBorder="1" applyAlignment="1">
      <alignment horizontal="center" vertical="center" wrapText="1"/>
    </xf>
    <xf numFmtId="0" fontId="24" fillId="3" borderId="11" xfId="7" quotePrefix="1" applyFont="1" applyFill="1" applyBorder="1" applyAlignment="1">
      <alignment horizontal="center" vertical="center" wrapText="1"/>
    </xf>
    <xf numFmtId="0" fontId="24" fillId="3" borderId="45" xfId="7" quotePrefix="1" applyFont="1" applyFill="1" applyBorder="1" applyAlignment="1">
      <alignment horizontal="center" vertical="center" wrapText="1"/>
    </xf>
    <xf numFmtId="0" fontId="24" fillId="3" borderId="46" xfId="7" quotePrefix="1" applyFont="1" applyFill="1" applyBorder="1" applyAlignment="1">
      <alignment horizontal="center" vertical="center" wrapText="1"/>
    </xf>
    <xf numFmtId="0" fontId="24" fillId="3" borderId="113" xfId="7" quotePrefix="1" applyFont="1" applyFill="1" applyBorder="1" applyAlignment="1">
      <alignment horizontal="center" vertical="center" wrapText="1"/>
    </xf>
    <xf numFmtId="0" fontId="24" fillId="3" borderId="112" xfId="7" quotePrefix="1" applyFont="1" applyFill="1" applyBorder="1" applyAlignment="1">
      <alignment horizontal="center" vertical="center" wrapText="1"/>
    </xf>
    <xf numFmtId="0" fontId="18" fillId="3" borderId="21" xfId="7" quotePrefix="1" applyFont="1" applyFill="1" applyBorder="1" applyAlignment="1">
      <alignment vertical="center" wrapText="1"/>
    </xf>
    <xf numFmtId="0" fontId="18" fillId="3" borderId="22" xfId="7" quotePrefix="1" applyFont="1" applyFill="1" applyBorder="1" applyAlignment="1">
      <alignment vertical="center" wrapText="1"/>
    </xf>
    <xf numFmtId="0" fontId="24" fillId="3" borderId="23" xfId="7" quotePrefix="1" applyFont="1" applyFill="1" applyBorder="1" applyAlignment="1">
      <alignment vertical="center" wrapText="1"/>
    </xf>
    <xf numFmtId="0" fontId="18" fillId="3" borderId="42" xfId="7" quotePrefix="1" applyFont="1" applyFill="1" applyBorder="1" applyAlignment="1">
      <alignment vertical="center" wrapText="1"/>
    </xf>
    <xf numFmtId="0" fontId="24" fillId="3" borderId="137" xfId="7" quotePrefix="1" applyFont="1" applyFill="1" applyBorder="1" applyAlignment="1">
      <alignment vertical="center" wrapText="1"/>
    </xf>
    <xf numFmtId="0" fontId="24" fillId="3" borderId="13" xfId="7" applyFont="1" applyFill="1" applyBorder="1" applyAlignment="1">
      <alignment vertical="center" wrapText="1"/>
    </xf>
    <xf numFmtId="0" fontId="24" fillId="3" borderId="22" xfId="7" applyFont="1" applyFill="1" applyBorder="1" applyAlignment="1">
      <alignment vertical="center" wrapText="1"/>
    </xf>
    <xf numFmtId="0" fontId="24" fillId="3" borderId="130" xfId="7" applyFont="1" applyFill="1" applyBorder="1" applyAlignment="1">
      <alignment vertical="center" wrapText="1"/>
    </xf>
    <xf numFmtId="0" fontId="24" fillId="3" borderId="99" xfId="10" quotePrefix="1" applyFont="1" applyFill="1" applyBorder="1" applyAlignment="1">
      <alignment horizontal="center" vertical="center" wrapText="1"/>
    </xf>
    <xf numFmtId="0" fontId="24" fillId="3" borderId="106" xfId="10" quotePrefix="1" applyFont="1" applyFill="1" applyBorder="1" applyAlignment="1">
      <alignment horizontal="center" vertical="center" wrapText="1"/>
    </xf>
    <xf numFmtId="0" fontId="24" fillId="3" borderId="99" xfId="7" applyFont="1" applyFill="1" applyBorder="1" applyAlignment="1">
      <alignment horizontal="center" vertical="center" wrapText="1"/>
    </xf>
    <xf numFmtId="0" fontId="24" fillId="3" borderId="106" xfId="7" applyFont="1" applyFill="1" applyBorder="1" applyAlignment="1">
      <alignment horizontal="center" vertical="center" wrapText="1"/>
    </xf>
    <xf numFmtId="0" fontId="24" fillId="3" borderId="11" xfId="10" quotePrefix="1" applyFont="1" applyFill="1" applyBorder="1" applyAlignment="1">
      <alignment horizontal="center" vertical="center" wrapText="1"/>
    </xf>
    <xf numFmtId="0" fontId="24" fillId="3" borderId="45" xfId="10" quotePrefix="1" applyFont="1" applyFill="1" applyBorder="1" applyAlignment="1">
      <alignment horizontal="center" vertical="center" wrapText="1"/>
    </xf>
    <xf numFmtId="0" fontId="24" fillId="3" borderId="46" xfId="10" quotePrefix="1" applyFont="1" applyFill="1" applyBorder="1" applyAlignment="1">
      <alignment horizontal="center" vertical="center" wrapText="1"/>
    </xf>
    <xf numFmtId="0" fontId="24" fillId="3" borderId="113" xfId="10" quotePrefix="1" applyFont="1" applyFill="1" applyBorder="1" applyAlignment="1">
      <alignment horizontal="center" vertical="center" wrapText="1"/>
    </xf>
    <xf numFmtId="0" fontId="24" fillId="3" borderId="112" xfId="10" quotePrefix="1" applyFont="1" applyFill="1" applyBorder="1" applyAlignment="1">
      <alignment horizontal="center" vertical="center" wrapText="1"/>
    </xf>
    <xf numFmtId="0" fontId="24" fillId="3" borderId="11" xfId="7" applyFont="1" applyFill="1" applyBorder="1" applyAlignment="1">
      <alignment horizontal="center" vertical="center" wrapText="1"/>
    </xf>
    <xf numFmtId="0" fontId="24" fillId="3" borderId="46" xfId="7" applyFont="1" applyFill="1" applyBorder="1" applyAlignment="1">
      <alignment horizontal="center" vertical="center" wrapText="1"/>
    </xf>
    <xf numFmtId="0" fontId="18" fillId="3" borderId="14" xfId="7" quotePrefix="1" applyFont="1" applyFill="1" applyBorder="1" applyAlignment="1">
      <alignment vertical="center" wrapText="1"/>
    </xf>
    <xf numFmtId="0" fontId="18" fillId="3" borderId="15" xfId="7" quotePrefix="1" applyFont="1" applyFill="1" applyBorder="1" applyAlignment="1">
      <alignment vertical="center" wrapText="1"/>
    </xf>
    <xf numFmtId="0" fontId="18" fillId="3" borderId="16" xfId="7" quotePrefix="1" applyFont="1" applyFill="1" applyBorder="1" applyAlignment="1">
      <alignment vertical="center" wrapText="1"/>
    </xf>
    <xf numFmtId="0" fontId="18" fillId="3" borderId="69" xfId="7" quotePrefix="1" applyFont="1" applyFill="1" applyBorder="1" applyAlignment="1">
      <alignment vertical="center" wrapText="1"/>
    </xf>
    <xf numFmtId="0" fontId="18" fillId="3" borderId="17" xfId="7" quotePrefix="1" applyFont="1" applyFill="1" applyBorder="1" applyAlignment="1">
      <alignment vertical="center" wrapText="1"/>
    </xf>
    <xf numFmtId="0" fontId="24" fillId="3" borderId="50" xfId="10" quotePrefix="1" applyFont="1" applyFill="1" applyBorder="1" applyAlignment="1">
      <alignment horizontal="center" vertical="center" wrapText="1"/>
    </xf>
    <xf numFmtId="0" fontId="24" fillId="3" borderId="111" xfId="10" quotePrefix="1" applyFont="1" applyFill="1" applyBorder="1" applyAlignment="1">
      <alignment horizontal="center" vertical="center" wrapText="1"/>
    </xf>
    <xf numFmtId="0" fontId="24" fillId="3" borderId="168" xfId="10" quotePrefix="1" applyFont="1" applyFill="1" applyBorder="1" applyAlignment="1">
      <alignment horizontal="center" vertical="center" wrapText="1"/>
    </xf>
    <xf numFmtId="0" fontId="24" fillId="3" borderId="12" xfId="7" quotePrefix="1" applyFont="1" applyFill="1" applyBorder="1" applyAlignment="1">
      <alignment horizontal="center" vertical="center" wrapText="1"/>
    </xf>
    <xf numFmtId="0" fontId="24" fillId="3" borderId="41" xfId="7" quotePrefix="1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/>
    </xf>
    <xf numFmtId="0" fontId="24" fillId="3" borderId="113" xfId="0" applyFont="1" applyFill="1" applyBorder="1" applyAlignment="1">
      <alignment horizontal="center" vertical="center"/>
    </xf>
    <xf numFmtId="0" fontId="55" fillId="0" borderId="148" xfId="23" applyFont="1" applyBorder="1" applyAlignment="1">
      <alignment horizontal="center" vertical="center" wrapText="1"/>
    </xf>
    <xf numFmtId="0" fontId="55" fillId="0" borderId="149" xfId="23" applyFont="1" applyBorder="1" applyAlignment="1">
      <alignment horizontal="center" wrapText="1"/>
    </xf>
    <xf numFmtId="0" fontId="55" fillId="0" borderId="150" xfId="23" applyFont="1" applyBorder="1" applyAlignment="1">
      <alignment horizontal="center" vertical="center"/>
    </xf>
    <xf numFmtId="0" fontId="55" fillId="0" borderId="151" xfId="23" applyFont="1" applyBorder="1" applyAlignment="1">
      <alignment horizontal="center" vertical="center" wrapText="1"/>
    </xf>
    <xf numFmtId="0" fontId="55" fillId="0" borderId="138" xfId="23" applyFont="1" applyBorder="1" applyAlignment="1">
      <alignment horizontal="center" vertical="center"/>
    </xf>
    <xf numFmtId="0" fontId="55" fillId="0" borderId="172" xfId="23" applyFont="1" applyBorder="1" applyAlignment="1">
      <alignment horizontal="center" vertical="center" wrapText="1"/>
    </xf>
    <xf numFmtId="0" fontId="55" fillId="0" borderId="173" xfId="23" applyFont="1" applyBorder="1" applyAlignment="1">
      <alignment horizontal="center" vertical="center"/>
    </xf>
    <xf numFmtId="0" fontId="1" fillId="4" borderId="11" xfId="7" quotePrefix="1" applyFont="1" applyFill="1" applyBorder="1" applyAlignment="1">
      <alignment horizontal="center" vertical="center" wrapText="1"/>
    </xf>
    <xf numFmtId="0" fontId="1" fillId="4" borderId="45" xfId="7" quotePrefix="1" applyFont="1" applyFill="1" applyBorder="1" applyAlignment="1">
      <alignment horizontal="center" vertical="center" wrapText="1"/>
    </xf>
    <xf numFmtId="0" fontId="1" fillId="4" borderId="112" xfId="7" quotePrefix="1" applyFont="1" applyFill="1" applyBorder="1" applyAlignment="1">
      <alignment horizontal="center" vertical="center" wrapText="1"/>
    </xf>
    <xf numFmtId="0" fontId="1" fillId="4" borderId="46" xfId="7" quotePrefix="1" applyFont="1" applyFill="1" applyBorder="1" applyAlignment="1">
      <alignment horizontal="center" vertical="center" wrapText="1"/>
    </xf>
    <xf numFmtId="0" fontId="1" fillId="4" borderId="113" xfId="7" quotePrefix="1" applyFont="1" applyFill="1" applyBorder="1" applyAlignment="1">
      <alignment horizontal="center" vertical="center" wrapText="1"/>
    </xf>
    <xf numFmtId="0" fontId="1" fillId="4" borderId="112" xfId="7" quotePrefix="1" applyFont="1" applyFill="1" applyBorder="1" applyAlignment="1">
      <alignment horizontal="left" vertical="center" wrapText="1"/>
    </xf>
    <xf numFmtId="0" fontId="1" fillId="4" borderId="107" xfId="4" quotePrefix="1" applyFont="1" applyFill="1" applyBorder="1" applyAlignment="1">
      <alignment horizontal="center" vertical="center" wrapText="1"/>
    </xf>
    <xf numFmtId="0" fontId="1" fillId="4" borderId="174" xfId="4" quotePrefix="1" applyFont="1" applyFill="1" applyBorder="1" applyAlignment="1">
      <alignment horizontal="center" vertical="center" wrapText="1"/>
    </xf>
    <xf numFmtId="0" fontId="1" fillId="4" borderId="169" xfId="4" quotePrefix="1" applyFont="1" applyFill="1" applyBorder="1" applyAlignment="1">
      <alignment horizontal="center" vertical="center" wrapText="1"/>
    </xf>
    <xf numFmtId="0" fontId="1" fillId="4" borderId="72" xfId="7" quotePrefix="1" applyFont="1" applyFill="1" applyBorder="1" applyAlignment="1">
      <alignment horizontal="center" vertical="center" wrapText="1"/>
    </xf>
    <xf numFmtId="0" fontId="1" fillId="4" borderId="73" xfId="7" quotePrefix="1" applyFont="1" applyFill="1" applyBorder="1" applyAlignment="1">
      <alignment horizontal="center" vertical="center" wrapText="1"/>
    </xf>
    <xf numFmtId="0" fontId="1" fillId="4" borderId="74" xfId="7" quotePrefix="1" applyFont="1" applyFill="1" applyBorder="1" applyAlignment="1">
      <alignment horizontal="center" vertical="center" wrapText="1"/>
    </xf>
    <xf numFmtId="0" fontId="1" fillId="4" borderId="174" xfId="4" quotePrefix="1" applyFont="1" applyFill="1" applyBorder="1" applyAlignment="1">
      <alignment horizontal="center" vertical="center"/>
    </xf>
    <xf numFmtId="0" fontId="1" fillId="4" borderId="168" xfId="4" quotePrefix="1" applyFont="1" applyFill="1" applyBorder="1" applyAlignment="1">
      <alignment horizontal="center" vertical="center" wrapText="1"/>
    </xf>
    <xf numFmtId="0" fontId="1" fillId="4" borderId="11" xfId="4" quotePrefix="1" applyFont="1" applyFill="1" applyBorder="1" applyAlignment="1">
      <alignment horizontal="center" vertical="center" wrapText="1"/>
    </xf>
    <xf numFmtId="0" fontId="1" fillId="4" borderId="113" xfId="4" quotePrefix="1" applyFont="1" applyFill="1" applyBorder="1" applyAlignment="1">
      <alignment horizontal="center" vertical="center" wrapText="1"/>
    </xf>
    <xf numFmtId="0" fontId="1" fillId="4" borderId="117" xfId="4" quotePrefix="1" applyFont="1" applyFill="1" applyBorder="1" applyAlignment="1">
      <alignment horizontal="center" vertical="center" wrapText="1"/>
    </xf>
    <xf numFmtId="0" fontId="1" fillId="4" borderId="50" xfId="7" quotePrefix="1" applyFont="1" applyFill="1" applyBorder="1" applyAlignment="1">
      <alignment horizontal="center" vertical="center" wrapText="1"/>
    </xf>
    <xf numFmtId="0" fontId="1" fillId="4" borderId="141" xfId="7" quotePrefix="1" applyFont="1" applyFill="1" applyBorder="1" applyAlignment="1">
      <alignment horizontal="center" vertical="center" wrapText="1"/>
    </xf>
    <xf numFmtId="0" fontId="1" fillId="4" borderId="169" xfId="7" quotePrefix="1" applyFont="1" applyFill="1" applyBorder="1" applyAlignment="1">
      <alignment horizontal="center" vertical="center" wrapText="1"/>
    </xf>
    <xf numFmtId="0" fontId="23" fillId="4" borderId="70" xfId="0" applyFont="1" applyFill="1" applyBorder="1" applyProtection="1">
      <protection locked="0"/>
    </xf>
    <xf numFmtId="0" fontId="30" fillId="0" borderId="0" xfId="0" applyFont="1" applyBorder="1" applyAlignment="1">
      <alignment horizontal="center"/>
    </xf>
    <xf numFmtId="0" fontId="55" fillId="0" borderId="49" xfId="0" applyFont="1" applyBorder="1" applyAlignment="1">
      <alignment horizontal="center" vertical="center" wrapText="1"/>
    </xf>
    <xf numFmtId="0" fontId="55" fillId="0" borderId="128" xfId="0" applyFont="1" applyBorder="1" applyAlignment="1">
      <alignment horizontal="center" vertical="center" wrapText="1"/>
    </xf>
    <xf numFmtId="0" fontId="55" fillId="0" borderId="111" xfId="0" applyFont="1" applyBorder="1" applyAlignment="1">
      <alignment horizontal="center" vertical="center" wrapText="1"/>
    </xf>
    <xf numFmtId="0" fontId="52" fillId="0" borderId="31" xfId="0" applyFont="1" applyBorder="1" applyAlignment="1">
      <alignment horizontal="center" vertical="center"/>
    </xf>
    <xf numFmtId="0" fontId="0" fillId="0" borderId="34" xfId="0" applyBorder="1"/>
    <xf numFmtId="0" fontId="0" fillId="0" borderId="35" xfId="0" applyBorder="1"/>
    <xf numFmtId="0" fontId="0" fillId="0" borderId="13" xfId="0" applyBorder="1"/>
    <xf numFmtId="0" fontId="0" fillId="0" borderId="0" xfId="0" applyBorder="1"/>
    <xf numFmtId="0" fontId="0" fillId="0" borderId="130" xfId="0" applyBorder="1"/>
    <xf numFmtId="0" fontId="0" fillId="0" borderId="1" xfId="0" applyBorder="1"/>
    <xf numFmtId="0" fontId="0" fillId="0" borderId="131" xfId="0" applyBorder="1"/>
    <xf numFmtId="0" fontId="0" fillId="0" borderId="67" xfId="0" applyBorder="1"/>
    <xf numFmtId="0" fontId="30" fillId="0" borderId="41" xfId="0" applyFont="1" applyBorder="1" applyAlignment="1">
      <alignment horizontal="center"/>
    </xf>
    <xf numFmtId="0" fontId="30" fillId="0" borderId="47" xfId="0" applyFont="1" applyBorder="1" applyAlignment="1">
      <alignment horizontal="center"/>
    </xf>
    <xf numFmtId="0" fontId="30" fillId="0" borderId="117" xfId="0" applyFont="1" applyBorder="1" applyAlignment="1">
      <alignment horizontal="center"/>
    </xf>
    <xf numFmtId="0" fontId="52" fillId="0" borderId="34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52" fillId="0" borderId="13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52" fillId="0" borderId="42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2" fillId="0" borderId="131" xfId="0" applyFont="1" applyBorder="1" applyAlignment="1">
      <alignment horizontal="center" vertical="center"/>
    </xf>
    <xf numFmtId="0" fontId="52" fillId="0" borderId="69" xfId="0" applyFont="1" applyBorder="1" applyAlignment="1">
      <alignment horizontal="center" vertical="center"/>
    </xf>
    <xf numFmtId="0" fontId="52" fillId="0" borderId="37" xfId="0" applyFont="1" applyBorder="1" applyAlignment="1">
      <alignment horizontal="center" vertical="center"/>
    </xf>
    <xf numFmtId="0" fontId="52" fillId="0" borderId="137" xfId="0" applyFont="1" applyBorder="1" applyAlignment="1">
      <alignment horizontal="center" vertical="center"/>
    </xf>
    <xf numFmtId="0" fontId="52" fillId="0" borderId="17" xfId="0" applyFont="1" applyBorder="1" applyAlignment="1">
      <alignment horizontal="center" vertical="center"/>
    </xf>
    <xf numFmtId="0" fontId="52" fillId="0" borderId="35" xfId="0" applyFont="1" applyBorder="1" applyAlignment="1">
      <alignment horizontal="center" vertical="center"/>
    </xf>
    <xf numFmtId="0" fontId="52" fillId="0" borderId="130" xfId="0" applyFont="1" applyBorder="1" applyAlignment="1">
      <alignment horizontal="center" vertical="center"/>
    </xf>
    <xf numFmtId="0" fontId="52" fillId="0" borderId="67" xfId="0" applyFont="1" applyBorder="1" applyAlignment="1">
      <alignment horizontal="center" vertical="center"/>
    </xf>
    <xf numFmtId="0" fontId="12" fillId="4" borderId="0" xfId="0" applyFont="1" applyFill="1" applyBorder="1" applyAlignment="1">
      <alignment horizontal="center" wrapText="1"/>
    </xf>
    <xf numFmtId="0" fontId="13" fillId="3" borderId="49" xfId="15" quotePrefix="1" applyFont="1" applyFill="1" applyBorder="1" applyAlignment="1">
      <alignment horizontal="center" vertical="center" wrapText="1"/>
    </xf>
    <xf numFmtId="0" fontId="13" fillId="3" borderId="128" xfId="15" quotePrefix="1" applyFont="1" applyFill="1" applyBorder="1" applyAlignment="1">
      <alignment horizontal="center" vertical="center" wrapText="1"/>
    </xf>
    <xf numFmtId="0" fontId="13" fillId="3" borderId="111" xfId="15" quotePrefix="1" applyFont="1" applyFill="1" applyBorder="1" applyAlignment="1">
      <alignment horizontal="center" vertical="center" wrapText="1"/>
    </xf>
    <xf numFmtId="0" fontId="13" fillId="3" borderId="41" xfId="2" quotePrefix="1" applyFont="1" applyFill="1" applyBorder="1" applyAlignment="1">
      <alignment horizontal="center" vertical="center" wrapText="1"/>
    </xf>
    <xf numFmtId="0" fontId="13" fillId="3" borderId="47" xfId="2" quotePrefix="1" applyFont="1" applyFill="1" applyBorder="1" applyAlignment="1">
      <alignment horizontal="center" vertical="center" wrapText="1"/>
    </xf>
    <xf numFmtId="0" fontId="13" fillId="3" borderId="117" xfId="2" quotePrefix="1" applyFont="1" applyFill="1" applyBorder="1" applyAlignment="1">
      <alignment horizontal="center" vertical="center" wrapText="1"/>
    </xf>
    <xf numFmtId="0" fontId="13" fillId="3" borderId="31" xfId="13" quotePrefix="1" applyFont="1" applyFill="1" applyBorder="1" applyAlignment="1">
      <alignment horizontal="center" vertical="center" wrapText="1"/>
    </xf>
    <xf numFmtId="0" fontId="13" fillId="3" borderId="34" xfId="13" quotePrefix="1" applyFont="1" applyFill="1" applyBorder="1" applyAlignment="1">
      <alignment horizontal="center" vertical="center" wrapText="1"/>
    </xf>
    <xf numFmtId="0" fontId="13" fillId="3" borderId="35" xfId="13" quotePrefix="1" applyFont="1" applyFill="1" applyBorder="1" applyAlignment="1">
      <alignment horizontal="center" vertical="center" wrapText="1"/>
    </xf>
    <xf numFmtId="0" fontId="13" fillId="3" borderId="50" xfId="13" quotePrefix="1" applyFont="1" applyFill="1" applyBorder="1" applyAlignment="1">
      <alignment horizontal="center" vertical="center" wrapText="1"/>
    </xf>
    <xf numFmtId="0" fontId="13" fillId="3" borderId="168" xfId="13" quotePrefix="1" applyFont="1" applyFill="1" applyBorder="1" applyAlignment="1">
      <alignment horizontal="center" vertical="center" wrapText="1"/>
    </xf>
    <xf numFmtId="0" fontId="13" fillId="3" borderId="169" xfId="13" quotePrefix="1" applyFont="1" applyFill="1" applyBorder="1" applyAlignment="1">
      <alignment horizontal="center" vertical="center" wrapText="1"/>
    </xf>
    <xf numFmtId="0" fontId="13" fillId="3" borderId="41" xfId="13" applyFont="1" applyFill="1" applyBorder="1" applyAlignment="1">
      <alignment horizontal="center" vertical="center" wrapText="1"/>
    </xf>
    <xf numFmtId="0" fontId="13" fillId="3" borderId="47" xfId="13" applyFont="1" applyFill="1" applyBorder="1" applyAlignment="1">
      <alignment horizontal="center" vertical="center" wrapText="1"/>
    </xf>
    <xf numFmtId="0" fontId="13" fillId="3" borderId="117" xfId="13" applyFont="1" applyFill="1" applyBorder="1" applyAlignment="1">
      <alignment horizontal="center" vertical="center" wrapText="1"/>
    </xf>
    <xf numFmtId="0" fontId="13" fillId="3" borderId="47" xfId="13" quotePrefix="1" applyFont="1" applyFill="1" applyBorder="1" applyAlignment="1">
      <alignment horizontal="center" vertical="center" wrapText="1"/>
    </xf>
    <xf numFmtId="0" fontId="13" fillId="3" borderId="117" xfId="13" quotePrefix="1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3" fillId="0" borderId="49" xfId="15" quotePrefix="1" applyFont="1" applyFill="1" applyBorder="1" applyAlignment="1">
      <alignment horizontal="center" vertical="center" wrapText="1"/>
    </xf>
    <xf numFmtId="0" fontId="13" fillId="0" borderId="128" xfId="15" applyFont="1" applyFill="1" applyBorder="1" applyAlignment="1">
      <alignment horizontal="center" vertical="center" wrapText="1"/>
    </xf>
    <xf numFmtId="0" fontId="13" fillId="0" borderId="111" xfId="15" applyFont="1" applyFill="1" applyBorder="1" applyAlignment="1">
      <alignment horizontal="center" vertical="center" wrapText="1"/>
    </xf>
    <xf numFmtId="0" fontId="13" fillId="0" borderId="41" xfId="2" quotePrefix="1" applyFont="1" applyFill="1" applyBorder="1" applyAlignment="1">
      <alignment horizontal="center" vertical="center" wrapText="1"/>
    </xf>
    <xf numFmtId="0" fontId="13" fillId="0" borderId="47" xfId="2" applyFont="1" applyFill="1" applyBorder="1" applyAlignment="1">
      <alignment horizontal="center" vertical="center" wrapText="1"/>
    </xf>
    <xf numFmtId="0" fontId="13" fillId="0" borderId="117" xfId="2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right" wrapText="1"/>
    </xf>
    <xf numFmtId="0" fontId="24" fillId="0" borderId="0" xfId="0" applyFont="1" applyFill="1" applyBorder="1" applyAlignment="1">
      <alignment horizontal="left" wrapText="1"/>
    </xf>
    <xf numFmtId="0" fontId="13" fillId="0" borderId="31" xfId="13" quotePrefix="1" applyFont="1" applyFill="1" applyBorder="1" applyAlignment="1">
      <alignment horizontal="center" vertical="center" wrapText="1"/>
    </xf>
    <xf numFmtId="0" fontId="13" fillId="0" borderId="34" xfId="13" applyFont="1" applyFill="1" applyBorder="1" applyAlignment="1">
      <alignment horizontal="center" vertical="center" wrapText="1"/>
    </xf>
    <xf numFmtId="0" fontId="13" fillId="0" borderId="35" xfId="13" applyFont="1" applyFill="1" applyBorder="1" applyAlignment="1">
      <alignment horizontal="center" vertical="center" wrapText="1"/>
    </xf>
    <xf numFmtId="0" fontId="13" fillId="0" borderId="50" xfId="13" applyFont="1" applyFill="1" applyBorder="1" applyAlignment="1">
      <alignment horizontal="center" vertical="center" wrapText="1"/>
    </xf>
    <xf numFmtId="0" fontId="13" fillId="0" borderId="168" xfId="13" applyFont="1" applyFill="1" applyBorder="1" applyAlignment="1">
      <alignment horizontal="center" vertical="center" wrapText="1"/>
    </xf>
    <xf numFmtId="0" fontId="13" fillId="0" borderId="169" xfId="13" applyFont="1" applyFill="1" applyBorder="1" applyAlignment="1">
      <alignment horizontal="center" vertical="center" wrapText="1"/>
    </xf>
    <xf numFmtId="0" fontId="13" fillId="0" borderId="41" xfId="13" applyFont="1" applyFill="1" applyBorder="1" applyAlignment="1">
      <alignment horizontal="center" vertical="center" wrapText="1"/>
    </xf>
    <xf numFmtId="0" fontId="13" fillId="0" borderId="47" xfId="13" applyFont="1" applyFill="1" applyBorder="1" applyAlignment="1">
      <alignment horizontal="center" vertical="center" wrapText="1"/>
    </xf>
    <xf numFmtId="0" fontId="13" fillId="0" borderId="117" xfId="13" applyFont="1" applyFill="1" applyBorder="1" applyAlignment="1">
      <alignment horizontal="center" vertical="center" wrapText="1"/>
    </xf>
    <xf numFmtId="0" fontId="13" fillId="2" borderId="170" xfId="13" applyFont="1" applyFill="1" applyBorder="1" applyAlignment="1">
      <alignment horizontal="center" vertical="center" wrapText="1"/>
    </xf>
    <xf numFmtId="0" fontId="13" fillId="2" borderId="56" xfId="15" applyFont="1" applyFill="1" applyBorder="1" applyAlignment="1">
      <alignment horizontal="center" vertical="center" wrapText="1"/>
    </xf>
    <xf numFmtId="0" fontId="13" fillId="2" borderId="9" xfId="2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center"/>
    </xf>
    <xf numFmtId="0" fontId="58" fillId="2" borderId="0" xfId="0" applyFont="1" applyFill="1" applyBorder="1" applyAlignment="1">
      <alignment horizontal="center" wrapText="1"/>
    </xf>
    <xf numFmtId="0" fontId="24" fillId="2" borderId="0" xfId="0" applyFont="1" applyFill="1" applyBorder="1" applyAlignment="1">
      <alignment horizontal="right" wrapText="1"/>
    </xf>
    <xf numFmtId="0" fontId="24" fillId="2" borderId="0" xfId="0" applyFont="1" applyFill="1" applyBorder="1" applyAlignment="1">
      <alignment horizontal="center" wrapText="1"/>
    </xf>
    <xf numFmtId="0" fontId="24" fillId="2" borderId="0" xfId="0" applyFont="1" applyFill="1" applyBorder="1" applyAlignment="1">
      <alignment horizontal="left" wrapText="1"/>
    </xf>
    <xf numFmtId="0" fontId="13" fillId="2" borderId="9" xfId="13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13" fillId="3" borderId="13" xfId="15" quotePrefix="1" applyFont="1" applyFill="1" applyBorder="1" applyAlignment="1">
      <alignment horizontal="center" vertical="center" wrapText="1"/>
    </xf>
    <xf numFmtId="0" fontId="13" fillId="3" borderId="31" xfId="2" quotePrefix="1" applyFont="1" applyFill="1" applyBorder="1" applyAlignment="1">
      <alignment horizontal="center" vertical="center" wrapText="1"/>
    </xf>
    <xf numFmtId="0" fontId="13" fillId="3" borderId="34" xfId="2" quotePrefix="1" applyFont="1" applyFill="1" applyBorder="1" applyAlignment="1">
      <alignment horizontal="center" vertical="center" wrapText="1"/>
    </xf>
    <xf numFmtId="0" fontId="13" fillId="3" borderId="35" xfId="2" quotePrefix="1" applyFont="1" applyFill="1" applyBorder="1" applyAlignment="1">
      <alignment horizontal="center" vertical="center" wrapText="1"/>
    </xf>
    <xf numFmtId="0" fontId="13" fillId="3" borderId="50" xfId="2" quotePrefix="1" applyFont="1" applyFill="1" applyBorder="1" applyAlignment="1">
      <alignment horizontal="center" vertical="center" wrapText="1"/>
    </xf>
    <xf numFmtId="0" fontId="13" fillId="3" borderId="168" xfId="2" quotePrefix="1" applyFont="1" applyFill="1" applyBorder="1" applyAlignment="1">
      <alignment horizontal="center" vertical="center" wrapText="1"/>
    </xf>
    <xf numFmtId="0" fontId="13" fillId="3" borderId="169" xfId="2" quotePrefix="1" applyFont="1" applyFill="1" applyBorder="1" applyAlignment="1">
      <alignment horizontal="center" vertical="center" wrapText="1"/>
    </xf>
    <xf numFmtId="0" fontId="13" fillId="3" borderId="131" xfId="2" quotePrefix="1" applyFont="1" applyFill="1" applyBorder="1" applyAlignment="1">
      <alignment horizontal="center" vertical="center" wrapText="1"/>
    </xf>
    <xf numFmtId="0" fontId="13" fillId="3" borderId="67" xfId="2" quotePrefix="1" applyFont="1" applyFill="1" applyBorder="1" applyAlignment="1">
      <alignment horizontal="center" vertical="center" wrapText="1"/>
    </xf>
    <xf numFmtId="0" fontId="13" fillId="3" borderId="1" xfId="2" quotePrefix="1" applyFont="1" applyFill="1" applyBorder="1" applyAlignment="1">
      <alignment horizontal="center" vertical="center" wrapText="1"/>
    </xf>
    <xf numFmtId="0" fontId="13" fillId="0" borderId="41" xfId="2" quotePrefix="1" applyFont="1" applyFill="1" applyBorder="1" applyAlignment="1" applyProtection="1">
      <alignment horizontal="center" vertical="center" wrapText="1"/>
      <protection locked="0"/>
    </xf>
    <xf numFmtId="0" fontId="13" fillId="0" borderId="47" xfId="2" quotePrefix="1" applyFont="1" applyFill="1" applyBorder="1" applyAlignment="1" applyProtection="1">
      <alignment horizontal="center" vertical="center" wrapText="1"/>
      <protection locked="0"/>
    </xf>
    <xf numFmtId="0" fontId="13" fillId="0" borderId="117" xfId="2" quotePrefix="1" applyFont="1" applyFill="1" applyBorder="1" applyAlignment="1" applyProtection="1">
      <alignment horizontal="center" vertical="center" wrapText="1"/>
      <protection locked="0"/>
    </xf>
    <xf numFmtId="0" fontId="13" fillId="0" borderId="31" xfId="13" quotePrefix="1" applyFont="1" applyFill="1" applyBorder="1" applyAlignment="1" applyProtection="1">
      <alignment horizontal="center" vertical="center" wrapText="1"/>
      <protection locked="0"/>
    </xf>
    <xf numFmtId="0" fontId="13" fillId="0" borderId="34" xfId="13" quotePrefix="1" applyFont="1" applyFill="1" applyBorder="1" applyAlignment="1" applyProtection="1">
      <alignment horizontal="center" vertical="center" wrapText="1"/>
      <protection locked="0"/>
    </xf>
    <xf numFmtId="0" fontId="13" fillId="0" borderId="35" xfId="13" quotePrefix="1" applyFont="1" applyFill="1" applyBorder="1" applyAlignment="1" applyProtection="1">
      <alignment horizontal="center" vertical="center" wrapText="1"/>
      <protection locked="0"/>
    </xf>
    <xf numFmtId="0" fontId="13" fillId="0" borderId="50" xfId="13" quotePrefix="1" applyFont="1" applyFill="1" applyBorder="1" applyAlignment="1" applyProtection="1">
      <alignment horizontal="center" vertical="center" wrapText="1"/>
      <protection locked="0"/>
    </xf>
    <xf numFmtId="0" fontId="13" fillId="0" borderId="168" xfId="13" quotePrefix="1" applyFont="1" applyFill="1" applyBorder="1" applyAlignment="1" applyProtection="1">
      <alignment horizontal="center" vertical="center" wrapText="1"/>
      <protection locked="0"/>
    </xf>
    <xf numFmtId="0" fontId="13" fillId="0" borderId="169" xfId="13" quotePrefix="1" applyFont="1" applyFill="1" applyBorder="1" applyAlignment="1" applyProtection="1">
      <alignment horizontal="center" vertical="center" wrapText="1"/>
      <protection locked="0"/>
    </xf>
    <xf numFmtId="0" fontId="13" fillId="0" borderId="105" xfId="13" quotePrefix="1" applyFont="1" applyFill="1" applyBorder="1" applyAlignment="1" applyProtection="1">
      <alignment horizontal="center" vertical="center" wrapText="1"/>
      <protection locked="0"/>
    </xf>
    <xf numFmtId="0" fontId="13" fillId="0" borderId="116" xfId="13" quotePrefix="1" applyFont="1" applyFill="1" applyBorder="1" applyAlignment="1" applyProtection="1">
      <alignment horizontal="center" vertical="center" wrapText="1"/>
      <protection locked="0"/>
    </xf>
    <xf numFmtId="0" fontId="13" fillId="0" borderId="129" xfId="13" quotePrefix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49" xfId="15" quotePrefix="1" applyFont="1" applyFill="1" applyBorder="1" applyAlignment="1" applyProtection="1">
      <alignment horizontal="center" vertical="center" wrapText="1"/>
      <protection locked="0"/>
    </xf>
    <xf numFmtId="0" fontId="13" fillId="0" borderId="128" xfId="15" quotePrefix="1" applyFont="1" applyFill="1" applyBorder="1" applyAlignment="1" applyProtection="1">
      <alignment horizontal="center" vertical="center" wrapText="1"/>
      <protection locked="0"/>
    </xf>
    <xf numFmtId="0" fontId="13" fillId="0" borderId="13" xfId="15" quotePrefix="1" applyFont="1" applyFill="1" applyBorder="1" applyAlignment="1" applyProtection="1">
      <alignment horizontal="center" vertical="center" wrapText="1"/>
      <protection locked="0"/>
    </xf>
    <xf numFmtId="0" fontId="41" fillId="0" borderId="105" xfId="13" quotePrefix="1" applyFont="1" applyFill="1" applyBorder="1" applyAlignment="1" applyProtection="1">
      <alignment horizontal="center" vertical="center" wrapText="1"/>
      <protection locked="0"/>
    </xf>
    <xf numFmtId="0" fontId="41" fillId="0" borderId="116" xfId="13" quotePrefix="1" applyFont="1" applyFill="1" applyBorder="1" applyAlignment="1" applyProtection="1">
      <alignment horizontal="center" vertical="center" wrapText="1"/>
      <protection locked="0"/>
    </xf>
    <xf numFmtId="0" fontId="41" fillId="0" borderId="129" xfId="13" quotePrefix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41" fillId="0" borderId="49" xfId="15" quotePrefix="1" applyFont="1" applyFill="1" applyBorder="1" applyAlignment="1" applyProtection="1">
      <alignment horizontal="center" vertical="center" wrapText="1"/>
      <protection locked="0"/>
    </xf>
    <xf numFmtId="0" fontId="41" fillId="0" borderId="128" xfId="15" quotePrefix="1" applyFont="1" applyFill="1" applyBorder="1" applyAlignment="1" applyProtection="1">
      <alignment horizontal="center" vertical="center" wrapText="1"/>
      <protection locked="0"/>
    </xf>
    <xf numFmtId="0" fontId="41" fillId="0" borderId="13" xfId="15" quotePrefix="1" applyFont="1" applyFill="1" applyBorder="1" applyAlignment="1" applyProtection="1">
      <alignment horizontal="center" vertical="center" wrapText="1"/>
      <protection locked="0"/>
    </xf>
    <xf numFmtId="0" fontId="41" fillId="0" borderId="41" xfId="2" quotePrefix="1" applyFont="1" applyFill="1" applyBorder="1" applyAlignment="1" applyProtection="1">
      <alignment horizontal="center" vertical="center" wrapText="1"/>
      <protection locked="0"/>
    </xf>
    <xf numFmtId="0" fontId="41" fillId="0" borderId="47" xfId="2" quotePrefix="1" applyFont="1" applyFill="1" applyBorder="1" applyAlignment="1" applyProtection="1">
      <alignment horizontal="center" vertical="center" wrapText="1"/>
      <protection locked="0"/>
    </xf>
    <xf numFmtId="0" fontId="41" fillId="0" borderId="117" xfId="2" quotePrefix="1" applyFont="1" applyFill="1" applyBorder="1" applyAlignment="1" applyProtection="1">
      <alignment horizontal="center" vertical="center" wrapText="1"/>
      <protection locked="0"/>
    </xf>
    <xf numFmtId="0" fontId="41" fillId="0" borderId="31" xfId="13" quotePrefix="1" applyFont="1" applyFill="1" applyBorder="1" applyAlignment="1" applyProtection="1">
      <alignment horizontal="center" vertical="center" wrapText="1"/>
      <protection locked="0"/>
    </xf>
    <xf numFmtId="0" fontId="41" fillId="0" borderId="34" xfId="13" quotePrefix="1" applyFont="1" applyFill="1" applyBorder="1" applyAlignment="1" applyProtection="1">
      <alignment horizontal="center" vertical="center" wrapText="1"/>
      <protection locked="0"/>
    </xf>
    <xf numFmtId="0" fontId="41" fillId="0" borderId="35" xfId="13" quotePrefix="1" applyFont="1" applyFill="1" applyBorder="1" applyAlignment="1" applyProtection="1">
      <alignment horizontal="center" vertical="center" wrapText="1"/>
      <protection locked="0"/>
    </xf>
    <xf numFmtId="0" fontId="41" fillId="0" borderId="50" xfId="13" quotePrefix="1" applyFont="1" applyFill="1" applyBorder="1" applyAlignment="1" applyProtection="1">
      <alignment horizontal="center" vertical="center" wrapText="1"/>
      <protection locked="0"/>
    </xf>
    <xf numFmtId="0" fontId="41" fillId="0" borderId="168" xfId="13" quotePrefix="1" applyFont="1" applyFill="1" applyBorder="1" applyAlignment="1" applyProtection="1">
      <alignment horizontal="center" vertical="center" wrapText="1"/>
      <protection locked="0"/>
    </xf>
    <xf numFmtId="0" fontId="41" fillId="0" borderId="169" xfId="13" quotePrefix="1" applyFont="1" applyFill="1" applyBorder="1" applyAlignment="1" applyProtection="1">
      <alignment horizontal="center" vertical="center" wrapText="1"/>
      <protection locked="0"/>
    </xf>
    <xf numFmtId="0" fontId="20" fillId="2" borderId="0" xfId="0" applyFont="1" applyFill="1" applyBorder="1" applyAlignment="1">
      <alignment horizontal="center" vertical="center" wrapText="1"/>
    </xf>
    <xf numFmtId="0" fontId="13" fillId="2" borderId="9" xfId="15" applyFont="1" applyFill="1" applyBorder="1" applyAlignment="1">
      <alignment horizontal="center" vertical="center" wrapText="1"/>
    </xf>
    <xf numFmtId="0" fontId="13" fillId="2" borderId="170" xfId="2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wrapText="1"/>
    </xf>
    <xf numFmtId="0" fontId="13" fillId="2" borderId="56" xfId="13" applyFont="1" applyFill="1" applyBorder="1" applyAlignment="1">
      <alignment horizontal="center" vertical="center" wrapText="1"/>
    </xf>
    <xf numFmtId="0" fontId="13" fillId="2" borderId="56" xfId="2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/>
    </xf>
    <xf numFmtId="0" fontId="13" fillId="2" borderId="171" xfId="2" applyFont="1" applyFill="1" applyBorder="1" applyAlignment="1">
      <alignment horizontal="center" vertical="center" wrapText="1"/>
    </xf>
    <xf numFmtId="0" fontId="13" fillId="3" borderId="105" xfId="13" applyFont="1" applyFill="1" applyBorder="1" applyAlignment="1">
      <alignment horizontal="center" vertical="center" wrapText="1"/>
    </xf>
    <xf numFmtId="0" fontId="13" fillId="4" borderId="116" xfId="13" quotePrefix="1" applyFont="1" applyFill="1" applyBorder="1" applyAlignment="1">
      <alignment horizontal="center" vertical="center" wrapText="1"/>
    </xf>
    <xf numFmtId="0" fontId="13" fillId="4" borderId="129" xfId="13" quotePrefix="1" applyFont="1" applyFill="1" applyBorder="1" applyAlignment="1">
      <alignment horizontal="center" vertical="center" wrapText="1"/>
    </xf>
    <xf numFmtId="0" fontId="13" fillId="4" borderId="50" xfId="15" quotePrefix="1" applyFont="1" applyFill="1" applyBorder="1" applyAlignment="1">
      <alignment horizontal="center" vertical="center" wrapText="1"/>
    </xf>
    <xf numFmtId="0" fontId="13" fillId="3" borderId="105" xfId="13" quotePrefix="1" applyFont="1" applyFill="1" applyBorder="1" applyAlignment="1">
      <alignment horizontal="center" vertical="center" wrapText="1"/>
    </xf>
    <xf numFmtId="0" fontId="36" fillId="4" borderId="0" xfId="0" applyFont="1" applyFill="1" applyBorder="1" applyAlignment="1">
      <alignment horizontal="center" vertical="center" wrapText="1"/>
    </xf>
    <xf numFmtId="0" fontId="36" fillId="4" borderId="168" xfId="0" applyFont="1" applyFill="1" applyBorder="1" applyAlignment="1">
      <alignment horizontal="center" vertical="center" wrapText="1"/>
    </xf>
    <xf numFmtId="0" fontId="1" fillId="4" borderId="41" xfId="2" quotePrefix="1" applyFont="1" applyFill="1" applyBorder="1" applyAlignment="1">
      <alignment horizontal="center" vertical="center" wrapText="1"/>
    </xf>
    <xf numFmtId="0" fontId="1" fillId="4" borderId="47" xfId="2" quotePrefix="1" applyFont="1" applyFill="1" applyBorder="1" applyAlignment="1">
      <alignment horizontal="center" vertical="center" wrapText="1"/>
    </xf>
    <xf numFmtId="0" fontId="1" fillId="4" borderId="117" xfId="2" quotePrefix="1" applyFont="1" applyFill="1" applyBorder="1" applyAlignment="1">
      <alignment horizontal="center" vertical="center" wrapText="1"/>
    </xf>
    <xf numFmtId="0" fontId="1" fillId="4" borderId="41" xfId="2" applyFont="1" applyFill="1" applyBorder="1" applyAlignment="1">
      <alignment horizontal="center" vertical="center" wrapText="1"/>
    </xf>
    <xf numFmtId="0" fontId="1" fillId="4" borderId="47" xfId="2" applyFont="1" applyFill="1" applyBorder="1" applyAlignment="1">
      <alignment horizontal="center" vertical="center" wrapText="1"/>
    </xf>
    <xf numFmtId="0" fontId="1" fillId="4" borderId="117" xfId="2" applyFont="1" applyFill="1" applyBorder="1" applyAlignment="1">
      <alignment horizontal="center" vertical="center" wrapText="1"/>
    </xf>
    <xf numFmtId="0" fontId="1" fillId="4" borderId="41" xfId="13" quotePrefix="1" applyFont="1" applyFill="1" applyBorder="1" applyAlignment="1">
      <alignment horizontal="center" vertical="center" wrapText="1"/>
    </xf>
    <xf numFmtId="0" fontId="1" fillId="4" borderId="47" xfId="13" quotePrefix="1" applyFont="1" applyFill="1" applyBorder="1" applyAlignment="1">
      <alignment horizontal="center" vertical="center" wrapText="1"/>
    </xf>
    <xf numFmtId="0" fontId="1" fillId="4" borderId="117" xfId="13" quotePrefix="1" applyFont="1" applyFill="1" applyBorder="1" applyAlignment="1">
      <alignment horizontal="center" vertical="center" wrapText="1"/>
    </xf>
  </cellXfs>
  <cellStyles count="27">
    <cellStyle name="Excel Built-in Normal" xfId="1"/>
    <cellStyle name="S0" xfId="2"/>
    <cellStyle name="S0 2" xfId="3"/>
    <cellStyle name="S1" xfId="4"/>
    <cellStyle name="S1 2" xfId="5"/>
    <cellStyle name="S10" xfId="6"/>
    <cellStyle name="S11" xfId="7"/>
    <cellStyle name="S11_Контингент_д вост" xfId="8"/>
    <cellStyle name="S12" xfId="9"/>
    <cellStyle name="S13" xfId="10"/>
    <cellStyle name="S14" xfId="11"/>
    <cellStyle name="S15" xfId="12"/>
    <cellStyle name="S2" xfId="13"/>
    <cellStyle name="S2 2" xfId="14"/>
    <cellStyle name="S3" xfId="15"/>
    <cellStyle name="S3 2" xfId="16"/>
    <cellStyle name="S4" xfId="17"/>
    <cellStyle name="S5" xfId="18"/>
    <cellStyle name="S6" xfId="19"/>
    <cellStyle name="S7" xfId="20"/>
    <cellStyle name="S8" xfId="21"/>
    <cellStyle name="S9" xfId="22"/>
    <cellStyle name="Обычный" xfId="0" builtinId="0"/>
    <cellStyle name="Обычный 2" xfId="23"/>
    <cellStyle name="Обычный 2 2" xfId="24"/>
    <cellStyle name="Обычный 3" xfId="25"/>
    <cellStyle name="Стиль 2" xfId="2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11-&#1050;&#1086;&#1085;&#1090;&#1080;&#1085;&#1075;&#1077;&#1085;&#1090;%20&#1043;&#1055;&#1040;&#1085;&#1072;%2001.09.2018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О"/>
      <sheetName val="БакалавриатДО"/>
      <sheetName val="Бакалавры ОЗО"/>
      <sheetName val="Бакалавриат ЗО"/>
      <sheetName val="Специалист ДО "/>
      <sheetName val="Специалист ЗО "/>
      <sheetName val=" Магистры ДО"/>
      <sheetName val=" Магистры ЗО "/>
      <sheetName val=" Магистры ОЗО "/>
      <sheetName val="Аспиранты ГОСТ ДО"/>
      <sheetName val="Аспирант ДО"/>
      <sheetName val=" Аспирант ЗО"/>
      <sheetName val="Докторанты_ДО"/>
      <sheetName val="Итого"/>
    </sheetNames>
    <sheetDataSet>
      <sheetData sheetId="0">
        <row r="1">
          <cell r="B1" t="str">
            <v>Гуманитарно-педагогическая академия (филиал) ФГАОУ ВО «КФУ им. В. И. Вернадского» в г. Ялте</v>
          </cell>
        </row>
        <row r="3">
          <cell r="F3" t="str">
            <v>01.09.2018 г.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K45"/>
  <sheetViews>
    <sheetView topLeftCell="A24" zoomScale="60" zoomScaleNormal="65" workbookViewId="0">
      <selection activeCell="T24" sqref="T24"/>
    </sheetView>
  </sheetViews>
  <sheetFormatPr defaultRowHeight="12.75"/>
  <cols>
    <col min="1" max="1" width="64.28515625" customWidth="1"/>
    <col min="2" max="2" width="12.42578125" style="209" customWidth="1"/>
    <col min="3" max="3" width="11.85546875" customWidth="1"/>
    <col min="4" max="4" width="11" customWidth="1"/>
    <col min="5" max="5" width="12.140625" style="209" customWidth="1"/>
    <col min="6" max="6" width="12.5703125" customWidth="1"/>
    <col min="7" max="7" width="13" customWidth="1"/>
    <col min="8" max="8" width="11.85546875" style="209" customWidth="1"/>
    <col min="9" max="9" width="16.140625" bestFit="1" customWidth="1"/>
    <col min="10" max="10" width="11.42578125" customWidth="1"/>
    <col min="11" max="11" width="11.85546875" customWidth="1"/>
    <col min="12" max="12" width="13.5703125" customWidth="1"/>
    <col min="13" max="13" width="10.42578125" customWidth="1"/>
    <col min="14" max="14" width="14" style="209" customWidth="1"/>
    <col min="15" max="15" width="16.140625" bestFit="1" customWidth="1"/>
    <col min="16" max="16" width="15" customWidth="1"/>
    <col min="17" max="55" width="10" style="209" customWidth="1"/>
  </cols>
  <sheetData>
    <row r="1" spans="1:55" ht="19.149999999999999" customHeight="1" thickBot="1">
      <c r="A1" s="195"/>
      <c r="B1" s="1033" t="s">
        <v>96</v>
      </c>
      <c r="C1" s="1033"/>
      <c r="D1" s="1033"/>
      <c r="E1" s="1033"/>
      <c r="F1" s="1033"/>
      <c r="G1" s="1033"/>
      <c r="H1" s="1033"/>
      <c r="I1" s="1033"/>
      <c r="J1" s="1033"/>
      <c r="K1" s="1033"/>
      <c r="L1" s="1033"/>
      <c r="M1" s="1033"/>
      <c r="N1" s="777"/>
      <c r="O1" s="777"/>
      <c r="P1" s="777"/>
    </row>
    <row r="2" spans="1:55" ht="24.6" customHeight="1" thickBot="1">
      <c r="A2" s="1034" t="s">
        <v>1</v>
      </c>
      <c r="B2" s="1046" t="s">
        <v>117</v>
      </c>
      <c r="C2" s="1047"/>
      <c r="D2" s="1047"/>
      <c r="E2" s="1047"/>
      <c r="F2" s="1047"/>
      <c r="G2" s="1047"/>
      <c r="H2" s="1047"/>
      <c r="I2" s="1047"/>
      <c r="J2" s="1047"/>
      <c r="K2" s="1047"/>
      <c r="L2" s="1047"/>
      <c r="M2" s="1047"/>
      <c r="N2" s="1047"/>
      <c r="O2" s="1047"/>
      <c r="P2" s="1048"/>
    </row>
    <row r="3" spans="1:55" ht="24.6" customHeight="1">
      <c r="A3" s="1035"/>
      <c r="B3" s="1037" t="s">
        <v>19</v>
      </c>
      <c r="C3" s="1049"/>
      <c r="D3" s="1050"/>
      <c r="E3" s="1057" t="s">
        <v>20</v>
      </c>
      <c r="F3" s="1049"/>
      <c r="G3" s="1050"/>
      <c r="H3" s="1049" t="s">
        <v>21</v>
      </c>
      <c r="I3" s="1049"/>
      <c r="J3" s="1060"/>
      <c r="K3" s="1037" t="s">
        <v>22</v>
      </c>
      <c r="L3" s="1038"/>
      <c r="M3" s="1039"/>
      <c r="N3" s="1037" t="s">
        <v>7</v>
      </c>
      <c r="O3" s="1049"/>
      <c r="P3" s="1060"/>
    </row>
    <row r="4" spans="1:55" ht="9.6" customHeight="1">
      <c r="A4" s="1035"/>
      <c r="B4" s="1051"/>
      <c r="C4" s="1052"/>
      <c r="D4" s="1053"/>
      <c r="E4" s="1058"/>
      <c r="F4" s="1052"/>
      <c r="G4" s="1053"/>
      <c r="H4" s="1052"/>
      <c r="I4" s="1052"/>
      <c r="J4" s="1061"/>
      <c r="K4" s="1040"/>
      <c r="L4" s="1041"/>
      <c r="M4" s="1042"/>
      <c r="N4" s="1051"/>
      <c r="O4" s="1052"/>
      <c r="P4" s="1061"/>
    </row>
    <row r="5" spans="1:55" ht="25.15" customHeight="1">
      <c r="A5" s="1035"/>
      <c r="B5" s="1054"/>
      <c r="C5" s="1055"/>
      <c r="D5" s="1056"/>
      <c r="E5" s="1059"/>
      <c r="F5" s="1055"/>
      <c r="G5" s="1056"/>
      <c r="H5" s="1055"/>
      <c r="I5" s="1055"/>
      <c r="J5" s="1062"/>
      <c r="K5" s="1043"/>
      <c r="L5" s="1044"/>
      <c r="M5" s="1045"/>
      <c r="N5" s="1054"/>
      <c r="O5" s="1055"/>
      <c r="P5" s="1062"/>
    </row>
    <row r="6" spans="1:55" ht="42" customHeight="1" thickBot="1">
      <c r="A6" s="1036"/>
      <c r="B6" s="1005" t="s">
        <v>5</v>
      </c>
      <c r="C6" s="1006" t="s">
        <v>62</v>
      </c>
      <c r="D6" s="1007" t="s">
        <v>7</v>
      </c>
      <c r="E6" s="1008" t="s">
        <v>5</v>
      </c>
      <c r="F6" s="1006" t="s">
        <v>62</v>
      </c>
      <c r="G6" s="1009" t="s">
        <v>7</v>
      </c>
      <c r="H6" s="1010" t="s">
        <v>5</v>
      </c>
      <c r="I6" s="1006" t="s">
        <v>62</v>
      </c>
      <c r="J6" s="1007" t="s">
        <v>7</v>
      </c>
      <c r="K6" s="1008" t="s">
        <v>5</v>
      </c>
      <c r="L6" s="1006" t="s">
        <v>62</v>
      </c>
      <c r="M6" s="1011" t="s">
        <v>7</v>
      </c>
      <c r="N6" s="1010" t="s">
        <v>5</v>
      </c>
      <c r="O6" s="1006" t="s">
        <v>62</v>
      </c>
      <c r="P6" s="1011" t="s">
        <v>7</v>
      </c>
    </row>
    <row r="7" spans="1:55" ht="23.45" customHeight="1">
      <c r="A7" s="732" t="s">
        <v>63</v>
      </c>
      <c r="B7" s="733"/>
      <c r="C7" s="734"/>
      <c r="D7" s="735"/>
      <c r="E7" s="736"/>
      <c r="F7" s="734"/>
      <c r="G7" s="737"/>
      <c r="H7" s="736"/>
      <c r="I7" s="734"/>
      <c r="J7" s="737"/>
      <c r="K7" s="738"/>
      <c r="L7" s="739"/>
      <c r="M7" s="740"/>
      <c r="N7" s="736"/>
      <c r="O7" s="734"/>
      <c r="P7" s="737"/>
    </row>
    <row r="8" spans="1:55" s="211" customFormat="1" ht="65.25" customHeight="1">
      <c r="A8" s="417" t="s">
        <v>99</v>
      </c>
      <c r="B8" s="789">
        <f>B20+B31</f>
        <v>2</v>
      </c>
      <c r="C8" s="790">
        <f t="shared" ref="C8:M8" si="0">C20+C31</f>
        <v>0</v>
      </c>
      <c r="D8" s="790">
        <f t="shared" si="0"/>
        <v>2</v>
      </c>
      <c r="E8" s="790">
        <f t="shared" si="0"/>
        <v>3</v>
      </c>
      <c r="F8" s="790">
        <f t="shared" si="0"/>
        <v>0</v>
      </c>
      <c r="G8" s="790">
        <f t="shared" si="0"/>
        <v>3</v>
      </c>
      <c r="H8" s="790">
        <f t="shared" si="0"/>
        <v>3</v>
      </c>
      <c r="I8" s="790">
        <f t="shared" si="0"/>
        <v>0</v>
      </c>
      <c r="J8" s="790">
        <f t="shared" si="0"/>
        <v>3</v>
      </c>
      <c r="K8" s="790">
        <f t="shared" si="0"/>
        <v>0</v>
      </c>
      <c r="L8" s="790">
        <f t="shared" si="0"/>
        <v>0</v>
      </c>
      <c r="M8" s="791">
        <f t="shared" si="0"/>
        <v>0</v>
      </c>
      <c r="N8" s="792">
        <f>E8+H8+K8+B8</f>
        <v>8</v>
      </c>
      <c r="O8" s="792">
        <f t="shared" ref="O8:P16" si="1">F8+I8+L8+C8</f>
        <v>0</v>
      </c>
      <c r="P8" s="792">
        <f>G8+J8+M8+D8</f>
        <v>8</v>
      </c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0"/>
      <c r="AO8" s="210"/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</row>
    <row r="9" spans="1:55" s="211" customFormat="1" ht="30.75" customHeight="1">
      <c r="A9" s="418" t="s">
        <v>100</v>
      </c>
      <c r="B9" s="789">
        <f t="shared" ref="B9:M16" si="2">B21+B32</f>
        <v>2</v>
      </c>
      <c r="C9" s="790">
        <f t="shared" si="2"/>
        <v>0</v>
      </c>
      <c r="D9" s="790">
        <f t="shared" si="2"/>
        <v>2</v>
      </c>
      <c r="E9" s="790">
        <f t="shared" si="2"/>
        <v>1</v>
      </c>
      <c r="F9" s="790">
        <f t="shared" si="2"/>
        <v>0</v>
      </c>
      <c r="G9" s="790">
        <f t="shared" si="2"/>
        <v>1</v>
      </c>
      <c r="H9" s="790">
        <f t="shared" si="2"/>
        <v>2</v>
      </c>
      <c r="I9" s="790">
        <f t="shared" si="2"/>
        <v>0</v>
      </c>
      <c r="J9" s="790">
        <f t="shared" si="2"/>
        <v>2</v>
      </c>
      <c r="K9" s="790">
        <f t="shared" si="2"/>
        <v>1</v>
      </c>
      <c r="L9" s="790">
        <f t="shared" si="2"/>
        <v>0</v>
      </c>
      <c r="M9" s="791">
        <f t="shared" si="2"/>
        <v>1</v>
      </c>
      <c r="N9" s="792">
        <f t="shared" ref="N9:N16" si="3">E9+H9+K9+B9</f>
        <v>6</v>
      </c>
      <c r="O9" s="792">
        <f t="shared" si="1"/>
        <v>0</v>
      </c>
      <c r="P9" s="792">
        <f t="shared" si="1"/>
        <v>6</v>
      </c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</row>
    <row r="10" spans="1:55" s="211" customFormat="1" ht="31.5" customHeight="1">
      <c r="A10" s="418" t="s">
        <v>92</v>
      </c>
      <c r="B10" s="789">
        <f t="shared" si="2"/>
        <v>0</v>
      </c>
      <c r="C10" s="790">
        <f t="shared" si="2"/>
        <v>0</v>
      </c>
      <c r="D10" s="790">
        <f t="shared" si="2"/>
        <v>0</v>
      </c>
      <c r="E10" s="790">
        <f t="shared" si="2"/>
        <v>1</v>
      </c>
      <c r="F10" s="790">
        <f t="shared" si="2"/>
        <v>0</v>
      </c>
      <c r="G10" s="790">
        <f t="shared" si="2"/>
        <v>1</v>
      </c>
      <c r="H10" s="790">
        <f t="shared" si="2"/>
        <v>1</v>
      </c>
      <c r="I10" s="790">
        <f t="shared" si="2"/>
        <v>0</v>
      </c>
      <c r="J10" s="790">
        <f t="shared" si="2"/>
        <v>1</v>
      </c>
      <c r="K10" s="790">
        <f t="shared" si="2"/>
        <v>1</v>
      </c>
      <c r="L10" s="790">
        <f t="shared" si="2"/>
        <v>0</v>
      </c>
      <c r="M10" s="791">
        <f t="shared" si="2"/>
        <v>1</v>
      </c>
      <c r="N10" s="792">
        <f t="shared" si="3"/>
        <v>3</v>
      </c>
      <c r="O10" s="792">
        <f t="shared" si="1"/>
        <v>0</v>
      </c>
      <c r="P10" s="792">
        <f t="shared" si="1"/>
        <v>3</v>
      </c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</row>
    <row r="11" spans="1:55" s="211" customFormat="1" ht="30.75" customHeight="1">
      <c r="A11" s="418" t="s">
        <v>93</v>
      </c>
      <c r="B11" s="789">
        <f t="shared" si="2"/>
        <v>3</v>
      </c>
      <c r="C11" s="790">
        <f t="shared" si="2"/>
        <v>0</v>
      </c>
      <c r="D11" s="790">
        <f t="shared" si="2"/>
        <v>3</v>
      </c>
      <c r="E11" s="790">
        <f t="shared" si="2"/>
        <v>1</v>
      </c>
      <c r="F11" s="790">
        <f t="shared" si="2"/>
        <v>0</v>
      </c>
      <c r="G11" s="790">
        <f t="shared" si="2"/>
        <v>1</v>
      </c>
      <c r="H11" s="790">
        <f t="shared" si="2"/>
        <v>1</v>
      </c>
      <c r="I11" s="790">
        <f t="shared" si="2"/>
        <v>0</v>
      </c>
      <c r="J11" s="790">
        <f t="shared" si="2"/>
        <v>1</v>
      </c>
      <c r="K11" s="790">
        <f t="shared" si="2"/>
        <v>0</v>
      </c>
      <c r="L11" s="790">
        <f t="shared" si="2"/>
        <v>0</v>
      </c>
      <c r="M11" s="791">
        <f t="shared" si="2"/>
        <v>0</v>
      </c>
      <c r="N11" s="792">
        <f t="shared" si="3"/>
        <v>5</v>
      </c>
      <c r="O11" s="792">
        <f t="shared" si="1"/>
        <v>0</v>
      </c>
      <c r="P11" s="792">
        <f t="shared" si="1"/>
        <v>5</v>
      </c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</row>
    <row r="12" spans="1:55" s="211" customFormat="1" ht="39" customHeight="1">
      <c r="A12" s="418" t="s">
        <v>101</v>
      </c>
      <c r="B12" s="789">
        <f t="shared" si="2"/>
        <v>1</v>
      </c>
      <c r="C12" s="790">
        <f t="shared" si="2"/>
        <v>0</v>
      </c>
      <c r="D12" s="790">
        <f t="shared" si="2"/>
        <v>1</v>
      </c>
      <c r="E12" s="790">
        <f t="shared" si="2"/>
        <v>2</v>
      </c>
      <c r="F12" s="790">
        <f t="shared" si="2"/>
        <v>0</v>
      </c>
      <c r="G12" s="790">
        <f t="shared" si="2"/>
        <v>2</v>
      </c>
      <c r="H12" s="790">
        <f t="shared" si="2"/>
        <v>0</v>
      </c>
      <c r="I12" s="790">
        <f t="shared" si="2"/>
        <v>0</v>
      </c>
      <c r="J12" s="790">
        <f t="shared" si="2"/>
        <v>0</v>
      </c>
      <c r="K12" s="790">
        <f t="shared" si="2"/>
        <v>0</v>
      </c>
      <c r="L12" s="790">
        <f t="shared" si="2"/>
        <v>0</v>
      </c>
      <c r="M12" s="791">
        <f t="shared" si="2"/>
        <v>0</v>
      </c>
      <c r="N12" s="792">
        <f t="shared" si="3"/>
        <v>3</v>
      </c>
      <c r="O12" s="792">
        <f t="shared" si="1"/>
        <v>0</v>
      </c>
      <c r="P12" s="792">
        <f t="shared" si="1"/>
        <v>3</v>
      </c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</row>
    <row r="13" spans="1:55" s="211" customFormat="1" ht="31.5" customHeight="1">
      <c r="A13" s="418" t="s">
        <v>102</v>
      </c>
      <c r="B13" s="789">
        <f t="shared" si="2"/>
        <v>0</v>
      </c>
      <c r="C13" s="790">
        <f t="shared" si="2"/>
        <v>0</v>
      </c>
      <c r="D13" s="790">
        <f t="shared" si="2"/>
        <v>0</v>
      </c>
      <c r="E13" s="790">
        <f t="shared" si="2"/>
        <v>0</v>
      </c>
      <c r="F13" s="790">
        <f t="shared" si="2"/>
        <v>0</v>
      </c>
      <c r="G13" s="790">
        <f t="shared" si="2"/>
        <v>0</v>
      </c>
      <c r="H13" s="790">
        <f t="shared" si="2"/>
        <v>1</v>
      </c>
      <c r="I13" s="790">
        <f t="shared" si="2"/>
        <v>0</v>
      </c>
      <c r="J13" s="790">
        <f t="shared" si="2"/>
        <v>1</v>
      </c>
      <c r="K13" s="790">
        <f t="shared" si="2"/>
        <v>0</v>
      </c>
      <c r="L13" s="790">
        <f t="shared" si="2"/>
        <v>0</v>
      </c>
      <c r="M13" s="791">
        <f t="shared" si="2"/>
        <v>0</v>
      </c>
      <c r="N13" s="792">
        <f t="shared" si="3"/>
        <v>1</v>
      </c>
      <c r="O13" s="792">
        <f t="shared" si="1"/>
        <v>0</v>
      </c>
      <c r="P13" s="792">
        <f t="shared" si="1"/>
        <v>1</v>
      </c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</row>
    <row r="14" spans="1:55" s="211" customFormat="1" ht="25.5" customHeight="1">
      <c r="A14" s="418" t="s">
        <v>94</v>
      </c>
      <c r="B14" s="789">
        <f t="shared" si="2"/>
        <v>0</v>
      </c>
      <c r="C14" s="790">
        <f t="shared" si="2"/>
        <v>0</v>
      </c>
      <c r="D14" s="790">
        <f t="shared" si="2"/>
        <v>0</v>
      </c>
      <c r="E14" s="790">
        <f t="shared" si="2"/>
        <v>0</v>
      </c>
      <c r="F14" s="790">
        <f t="shared" si="2"/>
        <v>0</v>
      </c>
      <c r="G14" s="790">
        <f t="shared" si="2"/>
        <v>0</v>
      </c>
      <c r="H14" s="790">
        <f t="shared" si="2"/>
        <v>1</v>
      </c>
      <c r="I14" s="790">
        <f t="shared" si="2"/>
        <v>0</v>
      </c>
      <c r="J14" s="790">
        <f t="shared" si="2"/>
        <v>1</v>
      </c>
      <c r="K14" s="790">
        <f t="shared" si="2"/>
        <v>0</v>
      </c>
      <c r="L14" s="790">
        <f t="shared" si="2"/>
        <v>0</v>
      </c>
      <c r="M14" s="791">
        <f t="shared" si="2"/>
        <v>0</v>
      </c>
      <c r="N14" s="792">
        <f t="shared" si="3"/>
        <v>1</v>
      </c>
      <c r="O14" s="792">
        <f t="shared" si="1"/>
        <v>0</v>
      </c>
      <c r="P14" s="792">
        <f t="shared" si="1"/>
        <v>1</v>
      </c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</row>
    <row r="15" spans="1:55" s="211" customFormat="1" ht="69.75" customHeight="1">
      <c r="A15" s="418" t="s">
        <v>103</v>
      </c>
      <c r="B15" s="789">
        <f t="shared" si="2"/>
        <v>1</v>
      </c>
      <c r="C15" s="790">
        <f t="shared" si="2"/>
        <v>0</v>
      </c>
      <c r="D15" s="790">
        <f t="shared" si="2"/>
        <v>1</v>
      </c>
      <c r="E15" s="790">
        <f t="shared" si="2"/>
        <v>1</v>
      </c>
      <c r="F15" s="790">
        <f t="shared" si="2"/>
        <v>0</v>
      </c>
      <c r="G15" s="790">
        <f t="shared" si="2"/>
        <v>1</v>
      </c>
      <c r="H15" s="790">
        <f t="shared" si="2"/>
        <v>2</v>
      </c>
      <c r="I15" s="790">
        <f t="shared" si="2"/>
        <v>0</v>
      </c>
      <c r="J15" s="790">
        <f t="shared" si="2"/>
        <v>2</v>
      </c>
      <c r="K15" s="790">
        <f t="shared" si="2"/>
        <v>0</v>
      </c>
      <c r="L15" s="790">
        <f t="shared" si="2"/>
        <v>0</v>
      </c>
      <c r="M15" s="791">
        <f t="shared" si="2"/>
        <v>0</v>
      </c>
      <c r="N15" s="792">
        <f t="shared" si="3"/>
        <v>4</v>
      </c>
      <c r="O15" s="792">
        <f t="shared" si="1"/>
        <v>0</v>
      </c>
      <c r="P15" s="792">
        <f t="shared" si="1"/>
        <v>4</v>
      </c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</row>
    <row r="16" spans="1:55" s="211" customFormat="1" ht="62.25" customHeight="1" thickBot="1">
      <c r="A16" s="419" t="s">
        <v>97</v>
      </c>
      <c r="B16" s="789">
        <f t="shared" si="2"/>
        <v>1</v>
      </c>
      <c r="C16" s="790">
        <f t="shared" si="2"/>
        <v>0</v>
      </c>
      <c r="D16" s="790">
        <f t="shared" si="2"/>
        <v>1</v>
      </c>
      <c r="E16" s="790">
        <f t="shared" si="2"/>
        <v>0</v>
      </c>
      <c r="F16" s="790">
        <f t="shared" si="2"/>
        <v>0</v>
      </c>
      <c r="G16" s="790">
        <f t="shared" si="2"/>
        <v>0</v>
      </c>
      <c r="H16" s="790">
        <f t="shared" si="2"/>
        <v>0</v>
      </c>
      <c r="I16" s="790">
        <f t="shared" si="2"/>
        <v>0</v>
      </c>
      <c r="J16" s="790">
        <f t="shared" si="2"/>
        <v>0</v>
      </c>
      <c r="K16" s="845">
        <v>0</v>
      </c>
      <c r="L16" s="790">
        <f>L28+L39</f>
        <v>0</v>
      </c>
      <c r="M16" s="791">
        <f>M28+M39</f>
        <v>0</v>
      </c>
      <c r="N16" s="792">
        <f t="shared" si="3"/>
        <v>1</v>
      </c>
      <c r="O16" s="792">
        <f t="shared" si="1"/>
        <v>0</v>
      </c>
      <c r="P16" s="792">
        <f t="shared" si="1"/>
        <v>1</v>
      </c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</row>
    <row r="17" spans="1:55" s="211" customFormat="1" ht="27" customHeight="1" thickBot="1">
      <c r="A17" s="420" t="s">
        <v>9</v>
      </c>
      <c r="B17" s="793">
        <f>SUM(B8:B16)</f>
        <v>10</v>
      </c>
      <c r="C17" s="794">
        <f>SUM(C8:C15)</f>
        <v>0</v>
      </c>
      <c r="D17" s="795">
        <f>C17+B17</f>
        <v>10</v>
      </c>
      <c r="E17" s="796">
        <f>SUM(E8:E16)</f>
        <v>9</v>
      </c>
      <c r="F17" s="794">
        <f>SUM(F8:F15)</f>
        <v>0</v>
      </c>
      <c r="G17" s="795">
        <f>F17+E17</f>
        <v>9</v>
      </c>
      <c r="H17" s="796">
        <f>SUM(H8:H16)</f>
        <v>11</v>
      </c>
      <c r="I17" s="796">
        <f>SUM(I8:I16)</f>
        <v>0</v>
      </c>
      <c r="J17" s="796">
        <f>SUM(J8:J16)</f>
        <v>11</v>
      </c>
      <c r="K17" s="797">
        <f>SUM(K8:K15)</f>
        <v>2</v>
      </c>
      <c r="L17" s="797">
        <f>SUM(L8:L15)</f>
        <v>0</v>
      </c>
      <c r="M17" s="798">
        <f>L17+K17</f>
        <v>2</v>
      </c>
      <c r="N17" s="799">
        <f>SUM(N8:N16)</f>
        <v>32</v>
      </c>
      <c r="O17" s="799"/>
      <c r="P17" s="799">
        <f>SUM(P8:P16)</f>
        <v>32</v>
      </c>
      <c r="Q17" s="210"/>
      <c r="R17" s="210"/>
      <c r="S17" s="210"/>
      <c r="T17" s="210"/>
      <c r="U17" s="210"/>
      <c r="V17" s="210"/>
      <c r="W17" s="210"/>
      <c r="X17" s="210"/>
      <c r="Y17" s="210"/>
      <c r="Z17" s="210"/>
      <c r="AA17" s="210"/>
      <c r="AB17" s="210"/>
      <c r="AC17" s="210"/>
      <c r="AD17" s="210"/>
      <c r="AE17" s="210"/>
      <c r="AF17" s="210"/>
      <c r="AG17" s="210"/>
      <c r="AH17" s="210"/>
      <c r="AI17" s="210"/>
      <c r="AJ17" s="210"/>
      <c r="AK17" s="210"/>
      <c r="AL17" s="210"/>
      <c r="AM17" s="210"/>
      <c r="AN17" s="210"/>
      <c r="AO17" s="210"/>
      <c r="AP17" s="210"/>
      <c r="AQ17" s="210"/>
      <c r="AR17" s="210"/>
      <c r="AS17" s="210"/>
      <c r="AT17" s="210"/>
      <c r="AU17" s="210"/>
      <c r="AV17" s="210"/>
      <c r="AW17" s="210"/>
      <c r="AX17" s="210"/>
      <c r="AY17" s="210"/>
      <c r="AZ17" s="210"/>
      <c r="BA17" s="210"/>
      <c r="BB17" s="210"/>
      <c r="BC17" s="210"/>
    </row>
    <row r="18" spans="1:55" s="211" customFormat="1" ht="14.45" customHeight="1">
      <c r="A18" s="421" t="s">
        <v>10</v>
      </c>
      <c r="B18" s="800"/>
      <c r="C18" s="801"/>
      <c r="D18" s="802"/>
      <c r="E18" s="803"/>
      <c r="F18" s="801"/>
      <c r="G18" s="804"/>
      <c r="H18" s="803"/>
      <c r="I18" s="801"/>
      <c r="J18" s="804"/>
      <c r="K18" s="805"/>
      <c r="L18" s="805"/>
      <c r="M18" s="806"/>
      <c r="N18" s="803"/>
      <c r="O18" s="801"/>
      <c r="P18" s="804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</row>
    <row r="19" spans="1:55" s="211" customFormat="1" ht="17.25" customHeight="1" thickBot="1">
      <c r="A19" s="422" t="s">
        <v>11</v>
      </c>
      <c r="B19" s="807"/>
      <c r="C19" s="808"/>
      <c r="D19" s="809"/>
      <c r="E19" s="810"/>
      <c r="F19" s="808"/>
      <c r="G19" s="811"/>
      <c r="H19" s="810"/>
      <c r="I19" s="808"/>
      <c r="J19" s="811"/>
      <c r="K19" s="812"/>
      <c r="L19" s="812"/>
      <c r="M19" s="813"/>
      <c r="N19" s="810"/>
      <c r="O19" s="808"/>
      <c r="P19" s="811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0"/>
      <c r="BA19" s="210"/>
      <c r="BB19" s="210"/>
      <c r="BC19" s="210"/>
    </row>
    <row r="20" spans="1:55" s="211" customFormat="1" ht="73.5" customHeight="1">
      <c r="A20" s="417" t="s">
        <v>104</v>
      </c>
      <c r="B20" s="814">
        <v>2</v>
      </c>
      <c r="C20" s="815">
        <v>0</v>
      </c>
      <c r="D20" s="816">
        <f t="shared" ref="D20:D28" si="4">C20+B20</f>
        <v>2</v>
      </c>
      <c r="E20" s="817">
        <v>3</v>
      </c>
      <c r="F20" s="815">
        <v>0</v>
      </c>
      <c r="G20" s="818">
        <f>F20+E20</f>
        <v>3</v>
      </c>
      <c r="H20" s="817">
        <v>3</v>
      </c>
      <c r="I20" s="815">
        <v>0</v>
      </c>
      <c r="J20" s="818">
        <f>I20+H20</f>
        <v>3</v>
      </c>
      <c r="K20" s="792">
        <v>0</v>
      </c>
      <c r="L20" s="792">
        <v>0</v>
      </c>
      <c r="M20" s="819">
        <f>K20+L20</f>
        <v>0</v>
      </c>
      <c r="N20" s="792">
        <f>E20+H20+K20+B20</f>
        <v>8</v>
      </c>
      <c r="O20" s="792">
        <f>F20+I20+L20+C20</f>
        <v>0</v>
      </c>
      <c r="P20" s="819">
        <f>G20+J20+M20+D20</f>
        <v>8</v>
      </c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0"/>
      <c r="BA20" s="210"/>
      <c r="BB20" s="210"/>
      <c r="BC20" s="210"/>
    </row>
    <row r="21" spans="1:55" s="211" customFormat="1" ht="35.25" customHeight="1">
      <c r="A21" s="423" t="s">
        <v>100</v>
      </c>
      <c r="B21" s="820">
        <v>2</v>
      </c>
      <c r="C21" s="821">
        <v>0</v>
      </c>
      <c r="D21" s="816">
        <f t="shared" si="4"/>
        <v>2</v>
      </c>
      <c r="E21" s="822">
        <v>1</v>
      </c>
      <c r="F21" s="821">
        <v>0</v>
      </c>
      <c r="G21" s="818">
        <f t="shared" ref="G21:G28" si="5">F21+E21</f>
        <v>1</v>
      </c>
      <c r="H21" s="822">
        <v>2</v>
      </c>
      <c r="I21" s="821">
        <v>0</v>
      </c>
      <c r="J21" s="818">
        <f t="shared" ref="J21:J28" si="6">I21+H21</f>
        <v>2</v>
      </c>
      <c r="K21" s="792">
        <v>1</v>
      </c>
      <c r="L21" s="792">
        <v>0</v>
      </c>
      <c r="M21" s="819">
        <f t="shared" ref="M21:M28" si="7">K21+L21</f>
        <v>1</v>
      </c>
      <c r="N21" s="792">
        <f t="shared" ref="N21:P28" si="8">E21+H21+K21+B21</f>
        <v>6</v>
      </c>
      <c r="O21" s="792">
        <f t="shared" si="8"/>
        <v>0</v>
      </c>
      <c r="P21" s="819">
        <f t="shared" si="8"/>
        <v>6</v>
      </c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0"/>
      <c r="BA21" s="210"/>
      <c r="BB21" s="210"/>
      <c r="BC21" s="210"/>
    </row>
    <row r="22" spans="1:55" s="211" customFormat="1" ht="31.5" customHeight="1">
      <c r="A22" s="418" t="s">
        <v>92</v>
      </c>
      <c r="B22" s="820">
        <v>0</v>
      </c>
      <c r="C22" s="821">
        <v>0</v>
      </c>
      <c r="D22" s="816">
        <f t="shared" si="4"/>
        <v>0</v>
      </c>
      <c r="E22" s="822">
        <v>1</v>
      </c>
      <c r="F22" s="821">
        <v>0</v>
      </c>
      <c r="G22" s="818">
        <f t="shared" si="5"/>
        <v>1</v>
      </c>
      <c r="H22" s="822">
        <v>1</v>
      </c>
      <c r="I22" s="821">
        <v>0</v>
      </c>
      <c r="J22" s="818">
        <f t="shared" si="6"/>
        <v>1</v>
      </c>
      <c r="K22" s="792">
        <v>1</v>
      </c>
      <c r="L22" s="792">
        <v>0</v>
      </c>
      <c r="M22" s="819">
        <f t="shared" si="7"/>
        <v>1</v>
      </c>
      <c r="N22" s="792">
        <f t="shared" si="8"/>
        <v>3</v>
      </c>
      <c r="O22" s="792">
        <f t="shared" si="8"/>
        <v>0</v>
      </c>
      <c r="P22" s="819">
        <f t="shared" si="8"/>
        <v>3</v>
      </c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  <c r="BA22" s="210"/>
      <c r="BB22" s="210"/>
      <c r="BC22" s="210"/>
    </row>
    <row r="23" spans="1:55" s="211" customFormat="1" ht="31.5" customHeight="1">
      <c r="A23" s="418" t="s">
        <v>93</v>
      </c>
      <c r="B23" s="820">
        <v>3</v>
      </c>
      <c r="C23" s="821">
        <v>0</v>
      </c>
      <c r="D23" s="816">
        <f t="shared" si="4"/>
        <v>3</v>
      </c>
      <c r="E23" s="822">
        <v>1</v>
      </c>
      <c r="F23" s="821">
        <v>0</v>
      </c>
      <c r="G23" s="818">
        <f t="shared" si="5"/>
        <v>1</v>
      </c>
      <c r="H23" s="822">
        <v>1</v>
      </c>
      <c r="I23" s="821">
        <v>0</v>
      </c>
      <c r="J23" s="818">
        <f t="shared" si="6"/>
        <v>1</v>
      </c>
      <c r="K23" s="792">
        <v>0</v>
      </c>
      <c r="L23" s="792">
        <v>0</v>
      </c>
      <c r="M23" s="819">
        <f t="shared" si="7"/>
        <v>0</v>
      </c>
      <c r="N23" s="792">
        <f t="shared" si="8"/>
        <v>5</v>
      </c>
      <c r="O23" s="792">
        <f t="shared" si="8"/>
        <v>0</v>
      </c>
      <c r="P23" s="819">
        <f t="shared" si="8"/>
        <v>5</v>
      </c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  <c r="AZ23" s="210"/>
      <c r="BA23" s="210"/>
      <c r="BB23" s="210"/>
      <c r="BC23" s="210"/>
    </row>
    <row r="24" spans="1:55" s="211" customFormat="1" ht="33" customHeight="1">
      <c r="A24" s="418" t="s">
        <v>105</v>
      </c>
      <c r="B24" s="820">
        <v>1</v>
      </c>
      <c r="C24" s="821">
        <v>0</v>
      </c>
      <c r="D24" s="816">
        <f t="shared" si="4"/>
        <v>1</v>
      </c>
      <c r="E24" s="822">
        <v>2</v>
      </c>
      <c r="F24" s="821">
        <v>0</v>
      </c>
      <c r="G24" s="818">
        <f t="shared" si="5"/>
        <v>2</v>
      </c>
      <c r="H24" s="822">
        <v>0</v>
      </c>
      <c r="I24" s="821">
        <v>0</v>
      </c>
      <c r="J24" s="818">
        <f t="shared" si="6"/>
        <v>0</v>
      </c>
      <c r="K24" s="792">
        <v>0</v>
      </c>
      <c r="L24" s="792">
        <v>0</v>
      </c>
      <c r="M24" s="819">
        <f t="shared" si="7"/>
        <v>0</v>
      </c>
      <c r="N24" s="792">
        <f t="shared" si="8"/>
        <v>3</v>
      </c>
      <c r="O24" s="792">
        <f t="shared" si="8"/>
        <v>0</v>
      </c>
      <c r="P24" s="819">
        <f t="shared" si="8"/>
        <v>3</v>
      </c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</row>
    <row r="25" spans="1:55" s="211" customFormat="1" ht="31.5" customHeight="1">
      <c r="A25" s="418" t="s">
        <v>102</v>
      </c>
      <c r="B25" s="820">
        <v>0</v>
      </c>
      <c r="C25" s="821">
        <v>0</v>
      </c>
      <c r="D25" s="816">
        <f t="shared" si="4"/>
        <v>0</v>
      </c>
      <c r="E25" s="822">
        <v>0</v>
      </c>
      <c r="F25" s="821">
        <v>0</v>
      </c>
      <c r="G25" s="818">
        <f t="shared" si="5"/>
        <v>0</v>
      </c>
      <c r="H25" s="822">
        <v>1</v>
      </c>
      <c r="I25" s="821">
        <v>0</v>
      </c>
      <c r="J25" s="818">
        <f t="shared" si="6"/>
        <v>1</v>
      </c>
      <c r="K25" s="792">
        <v>0</v>
      </c>
      <c r="L25" s="792">
        <v>0</v>
      </c>
      <c r="M25" s="819">
        <f t="shared" si="7"/>
        <v>0</v>
      </c>
      <c r="N25" s="792">
        <f t="shared" si="8"/>
        <v>1</v>
      </c>
      <c r="O25" s="792">
        <f t="shared" si="8"/>
        <v>0</v>
      </c>
      <c r="P25" s="819">
        <f t="shared" si="8"/>
        <v>1</v>
      </c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  <c r="AJ25" s="210"/>
      <c r="AK25" s="210"/>
      <c r="AL25" s="210"/>
      <c r="AM25" s="210"/>
      <c r="AN25" s="210"/>
      <c r="AO25" s="210"/>
      <c r="AP25" s="210"/>
      <c r="AQ25" s="210"/>
      <c r="AR25" s="210"/>
      <c r="AS25" s="210"/>
      <c r="AT25" s="210"/>
      <c r="AU25" s="210"/>
      <c r="AV25" s="210"/>
      <c r="AW25" s="210"/>
      <c r="AX25" s="210"/>
      <c r="AY25" s="210"/>
      <c r="AZ25" s="210"/>
      <c r="BA25" s="210"/>
      <c r="BB25" s="210"/>
      <c r="BC25" s="210"/>
    </row>
    <row r="26" spans="1:55" s="211" customFormat="1" ht="31.5" customHeight="1">
      <c r="A26" s="418" t="s">
        <v>94</v>
      </c>
      <c r="B26" s="820">
        <v>0</v>
      </c>
      <c r="C26" s="821">
        <v>0</v>
      </c>
      <c r="D26" s="816">
        <f t="shared" si="4"/>
        <v>0</v>
      </c>
      <c r="E26" s="822">
        <v>0</v>
      </c>
      <c r="F26" s="821">
        <v>0</v>
      </c>
      <c r="G26" s="818">
        <f t="shared" si="5"/>
        <v>0</v>
      </c>
      <c r="H26" s="822">
        <v>1</v>
      </c>
      <c r="I26" s="821">
        <v>0</v>
      </c>
      <c r="J26" s="818">
        <f t="shared" si="6"/>
        <v>1</v>
      </c>
      <c r="K26" s="792">
        <v>0</v>
      </c>
      <c r="L26" s="792">
        <v>0</v>
      </c>
      <c r="M26" s="819">
        <f t="shared" si="7"/>
        <v>0</v>
      </c>
      <c r="N26" s="792">
        <f t="shared" si="8"/>
        <v>1</v>
      </c>
      <c r="O26" s="792">
        <f t="shared" si="8"/>
        <v>0</v>
      </c>
      <c r="P26" s="819">
        <f t="shared" si="8"/>
        <v>1</v>
      </c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  <c r="AE26" s="210"/>
      <c r="AF26" s="210"/>
      <c r="AG26" s="210"/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210"/>
      <c r="AS26" s="210"/>
      <c r="AT26" s="210"/>
      <c r="AU26" s="210"/>
      <c r="AV26" s="210"/>
      <c r="AW26" s="210"/>
      <c r="AX26" s="210"/>
      <c r="AY26" s="210"/>
      <c r="AZ26" s="210"/>
      <c r="BA26" s="210"/>
      <c r="BB26" s="210"/>
      <c r="BC26" s="210"/>
    </row>
    <row r="27" spans="1:55" s="211" customFormat="1" ht="49.5" customHeight="1">
      <c r="A27" s="418" t="s">
        <v>103</v>
      </c>
      <c r="B27" s="820">
        <v>1</v>
      </c>
      <c r="C27" s="821">
        <v>0</v>
      </c>
      <c r="D27" s="816">
        <f t="shared" si="4"/>
        <v>1</v>
      </c>
      <c r="E27" s="822">
        <v>1</v>
      </c>
      <c r="F27" s="821">
        <v>0</v>
      </c>
      <c r="G27" s="818">
        <f t="shared" si="5"/>
        <v>1</v>
      </c>
      <c r="H27" s="822">
        <v>2</v>
      </c>
      <c r="I27" s="821">
        <v>0</v>
      </c>
      <c r="J27" s="818">
        <f t="shared" si="6"/>
        <v>2</v>
      </c>
      <c r="K27" s="792">
        <v>0</v>
      </c>
      <c r="L27" s="792">
        <v>0</v>
      </c>
      <c r="M27" s="819">
        <f t="shared" si="7"/>
        <v>0</v>
      </c>
      <c r="N27" s="792">
        <f t="shared" si="8"/>
        <v>4</v>
      </c>
      <c r="O27" s="792">
        <f t="shared" si="8"/>
        <v>0</v>
      </c>
      <c r="P27" s="819">
        <f t="shared" si="8"/>
        <v>4</v>
      </c>
      <c r="Q27" s="210"/>
      <c r="R27" s="210"/>
      <c r="S27" s="210"/>
      <c r="T27" s="210"/>
      <c r="U27" s="210"/>
      <c r="V27" s="210"/>
      <c r="W27" s="210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10"/>
      <c r="AK27" s="210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210"/>
      <c r="BC27" s="210"/>
    </row>
    <row r="28" spans="1:55" s="211" customFormat="1" ht="54" customHeight="1" thickBot="1">
      <c r="A28" s="418" t="s">
        <v>97</v>
      </c>
      <c r="B28" s="823">
        <v>1</v>
      </c>
      <c r="C28" s="824">
        <v>0</v>
      </c>
      <c r="D28" s="816">
        <f t="shared" si="4"/>
        <v>1</v>
      </c>
      <c r="E28" s="825">
        <v>0</v>
      </c>
      <c r="F28" s="824">
        <v>0</v>
      </c>
      <c r="G28" s="818">
        <f t="shared" si="5"/>
        <v>0</v>
      </c>
      <c r="H28" s="825">
        <v>0</v>
      </c>
      <c r="I28" s="824">
        <v>0</v>
      </c>
      <c r="J28" s="818">
        <f t="shared" si="6"/>
        <v>0</v>
      </c>
      <c r="K28" s="826">
        <v>0</v>
      </c>
      <c r="L28" s="826">
        <v>0</v>
      </c>
      <c r="M28" s="819">
        <f t="shared" si="7"/>
        <v>0</v>
      </c>
      <c r="N28" s="826">
        <f t="shared" si="8"/>
        <v>1</v>
      </c>
      <c r="O28" s="826">
        <f t="shared" si="8"/>
        <v>0</v>
      </c>
      <c r="P28" s="819">
        <f t="shared" si="8"/>
        <v>1</v>
      </c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210"/>
      <c r="AW28" s="210"/>
      <c r="AX28" s="210"/>
      <c r="AY28" s="210"/>
      <c r="AZ28" s="210"/>
      <c r="BA28" s="210"/>
      <c r="BB28" s="210"/>
      <c r="BC28" s="210"/>
    </row>
    <row r="29" spans="1:55" s="211" customFormat="1" ht="24.75" customHeight="1" thickBot="1">
      <c r="A29" s="424" t="s">
        <v>13</v>
      </c>
      <c r="B29" s="827">
        <f>SUM(B20:B28)</f>
        <v>10</v>
      </c>
      <c r="C29" s="828">
        <f>SUM(C20:C28)</f>
        <v>0</v>
      </c>
      <c r="D29" s="829">
        <f>SUM(D20:D28)</f>
        <v>10</v>
      </c>
      <c r="E29" s="830">
        <f>SUM(E20:E28)</f>
        <v>9</v>
      </c>
      <c r="F29" s="828">
        <f t="shared" ref="F29:M29" si="9">SUM(F20:F28)</f>
        <v>0</v>
      </c>
      <c r="G29" s="829">
        <f>SUM(G20:G28)</f>
        <v>9</v>
      </c>
      <c r="H29" s="830">
        <f t="shared" si="9"/>
        <v>11</v>
      </c>
      <c r="I29" s="828">
        <f t="shared" si="9"/>
        <v>0</v>
      </c>
      <c r="J29" s="829">
        <f t="shared" si="9"/>
        <v>11</v>
      </c>
      <c r="K29" s="831">
        <f t="shared" si="9"/>
        <v>2</v>
      </c>
      <c r="L29" s="831">
        <f t="shared" si="9"/>
        <v>0</v>
      </c>
      <c r="M29" s="832">
        <f t="shared" si="9"/>
        <v>2</v>
      </c>
      <c r="N29" s="830">
        <f>SUM(N20:N28)</f>
        <v>32</v>
      </c>
      <c r="O29" s="830">
        <f>SUM(O20:O28)</f>
        <v>0</v>
      </c>
      <c r="P29" s="830">
        <f>SUM(P20:P28)</f>
        <v>32</v>
      </c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  <c r="AI29" s="210"/>
      <c r="AJ29" s="210"/>
      <c r="AK29" s="210"/>
      <c r="AL29" s="210"/>
      <c r="AM29" s="210"/>
      <c r="AN29" s="210"/>
      <c r="AO29" s="210"/>
      <c r="AP29" s="210"/>
      <c r="AQ29" s="210"/>
      <c r="AR29" s="210"/>
      <c r="AS29" s="210"/>
      <c r="AT29" s="210"/>
      <c r="AU29" s="210"/>
      <c r="AV29" s="210"/>
      <c r="AW29" s="210"/>
      <c r="AX29" s="210"/>
      <c r="AY29" s="210"/>
      <c r="AZ29" s="210"/>
      <c r="BA29" s="210"/>
      <c r="BB29" s="210"/>
      <c r="BC29" s="210"/>
    </row>
    <row r="30" spans="1:55" s="211" customFormat="1" ht="29.25" customHeight="1" thickBot="1">
      <c r="A30" s="424" t="s">
        <v>64</v>
      </c>
      <c r="B30" s="833"/>
      <c r="C30" s="834"/>
      <c r="D30" s="835"/>
      <c r="E30" s="836"/>
      <c r="F30" s="834"/>
      <c r="G30" s="837"/>
      <c r="H30" s="836"/>
      <c r="I30" s="834"/>
      <c r="J30" s="837"/>
      <c r="K30" s="831"/>
      <c r="L30" s="831"/>
      <c r="M30" s="832"/>
      <c r="N30" s="836"/>
      <c r="O30" s="834"/>
      <c r="P30" s="837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210"/>
      <c r="AO30" s="210"/>
      <c r="AP30" s="210"/>
      <c r="AQ30" s="210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/>
    </row>
    <row r="31" spans="1:55" s="211" customFormat="1" ht="61.5" customHeight="1">
      <c r="A31" s="417" t="s">
        <v>104</v>
      </c>
      <c r="B31" s="814">
        <v>0</v>
      </c>
      <c r="C31" s="815">
        <v>0</v>
      </c>
      <c r="D31" s="838">
        <f>B31+C31</f>
        <v>0</v>
      </c>
      <c r="E31" s="817">
        <v>0</v>
      </c>
      <c r="F31" s="815">
        <v>0</v>
      </c>
      <c r="G31" s="818">
        <f>E31+F31</f>
        <v>0</v>
      </c>
      <c r="H31" s="817">
        <v>0</v>
      </c>
      <c r="I31" s="815">
        <v>0</v>
      </c>
      <c r="J31" s="818">
        <f>H31+I31</f>
        <v>0</v>
      </c>
      <c r="K31" s="792">
        <v>0</v>
      </c>
      <c r="L31" s="792">
        <v>0</v>
      </c>
      <c r="M31" s="818">
        <f>K31+L31</f>
        <v>0</v>
      </c>
      <c r="N31" s="817">
        <f>B31+E31+H31+K31</f>
        <v>0</v>
      </c>
      <c r="O31" s="815">
        <f>C31+F31+I31+L31</f>
        <v>0</v>
      </c>
      <c r="P31" s="818">
        <f>D31+G31+J31+M31</f>
        <v>0</v>
      </c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  <c r="AE31" s="210"/>
      <c r="AF31" s="210"/>
      <c r="AG31" s="210"/>
      <c r="AH31" s="210"/>
      <c r="AI31" s="210"/>
      <c r="AJ31" s="210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</row>
    <row r="32" spans="1:55" s="211" customFormat="1" ht="34.5" customHeight="1">
      <c r="A32" s="418" t="s">
        <v>100</v>
      </c>
      <c r="B32" s="820">
        <v>0</v>
      </c>
      <c r="C32" s="821">
        <v>0</v>
      </c>
      <c r="D32" s="838">
        <f t="shared" ref="D32:D38" si="10">B32+C32</f>
        <v>0</v>
      </c>
      <c r="E32" s="822">
        <v>0</v>
      </c>
      <c r="F32" s="821">
        <v>0</v>
      </c>
      <c r="G32" s="818">
        <f t="shared" ref="G32:G38" si="11">E32+F32</f>
        <v>0</v>
      </c>
      <c r="H32" s="822">
        <v>0</v>
      </c>
      <c r="I32" s="821">
        <v>0</v>
      </c>
      <c r="J32" s="818">
        <f>H32+I32</f>
        <v>0</v>
      </c>
      <c r="K32" s="792">
        <v>0</v>
      </c>
      <c r="L32" s="792">
        <v>0</v>
      </c>
      <c r="M32" s="818">
        <f t="shared" ref="M32:M38" si="12">K32+L32</f>
        <v>0</v>
      </c>
      <c r="N32" s="817">
        <f t="shared" ref="N32:P38" si="13">B32+E32+H32+K32</f>
        <v>0</v>
      </c>
      <c r="O32" s="815">
        <f t="shared" si="13"/>
        <v>0</v>
      </c>
      <c r="P32" s="818">
        <f t="shared" si="13"/>
        <v>0</v>
      </c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210"/>
    </row>
    <row r="33" spans="1:115" s="211" customFormat="1" ht="40.5" customHeight="1">
      <c r="A33" s="418" t="s">
        <v>92</v>
      </c>
      <c r="B33" s="820">
        <v>0</v>
      </c>
      <c r="C33" s="821">
        <v>0</v>
      </c>
      <c r="D33" s="838">
        <f t="shared" si="10"/>
        <v>0</v>
      </c>
      <c r="E33" s="822">
        <v>0</v>
      </c>
      <c r="F33" s="821">
        <v>0</v>
      </c>
      <c r="G33" s="818">
        <f t="shared" si="11"/>
        <v>0</v>
      </c>
      <c r="H33" s="822">
        <v>0</v>
      </c>
      <c r="I33" s="821">
        <v>0</v>
      </c>
      <c r="J33" s="818">
        <f t="shared" ref="J33:J38" si="14">H33+I33</f>
        <v>0</v>
      </c>
      <c r="K33" s="792">
        <v>0</v>
      </c>
      <c r="L33" s="792">
        <v>0</v>
      </c>
      <c r="M33" s="818">
        <f t="shared" si="12"/>
        <v>0</v>
      </c>
      <c r="N33" s="817">
        <f t="shared" si="13"/>
        <v>0</v>
      </c>
      <c r="O33" s="815">
        <f t="shared" si="13"/>
        <v>0</v>
      </c>
      <c r="P33" s="818">
        <f t="shared" si="13"/>
        <v>0</v>
      </c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  <c r="BC33" s="210"/>
    </row>
    <row r="34" spans="1:115" s="211" customFormat="1" ht="36" customHeight="1">
      <c r="A34" s="418" t="s">
        <v>93</v>
      </c>
      <c r="B34" s="820">
        <v>0</v>
      </c>
      <c r="C34" s="821">
        <v>0</v>
      </c>
      <c r="D34" s="838">
        <f t="shared" si="10"/>
        <v>0</v>
      </c>
      <c r="E34" s="822">
        <v>0</v>
      </c>
      <c r="F34" s="821">
        <v>0</v>
      </c>
      <c r="G34" s="818">
        <f t="shared" si="11"/>
        <v>0</v>
      </c>
      <c r="H34" s="822">
        <v>0</v>
      </c>
      <c r="I34" s="821">
        <v>0</v>
      </c>
      <c r="J34" s="818">
        <f t="shared" si="14"/>
        <v>0</v>
      </c>
      <c r="K34" s="792">
        <v>0</v>
      </c>
      <c r="L34" s="792">
        <v>0</v>
      </c>
      <c r="M34" s="818">
        <f t="shared" si="12"/>
        <v>0</v>
      </c>
      <c r="N34" s="817">
        <f t="shared" si="13"/>
        <v>0</v>
      </c>
      <c r="O34" s="815">
        <f t="shared" si="13"/>
        <v>0</v>
      </c>
      <c r="P34" s="818">
        <f t="shared" si="13"/>
        <v>0</v>
      </c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</row>
    <row r="35" spans="1:115" s="211" customFormat="1" ht="53.25" customHeight="1">
      <c r="A35" s="418" t="s">
        <v>101</v>
      </c>
      <c r="B35" s="820">
        <v>0</v>
      </c>
      <c r="C35" s="821">
        <v>0</v>
      </c>
      <c r="D35" s="838">
        <f t="shared" si="10"/>
        <v>0</v>
      </c>
      <c r="E35" s="822">
        <v>0</v>
      </c>
      <c r="F35" s="821">
        <v>0</v>
      </c>
      <c r="G35" s="818">
        <f t="shared" si="11"/>
        <v>0</v>
      </c>
      <c r="H35" s="822">
        <v>0</v>
      </c>
      <c r="I35" s="821">
        <v>0</v>
      </c>
      <c r="J35" s="818">
        <f t="shared" si="14"/>
        <v>0</v>
      </c>
      <c r="K35" s="792">
        <v>0</v>
      </c>
      <c r="L35" s="792">
        <v>0</v>
      </c>
      <c r="M35" s="818">
        <f t="shared" si="12"/>
        <v>0</v>
      </c>
      <c r="N35" s="817">
        <f t="shared" si="13"/>
        <v>0</v>
      </c>
      <c r="O35" s="815">
        <f t="shared" si="13"/>
        <v>0</v>
      </c>
      <c r="P35" s="818">
        <f t="shared" si="13"/>
        <v>0</v>
      </c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</row>
    <row r="36" spans="1:115" s="211" customFormat="1" ht="34.5" customHeight="1">
      <c r="A36" s="418" t="s">
        <v>102</v>
      </c>
      <c r="B36" s="790">
        <v>0</v>
      </c>
      <c r="C36" s="790">
        <v>0</v>
      </c>
      <c r="D36" s="838">
        <f t="shared" si="10"/>
        <v>0</v>
      </c>
      <c r="E36" s="790">
        <v>0</v>
      </c>
      <c r="F36" s="790">
        <v>0</v>
      </c>
      <c r="G36" s="818">
        <f t="shared" si="11"/>
        <v>0</v>
      </c>
      <c r="H36" s="790">
        <v>0</v>
      </c>
      <c r="I36" s="790">
        <v>0</v>
      </c>
      <c r="J36" s="818">
        <f t="shared" si="14"/>
        <v>0</v>
      </c>
      <c r="K36" s="792">
        <v>0</v>
      </c>
      <c r="L36" s="792">
        <v>0</v>
      </c>
      <c r="M36" s="818">
        <f t="shared" si="12"/>
        <v>0</v>
      </c>
      <c r="N36" s="817">
        <f t="shared" si="13"/>
        <v>0</v>
      </c>
      <c r="O36" s="815">
        <f t="shared" si="13"/>
        <v>0</v>
      </c>
      <c r="P36" s="818">
        <f t="shared" si="13"/>
        <v>0</v>
      </c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</row>
    <row r="37" spans="1:115" s="211" customFormat="1" ht="19.5" customHeight="1">
      <c r="A37" s="418" t="s">
        <v>94</v>
      </c>
      <c r="B37" s="790">
        <v>0</v>
      </c>
      <c r="C37" s="790">
        <v>0</v>
      </c>
      <c r="D37" s="838">
        <f t="shared" si="10"/>
        <v>0</v>
      </c>
      <c r="E37" s="790">
        <v>0</v>
      </c>
      <c r="F37" s="790">
        <v>0</v>
      </c>
      <c r="G37" s="818">
        <f t="shared" si="11"/>
        <v>0</v>
      </c>
      <c r="H37" s="790">
        <v>0</v>
      </c>
      <c r="I37" s="790">
        <v>0</v>
      </c>
      <c r="J37" s="818">
        <f t="shared" si="14"/>
        <v>0</v>
      </c>
      <c r="K37" s="792">
        <v>0</v>
      </c>
      <c r="L37" s="792">
        <v>0</v>
      </c>
      <c r="M37" s="818">
        <f t="shared" si="12"/>
        <v>0</v>
      </c>
      <c r="N37" s="817">
        <f t="shared" si="13"/>
        <v>0</v>
      </c>
      <c r="O37" s="815">
        <f t="shared" si="13"/>
        <v>0</v>
      </c>
      <c r="P37" s="818">
        <f t="shared" si="13"/>
        <v>0</v>
      </c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</row>
    <row r="38" spans="1:115" s="211" customFormat="1" ht="68.25" customHeight="1">
      <c r="A38" s="418" t="s">
        <v>103</v>
      </c>
      <c r="B38" s="790">
        <v>0</v>
      </c>
      <c r="C38" s="790">
        <v>0</v>
      </c>
      <c r="D38" s="838">
        <f t="shared" si="10"/>
        <v>0</v>
      </c>
      <c r="E38" s="790">
        <v>0</v>
      </c>
      <c r="F38" s="790">
        <v>0</v>
      </c>
      <c r="G38" s="818">
        <f t="shared" si="11"/>
        <v>0</v>
      </c>
      <c r="H38" s="790">
        <v>0</v>
      </c>
      <c r="I38" s="790">
        <v>0</v>
      </c>
      <c r="J38" s="818">
        <f t="shared" si="14"/>
        <v>0</v>
      </c>
      <c r="K38" s="792">
        <v>0</v>
      </c>
      <c r="L38" s="792">
        <v>0</v>
      </c>
      <c r="M38" s="818">
        <f t="shared" si="12"/>
        <v>0</v>
      </c>
      <c r="N38" s="817">
        <f t="shared" si="13"/>
        <v>0</v>
      </c>
      <c r="O38" s="815">
        <f t="shared" si="13"/>
        <v>0</v>
      </c>
      <c r="P38" s="818">
        <f t="shared" si="13"/>
        <v>0</v>
      </c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</row>
    <row r="39" spans="1:115" s="211" customFormat="1" ht="34.5" customHeight="1" thickBot="1">
      <c r="A39" s="459" t="s">
        <v>65</v>
      </c>
      <c r="B39" s="839">
        <f t="shared" ref="B39:J39" si="15">SUM(B31:B36)</f>
        <v>0</v>
      </c>
      <c r="C39" s="840">
        <f t="shared" si="15"/>
        <v>0</v>
      </c>
      <c r="D39" s="841">
        <f t="shared" si="15"/>
        <v>0</v>
      </c>
      <c r="E39" s="842">
        <f t="shared" si="15"/>
        <v>0</v>
      </c>
      <c r="F39" s="840">
        <f t="shared" si="15"/>
        <v>0</v>
      </c>
      <c r="G39" s="841">
        <f t="shared" si="15"/>
        <v>0</v>
      </c>
      <c r="H39" s="839">
        <f t="shared" si="15"/>
        <v>0</v>
      </c>
      <c r="I39" s="840">
        <f t="shared" si="15"/>
        <v>0</v>
      </c>
      <c r="J39" s="841">
        <f t="shared" si="15"/>
        <v>0</v>
      </c>
      <c r="K39" s="843">
        <f>SUM(K31:K38)</f>
        <v>0</v>
      </c>
      <c r="L39" s="843">
        <f>SUM(L31:L38)</f>
        <v>0</v>
      </c>
      <c r="M39" s="813">
        <f>SUM(M31:M38)</f>
        <v>0</v>
      </c>
      <c r="N39" s="839">
        <f>SUM(N31:N38)</f>
        <v>0</v>
      </c>
      <c r="O39" s="840">
        <f>SUM(O31:O38)</f>
        <v>0</v>
      </c>
      <c r="P39" s="841">
        <f>M39+J39+G39+D39</f>
        <v>0</v>
      </c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</row>
    <row r="40" spans="1:115" s="211" customFormat="1" ht="24" customHeight="1">
      <c r="A40" s="460" t="s">
        <v>90</v>
      </c>
      <c r="B40" s="846">
        <f>B29</f>
        <v>10</v>
      </c>
      <c r="C40" s="847">
        <f t="shared" ref="C40:M41" si="16">C29</f>
        <v>0</v>
      </c>
      <c r="D40" s="847">
        <f t="shared" si="16"/>
        <v>10</v>
      </c>
      <c r="E40" s="848">
        <f t="shared" si="16"/>
        <v>9</v>
      </c>
      <c r="F40" s="849">
        <f t="shared" si="16"/>
        <v>0</v>
      </c>
      <c r="G40" s="850">
        <f t="shared" si="16"/>
        <v>9</v>
      </c>
      <c r="H40" s="849">
        <f t="shared" si="16"/>
        <v>11</v>
      </c>
      <c r="I40" s="847">
        <f t="shared" si="16"/>
        <v>0</v>
      </c>
      <c r="J40" s="850">
        <f t="shared" si="16"/>
        <v>11</v>
      </c>
      <c r="K40" s="849">
        <f t="shared" si="16"/>
        <v>2</v>
      </c>
      <c r="L40" s="847">
        <f t="shared" si="16"/>
        <v>0</v>
      </c>
      <c r="M40" s="850">
        <f t="shared" si="16"/>
        <v>2</v>
      </c>
      <c r="N40" s="849">
        <f>N29</f>
        <v>32</v>
      </c>
      <c r="O40" s="847">
        <f>O29</f>
        <v>0</v>
      </c>
      <c r="P40" s="850">
        <f>P29</f>
        <v>32</v>
      </c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0"/>
      <c r="AK40" s="21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</row>
    <row r="41" spans="1:115" s="211" customFormat="1" ht="25.15" customHeight="1" thickBot="1">
      <c r="A41" s="425" t="s">
        <v>64</v>
      </c>
      <c r="B41" s="851">
        <f>B39</f>
        <v>0</v>
      </c>
      <c r="C41" s="852">
        <f t="shared" ref="C41:J41" si="17">C39</f>
        <v>0</v>
      </c>
      <c r="D41" s="853">
        <f t="shared" si="17"/>
        <v>0</v>
      </c>
      <c r="E41" s="854">
        <f t="shared" si="17"/>
        <v>0</v>
      </c>
      <c r="F41" s="855">
        <f t="shared" si="17"/>
        <v>0</v>
      </c>
      <c r="G41" s="853">
        <f t="shared" si="17"/>
        <v>0</v>
      </c>
      <c r="H41" s="855">
        <f t="shared" si="17"/>
        <v>0</v>
      </c>
      <c r="I41" s="852">
        <f t="shared" si="17"/>
        <v>0</v>
      </c>
      <c r="J41" s="853">
        <f t="shared" si="17"/>
        <v>0</v>
      </c>
      <c r="K41" s="849">
        <f t="shared" si="16"/>
        <v>0</v>
      </c>
      <c r="L41" s="847">
        <f t="shared" si="16"/>
        <v>0</v>
      </c>
      <c r="M41" s="850">
        <f t="shared" si="16"/>
        <v>0</v>
      </c>
      <c r="N41" s="855">
        <f>N39</f>
        <v>0</v>
      </c>
      <c r="O41" s="852">
        <f>O39</f>
        <v>0</v>
      </c>
      <c r="P41" s="853">
        <f>P39</f>
        <v>0</v>
      </c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210"/>
      <c r="AN41" s="210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</row>
    <row r="42" spans="1:115" s="211" customFormat="1" ht="25.9" customHeight="1" thickBot="1">
      <c r="A42" s="461" t="s">
        <v>66</v>
      </c>
      <c r="B42" s="827">
        <f t="shared" ref="B42:I42" si="18">SUM(B40:B41)</f>
        <v>10</v>
      </c>
      <c r="C42" s="828">
        <f t="shared" si="18"/>
        <v>0</v>
      </c>
      <c r="D42" s="856">
        <f>SUM(D40:D41)</f>
        <v>10</v>
      </c>
      <c r="E42" s="857">
        <f t="shared" si="18"/>
        <v>9</v>
      </c>
      <c r="F42" s="830">
        <f t="shared" si="18"/>
        <v>0</v>
      </c>
      <c r="G42" s="856">
        <f>SUM(G40:G41)</f>
        <v>9</v>
      </c>
      <c r="H42" s="830">
        <f t="shared" si="18"/>
        <v>11</v>
      </c>
      <c r="I42" s="828">
        <f t="shared" si="18"/>
        <v>0</v>
      </c>
      <c r="J42" s="856">
        <f>SUM(J40:J41)</f>
        <v>11</v>
      </c>
      <c r="K42" s="844">
        <f>SUM(K40:K41)</f>
        <v>2</v>
      </c>
      <c r="L42" s="831">
        <f>SUM(L40:L41)</f>
        <v>0</v>
      </c>
      <c r="M42" s="832">
        <f>SUM(M40:M41)</f>
        <v>2</v>
      </c>
      <c r="N42" s="830">
        <f>B42+E42+H42+K42</f>
        <v>32</v>
      </c>
      <c r="O42" s="830">
        <f>C42+F42+I42+L42</f>
        <v>0</v>
      </c>
      <c r="P42" s="830">
        <f>D42+G42+J42+M42</f>
        <v>32</v>
      </c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0"/>
      <c r="BC42" s="210"/>
    </row>
    <row r="43" spans="1:115" s="211" customFormat="1" ht="33" customHeight="1">
      <c r="B43" s="210"/>
      <c r="E43" s="210"/>
      <c r="H43" s="210"/>
      <c r="N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210"/>
    </row>
    <row r="44" spans="1:115">
      <c r="A44" s="232"/>
      <c r="B44" s="232"/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</row>
    <row r="45" spans="1:115" s="234" customFormat="1" ht="15.75">
      <c r="A45" s="211"/>
      <c r="B45" s="210"/>
      <c r="C45" s="211"/>
      <c r="D45" s="211"/>
      <c r="E45" s="210"/>
      <c r="F45" s="211"/>
      <c r="G45" s="211"/>
      <c r="H45" s="210"/>
      <c r="I45" s="211"/>
      <c r="J45" s="211"/>
      <c r="K45" s="211"/>
      <c r="L45" s="211"/>
      <c r="M45" s="211"/>
      <c r="N45" s="210"/>
      <c r="O45" s="211"/>
      <c r="P45" s="211"/>
      <c r="Q45" s="232"/>
      <c r="R45" s="232"/>
      <c r="S45" s="232"/>
      <c r="T45" s="232"/>
      <c r="U45" s="232"/>
      <c r="V45" s="232"/>
      <c r="W45" s="232"/>
      <c r="X45" s="232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3"/>
      <c r="AK45" s="233"/>
      <c r="AL45" s="233"/>
      <c r="AM45" s="233"/>
      <c r="AN45" s="233"/>
      <c r="AO45" s="233"/>
      <c r="AP45" s="233"/>
      <c r="AQ45" s="233"/>
      <c r="AR45" s="233"/>
      <c r="AS45" s="233"/>
      <c r="AT45" s="233"/>
      <c r="AU45" s="233"/>
      <c r="AV45" s="233"/>
      <c r="AW45" s="233"/>
      <c r="AX45" s="233"/>
      <c r="AY45" s="233"/>
      <c r="AZ45" s="233"/>
      <c r="BA45" s="233"/>
      <c r="BB45" s="233"/>
      <c r="BC45" s="233"/>
      <c r="BD45" s="233"/>
      <c r="BE45" s="233"/>
      <c r="BF45" s="233"/>
      <c r="BG45" s="233"/>
      <c r="BH45" s="233"/>
      <c r="BI45" s="233"/>
      <c r="BJ45" s="233"/>
      <c r="BK45" s="233"/>
      <c r="BL45" s="233"/>
      <c r="BM45" s="233"/>
      <c r="BN45" s="233"/>
      <c r="BO45" s="233"/>
      <c r="BP45" s="233"/>
      <c r="BQ45" s="233"/>
      <c r="BR45" s="233"/>
      <c r="BS45" s="233"/>
      <c r="BT45" s="233"/>
      <c r="BU45" s="233"/>
      <c r="BV45" s="233"/>
      <c r="BW45" s="233"/>
      <c r="BX45" s="233"/>
      <c r="BY45" s="233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  <c r="CO45" s="233"/>
      <c r="CP45" s="233"/>
      <c r="CQ45" s="233"/>
      <c r="CR45" s="233"/>
      <c r="CS45" s="233"/>
      <c r="CT45" s="233"/>
      <c r="CU45" s="233"/>
      <c r="CV45" s="233"/>
      <c r="CW45" s="233"/>
      <c r="CX45" s="233"/>
      <c r="CY45" s="233"/>
      <c r="CZ45" s="233"/>
      <c r="DA45" s="233"/>
      <c r="DB45" s="233"/>
      <c r="DC45" s="233"/>
      <c r="DD45" s="233"/>
      <c r="DE45" s="233"/>
      <c r="DF45" s="233"/>
      <c r="DG45" s="233"/>
      <c r="DH45" s="233"/>
      <c r="DI45" s="233"/>
      <c r="DJ45" s="233"/>
      <c r="DK45" s="233"/>
    </row>
  </sheetData>
  <sheetProtection selectLockedCells="1" selectUnlockedCells="1"/>
  <mergeCells count="8">
    <mergeCell ref="B1:M1"/>
    <mergeCell ref="A2:A6"/>
    <mergeCell ref="K3:M5"/>
    <mergeCell ref="B2:P2"/>
    <mergeCell ref="B3:D5"/>
    <mergeCell ref="E3:G5"/>
    <mergeCell ref="H3:J5"/>
    <mergeCell ref="N3:P5"/>
  </mergeCells>
  <printOptions horizontalCentered="1"/>
  <pageMargins left="0.15748031496062992" right="0.15748031496062992" top="0.51181102362204722" bottom="0.51181102362204722" header="0.51181102362204722" footer="0.51181102362204722"/>
  <pageSetup paperSize="9" scale="35" firstPageNumber="0" orientation="landscape" horizontalDpi="300" verticalDpi="300" r:id="rId1"/>
  <headerFooter alignWithMargins="0">
    <oddFooter>&amp;CСтраница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N30"/>
  <sheetViews>
    <sheetView zoomScale="50" zoomScaleNormal="50" workbookViewId="0">
      <selection activeCell="R12" sqref="R12"/>
    </sheetView>
  </sheetViews>
  <sheetFormatPr defaultRowHeight="25.5"/>
  <cols>
    <col min="1" max="1" width="3" style="274" customWidth="1"/>
    <col min="2" max="2" width="79.28515625" style="274" customWidth="1"/>
    <col min="3" max="3" width="16.42578125" style="274" customWidth="1"/>
    <col min="4" max="4" width="13.7109375" style="274" customWidth="1"/>
    <col min="5" max="5" width="11" style="274" customWidth="1"/>
    <col min="6" max="6" width="13.85546875" style="274" customWidth="1"/>
    <col min="7" max="7" width="13.140625" style="274" customWidth="1"/>
    <col min="8" max="8" width="14.28515625" style="274" customWidth="1"/>
    <col min="9" max="9" width="13.5703125" style="274" customWidth="1"/>
    <col min="10" max="10" width="13.42578125" style="274" customWidth="1"/>
    <col min="11" max="11" width="12" style="274" customWidth="1"/>
    <col min="12" max="12" width="19.28515625" style="274" customWidth="1"/>
    <col min="13" max="13" width="21" style="274" bestFit="1" customWidth="1"/>
    <col min="14" max="14" width="14.140625" style="274" customWidth="1"/>
    <col min="15" max="15" width="14.28515625" style="274" customWidth="1"/>
    <col min="16" max="16" width="10.42578125" style="274" customWidth="1"/>
    <col min="17" max="17" width="9.28515625" style="274" customWidth="1"/>
    <col min="18" max="16384" width="9.140625" style="274"/>
  </cols>
  <sheetData>
    <row r="1" spans="1:14" ht="25.5" customHeight="1">
      <c r="A1" s="1157" t="s">
        <v>0</v>
      </c>
      <c r="B1" s="1157"/>
      <c r="C1" s="1157"/>
      <c r="D1" s="1157"/>
      <c r="E1" s="1157"/>
      <c r="F1" s="1157"/>
      <c r="G1" s="1157"/>
      <c r="H1" s="1157"/>
      <c r="I1" s="1157"/>
      <c r="J1" s="1157"/>
      <c r="K1" s="1157"/>
      <c r="L1" s="1157"/>
      <c r="M1" s="1157"/>
      <c r="N1" s="1157"/>
    </row>
    <row r="2" spans="1:14" ht="26.25" customHeight="1">
      <c r="A2" s="1160" t="s">
        <v>48</v>
      </c>
      <c r="B2" s="1160"/>
      <c r="C2" s="1160"/>
      <c r="D2" s="1160"/>
      <c r="E2" s="1160"/>
      <c r="F2" s="1160"/>
      <c r="G2" s="1160"/>
      <c r="H2" s="1160"/>
      <c r="I2" s="1160"/>
      <c r="J2" s="1160"/>
      <c r="K2" s="1160"/>
      <c r="L2" s="1160"/>
      <c r="M2" s="1160"/>
      <c r="N2" s="1160"/>
    </row>
    <row r="3" spans="1:14" ht="37.5" customHeight="1">
      <c r="A3" s="1157" t="s">
        <v>112</v>
      </c>
      <c r="B3" s="1157"/>
      <c r="C3" s="1157"/>
      <c r="D3" s="1157"/>
      <c r="E3" s="1157"/>
      <c r="F3" s="1157"/>
      <c r="G3" s="1157"/>
      <c r="H3" s="1157"/>
      <c r="I3" s="1157"/>
      <c r="J3" s="1157"/>
      <c r="K3" s="1157"/>
      <c r="L3" s="1157"/>
      <c r="M3" s="1157"/>
      <c r="N3" s="1157"/>
    </row>
    <row r="4" spans="1:14" ht="33" customHeight="1" thickBot="1">
      <c r="B4" s="3"/>
    </row>
    <row r="5" spans="1:14" ht="33" customHeight="1" thickBot="1">
      <c r="B5" s="1155" t="s">
        <v>1</v>
      </c>
      <c r="C5" s="1159" t="s">
        <v>2</v>
      </c>
      <c r="D5" s="1159"/>
      <c r="E5" s="1159"/>
      <c r="F5" s="1161" t="s">
        <v>3</v>
      </c>
      <c r="G5" s="1161"/>
      <c r="H5" s="1161"/>
      <c r="I5" s="1103" t="s">
        <v>4</v>
      </c>
      <c r="J5" s="1103"/>
      <c r="K5" s="1103"/>
      <c r="L5" s="1110" t="s">
        <v>23</v>
      </c>
      <c r="M5" s="1110"/>
      <c r="N5" s="1110"/>
    </row>
    <row r="6" spans="1:14" ht="33" customHeight="1" thickBot="1">
      <c r="B6" s="1155"/>
      <c r="C6" s="1159"/>
      <c r="D6" s="1159"/>
      <c r="E6" s="1159"/>
      <c r="F6" s="1161"/>
      <c r="G6" s="1161"/>
      <c r="H6" s="1161"/>
      <c r="I6" s="1103"/>
      <c r="J6" s="1103"/>
      <c r="K6" s="1103"/>
      <c r="L6" s="1110"/>
      <c r="M6" s="1110"/>
      <c r="N6" s="1110"/>
    </row>
    <row r="7" spans="1:14" ht="99.75" customHeight="1" thickBot="1">
      <c r="B7" s="1155"/>
      <c r="C7" s="229" t="s">
        <v>5</v>
      </c>
      <c r="D7" s="230" t="s">
        <v>6</v>
      </c>
      <c r="E7" s="168" t="s">
        <v>7</v>
      </c>
      <c r="F7" s="229" t="s">
        <v>5</v>
      </c>
      <c r="G7" s="230" t="s">
        <v>6</v>
      </c>
      <c r="H7" s="168" t="s">
        <v>7</v>
      </c>
      <c r="I7" s="229" t="s">
        <v>5</v>
      </c>
      <c r="J7" s="230" t="s">
        <v>6</v>
      </c>
      <c r="K7" s="168" t="s">
        <v>7</v>
      </c>
      <c r="L7" s="229" t="s">
        <v>5</v>
      </c>
      <c r="M7" s="230" t="s">
        <v>6</v>
      </c>
      <c r="N7" s="168" t="s">
        <v>7</v>
      </c>
    </row>
    <row r="8" spans="1:14" ht="34.5" customHeight="1" thickBot="1">
      <c r="B8" s="276" t="s">
        <v>8</v>
      </c>
      <c r="C8" s="316"/>
      <c r="D8" s="317"/>
      <c r="E8" s="318"/>
      <c r="F8" s="319"/>
      <c r="G8" s="317"/>
      <c r="H8" s="320"/>
      <c r="I8" s="317"/>
      <c r="J8" s="317"/>
      <c r="K8" s="321"/>
      <c r="L8" s="7"/>
      <c r="M8" s="270"/>
      <c r="N8" s="322"/>
    </row>
    <row r="9" spans="1:14" ht="42.75" customHeight="1" thickBot="1">
      <c r="B9" s="280" t="s">
        <v>45</v>
      </c>
      <c r="C9" s="323">
        <v>0</v>
      </c>
      <c r="D9" s="158">
        <v>0</v>
      </c>
      <c r="E9" s="324">
        <f>C9+D9</f>
        <v>0</v>
      </c>
      <c r="F9" s="325">
        <v>0</v>
      </c>
      <c r="G9" s="326">
        <v>2</v>
      </c>
      <c r="H9" s="327">
        <f>SUM(F9:G9)</f>
        <v>2</v>
      </c>
      <c r="I9" s="328">
        <v>0</v>
      </c>
      <c r="J9" s="326">
        <v>0</v>
      </c>
      <c r="K9" s="304">
        <v>0</v>
      </c>
      <c r="L9" s="305">
        <f>C9+F9+I9</f>
        <v>0</v>
      </c>
      <c r="M9" s="272">
        <f>D9+G9+J9</f>
        <v>2</v>
      </c>
      <c r="N9" s="231">
        <f>L9+M9</f>
        <v>2</v>
      </c>
    </row>
    <row r="10" spans="1:14" ht="34.5" customHeight="1" thickBot="1">
      <c r="B10" s="329" t="s">
        <v>46</v>
      </c>
      <c r="C10" s="330">
        <v>0</v>
      </c>
      <c r="D10" s="331">
        <v>0</v>
      </c>
      <c r="E10" s="159">
        <f>C10+D10</f>
        <v>0</v>
      </c>
      <c r="F10" s="330">
        <v>0</v>
      </c>
      <c r="G10" s="331">
        <v>2</v>
      </c>
      <c r="H10" s="332">
        <f>F10+G10</f>
        <v>2</v>
      </c>
      <c r="I10" s="333">
        <v>2</v>
      </c>
      <c r="J10" s="331">
        <v>1</v>
      </c>
      <c r="K10" s="293">
        <f>I10+J10</f>
        <v>3</v>
      </c>
      <c r="L10" s="305">
        <f>C10+F10+I10</f>
        <v>2</v>
      </c>
      <c r="M10" s="156">
        <f>D10+G10+J10</f>
        <v>3</v>
      </c>
      <c r="N10" s="154">
        <f>L10+M10</f>
        <v>5</v>
      </c>
    </row>
    <row r="11" spans="1:14" ht="34.5" customHeight="1" thickBot="1">
      <c r="B11" s="334" t="s">
        <v>9</v>
      </c>
      <c r="C11" s="335">
        <f t="shared" ref="C11:M11" si="0">C9+C10</f>
        <v>0</v>
      </c>
      <c r="D11" s="335">
        <f t="shared" si="0"/>
        <v>0</v>
      </c>
      <c r="E11" s="335">
        <f t="shared" si="0"/>
        <v>0</v>
      </c>
      <c r="F11" s="335">
        <f t="shared" si="0"/>
        <v>0</v>
      </c>
      <c r="G11" s="335">
        <f t="shared" si="0"/>
        <v>4</v>
      </c>
      <c r="H11" s="335">
        <f t="shared" si="0"/>
        <v>4</v>
      </c>
      <c r="I11" s="336">
        <f t="shared" si="0"/>
        <v>2</v>
      </c>
      <c r="J11" s="336">
        <f t="shared" si="0"/>
        <v>1</v>
      </c>
      <c r="K11" s="336">
        <f t="shared" si="0"/>
        <v>3</v>
      </c>
      <c r="L11" s="14">
        <f t="shared" si="0"/>
        <v>2</v>
      </c>
      <c r="M11" s="14">
        <f t="shared" si="0"/>
        <v>5</v>
      </c>
      <c r="N11" s="14">
        <f>L11+M11</f>
        <v>7</v>
      </c>
    </row>
    <row r="12" spans="1:14" ht="41.25" customHeight="1" thickBot="1">
      <c r="B12" s="225" t="s">
        <v>10</v>
      </c>
      <c r="C12" s="337"/>
      <c r="D12" s="328"/>
      <c r="E12" s="324"/>
      <c r="F12" s="338"/>
      <c r="G12" s="339"/>
      <c r="H12" s="340"/>
      <c r="I12" s="328"/>
      <c r="J12" s="326"/>
      <c r="K12" s="324"/>
      <c r="L12" s="266"/>
      <c r="M12" s="272"/>
      <c r="N12" s="231"/>
    </row>
    <row r="13" spans="1:14" ht="43.5" customHeight="1" thickBot="1">
      <c r="B13" s="153" t="s">
        <v>11</v>
      </c>
      <c r="C13" s="336"/>
      <c r="D13" s="336"/>
      <c r="E13" s="336"/>
      <c r="F13" s="335"/>
      <c r="G13" s="335"/>
      <c r="H13" s="335"/>
      <c r="I13" s="336"/>
      <c r="J13" s="335"/>
      <c r="K13" s="335"/>
      <c r="L13" s="14"/>
      <c r="M13" s="14"/>
      <c r="N13" s="14"/>
    </row>
    <row r="14" spans="1:14" ht="43.5" customHeight="1" thickBot="1">
      <c r="B14" s="292" t="s">
        <v>45</v>
      </c>
      <c r="C14" s="323">
        <v>0</v>
      </c>
      <c r="D14" s="158">
        <v>0</v>
      </c>
      <c r="E14" s="324">
        <f>C14+D14</f>
        <v>0</v>
      </c>
      <c r="F14" s="325">
        <v>0</v>
      </c>
      <c r="G14" s="326">
        <v>2</v>
      </c>
      <c r="H14" s="327">
        <f>SUM(F14:G14)</f>
        <v>2</v>
      </c>
      <c r="I14" s="328">
        <v>0</v>
      </c>
      <c r="J14" s="326">
        <v>0</v>
      </c>
      <c r="K14" s="304">
        <v>0</v>
      </c>
      <c r="L14" s="305">
        <f>C14+F14+I14</f>
        <v>0</v>
      </c>
      <c r="M14" s="272">
        <f>D14+G14+J14</f>
        <v>2</v>
      </c>
      <c r="N14" s="231">
        <f>L14+M14</f>
        <v>2</v>
      </c>
    </row>
    <row r="15" spans="1:14" ht="39.75" customHeight="1" thickBot="1">
      <c r="B15" s="280" t="s">
        <v>46</v>
      </c>
      <c r="C15" s="330">
        <v>0</v>
      </c>
      <c r="D15" s="331">
        <v>0</v>
      </c>
      <c r="E15" s="159">
        <f>C15+D15</f>
        <v>0</v>
      </c>
      <c r="F15" s="330">
        <v>0</v>
      </c>
      <c r="G15" s="331">
        <v>2</v>
      </c>
      <c r="H15" s="332">
        <f>F15+G15</f>
        <v>2</v>
      </c>
      <c r="I15" s="333">
        <v>2</v>
      </c>
      <c r="J15" s="331">
        <v>1</v>
      </c>
      <c r="K15" s="293">
        <f>I15+J15</f>
        <v>3</v>
      </c>
      <c r="L15" s="305">
        <f>C15+F15+I15</f>
        <v>2</v>
      </c>
      <c r="M15" s="156">
        <f>D15+G15+J15</f>
        <v>3</v>
      </c>
      <c r="N15" s="154">
        <f>L15+M15</f>
        <v>5</v>
      </c>
    </row>
    <row r="16" spans="1:14" ht="43.5" customHeight="1" thickBot="1">
      <c r="B16" s="276" t="s">
        <v>13</v>
      </c>
      <c r="C16" s="335">
        <f t="shared" ref="C16:M16" si="1">C14+C15</f>
        <v>0</v>
      </c>
      <c r="D16" s="335">
        <f t="shared" si="1"/>
        <v>0</v>
      </c>
      <c r="E16" s="335">
        <f t="shared" si="1"/>
        <v>0</v>
      </c>
      <c r="F16" s="335">
        <f t="shared" si="1"/>
        <v>0</v>
      </c>
      <c r="G16" s="335">
        <f t="shared" si="1"/>
        <v>4</v>
      </c>
      <c r="H16" s="335">
        <f t="shared" si="1"/>
        <v>4</v>
      </c>
      <c r="I16" s="336">
        <f t="shared" si="1"/>
        <v>2</v>
      </c>
      <c r="J16" s="336">
        <f t="shared" si="1"/>
        <v>1</v>
      </c>
      <c r="K16" s="336">
        <f t="shared" si="1"/>
        <v>3</v>
      </c>
      <c r="L16" s="14">
        <f t="shared" si="1"/>
        <v>2</v>
      </c>
      <c r="M16" s="14">
        <f t="shared" si="1"/>
        <v>5</v>
      </c>
      <c r="N16" s="14">
        <f>L16+M16</f>
        <v>7</v>
      </c>
    </row>
    <row r="17" spans="2:14" ht="36" customHeight="1" thickBot="1">
      <c r="B17" s="295" t="s">
        <v>34</v>
      </c>
      <c r="C17" s="341"/>
      <c r="D17" s="342"/>
      <c r="E17" s="324"/>
      <c r="F17" s="325"/>
      <c r="G17" s="326"/>
      <c r="H17" s="327"/>
      <c r="I17" s="328"/>
      <c r="J17" s="339"/>
      <c r="K17" s="324"/>
      <c r="L17" s="201"/>
      <c r="M17" s="223"/>
      <c r="N17" s="224"/>
    </row>
    <row r="18" spans="2:14" ht="42" customHeight="1" thickBot="1">
      <c r="B18" s="292" t="s">
        <v>45</v>
      </c>
      <c r="C18" s="343">
        <v>0</v>
      </c>
      <c r="D18" s="344">
        <v>0</v>
      </c>
      <c r="E18" s="345">
        <v>0</v>
      </c>
      <c r="F18" s="343">
        <v>0</v>
      </c>
      <c r="G18" s="344">
        <v>0</v>
      </c>
      <c r="H18" s="346">
        <v>0</v>
      </c>
      <c r="I18" s="343">
        <v>0</v>
      </c>
      <c r="J18" s="344">
        <v>0</v>
      </c>
      <c r="K18" s="346">
        <v>0</v>
      </c>
      <c r="L18" s="343">
        <v>0</v>
      </c>
      <c r="M18" s="344">
        <v>0</v>
      </c>
      <c r="N18" s="346">
        <v>0</v>
      </c>
    </row>
    <row r="19" spans="2:14" ht="38.25" customHeight="1" thickBot="1">
      <c r="B19" s="280" t="s">
        <v>46</v>
      </c>
      <c r="C19" s="203">
        <v>0</v>
      </c>
      <c r="D19" s="204">
        <v>0</v>
      </c>
      <c r="E19" s="347">
        <v>0</v>
      </c>
      <c r="F19" s="203">
        <v>0</v>
      </c>
      <c r="G19" s="204">
        <v>0</v>
      </c>
      <c r="H19" s="348">
        <v>0</v>
      </c>
      <c r="I19" s="203">
        <v>0</v>
      </c>
      <c r="J19" s="204">
        <v>0</v>
      </c>
      <c r="K19" s="348">
        <v>0</v>
      </c>
      <c r="L19" s="203">
        <v>0</v>
      </c>
      <c r="M19" s="204">
        <v>0</v>
      </c>
      <c r="N19" s="348">
        <v>0</v>
      </c>
    </row>
    <row r="20" spans="2:14" ht="30.75" customHeight="1" thickBot="1">
      <c r="B20" s="11" t="s">
        <v>35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</row>
    <row r="21" spans="2:14" ht="41.25" customHeight="1" thickBot="1">
      <c r="B21" s="10" t="s">
        <v>36</v>
      </c>
      <c r="C21" s="349"/>
      <c r="D21" s="342"/>
      <c r="E21" s="321"/>
      <c r="F21" s="350"/>
      <c r="G21" s="342"/>
      <c r="H21" s="351"/>
      <c r="I21" s="352"/>
      <c r="J21" s="342"/>
      <c r="K21" s="321"/>
      <c r="L21" s="7"/>
      <c r="M21" s="155"/>
      <c r="N21" s="271"/>
    </row>
    <row r="22" spans="2:14" ht="34.5" customHeight="1" thickBot="1">
      <c r="B22" s="292" t="s">
        <v>45</v>
      </c>
      <c r="C22" s="343">
        <v>0</v>
      </c>
      <c r="D22" s="344">
        <v>0</v>
      </c>
      <c r="E22" s="345">
        <v>0</v>
      </c>
      <c r="F22" s="343">
        <v>0</v>
      </c>
      <c r="G22" s="344">
        <v>0</v>
      </c>
      <c r="H22" s="345">
        <v>0</v>
      </c>
      <c r="I22" s="343">
        <v>0</v>
      </c>
      <c r="J22" s="344">
        <v>0</v>
      </c>
      <c r="K22" s="345">
        <v>0</v>
      </c>
      <c r="L22" s="343">
        <v>0</v>
      </c>
      <c r="M22" s="344">
        <v>0</v>
      </c>
      <c r="N22" s="346">
        <v>0</v>
      </c>
    </row>
    <row r="23" spans="2:14" ht="34.5" customHeight="1" thickBot="1">
      <c r="B23" s="280" t="s">
        <v>46</v>
      </c>
      <c r="C23" s="203">
        <v>0</v>
      </c>
      <c r="D23" s="204">
        <v>0</v>
      </c>
      <c r="E23" s="347">
        <v>0</v>
      </c>
      <c r="F23" s="203">
        <v>0</v>
      </c>
      <c r="G23" s="204">
        <v>0</v>
      </c>
      <c r="H23" s="347">
        <v>0</v>
      </c>
      <c r="I23" s="203">
        <v>0</v>
      </c>
      <c r="J23" s="204">
        <v>0</v>
      </c>
      <c r="K23" s="347">
        <v>0</v>
      </c>
      <c r="L23" s="203">
        <v>0</v>
      </c>
      <c r="M23" s="204">
        <v>0</v>
      </c>
      <c r="N23" s="348">
        <v>0</v>
      </c>
    </row>
    <row r="24" spans="2:14" ht="36.75" customHeight="1" thickBot="1">
      <c r="B24" s="11" t="s">
        <v>15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</row>
    <row r="25" spans="2:14" ht="28.5" customHeight="1" thickBot="1">
      <c r="B25" s="310" t="s">
        <v>16</v>
      </c>
      <c r="C25" s="308">
        <f t="shared" ref="C25:N25" si="2">C16</f>
        <v>0</v>
      </c>
      <c r="D25" s="308">
        <f t="shared" si="2"/>
        <v>0</v>
      </c>
      <c r="E25" s="308">
        <f t="shared" si="2"/>
        <v>0</v>
      </c>
      <c r="F25" s="308">
        <f t="shared" si="2"/>
        <v>0</v>
      </c>
      <c r="G25" s="308">
        <f t="shared" si="2"/>
        <v>4</v>
      </c>
      <c r="H25" s="308">
        <f t="shared" si="2"/>
        <v>4</v>
      </c>
      <c r="I25" s="308">
        <f t="shared" si="2"/>
        <v>2</v>
      </c>
      <c r="J25" s="308">
        <f t="shared" si="2"/>
        <v>1</v>
      </c>
      <c r="K25" s="308">
        <f t="shared" si="2"/>
        <v>3</v>
      </c>
      <c r="L25" s="308">
        <f t="shared" si="2"/>
        <v>2</v>
      </c>
      <c r="M25" s="308">
        <f t="shared" si="2"/>
        <v>5</v>
      </c>
      <c r="N25" s="308">
        <f t="shared" si="2"/>
        <v>7</v>
      </c>
    </row>
    <row r="26" spans="2:14" ht="24.75" customHeight="1" thickBot="1">
      <c r="B26" s="310" t="s">
        <v>37</v>
      </c>
      <c r="C26" s="308">
        <f t="shared" ref="C26:N26" si="3">C20</f>
        <v>0</v>
      </c>
      <c r="D26" s="308">
        <f t="shared" si="3"/>
        <v>0</v>
      </c>
      <c r="E26" s="308">
        <f t="shared" si="3"/>
        <v>0</v>
      </c>
      <c r="F26" s="308">
        <f t="shared" si="3"/>
        <v>0</v>
      </c>
      <c r="G26" s="308">
        <f t="shared" si="3"/>
        <v>0</v>
      </c>
      <c r="H26" s="308">
        <f t="shared" si="3"/>
        <v>0</v>
      </c>
      <c r="I26" s="308">
        <f t="shared" si="3"/>
        <v>0</v>
      </c>
      <c r="J26" s="308">
        <f t="shared" si="3"/>
        <v>0</v>
      </c>
      <c r="K26" s="308">
        <f t="shared" si="3"/>
        <v>0</v>
      </c>
      <c r="L26" s="308">
        <f t="shared" si="3"/>
        <v>0</v>
      </c>
      <c r="M26" s="308">
        <f t="shared" si="3"/>
        <v>0</v>
      </c>
      <c r="N26" s="308">
        <f t="shared" si="3"/>
        <v>0</v>
      </c>
    </row>
    <row r="27" spans="2:14" ht="27" customHeight="1" thickBot="1">
      <c r="B27" s="310" t="s">
        <v>17</v>
      </c>
      <c r="C27" s="308">
        <f t="shared" ref="C27:N27" si="4">C24</f>
        <v>0</v>
      </c>
      <c r="D27" s="308">
        <f t="shared" si="4"/>
        <v>0</v>
      </c>
      <c r="E27" s="308">
        <f t="shared" si="4"/>
        <v>0</v>
      </c>
      <c r="F27" s="308">
        <f t="shared" si="4"/>
        <v>0</v>
      </c>
      <c r="G27" s="308">
        <f t="shared" si="4"/>
        <v>0</v>
      </c>
      <c r="H27" s="308">
        <f t="shared" si="4"/>
        <v>0</v>
      </c>
      <c r="I27" s="308">
        <f t="shared" si="4"/>
        <v>0</v>
      </c>
      <c r="J27" s="308">
        <f t="shared" si="4"/>
        <v>0</v>
      </c>
      <c r="K27" s="308">
        <f t="shared" si="4"/>
        <v>0</v>
      </c>
      <c r="L27" s="308">
        <f t="shared" si="4"/>
        <v>0</v>
      </c>
      <c r="M27" s="308">
        <f t="shared" si="4"/>
        <v>0</v>
      </c>
      <c r="N27" s="308">
        <f t="shared" si="4"/>
        <v>0</v>
      </c>
    </row>
    <row r="28" spans="2:14" ht="33.75" customHeight="1" thickBot="1">
      <c r="B28" s="312" t="s">
        <v>18</v>
      </c>
      <c r="C28" s="308">
        <f t="shared" ref="C28:N28" si="5">C25+C26+C27</f>
        <v>0</v>
      </c>
      <c r="D28" s="308">
        <f t="shared" si="5"/>
        <v>0</v>
      </c>
      <c r="E28" s="308">
        <f t="shared" si="5"/>
        <v>0</v>
      </c>
      <c r="F28" s="308">
        <f t="shared" si="5"/>
        <v>0</v>
      </c>
      <c r="G28" s="308">
        <f t="shared" si="5"/>
        <v>4</v>
      </c>
      <c r="H28" s="308">
        <f t="shared" si="5"/>
        <v>4</v>
      </c>
      <c r="I28" s="308">
        <f t="shared" si="5"/>
        <v>2</v>
      </c>
      <c r="J28" s="308">
        <f t="shared" si="5"/>
        <v>1</v>
      </c>
      <c r="K28" s="308">
        <f t="shared" si="5"/>
        <v>3</v>
      </c>
      <c r="L28" s="308">
        <f t="shared" si="5"/>
        <v>2</v>
      </c>
      <c r="M28" s="308">
        <f t="shared" si="5"/>
        <v>5</v>
      </c>
      <c r="N28" s="308">
        <f t="shared" si="5"/>
        <v>7</v>
      </c>
    </row>
    <row r="29" spans="2:14">
      <c r="B29" s="9"/>
      <c r="C29" s="311"/>
      <c r="D29" s="311"/>
      <c r="E29" s="311"/>
      <c r="F29" s="311"/>
      <c r="G29" s="311"/>
      <c r="H29" s="311"/>
      <c r="I29" s="311"/>
      <c r="J29" s="311"/>
      <c r="K29" s="311"/>
      <c r="L29" s="311"/>
      <c r="M29" s="311"/>
      <c r="N29" s="311"/>
    </row>
    <row r="30" spans="2:14" ht="25.5" customHeight="1">
      <c r="B30" s="1154"/>
      <c r="C30" s="1154"/>
      <c r="D30" s="1154"/>
      <c r="E30" s="1154"/>
      <c r="F30" s="1154"/>
      <c r="G30" s="1154"/>
      <c r="H30" s="1154"/>
      <c r="I30" s="1154"/>
      <c r="J30" s="1154"/>
      <c r="K30" s="1154"/>
      <c r="L30" s="1154"/>
      <c r="M30" s="1154"/>
      <c r="N30" s="1154"/>
    </row>
  </sheetData>
  <mergeCells count="9">
    <mergeCell ref="B30:N30"/>
    <mergeCell ref="A1:N1"/>
    <mergeCell ref="A2:N2"/>
    <mergeCell ref="A3:N3"/>
    <mergeCell ref="B5:B7"/>
    <mergeCell ref="C5:E6"/>
    <mergeCell ref="F5:H6"/>
    <mergeCell ref="I5:K6"/>
    <mergeCell ref="L5:N6"/>
  </mergeCells>
  <pageMargins left="0.70866141732283472" right="0.70866141732283472" top="0.74803149606299213" bottom="0.74803149606299213" header="0.31496062992125984" footer="0.31496062992125984"/>
  <pageSetup paperSize="9" scale="3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T38"/>
  <sheetViews>
    <sheetView topLeftCell="B7" zoomScale="55" zoomScaleNormal="55" workbookViewId="0">
      <selection activeCell="N25" sqref="N25"/>
    </sheetView>
  </sheetViews>
  <sheetFormatPr defaultRowHeight="25.5"/>
  <cols>
    <col min="1" max="1" width="87.85546875" style="18" customWidth="1"/>
    <col min="2" max="2" width="16.42578125" style="18" customWidth="1"/>
    <col min="3" max="3" width="13.85546875" style="18" customWidth="1"/>
    <col min="4" max="4" width="12.140625" style="18" customWidth="1"/>
    <col min="5" max="5" width="17.140625" style="18" customWidth="1"/>
    <col min="6" max="6" width="11.85546875" style="18" customWidth="1"/>
    <col min="7" max="7" width="11.7109375" style="18" customWidth="1"/>
    <col min="8" max="8" width="17" style="18" customWidth="1"/>
    <col min="9" max="9" width="15" style="18" customWidth="1"/>
    <col min="10" max="10" width="13.140625" style="18" customWidth="1"/>
    <col min="11" max="11" width="15.42578125" style="18" customWidth="1"/>
    <col min="12" max="12" width="13.140625" style="18" customWidth="1"/>
    <col min="13" max="13" width="14.7109375" style="18" customWidth="1"/>
    <col min="14" max="14" width="18.85546875" style="18" customWidth="1"/>
    <col min="15" max="15" width="13.85546875" style="18" customWidth="1"/>
    <col min="16" max="16" width="11.7109375" style="18" customWidth="1"/>
    <col min="17" max="17" width="12.85546875" style="18" customWidth="1"/>
    <col min="18" max="18" width="23.42578125" style="18" customWidth="1"/>
    <col min="19" max="20" width="9.140625" style="18"/>
    <col min="21" max="21" width="10.5703125" style="18" bestFit="1" customWidth="1"/>
    <col min="22" max="22" width="11.28515625" style="18" customWidth="1"/>
    <col min="23" max="16384" width="9.140625" style="18"/>
  </cols>
  <sheetData>
    <row r="1" spans="1:20" ht="25.5" customHeight="1">
      <c r="A1" s="1063"/>
      <c r="B1" s="1063"/>
      <c r="C1" s="1063"/>
      <c r="D1" s="1063"/>
      <c r="E1" s="1063"/>
      <c r="F1" s="1063"/>
      <c r="G1" s="1063"/>
      <c r="H1" s="1063"/>
      <c r="I1" s="1063"/>
      <c r="J1" s="1063"/>
      <c r="K1" s="1063"/>
      <c r="L1" s="1063"/>
      <c r="M1" s="1063"/>
      <c r="N1" s="1063"/>
      <c r="O1" s="1063"/>
      <c r="P1" s="1063"/>
      <c r="Q1" s="1063"/>
      <c r="R1" s="1063"/>
      <c r="S1" s="1063"/>
      <c r="T1" s="1063"/>
    </row>
    <row r="2" spans="1:20" ht="20.25" customHeight="1">
      <c r="A2" s="1063" t="s">
        <v>82</v>
      </c>
      <c r="B2" s="1063"/>
      <c r="C2" s="1063"/>
      <c r="D2" s="1063"/>
      <c r="E2" s="1063"/>
      <c r="F2" s="1063"/>
      <c r="G2" s="1063"/>
      <c r="H2" s="1063"/>
      <c r="I2" s="1063"/>
      <c r="J2" s="1063"/>
      <c r="K2" s="1063"/>
      <c r="L2" s="1063"/>
      <c r="M2" s="1063"/>
      <c r="N2" s="1063"/>
      <c r="O2" s="1063"/>
      <c r="P2" s="1063"/>
    </row>
    <row r="3" spans="1:20" ht="20.25" customHeight="1">
      <c r="A3" s="1063" t="s">
        <v>83</v>
      </c>
      <c r="B3" s="1063"/>
      <c r="C3" s="1063"/>
      <c r="D3" s="1063"/>
      <c r="E3" s="1063"/>
      <c r="F3" s="1063"/>
      <c r="G3" s="1063"/>
      <c r="H3" s="1063"/>
      <c r="I3" s="1063"/>
      <c r="J3" s="1063"/>
      <c r="K3" s="1063"/>
      <c r="L3" s="1063"/>
      <c r="M3" s="1063"/>
      <c r="N3" s="1063"/>
      <c r="O3" s="1063"/>
      <c r="P3" s="1063"/>
    </row>
    <row r="4" spans="1:20" ht="24.75" customHeight="1">
      <c r="A4" s="1063" t="s">
        <v>98</v>
      </c>
      <c r="B4" s="1063"/>
      <c r="C4" s="1063"/>
      <c r="D4" s="1063"/>
      <c r="E4" s="1063"/>
      <c r="F4" s="1063"/>
      <c r="G4" s="1063"/>
      <c r="H4" s="1063"/>
      <c r="I4" s="1063"/>
      <c r="J4" s="1063"/>
      <c r="K4" s="1063"/>
      <c r="L4" s="1063"/>
      <c r="M4" s="1063"/>
      <c r="N4" s="1063"/>
      <c r="O4" s="1063"/>
      <c r="P4" s="1063"/>
    </row>
    <row r="5" spans="1:20" ht="24.75" customHeight="1">
      <c r="A5" s="1063" t="s">
        <v>118</v>
      </c>
      <c r="B5" s="1063"/>
      <c r="C5" s="1063"/>
      <c r="D5" s="1063"/>
      <c r="E5" s="1063"/>
      <c r="F5" s="1063"/>
      <c r="G5" s="1063"/>
      <c r="H5" s="1063"/>
      <c r="I5" s="1063"/>
      <c r="J5" s="1063"/>
      <c r="K5" s="1063"/>
      <c r="L5" s="1063"/>
      <c r="M5" s="1063"/>
      <c r="N5" s="1063"/>
      <c r="O5" s="1063"/>
      <c r="P5" s="1063"/>
    </row>
    <row r="6" spans="1:20" ht="33" customHeight="1" thickBot="1">
      <c r="A6" s="19"/>
    </row>
    <row r="7" spans="1:20" ht="33" customHeight="1" thickBot="1">
      <c r="A7" s="1064" t="s">
        <v>1</v>
      </c>
      <c r="B7" s="1067" t="s">
        <v>19</v>
      </c>
      <c r="C7" s="1068"/>
      <c r="D7" s="1069"/>
      <c r="E7" s="1067" t="s">
        <v>20</v>
      </c>
      <c r="F7" s="1068"/>
      <c r="G7" s="1069"/>
      <c r="H7" s="1067" t="s">
        <v>21</v>
      </c>
      <c r="I7" s="1068"/>
      <c r="J7" s="1069"/>
      <c r="K7" s="1067" t="s">
        <v>22</v>
      </c>
      <c r="L7" s="1068"/>
      <c r="M7" s="1069"/>
      <c r="N7" s="1070" t="s">
        <v>57</v>
      </c>
      <c r="O7" s="1071"/>
      <c r="P7" s="1072"/>
    </row>
    <row r="8" spans="1:20" ht="33" customHeight="1" thickBot="1">
      <c r="A8" s="1065"/>
      <c r="B8" s="1162" t="s">
        <v>84</v>
      </c>
      <c r="C8" s="1163"/>
      <c r="D8" s="1164"/>
      <c r="E8" s="1162" t="s">
        <v>84</v>
      </c>
      <c r="F8" s="1163"/>
      <c r="G8" s="1164"/>
      <c r="H8" s="1162" t="s">
        <v>84</v>
      </c>
      <c r="I8" s="1163"/>
      <c r="J8" s="1164"/>
      <c r="K8" s="1076" t="s">
        <v>84</v>
      </c>
      <c r="L8" s="1077"/>
      <c r="M8" s="1078"/>
      <c r="N8" s="1073"/>
      <c r="O8" s="1074"/>
      <c r="P8" s="1075"/>
    </row>
    <row r="9" spans="1:20" ht="99.75" customHeight="1" thickBot="1">
      <c r="A9" s="1165"/>
      <c r="B9" s="21" t="s">
        <v>5</v>
      </c>
      <c r="C9" s="22" t="s">
        <v>6</v>
      </c>
      <c r="D9" s="23" t="s">
        <v>7</v>
      </c>
      <c r="E9" s="21" t="s">
        <v>5</v>
      </c>
      <c r="F9" s="22" t="s">
        <v>6</v>
      </c>
      <c r="G9" s="23" t="s">
        <v>7</v>
      </c>
      <c r="H9" s="21" t="s">
        <v>5</v>
      </c>
      <c r="I9" s="22" t="s">
        <v>6</v>
      </c>
      <c r="J9" s="23" t="s">
        <v>7</v>
      </c>
      <c r="K9" s="21" t="s">
        <v>5</v>
      </c>
      <c r="L9" s="22" t="s">
        <v>6</v>
      </c>
      <c r="M9" s="23" t="s">
        <v>7</v>
      </c>
      <c r="N9" s="21" t="s">
        <v>5</v>
      </c>
      <c r="O9" s="22" t="s">
        <v>6</v>
      </c>
      <c r="P9" s="23" t="s">
        <v>7</v>
      </c>
    </row>
    <row r="10" spans="1:20" ht="36.75" customHeight="1" thickBot="1">
      <c r="A10" s="24" t="s">
        <v>8</v>
      </c>
      <c r="B10" s="353"/>
      <c r="C10" s="354"/>
      <c r="D10" s="355"/>
      <c r="E10" s="25"/>
      <c r="F10" s="26"/>
      <c r="G10" s="28"/>
      <c r="H10" s="29"/>
      <c r="I10" s="30"/>
      <c r="J10" s="31"/>
      <c r="K10" s="29"/>
      <c r="L10" s="30"/>
      <c r="M10" s="31"/>
      <c r="N10" s="118"/>
      <c r="O10" s="119"/>
      <c r="P10" s="120"/>
    </row>
    <row r="11" spans="1:20" ht="29.25" customHeight="1">
      <c r="A11" s="387" t="s">
        <v>85</v>
      </c>
      <c r="B11" s="384">
        <f t="shared" ref="B11:M11" si="0">B19+B26</f>
        <v>5</v>
      </c>
      <c r="C11" s="385">
        <f t="shared" si="0"/>
        <v>2</v>
      </c>
      <c r="D11" s="386">
        <f t="shared" si="0"/>
        <v>7</v>
      </c>
      <c r="E11" s="384">
        <f t="shared" si="0"/>
        <v>5</v>
      </c>
      <c r="F11" s="385">
        <f t="shared" si="0"/>
        <v>0</v>
      </c>
      <c r="G11" s="386">
        <f t="shared" si="0"/>
        <v>5</v>
      </c>
      <c r="H11" s="384">
        <f t="shared" si="0"/>
        <v>15</v>
      </c>
      <c r="I11" s="385">
        <f t="shared" si="0"/>
        <v>0</v>
      </c>
      <c r="J11" s="386">
        <f t="shared" si="0"/>
        <v>15</v>
      </c>
      <c r="K11" s="384">
        <f t="shared" si="0"/>
        <v>0</v>
      </c>
      <c r="L11" s="385">
        <f t="shared" si="0"/>
        <v>0</v>
      </c>
      <c r="M11" s="386">
        <f t="shared" si="0"/>
        <v>0</v>
      </c>
      <c r="N11" s="250">
        <f t="shared" ref="N11:O15" si="1">SUM(B11+E11+H11+K11)</f>
        <v>25</v>
      </c>
      <c r="O11" s="251">
        <f t="shared" si="1"/>
        <v>2</v>
      </c>
      <c r="P11" s="252">
        <f>SUM(N11:O11)</f>
        <v>27</v>
      </c>
    </row>
    <row r="12" spans="1:20" ht="27.75" customHeight="1">
      <c r="A12" s="391"/>
      <c r="B12" s="392">
        <f>B28+B20</f>
        <v>0</v>
      </c>
      <c r="C12" s="393">
        <f>C28+C20</f>
        <v>0</v>
      </c>
      <c r="D12" s="394">
        <f>SUM(B12:C12)</f>
        <v>0</v>
      </c>
      <c r="E12" s="392">
        <v>0</v>
      </c>
      <c r="F12" s="393">
        <v>0</v>
      </c>
      <c r="G12" s="394">
        <f>SUM(E12:F12)</f>
        <v>0</v>
      </c>
      <c r="H12" s="392">
        <v>0</v>
      </c>
      <c r="I12" s="393">
        <v>0</v>
      </c>
      <c r="J12" s="394">
        <f>SUM(H12:I12)</f>
        <v>0</v>
      </c>
      <c r="K12" s="392">
        <f>K28+K20</f>
        <v>0</v>
      </c>
      <c r="L12" s="393">
        <f>L28+L20</f>
        <v>0</v>
      </c>
      <c r="M12" s="394">
        <f>M28+M20</f>
        <v>0</v>
      </c>
      <c r="N12" s="388">
        <f t="shared" si="1"/>
        <v>0</v>
      </c>
      <c r="O12" s="389">
        <f t="shared" si="1"/>
        <v>0</v>
      </c>
      <c r="P12" s="390">
        <f>SUM(N12:O12)</f>
        <v>0</v>
      </c>
    </row>
    <row r="13" spans="1:20" ht="27.75" customHeight="1">
      <c r="A13" s="395"/>
      <c r="B13" s="392">
        <f>B29+B21</f>
        <v>0</v>
      </c>
      <c r="C13" s="393">
        <f>C29+C21</f>
        <v>0</v>
      </c>
      <c r="D13" s="394">
        <f>SUM(B13:C13)</f>
        <v>0</v>
      </c>
      <c r="E13" s="392">
        <v>0</v>
      </c>
      <c r="F13" s="393">
        <v>0</v>
      </c>
      <c r="G13" s="394">
        <f>SUM(E13:F13)</f>
        <v>0</v>
      </c>
      <c r="H13" s="392">
        <v>0</v>
      </c>
      <c r="I13" s="393">
        <v>0</v>
      </c>
      <c r="J13" s="394">
        <f>SUM(H13:I13)</f>
        <v>0</v>
      </c>
      <c r="K13" s="392">
        <f t="shared" ref="K13:M15" si="2">K29+K21</f>
        <v>0</v>
      </c>
      <c r="L13" s="393">
        <f t="shared" si="2"/>
        <v>0</v>
      </c>
      <c r="M13" s="394">
        <f t="shared" si="2"/>
        <v>0</v>
      </c>
      <c r="N13" s="388">
        <f t="shared" si="1"/>
        <v>0</v>
      </c>
      <c r="O13" s="389">
        <f t="shared" si="1"/>
        <v>0</v>
      </c>
      <c r="P13" s="390">
        <f>SUM(N13:O13)</f>
        <v>0</v>
      </c>
    </row>
    <row r="14" spans="1:20" ht="30.75" customHeight="1">
      <c r="A14" s="396"/>
      <c r="B14" s="392">
        <f>B29+B21</f>
        <v>0</v>
      </c>
      <c r="C14" s="393">
        <f>C29+C21</f>
        <v>0</v>
      </c>
      <c r="D14" s="394">
        <f>SUM(B14:C14)</f>
        <v>0</v>
      </c>
      <c r="E14" s="392">
        <v>0</v>
      </c>
      <c r="F14" s="393">
        <v>0</v>
      </c>
      <c r="G14" s="394">
        <f>SUM(E14:F14)</f>
        <v>0</v>
      </c>
      <c r="H14" s="392">
        <v>0</v>
      </c>
      <c r="I14" s="393">
        <v>0</v>
      </c>
      <c r="J14" s="394">
        <f>SUM(H14:I14)</f>
        <v>0</v>
      </c>
      <c r="K14" s="392">
        <f t="shared" si="2"/>
        <v>0</v>
      </c>
      <c r="L14" s="393">
        <f t="shared" si="2"/>
        <v>0</v>
      </c>
      <c r="M14" s="394">
        <f t="shared" si="2"/>
        <v>0</v>
      </c>
      <c r="N14" s="388">
        <f t="shared" si="1"/>
        <v>0</v>
      </c>
      <c r="O14" s="389">
        <f t="shared" si="1"/>
        <v>0</v>
      </c>
      <c r="P14" s="390">
        <f>SUM(N14:O14)</f>
        <v>0</v>
      </c>
    </row>
    <row r="15" spans="1:20" ht="32.25" customHeight="1" thickBot="1">
      <c r="A15" s="397"/>
      <c r="B15" s="398">
        <f>B30+B22</f>
        <v>0</v>
      </c>
      <c r="C15" s="399">
        <f>C30+C22</f>
        <v>0</v>
      </c>
      <c r="D15" s="400">
        <f>SUM(B15:C15)</f>
        <v>0</v>
      </c>
      <c r="E15" s="398">
        <v>0</v>
      </c>
      <c r="F15" s="399">
        <v>0</v>
      </c>
      <c r="G15" s="400">
        <f>SUM(E15:F15)</f>
        <v>0</v>
      </c>
      <c r="H15" s="398">
        <v>0</v>
      </c>
      <c r="I15" s="399">
        <v>0</v>
      </c>
      <c r="J15" s="400">
        <f>SUM(H15:I15)</f>
        <v>0</v>
      </c>
      <c r="K15" s="398">
        <f t="shared" si="2"/>
        <v>0</v>
      </c>
      <c r="L15" s="399">
        <f t="shared" si="2"/>
        <v>0</v>
      </c>
      <c r="M15" s="400">
        <f t="shared" si="2"/>
        <v>0</v>
      </c>
      <c r="N15" s="388">
        <f t="shared" si="1"/>
        <v>0</v>
      </c>
      <c r="O15" s="389">
        <f t="shared" si="1"/>
        <v>0</v>
      </c>
      <c r="P15" s="390">
        <f>SUM(N15:O15)</f>
        <v>0</v>
      </c>
    </row>
    <row r="16" spans="1:20" ht="36.75" customHeight="1" thickBot="1">
      <c r="A16" s="243" t="s">
        <v>9</v>
      </c>
      <c r="B16" s="401">
        <f t="shared" ref="B16:P16" si="3">SUM(B10:B15)</f>
        <v>5</v>
      </c>
      <c r="C16" s="401">
        <f t="shared" si="3"/>
        <v>2</v>
      </c>
      <c r="D16" s="401">
        <f t="shared" si="3"/>
        <v>7</v>
      </c>
      <c r="E16" s="170">
        <f t="shared" si="3"/>
        <v>5</v>
      </c>
      <c r="F16" s="170">
        <f t="shared" si="3"/>
        <v>0</v>
      </c>
      <c r="G16" s="170">
        <f t="shared" si="3"/>
        <v>5</v>
      </c>
      <c r="H16" s="170">
        <f t="shared" si="3"/>
        <v>15</v>
      </c>
      <c r="I16" s="170">
        <f t="shared" si="3"/>
        <v>0</v>
      </c>
      <c r="J16" s="170">
        <f t="shared" si="3"/>
        <v>15</v>
      </c>
      <c r="K16" s="170">
        <f t="shared" si="3"/>
        <v>0</v>
      </c>
      <c r="L16" s="170">
        <f t="shared" si="3"/>
        <v>0</v>
      </c>
      <c r="M16" s="170">
        <f t="shared" si="3"/>
        <v>0</v>
      </c>
      <c r="N16" s="170">
        <f t="shared" si="3"/>
        <v>25</v>
      </c>
      <c r="O16" s="170">
        <f t="shared" si="3"/>
        <v>2</v>
      </c>
      <c r="P16" s="171">
        <f t="shared" si="3"/>
        <v>27</v>
      </c>
    </row>
    <row r="17" spans="1:16" ht="27" customHeight="1" thickBot="1">
      <c r="A17" s="243" t="s">
        <v>10</v>
      </c>
      <c r="B17" s="172"/>
      <c r="C17" s="173"/>
      <c r="D17" s="174"/>
      <c r="E17" s="172"/>
      <c r="F17" s="173"/>
      <c r="G17" s="174"/>
      <c r="H17" s="172"/>
      <c r="I17" s="173"/>
      <c r="J17" s="174"/>
      <c r="K17" s="172"/>
      <c r="L17" s="173"/>
      <c r="M17" s="174"/>
      <c r="N17" s="175"/>
      <c r="O17" s="173"/>
      <c r="P17" s="176"/>
    </row>
    <row r="18" spans="1:16" ht="31.5" customHeight="1" thickBot="1">
      <c r="A18" s="244" t="s">
        <v>11</v>
      </c>
      <c r="B18" s="177"/>
      <c r="C18" s="178"/>
      <c r="D18" s="179"/>
      <c r="E18" s="177"/>
      <c r="F18" s="178"/>
      <c r="G18" s="179"/>
      <c r="H18" s="177"/>
      <c r="I18" s="178"/>
      <c r="J18" s="179"/>
      <c r="K18" s="177"/>
      <c r="L18" s="178"/>
      <c r="M18" s="179"/>
      <c r="N18" s="180"/>
      <c r="O18" s="181"/>
      <c r="P18" s="182"/>
    </row>
    <row r="19" spans="1:16" ht="24.95" customHeight="1">
      <c r="A19" s="387" t="s">
        <v>86</v>
      </c>
      <c r="B19" s="183">
        <v>5</v>
      </c>
      <c r="C19" s="241">
        <v>2</v>
      </c>
      <c r="D19" s="184">
        <f>SUM(B19:C19)</f>
        <v>7</v>
      </c>
      <c r="E19" s="183">
        <v>5</v>
      </c>
      <c r="F19" s="241">
        <v>0</v>
      </c>
      <c r="G19" s="184">
        <f>SUM(E19:F19)</f>
        <v>5</v>
      </c>
      <c r="H19" s="183">
        <v>14</v>
      </c>
      <c r="I19" s="241">
        <v>0</v>
      </c>
      <c r="J19" s="184">
        <f>SUM(H19:I19)</f>
        <v>14</v>
      </c>
      <c r="K19" s="183">
        <v>0</v>
      </c>
      <c r="L19" s="241">
        <v>0</v>
      </c>
      <c r="M19" s="184">
        <f>SUM(K19:L19)</f>
        <v>0</v>
      </c>
      <c r="N19" s="250">
        <f t="shared" ref="N19:O24" si="4">SUM(B19+E19+H19+K19)</f>
        <v>24</v>
      </c>
      <c r="O19" s="251">
        <f t="shared" si="4"/>
        <v>2</v>
      </c>
      <c r="P19" s="252">
        <f t="shared" ref="P19:P24" si="5">SUM(N19:O19)</f>
        <v>26</v>
      </c>
    </row>
    <row r="20" spans="1:16" ht="24.95" customHeight="1">
      <c r="A20" s="391"/>
      <c r="B20" s="392">
        <v>0</v>
      </c>
      <c r="C20" s="393">
        <v>0</v>
      </c>
      <c r="D20" s="394">
        <f>SUM(B20:C20)</f>
        <v>0</v>
      </c>
      <c r="E20" s="392">
        <v>0</v>
      </c>
      <c r="F20" s="393">
        <v>0</v>
      </c>
      <c r="G20" s="394">
        <f>SUM(E20:F20)</f>
        <v>0</v>
      </c>
      <c r="H20" s="392">
        <v>0</v>
      </c>
      <c r="I20" s="393">
        <v>0</v>
      </c>
      <c r="J20" s="394">
        <f>SUM(H20:I20)</f>
        <v>0</v>
      </c>
      <c r="K20" s="392">
        <v>0</v>
      </c>
      <c r="L20" s="393">
        <v>0</v>
      </c>
      <c r="M20" s="394">
        <f>SUM(K20:L20)</f>
        <v>0</v>
      </c>
      <c r="N20" s="388">
        <f t="shared" si="4"/>
        <v>0</v>
      </c>
      <c r="O20" s="389">
        <f t="shared" si="4"/>
        <v>0</v>
      </c>
      <c r="P20" s="390">
        <f t="shared" si="5"/>
        <v>0</v>
      </c>
    </row>
    <row r="21" spans="1:16" ht="24.95" customHeight="1">
      <c r="A21" s="395"/>
      <c r="B21" s="392">
        <v>0</v>
      </c>
      <c r="C21" s="393">
        <v>0</v>
      </c>
      <c r="D21" s="394">
        <f>SUM(B21:C21)</f>
        <v>0</v>
      </c>
      <c r="E21" s="392">
        <v>0</v>
      </c>
      <c r="F21" s="393">
        <v>0</v>
      </c>
      <c r="G21" s="394">
        <f>SUM(E21:F21)</f>
        <v>0</v>
      </c>
      <c r="H21" s="392">
        <v>0</v>
      </c>
      <c r="I21" s="393">
        <v>0</v>
      </c>
      <c r="J21" s="394">
        <f>SUM(H21:I21)</f>
        <v>0</v>
      </c>
      <c r="K21" s="392">
        <v>0</v>
      </c>
      <c r="L21" s="393">
        <v>0</v>
      </c>
      <c r="M21" s="394">
        <f>SUM(K21:L21)</f>
        <v>0</v>
      </c>
      <c r="N21" s="388">
        <f t="shared" si="4"/>
        <v>0</v>
      </c>
      <c r="O21" s="389">
        <f t="shared" si="4"/>
        <v>0</v>
      </c>
      <c r="P21" s="390">
        <f t="shared" si="5"/>
        <v>0</v>
      </c>
    </row>
    <row r="22" spans="1:16" ht="29.25" customHeight="1">
      <c r="A22" s="396"/>
      <c r="B22" s="392">
        <v>0</v>
      </c>
      <c r="C22" s="393">
        <v>0</v>
      </c>
      <c r="D22" s="394">
        <f>SUM(B22:C22)</f>
        <v>0</v>
      </c>
      <c r="E22" s="392">
        <v>0</v>
      </c>
      <c r="F22" s="393">
        <v>0</v>
      </c>
      <c r="G22" s="394">
        <f>SUM(E22:F22)</f>
        <v>0</v>
      </c>
      <c r="H22" s="392">
        <v>0</v>
      </c>
      <c r="I22" s="393">
        <v>0</v>
      </c>
      <c r="J22" s="394">
        <f>SUM(H22:I22)</f>
        <v>0</v>
      </c>
      <c r="K22" s="392">
        <v>0</v>
      </c>
      <c r="L22" s="393">
        <v>0</v>
      </c>
      <c r="M22" s="394">
        <f>SUM(K22:L22)</f>
        <v>0</v>
      </c>
      <c r="N22" s="388">
        <f t="shared" si="4"/>
        <v>0</v>
      </c>
      <c r="O22" s="389">
        <f t="shared" si="4"/>
        <v>0</v>
      </c>
      <c r="P22" s="390">
        <f t="shared" si="5"/>
        <v>0</v>
      </c>
    </row>
    <row r="23" spans="1:16" ht="43.5" customHeight="1" thickBot="1">
      <c r="A23" s="397"/>
      <c r="B23" s="398">
        <v>0</v>
      </c>
      <c r="C23" s="399">
        <v>0</v>
      </c>
      <c r="D23" s="400">
        <f>SUM(B23:C23)</f>
        <v>0</v>
      </c>
      <c r="E23" s="398">
        <v>0</v>
      </c>
      <c r="F23" s="399">
        <v>0</v>
      </c>
      <c r="G23" s="400">
        <f>SUM(E23:F23)</f>
        <v>0</v>
      </c>
      <c r="H23" s="398">
        <v>0</v>
      </c>
      <c r="I23" s="399">
        <v>0</v>
      </c>
      <c r="J23" s="400">
        <f>SUM(H23:I23)</f>
        <v>0</v>
      </c>
      <c r="K23" s="398">
        <v>0</v>
      </c>
      <c r="L23" s="399">
        <v>0</v>
      </c>
      <c r="M23" s="400">
        <f>SUM(K23:L23)</f>
        <v>0</v>
      </c>
      <c r="N23" s="402">
        <f t="shared" si="4"/>
        <v>0</v>
      </c>
      <c r="O23" s="403">
        <f t="shared" si="4"/>
        <v>0</v>
      </c>
      <c r="P23" s="404">
        <f t="shared" si="5"/>
        <v>0</v>
      </c>
    </row>
    <row r="24" spans="1:16" ht="24.95" customHeight="1" thickBot="1">
      <c r="A24" s="245" t="s">
        <v>13</v>
      </c>
      <c r="B24" s="405">
        <f t="shared" ref="B24:M24" si="6">SUM(B19:B23)</f>
        <v>5</v>
      </c>
      <c r="C24" s="405">
        <f t="shared" si="6"/>
        <v>2</v>
      </c>
      <c r="D24" s="405">
        <f t="shared" si="6"/>
        <v>7</v>
      </c>
      <c r="E24" s="185">
        <f t="shared" si="6"/>
        <v>5</v>
      </c>
      <c r="F24" s="185">
        <f t="shared" si="6"/>
        <v>0</v>
      </c>
      <c r="G24" s="186">
        <f t="shared" si="6"/>
        <v>5</v>
      </c>
      <c r="H24" s="185">
        <f t="shared" si="6"/>
        <v>14</v>
      </c>
      <c r="I24" s="185">
        <f t="shared" si="6"/>
        <v>0</v>
      </c>
      <c r="J24" s="186">
        <f t="shared" si="6"/>
        <v>14</v>
      </c>
      <c r="K24" s="185">
        <f t="shared" si="6"/>
        <v>0</v>
      </c>
      <c r="L24" s="185">
        <f t="shared" si="6"/>
        <v>0</v>
      </c>
      <c r="M24" s="186">
        <f t="shared" si="6"/>
        <v>0</v>
      </c>
      <c r="N24" s="406">
        <f t="shared" si="4"/>
        <v>24</v>
      </c>
      <c r="O24" s="407">
        <f t="shared" si="4"/>
        <v>2</v>
      </c>
      <c r="P24" s="408">
        <f t="shared" si="5"/>
        <v>26</v>
      </c>
    </row>
    <row r="25" spans="1:16" ht="60" customHeight="1" thickBot="1">
      <c r="A25" s="246" t="s">
        <v>14</v>
      </c>
      <c r="B25" s="247"/>
      <c r="C25" s="248"/>
      <c r="D25" s="249"/>
      <c r="E25" s="247"/>
      <c r="F25" s="248"/>
      <c r="G25" s="249"/>
      <c r="H25" s="409"/>
      <c r="I25" s="410"/>
      <c r="J25" s="411"/>
      <c r="K25" s="409"/>
      <c r="L25" s="410"/>
      <c r="M25" s="411"/>
      <c r="N25" s="673"/>
      <c r="O25" s="672"/>
      <c r="P25" s="674"/>
    </row>
    <row r="26" spans="1:16" ht="24.95" customHeight="1">
      <c r="A26" s="242" t="s">
        <v>85</v>
      </c>
      <c r="B26" s="183">
        <v>0</v>
      </c>
      <c r="C26" s="241">
        <v>0</v>
      </c>
      <c r="D26" s="184">
        <f>SUM(B26:C26)</f>
        <v>0</v>
      </c>
      <c r="E26" s="183">
        <v>0</v>
      </c>
      <c r="F26" s="241">
        <v>0</v>
      </c>
      <c r="G26" s="184">
        <f>SUM(E26:F26)</f>
        <v>0</v>
      </c>
      <c r="H26" s="183">
        <v>1</v>
      </c>
      <c r="I26" s="241">
        <v>0</v>
      </c>
      <c r="J26" s="184">
        <f>SUM(H26:I26)</f>
        <v>1</v>
      </c>
      <c r="K26" s="183">
        <v>0</v>
      </c>
      <c r="L26" s="241">
        <v>0</v>
      </c>
      <c r="M26" s="184">
        <f>SUM(K26:L26)</f>
        <v>0</v>
      </c>
      <c r="N26" s="406">
        <f t="shared" ref="N26:N31" si="7">B26+E26+H26+K26</f>
        <v>1</v>
      </c>
      <c r="O26" s="407">
        <f t="shared" ref="O26:P31" si="8">SUM(C26+F26+I26+L26)</f>
        <v>0</v>
      </c>
      <c r="P26" s="408">
        <f t="shared" si="8"/>
        <v>1</v>
      </c>
    </row>
    <row r="27" spans="1:16" ht="33" customHeight="1">
      <c r="A27" s="412"/>
      <c r="B27" s="392">
        <v>0</v>
      </c>
      <c r="C27" s="393">
        <v>0</v>
      </c>
      <c r="D27" s="394">
        <f>SUM(B27:C27)</f>
        <v>0</v>
      </c>
      <c r="E27" s="392">
        <v>0</v>
      </c>
      <c r="F27" s="393">
        <v>0</v>
      </c>
      <c r="G27" s="394">
        <f>SUM(E27:F27)</f>
        <v>0</v>
      </c>
      <c r="H27" s="392">
        <v>0</v>
      </c>
      <c r="I27" s="393">
        <v>0</v>
      </c>
      <c r="J27" s="394">
        <f>SUM(H27:I27)</f>
        <v>0</v>
      </c>
      <c r="K27" s="392">
        <v>0</v>
      </c>
      <c r="L27" s="393">
        <v>0</v>
      </c>
      <c r="M27" s="394">
        <f>SUM(K27:L27)</f>
        <v>0</v>
      </c>
      <c r="N27" s="388">
        <f t="shared" si="7"/>
        <v>0</v>
      </c>
      <c r="O27" s="389">
        <f t="shared" si="8"/>
        <v>0</v>
      </c>
      <c r="P27" s="390">
        <f t="shared" si="8"/>
        <v>0</v>
      </c>
    </row>
    <row r="28" spans="1:16" ht="24.95" customHeight="1">
      <c r="A28" s="413"/>
      <c r="B28" s="392">
        <v>0</v>
      </c>
      <c r="C28" s="393">
        <v>0</v>
      </c>
      <c r="D28" s="394">
        <f>SUM(B28:C28)</f>
        <v>0</v>
      </c>
      <c r="E28" s="392">
        <v>0</v>
      </c>
      <c r="F28" s="393">
        <v>0</v>
      </c>
      <c r="G28" s="394">
        <f>SUM(E28:F28)</f>
        <v>0</v>
      </c>
      <c r="H28" s="392">
        <v>0</v>
      </c>
      <c r="I28" s="393">
        <v>0</v>
      </c>
      <c r="J28" s="394">
        <f>SUM(H28:I28)</f>
        <v>0</v>
      </c>
      <c r="K28" s="392">
        <v>0</v>
      </c>
      <c r="L28" s="393">
        <v>0</v>
      </c>
      <c r="M28" s="394">
        <f>SUM(K28:L28)</f>
        <v>0</v>
      </c>
      <c r="N28" s="388">
        <f t="shared" si="7"/>
        <v>0</v>
      </c>
      <c r="O28" s="389">
        <f t="shared" si="8"/>
        <v>0</v>
      </c>
      <c r="P28" s="390">
        <f t="shared" si="8"/>
        <v>0</v>
      </c>
    </row>
    <row r="29" spans="1:16" ht="32.25" customHeight="1">
      <c r="A29" s="414"/>
      <c r="B29" s="392">
        <v>0</v>
      </c>
      <c r="C29" s="393">
        <v>0</v>
      </c>
      <c r="D29" s="394">
        <f>SUM(B29:C29)</f>
        <v>0</v>
      </c>
      <c r="E29" s="392">
        <v>0</v>
      </c>
      <c r="F29" s="393">
        <v>0</v>
      </c>
      <c r="G29" s="394">
        <f>SUM(E29:F29)</f>
        <v>0</v>
      </c>
      <c r="H29" s="392">
        <v>0</v>
      </c>
      <c r="I29" s="393">
        <v>0</v>
      </c>
      <c r="J29" s="394">
        <f>SUM(H29:I29)</f>
        <v>0</v>
      </c>
      <c r="K29" s="392">
        <v>0</v>
      </c>
      <c r="L29" s="393">
        <v>0</v>
      </c>
      <c r="M29" s="394">
        <f>SUM(K29:L29)</f>
        <v>0</v>
      </c>
      <c r="N29" s="388">
        <f t="shared" si="7"/>
        <v>0</v>
      </c>
      <c r="O29" s="389">
        <f t="shared" si="8"/>
        <v>0</v>
      </c>
      <c r="P29" s="390">
        <f t="shared" si="8"/>
        <v>0</v>
      </c>
    </row>
    <row r="30" spans="1:16" ht="29.25" customHeight="1" thickBot="1">
      <c r="A30" s="415"/>
      <c r="B30" s="398">
        <v>0</v>
      </c>
      <c r="C30" s="399">
        <v>0</v>
      </c>
      <c r="D30" s="400">
        <f>SUM(B30:C30)</f>
        <v>0</v>
      </c>
      <c r="E30" s="398">
        <v>0</v>
      </c>
      <c r="F30" s="399">
        <v>0</v>
      </c>
      <c r="G30" s="400">
        <f>SUM(E30:F30)</f>
        <v>0</v>
      </c>
      <c r="H30" s="398">
        <v>0</v>
      </c>
      <c r="I30" s="399">
        <v>0</v>
      </c>
      <c r="J30" s="400">
        <f>SUM(H30:I30)</f>
        <v>0</v>
      </c>
      <c r="K30" s="398">
        <v>0</v>
      </c>
      <c r="L30" s="399">
        <v>0</v>
      </c>
      <c r="M30" s="400">
        <f>SUM(K30:L30)</f>
        <v>0</v>
      </c>
      <c r="N30" s="388">
        <f t="shared" si="7"/>
        <v>0</v>
      </c>
      <c r="O30" s="389">
        <f t="shared" si="8"/>
        <v>0</v>
      </c>
      <c r="P30" s="390">
        <f t="shared" si="8"/>
        <v>0</v>
      </c>
    </row>
    <row r="31" spans="1:16" ht="36.75" customHeight="1" thickBot="1">
      <c r="A31" s="245" t="s">
        <v>15</v>
      </c>
      <c r="B31" s="187">
        <f t="shared" ref="B31:M31" si="9">SUM(B26:B30)</f>
        <v>0</v>
      </c>
      <c r="C31" s="187">
        <f t="shared" si="9"/>
        <v>0</v>
      </c>
      <c r="D31" s="187">
        <f t="shared" si="9"/>
        <v>0</v>
      </c>
      <c r="E31" s="187">
        <f t="shared" si="9"/>
        <v>0</v>
      </c>
      <c r="F31" s="187">
        <f t="shared" si="9"/>
        <v>0</v>
      </c>
      <c r="G31" s="187">
        <f t="shared" si="9"/>
        <v>0</v>
      </c>
      <c r="H31" s="187">
        <f t="shared" si="9"/>
        <v>1</v>
      </c>
      <c r="I31" s="187">
        <f t="shared" si="9"/>
        <v>0</v>
      </c>
      <c r="J31" s="187">
        <f t="shared" si="9"/>
        <v>1</v>
      </c>
      <c r="K31" s="187">
        <f t="shared" si="9"/>
        <v>0</v>
      </c>
      <c r="L31" s="187">
        <f t="shared" si="9"/>
        <v>0</v>
      </c>
      <c r="M31" s="187">
        <f t="shared" si="9"/>
        <v>0</v>
      </c>
      <c r="N31" s="858">
        <f t="shared" si="7"/>
        <v>1</v>
      </c>
      <c r="O31" s="416">
        <f t="shared" si="8"/>
        <v>0</v>
      </c>
      <c r="P31" s="860">
        <f t="shared" si="8"/>
        <v>1</v>
      </c>
    </row>
    <row r="32" spans="1:16" ht="30" customHeight="1" thickBot="1">
      <c r="A32" s="253" t="s">
        <v>16</v>
      </c>
      <c r="B32" s="170">
        <f t="shared" ref="B32:N32" si="10">B24</f>
        <v>5</v>
      </c>
      <c r="C32" s="170">
        <f t="shared" si="10"/>
        <v>2</v>
      </c>
      <c r="D32" s="170">
        <f t="shared" si="10"/>
        <v>7</v>
      </c>
      <c r="E32" s="170">
        <f t="shared" si="10"/>
        <v>5</v>
      </c>
      <c r="F32" s="170">
        <f t="shared" si="10"/>
        <v>0</v>
      </c>
      <c r="G32" s="188">
        <f t="shared" si="10"/>
        <v>5</v>
      </c>
      <c r="H32" s="188">
        <f t="shared" si="10"/>
        <v>14</v>
      </c>
      <c r="I32" s="188">
        <f t="shared" si="10"/>
        <v>0</v>
      </c>
      <c r="J32" s="188">
        <f t="shared" si="10"/>
        <v>14</v>
      </c>
      <c r="K32" s="188">
        <f t="shared" si="10"/>
        <v>0</v>
      </c>
      <c r="L32" s="188">
        <f t="shared" si="10"/>
        <v>0</v>
      </c>
      <c r="M32" s="188">
        <f t="shared" si="10"/>
        <v>0</v>
      </c>
      <c r="N32" s="859">
        <f t="shared" si="10"/>
        <v>24</v>
      </c>
      <c r="O32" s="864">
        <f>SUM(C32+F32+I32)</f>
        <v>2</v>
      </c>
      <c r="P32" s="861">
        <f>P24</f>
        <v>26</v>
      </c>
    </row>
    <row r="33" spans="1:16" ht="26.25" thickBot="1">
      <c r="A33" s="253" t="s">
        <v>17</v>
      </c>
      <c r="B33" s="170">
        <f t="shared" ref="B33:P33" si="11">B31</f>
        <v>0</v>
      </c>
      <c r="C33" s="170">
        <f t="shared" si="11"/>
        <v>0</v>
      </c>
      <c r="D33" s="170">
        <f t="shared" si="11"/>
        <v>0</v>
      </c>
      <c r="E33" s="170">
        <f t="shared" si="11"/>
        <v>0</v>
      </c>
      <c r="F33" s="170">
        <f t="shared" si="11"/>
        <v>0</v>
      </c>
      <c r="G33" s="188">
        <f t="shared" si="11"/>
        <v>0</v>
      </c>
      <c r="H33" s="188">
        <f t="shared" si="11"/>
        <v>1</v>
      </c>
      <c r="I33" s="188">
        <f t="shared" si="11"/>
        <v>0</v>
      </c>
      <c r="J33" s="188">
        <f t="shared" si="11"/>
        <v>1</v>
      </c>
      <c r="K33" s="188">
        <f t="shared" si="11"/>
        <v>0</v>
      </c>
      <c r="L33" s="188">
        <f t="shared" si="11"/>
        <v>0</v>
      </c>
      <c r="M33" s="188">
        <f t="shared" si="11"/>
        <v>0</v>
      </c>
      <c r="N33" s="188">
        <f t="shared" si="11"/>
        <v>1</v>
      </c>
      <c r="O33" s="171">
        <f t="shared" si="11"/>
        <v>0</v>
      </c>
      <c r="P33" s="862">
        <f t="shared" si="11"/>
        <v>1</v>
      </c>
    </row>
    <row r="34" spans="1:16" ht="26.25" thickBot="1">
      <c r="A34" s="254" t="s">
        <v>18</v>
      </c>
      <c r="B34" s="189">
        <f t="shared" ref="B34:N34" si="12">SUM(B32:B33)</f>
        <v>5</v>
      </c>
      <c r="C34" s="189">
        <f t="shared" si="12"/>
        <v>2</v>
      </c>
      <c r="D34" s="189">
        <f t="shared" si="12"/>
        <v>7</v>
      </c>
      <c r="E34" s="189">
        <f t="shared" si="12"/>
        <v>5</v>
      </c>
      <c r="F34" s="189">
        <f t="shared" si="12"/>
        <v>0</v>
      </c>
      <c r="G34" s="190">
        <f t="shared" si="12"/>
        <v>5</v>
      </c>
      <c r="H34" s="190">
        <f t="shared" si="12"/>
        <v>15</v>
      </c>
      <c r="I34" s="190">
        <f t="shared" si="12"/>
        <v>0</v>
      </c>
      <c r="J34" s="190">
        <f t="shared" si="12"/>
        <v>15</v>
      </c>
      <c r="K34" s="190">
        <f t="shared" si="12"/>
        <v>0</v>
      </c>
      <c r="L34" s="190">
        <f t="shared" si="12"/>
        <v>0</v>
      </c>
      <c r="M34" s="190">
        <f t="shared" si="12"/>
        <v>0</v>
      </c>
      <c r="N34" s="190">
        <f t="shared" si="12"/>
        <v>25</v>
      </c>
      <c r="O34" s="416">
        <f>SUM(C34+F34+I34)</f>
        <v>2</v>
      </c>
      <c r="P34" s="863">
        <f>SUM(P32:P33)</f>
        <v>27</v>
      </c>
    </row>
    <row r="35" spans="1:16" ht="43.5" customHeight="1">
      <c r="A35" s="95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</row>
    <row r="36" spans="1:16" ht="25.5" hidden="1" customHeight="1">
      <c r="A36" s="95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7"/>
    </row>
    <row r="37" spans="1:16" ht="37.5" customHeight="1">
      <c r="A37" s="1081"/>
      <c r="B37" s="1081"/>
      <c r="C37" s="1081"/>
      <c r="D37" s="1081"/>
      <c r="E37" s="1081"/>
      <c r="F37" s="1081"/>
      <c r="G37" s="1081"/>
      <c r="H37" s="1081"/>
      <c r="I37" s="1081"/>
      <c r="J37" s="1081"/>
      <c r="K37" s="1081"/>
      <c r="L37" s="1081"/>
      <c r="M37" s="1081"/>
      <c r="N37" s="1081"/>
      <c r="O37" s="1081"/>
      <c r="P37" s="1081"/>
    </row>
    <row r="38" spans="1:16" ht="26.25" customHeight="1"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</sheetData>
  <mergeCells count="16">
    <mergeCell ref="A37:P37"/>
    <mergeCell ref="H8:J8"/>
    <mergeCell ref="K8:M8"/>
    <mergeCell ref="A5:P5"/>
    <mergeCell ref="A7:A9"/>
    <mergeCell ref="N7:P8"/>
    <mergeCell ref="B8:D8"/>
    <mergeCell ref="E8:G8"/>
    <mergeCell ref="B7:D7"/>
    <mergeCell ref="E7:G7"/>
    <mergeCell ref="H7:J7"/>
    <mergeCell ref="K7:M7"/>
    <mergeCell ref="A1:T1"/>
    <mergeCell ref="A2:P2"/>
    <mergeCell ref="A3:P3"/>
    <mergeCell ref="A4:P4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T32"/>
  <sheetViews>
    <sheetView topLeftCell="B1" zoomScale="55" zoomScaleNormal="55" workbookViewId="0">
      <selection activeCell="L23" sqref="L23"/>
    </sheetView>
  </sheetViews>
  <sheetFormatPr defaultRowHeight="25.5"/>
  <cols>
    <col min="1" max="1" width="87.85546875" style="18" customWidth="1"/>
    <col min="2" max="2" width="16.42578125" style="18" customWidth="1"/>
    <col min="3" max="3" width="13.85546875" style="18" customWidth="1"/>
    <col min="4" max="4" width="12.140625" style="18" customWidth="1"/>
    <col min="5" max="5" width="17.140625" style="18" customWidth="1"/>
    <col min="6" max="6" width="13.42578125" style="18" customWidth="1"/>
    <col min="7" max="7" width="14.5703125" style="18" customWidth="1"/>
    <col min="8" max="8" width="17" style="18" customWidth="1"/>
    <col min="9" max="9" width="15" style="18" customWidth="1"/>
    <col min="10" max="10" width="13.140625" style="18" customWidth="1"/>
    <col min="11" max="11" width="15.42578125" style="18" customWidth="1"/>
    <col min="12" max="12" width="13.140625" style="18" customWidth="1"/>
    <col min="13" max="13" width="14.7109375" style="18" customWidth="1"/>
    <col min="14" max="14" width="18.85546875" style="18" customWidth="1"/>
    <col min="15" max="15" width="17" style="18" customWidth="1"/>
    <col min="16" max="16" width="14" style="18" customWidth="1"/>
    <col min="17" max="17" width="12.85546875" style="18" customWidth="1"/>
    <col min="18" max="18" width="23.42578125" style="18" customWidth="1"/>
    <col min="19" max="20" width="9.140625" style="18"/>
    <col min="21" max="21" width="10.5703125" style="18" bestFit="1" customWidth="1"/>
    <col min="22" max="22" width="11.28515625" style="18" customWidth="1"/>
    <col min="23" max="16384" width="9.140625" style="18"/>
  </cols>
  <sheetData>
    <row r="1" spans="1:20" ht="25.5" customHeight="1">
      <c r="A1" s="1063"/>
      <c r="B1" s="1063"/>
      <c r="C1" s="1063"/>
      <c r="D1" s="1063"/>
      <c r="E1" s="1063"/>
      <c r="F1" s="1063"/>
      <c r="G1" s="1063"/>
      <c r="H1" s="1063"/>
      <c r="I1" s="1063"/>
      <c r="J1" s="1063"/>
      <c r="K1" s="1063"/>
      <c r="L1" s="1063"/>
      <c r="M1" s="1063"/>
      <c r="N1" s="1063"/>
      <c r="O1" s="1063"/>
      <c r="P1" s="1063"/>
      <c r="Q1" s="1063"/>
      <c r="R1" s="1063"/>
      <c r="S1" s="1063"/>
      <c r="T1" s="1063"/>
    </row>
    <row r="2" spans="1:20" ht="20.25" customHeight="1">
      <c r="A2" s="1063" t="s">
        <v>82</v>
      </c>
      <c r="B2" s="1063"/>
      <c r="C2" s="1063"/>
      <c r="D2" s="1063"/>
      <c r="E2" s="1063"/>
      <c r="F2" s="1063"/>
      <c r="G2" s="1063"/>
      <c r="H2" s="1063"/>
      <c r="I2" s="1063"/>
      <c r="J2" s="1063"/>
      <c r="K2" s="1063"/>
      <c r="L2" s="1063"/>
      <c r="M2" s="1063"/>
      <c r="N2" s="1063"/>
      <c r="O2" s="1063"/>
      <c r="P2" s="1063"/>
    </row>
    <row r="3" spans="1:20" ht="20.25" customHeight="1">
      <c r="A3" s="1063" t="s">
        <v>83</v>
      </c>
      <c r="B3" s="1063"/>
      <c r="C3" s="1063"/>
      <c r="D3" s="1063"/>
      <c r="E3" s="1063"/>
      <c r="F3" s="1063"/>
      <c r="G3" s="1063"/>
      <c r="H3" s="1063"/>
      <c r="I3" s="1063"/>
      <c r="J3" s="1063"/>
      <c r="K3" s="1063"/>
      <c r="L3" s="1063"/>
      <c r="M3" s="1063"/>
      <c r="N3" s="1063"/>
      <c r="O3" s="1063"/>
      <c r="P3" s="1063"/>
    </row>
    <row r="4" spans="1:20" ht="24.75" customHeight="1">
      <c r="A4" s="1063" t="s">
        <v>98</v>
      </c>
      <c r="B4" s="1063"/>
      <c r="C4" s="1063"/>
      <c r="D4" s="1063"/>
      <c r="E4" s="1063"/>
      <c r="F4" s="1063"/>
      <c r="G4" s="1063"/>
      <c r="H4" s="1063"/>
      <c r="I4" s="1063"/>
      <c r="J4" s="1063"/>
      <c r="K4" s="1063"/>
      <c r="L4" s="1063"/>
      <c r="M4" s="1063"/>
      <c r="N4" s="1063"/>
      <c r="O4" s="1063"/>
      <c r="P4" s="1063"/>
    </row>
    <row r="5" spans="1:20" ht="24.75" customHeight="1">
      <c r="A5" s="1063" t="s">
        <v>119</v>
      </c>
      <c r="B5" s="1063"/>
      <c r="C5" s="1063"/>
      <c r="D5" s="1063"/>
      <c r="E5" s="1063"/>
      <c r="F5" s="1063"/>
      <c r="G5" s="1063"/>
      <c r="H5" s="1063"/>
      <c r="I5" s="1063"/>
      <c r="J5" s="1063"/>
      <c r="K5" s="1063"/>
      <c r="L5" s="1063"/>
      <c r="M5" s="1063"/>
      <c r="N5" s="1063"/>
      <c r="O5" s="1063"/>
      <c r="P5" s="1063"/>
    </row>
    <row r="6" spans="1:20" ht="33" customHeight="1" thickBot="1">
      <c r="A6" s="19"/>
    </row>
    <row r="7" spans="1:20" ht="33" customHeight="1" thickBot="1">
      <c r="A7" s="1064" t="s">
        <v>1</v>
      </c>
      <c r="B7" s="1067" t="s">
        <v>19</v>
      </c>
      <c r="C7" s="1068"/>
      <c r="D7" s="1069"/>
      <c r="E7" s="1067" t="s">
        <v>20</v>
      </c>
      <c r="F7" s="1068"/>
      <c r="G7" s="1069"/>
      <c r="H7" s="1067" t="s">
        <v>21</v>
      </c>
      <c r="I7" s="1068"/>
      <c r="J7" s="1069"/>
      <c r="K7" s="1067" t="s">
        <v>22</v>
      </c>
      <c r="L7" s="1068"/>
      <c r="M7" s="1069"/>
      <c r="N7" s="1070" t="s">
        <v>57</v>
      </c>
      <c r="O7" s="1071"/>
      <c r="P7" s="1072"/>
    </row>
    <row r="8" spans="1:20" ht="33" customHeight="1" thickBot="1">
      <c r="A8" s="1065"/>
      <c r="B8" s="1162" t="s">
        <v>84</v>
      </c>
      <c r="C8" s="1163"/>
      <c r="D8" s="1164"/>
      <c r="E8" s="1162" t="s">
        <v>84</v>
      </c>
      <c r="F8" s="1163"/>
      <c r="G8" s="1164"/>
      <c r="H8" s="1162" t="s">
        <v>84</v>
      </c>
      <c r="I8" s="1163"/>
      <c r="J8" s="1164"/>
      <c r="K8" s="1162" t="s">
        <v>84</v>
      </c>
      <c r="L8" s="1163"/>
      <c r="M8" s="1164"/>
      <c r="N8" s="1073"/>
      <c r="O8" s="1074"/>
      <c r="P8" s="1075"/>
    </row>
    <row r="9" spans="1:20" ht="99.75" customHeight="1" thickBot="1">
      <c r="A9" s="1165"/>
      <c r="B9" s="21" t="s">
        <v>5</v>
      </c>
      <c r="C9" s="22" t="s">
        <v>6</v>
      </c>
      <c r="D9" s="23" t="s">
        <v>7</v>
      </c>
      <c r="E9" s="21" t="s">
        <v>5</v>
      </c>
      <c r="F9" s="22" t="s">
        <v>6</v>
      </c>
      <c r="G9" s="23" t="s">
        <v>7</v>
      </c>
      <c r="H9" s="21" t="s">
        <v>5</v>
      </c>
      <c r="I9" s="22" t="s">
        <v>6</v>
      </c>
      <c r="J9" s="23" t="s">
        <v>7</v>
      </c>
      <c r="K9" s="21" t="s">
        <v>5</v>
      </c>
      <c r="L9" s="22" t="s">
        <v>6</v>
      </c>
      <c r="M9" s="23" t="s">
        <v>7</v>
      </c>
      <c r="N9" s="21" t="s">
        <v>5</v>
      </c>
      <c r="O9" s="22" t="s">
        <v>6</v>
      </c>
      <c r="P9" s="23" t="s">
        <v>7</v>
      </c>
    </row>
    <row r="10" spans="1:20" ht="36.75" customHeight="1" thickBot="1">
      <c r="A10" s="24" t="s">
        <v>8</v>
      </c>
      <c r="B10" s="353"/>
      <c r="C10" s="354"/>
      <c r="D10" s="355"/>
      <c r="E10" s="25"/>
      <c r="F10" s="26"/>
      <c r="G10" s="28"/>
      <c r="H10" s="29"/>
      <c r="I10" s="30"/>
      <c r="J10" s="31"/>
      <c r="K10" s="29"/>
      <c r="L10" s="30"/>
      <c r="M10" s="31"/>
      <c r="N10" s="118"/>
      <c r="O10" s="119"/>
      <c r="P10" s="120"/>
    </row>
    <row r="11" spans="1:20" ht="29.25" customHeight="1">
      <c r="A11" s="387" t="s">
        <v>85</v>
      </c>
      <c r="B11" s="384">
        <f t="shared" ref="B11:M11" si="0">B16+B21</f>
        <v>0</v>
      </c>
      <c r="C11" s="385">
        <f t="shared" si="0"/>
        <v>0</v>
      </c>
      <c r="D11" s="386">
        <f t="shared" si="0"/>
        <v>0</v>
      </c>
      <c r="E11" s="384">
        <f t="shared" si="0"/>
        <v>0</v>
      </c>
      <c r="F11" s="385">
        <f t="shared" si="0"/>
        <v>11</v>
      </c>
      <c r="G11" s="386">
        <f t="shared" si="0"/>
        <v>11</v>
      </c>
      <c r="H11" s="384">
        <f t="shared" si="0"/>
        <v>0</v>
      </c>
      <c r="I11" s="385">
        <f t="shared" si="0"/>
        <v>3</v>
      </c>
      <c r="J11" s="386">
        <f t="shared" si="0"/>
        <v>3</v>
      </c>
      <c r="K11" s="384">
        <f t="shared" si="0"/>
        <v>0</v>
      </c>
      <c r="L11" s="385">
        <f t="shared" si="0"/>
        <v>8</v>
      </c>
      <c r="M11" s="386">
        <f t="shared" si="0"/>
        <v>8</v>
      </c>
      <c r="N11" s="250">
        <f>SUM(B11+E11+H11+K11)</f>
        <v>0</v>
      </c>
      <c r="O11" s="251">
        <f>SUM(C11+F11+I11+L11)</f>
        <v>22</v>
      </c>
      <c r="P11" s="252">
        <f>SUM(N11:O11)</f>
        <v>22</v>
      </c>
    </row>
    <row r="12" spans="1:20" ht="27.75" customHeight="1" thickBot="1">
      <c r="A12" s="391"/>
      <c r="B12" s="392">
        <f>B23+B17</f>
        <v>0</v>
      </c>
      <c r="C12" s="393">
        <f>C23+C17</f>
        <v>0</v>
      </c>
      <c r="D12" s="394">
        <f>SUM(B12:C12)</f>
        <v>0</v>
      </c>
      <c r="E12" s="392">
        <v>0</v>
      </c>
      <c r="F12" s="393">
        <v>0</v>
      </c>
      <c r="G12" s="394">
        <f>SUM(E12:F12)</f>
        <v>0</v>
      </c>
      <c r="H12" s="392">
        <v>0</v>
      </c>
      <c r="I12" s="393">
        <v>0</v>
      </c>
      <c r="J12" s="394">
        <f>SUM(H12:I12)</f>
        <v>0</v>
      </c>
      <c r="K12" s="392">
        <f>K23+K17</f>
        <v>0</v>
      </c>
      <c r="L12" s="393">
        <f>L23+L17</f>
        <v>0</v>
      </c>
      <c r="M12" s="394">
        <f>M23+M17</f>
        <v>0</v>
      </c>
      <c r="N12" s="388">
        <f>SUM(B12+E12+H12+K12)</f>
        <v>0</v>
      </c>
      <c r="O12" s="389">
        <f>SUM(C12+F12+I12+L12)</f>
        <v>0</v>
      </c>
      <c r="P12" s="390">
        <f>SUM(N12:O12)</f>
        <v>0</v>
      </c>
    </row>
    <row r="13" spans="1:20" ht="36.75" customHeight="1" thickBot="1">
      <c r="A13" s="243" t="s">
        <v>9</v>
      </c>
      <c r="B13" s="401">
        <f t="shared" ref="B13:P13" si="1">SUM(B10:B12)</f>
        <v>0</v>
      </c>
      <c r="C13" s="401">
        <f t="shared" si="1"/>
        <v>0</v>
      </c>
      <c r="D13" s="401">
        <f t="shared" si="1"/>
        <v>0</v>
      </c>
      <c r="E13" s="170">
        <f t="shared" si="1"/>
        <v>0</v>
      </c>
      <c r="F13" s="170">
        <f t="shared" si="1"/>
        <v>11</v>
      </c>
      <c r="G13" s="170">
        <f t="shared" si="1"/>
        <v>11</v>
      </c>
      <c r="H13" s="170">
        <f t="shared" si="1"/>
        <v>0</v>
      </c>
      <c r="I13" s="170">
        <f t="shared" si="1"/>
        <v>3</v>
      </c>
      <c r="J13" s="170">
        <f t="shared" si="1"/>
        <v>3</v>
      </c>
      <c r="K13" s="170">
        <f t="shared" si="1"/>
        <v>0</v>
      </c>
      <c r="L13" s="170">
        <f t="shared" si="1"/>
        <v>8</v>
      </c>
      <c r="M13" s="170">
        <f t="shared" si="1"/>
        <v>8</v>
      </c>
      <c r="N13" s="170">
        <f t="shared" si="1"/>
        <v>0</v>
      </c>
      <c r="O13" s="170">
        <f t="shared" si="1"/>
        <v>22</v>
      </c>
      <c r="P13" s="171">
        <f t="shared" si="1"/>
        <v>22</v>
      </c>
    </row>
    <row r="14" spans="1:20" ht="27" customHeight="1" thickBot="1">
      <c r="A14" s="243" t="s">
        <v>10</v>
      </c>
      <c r="B14" s="172"/>
      <c r="C14" s="173"/>
      <c r="D14" s="174"/>
      <c r="E14" s="172"/>
      <c r="F14" s="173"/>
      <c r="G14" s="174"/>
      <c r="H14" s="172"/>
      <c r="I14" s="173"/>
      <c r="J14" s="174"/>
      <c r="K14" s="172"/>
      <c r="L14" s="173"/>
      <c r="M14" s="174"/>
      <c r="N14" s="175"/>
      <c r="O14" s="173"/>
      <c r="P14" s="176"/>
    </row>
    <row r="15" spans="1:20" ht="31.5" customHeight="1" thickBot="1">
      <c r="A15" s="244" t="s">
        <v>11</v>
      </c>
      <c r="B15" s="177"/>
      <c r="C15" s="178"/>
      <c r="D15" s="179"/>
      <c r="E15" s="177"/>
      <c r="F15" s="178"/>
      <c r="G15" s="179"/>
      <c r="H15" s="177"/>
      <c r="I15" s="178"/>
      <c r="J15" s="179"/>
      <c r="K15" s="177"/>
      <c r="L15" s="178"/>
      <c r="M15" s="179"/>
      <c r="N15" s="180"/>
      <c r="O15" s="181"/>
      <c r="P15" s="182"/>
    </row>
    <row r="16" spans="1:20" ht="24.95" customHeight="1">
      <c r="A16" s="387" t="s">
        <v>86</v>
      </c>
      <c r="B16" s="183">
        <v>0</v>
      </c>
      <c r="C16" s="241">
        <v>0</v>
      </c>
      <c r="D16" s="184">
        <f>SUM(B16:C16)</f>
        <v>0</v>
      </c>
      <c r="E16" s="183">
        <v>0</v>
      </c>
      <c r="F16" s="241">
        <v>11</v>
      </c>
      <c r="G16" s="184">
        <f>SUM(E16:F16)</f>
        <v>11</v>
      </c>
      <c r="H16" s="183">
        <v>0</v>
      </c>
      <c r="I16" s="241">
        <v>3</v>
      </c>
      <c r="J16" s="184">
        <f>SUM(H16:I16)</f>
        <v>3</v>
      </c>
      <c r="K16" s="183">
        <v>0</v>
      </c>
      <c r="L16" s="241">
        <v>8</v>
      </c>
      <c r="M16" s="184">
        <f>SUM(K16:L16)</f>
        <v>8</v>
      </c>
      <c r="N16" s="250">
        <f t="shared" ref="N16:O19" si="2">SUM(B16+E16+H16+K16)</f>
        <v>0</v>
      </c>
      <c r="O16" s="251">
        <f t="shared" si="2"/>
        <v>22</v>
      </c>
      <c r="P16" s="252">
        <f>SUM(N16:O16)</f>
        <v>22</v>
      </c>
    </row>
    <row r="17" spans="1:16" ht="24.95" customHeight="1">
      <c r="A17" s="391"/>
      <c r="B17" s="392">
        <v>0</v>
      </c>
      <c r="C17" s="393">
        <v>0</v>
      </c>
      <c r="D17" s="394">
        <f>SUM(B17:C17)</f>
        <v>0</v>
      </c>
      <c r="E17" s="392">
        <v>0</v>
      </c>
      <c r="F17" s="393">
        <v>0</v>
      </c>
      <c r="G17" s="394">
        <f>SUM(E17:F17)</f>
        <v>0</v>
      </c>
      <c r="H17" s="392">
        <v>0</v>
      </c>
      <c r="I17" s="393">
        <v>0</v>
      </c>
      <c r="J17" s="394">
        <f>SUM(H17:I17)</f>
        <v>0</v>
      </c>
      <c r="K17" s="392">
        <v>0</v>
      </c>
      <c r="L17" s="393">
        <v>0</v>
      </c>
      <c r="M17" s="394">
        <f>SUM(K17:L17)</f>
        <v>0</v>
      </c>
      <c r="N17" s="388">
        <f t="shared" si="2"/>
        <v>0</v>
      </c>
      <c r="O17" s="389">
        <f t="shared" si="2"/>
        <v>0</v>
      </c>
      <c r="P17" s="390">
        <f>SUM(N17:O17)</f>
        <v>0</v>
      </c>
    </row>
    <row r="18" spans="1:16" ht="43.5" customHeight="1" thickBot="1">
      <c r="A18" s="397"/>
      <c r="B18" s="398">
        <v>0</v>
      </c>
      <c r="C18" s="399">
        <v>0</v>
      </c>
      <c r="D18" s="400">
        <f>SUM(B18:C18)</f>
        <v>0</v>
      </c>
      <c r="E18" s="398">
        <v>0</v>
      </c>
      <c r="F18" s="399">
        <v>0</v>
      </c>
      <c r="G18" s="400">
        <f>SUM(E18:F18)</f>
        <v>0</v>
      </c>
      <c r="H18" s="398">
        <v>0</v>
      </c>
      <c r="I18" s="399">
        <v>0</v>
      </c>
      <c r="J18" s="400">
        <f>SUM(H18:I18)</f>
        <v>0</v>
      </c>
      <c r="K18" s="398">
        <v>0</v>
      </c>
      <c r="L18" s="399">
        <v>0</v>
      </c>
      <c r="M18" s="400">
        <f>SUM(K18:L18)</f>
        <v>0</v>
      </c>
      <c r="N18" s="402">
        <f t="shared" si="2"/>
        <v>0</v>
      </c>
      <c r="O18" s="403">
        <f t="shared" si="2"/>
        <v>0</v>
      </c>
      <c r="P18" s="404">
        <f>SUM(N18:O18)</f>
        <v>0</v>
      </c>
    </row>
    <row r="19" spans="1:16" ht="24.95" customHeight="1" thickBot="1">
      <c r="A19" s="245" t="s">
        <v>13</v>
      </c>
      <c r="B19" s="405">
        <f t="shared" ref="B19:M19" si="3">SUM(B16:B18)</f>
        <v>0</v>
      </c>
      <c r="C19" s="405">
        <f t="shared" si="3"/>
        <v>0</v>
      </c>
      <c r="D19" s="405">
        <f t="shared" si="3"/>
        <v>0</v>
      </c>
      <c r="E19" s="185">
        <f t="shared" si="3"/>
        <v>0</v>
      </c>
      <c r="F19" s="185">
        <f t="shared" si="3"/>
        <v>11</v>
      </c>
      <c r="G19" s="186">
        <f t="shared" si="3"/>
        <v>11</v>
      </c>
      <c r="H19" s="185">
        <f t="shared" si="3"/>
        <v>0</v>
      </c>
      <c r="I19" s="185">
        <f t="shared" si="3"/>
        <v>3</v>
      </c>
      <c r="J19" s="186">
        <f t="shared" si="3"/>
        <v>3</v>
      </c>
      <c r="K19" s="185">
        <f t="shared" si="3"/>
        <v>0</v>
      </c>
      <c r="L19" s="185">
        <f t="shared" si="3"/>
        <v>8</v>
      </c>
      <c r="M19" s="186">
        <f t="shared" si="3"/>
        <v>8</v>
      </c>
      <c r="N19" s="406">
        <f t="shared" si="2"/>
        <v>0</v>
      </c>
      <c r="O19" s="407">
        <f t="shared" si="2"/>
        <v>22</v>
      </c>
      <c r="P19" s="408">
        <f>SUM(N19:O19)</f>
        <v>22</v>
      </c>
    </row>
    <row r="20" spans="1:16" ht="24.95" customHeight="1" thickBot="1">
      <c r="A20" s="246" t="s">
        <v>14</v>
      </c>
      <c r="B20" s="247"/>
      <c r="C20" s="248"/>
      <c r="D20" s="249"/>
      <c r="E20" s="247"/>
      <c r="F20" s="248"/>
      <c r="G20" s="249"/>
      <c r="H20" s="409"/>
      <c r="I20" s="410"/>
      <c r="J20" s="411"/>
      <c r="K20" s="409"/>
      <c r="L20" s="410"/>
      <c r="M20" s="411"/>
      <c r="N20" s="673"/>
      <c r="O20" s="672"/>
      <c r="P20" s="674"/>
    </row>
    <row r="21" spans="1:16" ht="24.95" customHeight="1">
      <c r="A21" s="242" t="s">
        <v>85</v>
      </c>
      <c r="B21" s="183">
        <v>0</v>
      </c>
      <c r="C21" s="241">
        <v>0</v>
      </c>
      <c r="D21" s="184">
        <f>SUM(B21:C21)</f>
        <v>0</v>
      </c>
      <c r="E21" s="183">
        <v>0</v>
      </c>
      <c r="F21" s="241">
        <v>0</v>
      </c>
      <c r="G21" s="184">
        <v>0</v>
      </c>
      <c r="H21" s="183">
        <v>0</v>
      </c>
      <c r="I21" s="241">
        <v>0</v>
      </c>
      <c r="J21" s="184">
        <f>SUM(H21:I21)</f>
        <v>0</v>
      </c>
      <c r="K21" s="183">
        <v>0</v>
      </c>
      <c r="L21" s="241">
        <v>0</v>
      </c>
      <c r="M21" s="184">
        <f>SUM(K21:L21)</f>
        <v>0</v>
      </c>
      <c r="N21" s="406">
        <v>0</v>
      </c>
      <c r="O21" s="407">
        <f t="shared" ref="O21:P25" si="4">SUM(C21+F21+I21+L21)</f>
        <v>0</v>
      </c>
      <c r="P21" s="408">
        <f t="shared" si="4"/>
        <v>0</v>
      </c>
    </row>
    <row r="22" spans="1:16" ht="33" customHeight="1">
      <c r="A22" s="412"/>
      <c r="B22" s="392">
        <v>0</v>
      </c>
      <c r="C22" s="393">
        <v>0</v>
      </c>
      <c r="D22" s="394">
        <f>SUM(B22:C22)</f>
        <v>0</v>
      </c>
      <c r="E22" s="392">
        <v>0</v>
      </c>
      <c r="F22" s="393">
        <v>0</v>
      </c>
      <c r="G22" s="394">
        <f>SUM(E22:F22)</f>
        <v>0</v>
      </c>
      <c r="H22" s="392">
        <v>0</v>
      </c>
      <c r="I22" s="393">
        <v>0</v>
      </c>
      <c r="J22" s="394">
        <f>SUM(H22:I22)</f>
        <v>0</v>
      </c>
      <c r="K22" s="392">
        <v>0</v>
      </c>
      <c r="L22" s="393">
        <v>0</v>
      </c>
      <c r="M22" s="394">
        <f>SUM(K22:L22)</f>
        <v>0</v>
      </c>
      <c r="N22" s="388">
        <f>B22+E22+H22+K22</f>
        <v>0</v>
      </c>
      <c r="O22" s="389">
        <f t="shared" si="4"/>
        <v>0</v>
      </c>
      <c r="P22" s="390">
        <f t="shared" si="4"/>
        <v>0</v>
      </c>
    </row>
    <row r="23" spans="1:16" ht="24.95" customHeight="1">
      <c r="A23" s="413"/>
      <c r="B23" s="392">
        <v>0</v>
      </c>
      <c r="C23" s="393">
        <v>0</v>
      </c>
      <c r="D23" s="394">
        <f>SUM(B23:C23)</f>
        <v>0</v>
      </c>
      <c r="E23" s="392">
        <v>0</v>
      </c>
      <c r="F23" s="393">
        <v>0</v>
      </c>
      <c r="G23" s="394">
        <f>SUM(E23:F23)</f>
        <v>0</v>
      </c>
      <c r="H23" s="392">
        <v>0</v>
      </c>
      <c r="I23" s="393">
        <v>0</v>
      </c>
      <c r="J23" s="394">
        <f>SUM(H23:I23)</f>
        <v>0</v>
      </c>
      <c r="K23" s="392">
        <v>0</v>
      </c>
      <c r="L23" s="393">
        <v>0</v>
      </c>
      <c r="M23" s="394">
        <f>SUM(K23:L23)</f>
        <v>0</v>
      </c>
      <c r="N23" s="388">
        <f>B23+E23+H23+K23</f>
        <v>0</v>
      </c>
      <c r="O23" s="389">
        <f t="shared" si="4"/>
        <v>0</v>
      </c>
      <c r="P23" s="390">
        <f t="shared" si="4"/>
        <v>0</v>
      </c>
    </row>
    <row r="24" spans="1:16" ht="32.25" customHeight="1" thickBot="1">
      <c r="A24" s="414"/>
      <c r="B24" s="392">
        <v>0</v>
      </c>
      <c r="C24" s="393">
        <v>0</v>
      </c>
      <c r="D24" s="394">
        <f>SUM(B24:C24)</f>
        <v>0</v>
      </c>
      <c r="E24" s="392">
        <v>0</v>
      </c>
      <c r="F24" s="393">
        <v>0</v>
      </c>
      <c r="G24" s="394">
        <f>SUM(E24:F24)</f>
        <v>0</v>
      </c>
      <c r="H24" s="392">
        <v>0</v>
      </c>
      <c r="I24" s="393">
        <v>0</v>
      </c>
      <c r="J24" s="394">
        <f>SUM(H24:I24)</f>
        <v>0</v>
      </c>
      <c r="K24" s="392">
        <v>0</v>
      </c>
      <c r="L24" s="393">
        <v>0</v>
      </c>
      <c r="M24" s="394">
        <f>SUM(K24:L24)</f>
        <v>0</v>
      </c>
      <c r="N24" s="388">
        <f>B24+E24+H24+K24</f>
        <v>0</v>
      </c>
      <c r="O24" s="389">
        <f t="shared" si="4"/>
        <v>0</v>
      </c>
      <c r="P24" s="390">
        <f t="shared" si="4"/>
        <v>0</v>
      </c>
    </row>
    <row r="25" spans="1:16" ht="36.75" customHeight="1" thickBot="1">
      <c r="A25" s="245" t="s">
        <v>15</v>
      </c>
      <c r="B25" s="187">
        <f t="shared" ref="B25:M25" si="5">SUM(B21:B24)</f>
        <v>0</v>
      </c>
      <c r="C25" s="187">
        <f t="shared" si="5"/>
        <v>0</v>
      </c>
      <c r="D25" s="187">
        <f t="shared" si="5"/>
        <v>0</v>
      </c>
      <c r="E25" s="187">
        <f t="shared" si="5"/>
        <v>0</v>
      </c>
      <c r="F25" s="187">
        <f t="shared" si="5"/>
        <v>0</v>
      </c>
      <c r="G25" s="187">
        <f t="shared" si="5"/>
        <v>0</v>
      </c>
      <c r="H25" s="187">
        <f t="shared" si="5"/>
        <v>0</v>
      </c>
      <c r="I25" s="187">
        <f t="shared" si="5"/>
        <v>0</v>
      </c>
      <c r="J25" s="187">
        <f t="shared" si="5"/>
        <v>0</v>
      </c>
      <c r="K25" s="187">
        <f t="shared" si="5"/>
        <v>0</v>
      </c>
      <c r="L25" s="187">
        <f t="shared" si="5"/>
        <v>0</v>
      </c>
      <c r="M25" s="187">
        <f t="shared" si="5"/>
        <v>0</v>
      </c>
      <c r="N25" s="416">
        <f>B25+E25+H25+K25</f>
        <v>0</v>
      </c>
      <c r="O25" s="416">
        <f t="shared" si="4"/>
        <v>0</v>
      </c>
      <c r="P25" s="416">
        <f t="shared" si="4"/>
        <v>0</v>
      </c>
    </row>
    <row r="26" spans="1:16" ht="30" customHeight="1" thickBot="1">
      <c r="A26" s="253" t="s">
        <v>16</v>
      </c>
      <c r="B26" s="170">
        <f t="shared" ref="B26:P26" si="6">B19</f>
        <v>0</v>
      </c>
      <c r="C26" s="170">
        <f t="shared" si="6"/>
        <v>0</v>
      </c>
      <c r="D26" s="170">
        <f t="shared" si="6"/>
        <v>0</v>
      </c>
      <c r="E26" s="170">
        <f t="shared" si="6"/>
        <v>0</v>
      </c>
      <c r="F26" s="170">
        <f t="shared" si="6"/>
        <v>11</v>
      </c>
      <c r="G26" s="188">
        <f t="shared" si="6"/>
        <v>11</v>
      </c>
      <c r="H26" s="188">
        <f t="shared" si="6"/>
        <v>0</v>
      </c>
      <c r="I26" s="188">
        <f t="shared" si="6"/>
        <v>3</v>
      </c>
      <c r="J26" s="188">
        <f t="shared" si="6"/>
        <v>3</v>
      </c>
      <c r="K26" s="188">
        <f t="shared" si="6"/>
        <v>0</v>
      </c>
      <c r="L26" s="188">
        <f t="shared" si="6"/>
        <v>8</v>
      </c>
      <c r="M26" s="188">
        <f t="shared" si="6"/>
        <v>8</v>
      </c>
      <c r="N26" s="406">
        <f t="shared" si="6"/>
        <v>0</v>
      </c>
      <c r="O26" s="406">
        <f t="shared" si="6"/>
        <v>22</v>
      </c>
      <c r="P26" s="931">
        <f t="shared" si="6"/>
        <v>22</v>
      </c>
    </row>
    <row r="27" spans="1:16" ht="26.25" thickBot="1">
      <c r="A27" s="253" t="s">
        <v>17</v>
      </c>
      <c r="B27" s="170">
        <f t="shared" ref="B27:P27" si="7">B25</f>
        <v>0</v>
      </c>
      <c r="C27" s="170">
        <f t="shared" si="7"/>
        <v>0</v>
      </c>
      <c r="D27" s="170">
        <f t="shared" si="7"/>
        <v>0</v>
      </c>
      <c r="E27" s="170">
        <f t="shared" si="7"/>
        <v>0</v>
      </c>
      <c r="F27" s="170">
        <f t="shared" si="7"/>
        <v>0</v>
      </c>
      <c r="G27" s="188">
        <f t="shared" si="7"/>
        <v>0</v>
      </c>
      <c r="H27" s="188">
        <f t="shared" si="7"/>
        <v>0</v>
      </c>
      <c r="I27" s="188">
        <f t="shared" si="7"/>
        <v>0</v>
      </c>
      <c r="J27" s="188">
        <f t="shared" si="7"/>
        <v>0</v>
      </c>
      <c r="K27" s="188">
        <f t="shared" si="7"/>
        <v>0</v>
      </c>
      <c r="L27" s="188">
        <f t="shared" si="7"/>
        <v>0</v>
      </c>
      <c r="M27" s="188">
        <f t="shared" si="7"/>
        <v>0</v>
      </c>
      <c r="N27" s="188">
        <f t="shared" si="7"/>
        <v>0</v>
      </c>
      <c r="O27" s="188">
        <f t="shared" si="7"/>
        <v>0</v>
      </c>
      <c r="P27" s="171">
        <f t="shared" si="7"/>
        <v>0</v>
      </c>
    </row>
    <row r="28" spans="1:16" ht="33" customHeight="1" thickBot="1">
      <c r="A28" s="254" t="s">
        <v>18</v>
      </c>
      <c r="B28" s="189">
        <f t="shared" ref="B28:P28" si="8">SUM(B26:B27)</f>
        <v>0</v>
      </c>
      <c r="C28" s="189">
        <f t="shared" si="8"/>
        <v>0</v>
      </c>
      <c r="D28" s="189">
        <f t="shared" si="8"/>
        <v>0</v>
      </c>
      <c r="E28" s="189">
        <f t="shared" si="8"/>
        <v>0</v>
      </c>
      <c r="F28" s="189">
        <f t="shared" si="8"/>
        <v>11</v>
      </c>
      <c r="G28" s="190">
        <f t="shared" si="8"/>
        <v>11</v>
      </c>
      <c r="H28" s="190">
        <f t="shared" si="8"/>
        <v>0</v>
      </c>
      <c r="I28" s="190">
        <f t="shared" si="8"/>
        <v>3</v>
      </c>
      <c r="J28" s="190">
        <f t="shared" si="8"/>
        <v>3</v>
      </c>
      <c r="K28" s="190">
        <f t="shared" si="8"/>
        <v>0</v>
      </c>
      <c r="L28" s="190">
        <f t="shared" si="8"/>
        <v>8</v>
      </c>
      <c r="M28" s="190">
        <f t="shared" si="8"/>
        <v>8</v>
      </c>
      <c r="N28" s="190">
        <f t="shared" si="8"/>
        <v>0</v>
      </c>
      <c r="O28" s="190">
        <f t="shared" si="8"/>
        <v>22</v>
      </c>
      <c r="P28" s="191">
        <f t="shared" si="8"/>
        <v>22</v>
      </c>
    </row>
    <row r="29" spans="1:16" ht="43.5" customHeight="1">
      <c r="A29" s="95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</row>
    <row r="30" spans="1:16" ht="25.5" hidden="1" customHeight="1">
      <c r="A30" s="95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7"/>
    </row>
    <row r="31" spans="1:16" ht="37.5" customHeight="1">
      <c r="A31" s="1081"/>
      <c r="B31" s="1081"/>
      <c r="C31" s="1081"/>
      <c r="D31" s="1081"/>
      <c r="E31" s="1081"/>
      <c r="F31" s="1081"/>
      <c r="G31" s="1081"/>
      <c r="H31" s="1081"/>
      <c r="I31" s="1081"/>
      <c r="J31" s="1081"/>
      <c r="K31" s="1081"/>
      <c r="L31" s="1081"/>
      <c r="M31" s="1081"/>
      <c r="N31" s="1081"/>
      <c r="O31" s="1081"/>
      <c r="P31" s="1081"/>
    </row>
    <row r="32" spans="1:16" ht="26.25" customHeight="1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</row>
  </sheetData>
  <mergeCells count="16">
    <mergeCell ref="E7:G7"/>
    <mergeCell ref="H7:J7"/>
    <mergeCell ref="K7:M7"/>
    <mergeCell ref="E8:G8"/>
    <mergeCell ref="H8:J8"/>
    <mergeCell ref="K8:M8"/>
    <mergeCell ref="A31:P31"/>
    <mergeCell ref="A1:T1"/>
    <mergeCell ref="A2:P2"/>
    <mergeCell ref="A4:P4"/>
    <mergeCell ref="A3:P3"/>
    <mergeCell ref="A5:P5"/>
    <mergeCell ref="A7:A9"/>
    <mergeCell ref="N7:P8"/>
    <mergeCell ref="B8:D8"/>
    <mergeCell ref="B7:D7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W27"/>
  <sheetViews>
    <sheetView zoomScale="55" zoomScaleNormal="55" workbookViewId="0">
      <selection activeCell="X21" sqref="X21"/>
    </sheetView>
  </sheetViews>
  <sheetFormatPr defaultRowHeight="25.5"/>
  <cols>
    <col min="1" max="1" width="87.85546875" style="18" customWidth="1"/>
    <col min="2" max="2" width="15" style="18" customWidth="1"/>
    <col min="3" max="3" width="12.140625" style="18" customWidth="1"/>
    <col min="4" max="4" width="11" style="18" customWidth="1"/>
    <col min="5" max="5" width="13.85546875" style="18" customWidth="1"/>
    <col min="6" max="6" width="11.85546875" style="18" customWidth="1"/>
    <col min="7" max="7" width="9.42578125" style="18" customWidth="1"/>
    <col min="8" max="8" width="13.85546875" style="18" customWidth="1"/>
    <col min="9" max="9" width="11.85546875" style="18" customWidth="1"/>
    <col min="10" max="10" width="9.42578125" style="18" customWidth="1"/>
    <col min="11" max="11" width="13.85546875" style="18" customWidth="1"/>
    <col min="12" max="12" width="11.85546875" style="18" customWidth="1"/>
    <col min="13" max="13" width="9.42578125" style="18" customWidth="1"/>
    <col min="14" max="14" width="15.42578125" style="18" customWidth="1"/>
    <col min="15" max="15" width="13.140625" style="18" customWidth="1"/>
    <col min="16" max="16" width="14.140625" style="18" customWidth="1"/>
    <col min="17" max="18" width="10.7109375" style="18" customWidth="1"/>
    <col min="19" max="19" width="9.140625" style="18"/>
    <col min="20" max="20" width="12.85546875" style="18" customWidth="1"/>
    <col min="21" max="21" width="23.42578125" style="18" customWidth="1"/>
    <col min="22" max="23" width="9.140625" style="18"/>
    <col min="24" max="24" width="10.42578125" style="18" bestFit="1" customWidth="1"/>
    <col min="25" max="25" width="11.28515625" style="18" customWidth="1"/>
    <col min="26" max="16384" width="9.140625" style="18"/>
  </cols>
  <sheetData>
    <row r="1" spans="1:23" ht="25.5" customHeight="1">
      <c r="A1" s="1063"/>
      <c r="B1" s="1063"/>
      <c r="C1" s="1063"/>
      <c r="D1" s="1063"/>
      <c r="E1" s="1063"/>
      <c r="F1" s="1063"/>
      <c r="G1" s="1063"/>
      <c r="H1" s="1063"/>
      <c r="I1" s="1063"/>
      <c r="J1" s="1063"/>
      <c r="K1" s="1063"/>
      <c r="L1" s="1063"/>
      <c r="M1" s="1063"/>
      <c r="N1" s="1063"/>
      <c r="O1" s="1063"/>
      <c r="P1" s="1063"/>
      <c r="Q1" s="1063"/>
      <c r="R1" s="1063"/>
      <c r="S1" s="1063"/>
      <c r="T1" s="1063"/>
      <c r="U1" s="1063"/>
      <c r="V1" s="1063"/>
      <c r="W1" s="1063"/>
    </row>
    <row r="2" spans="1:23" ht="20.25" customHeight="1">
      <c r="A2" s="1063" t="s">
        <v>50</v>
      </c>
      <c r="B2" s="1063"/>
      <c r="C2" s="1063"/>
      <c r="D2" s="1063"/>
      <c r="E2" s="1063"/>
      <c r="F2" s="1063"/>
      <c r="G2" s="1063"/>
      <c r="H2" s="1063"/>
      <c r="I2" s="1063"/>
      <c r="J2" s="1063"/>
      <c r="K2" s="1063"/>
      <c r="L2" s="1063"/>
      <c r="M2" s="1063"/>
      <c r="N2" s="1063"/>
      <c r="O2" s="1063"/>
      <c r="P2" s="1063"/>
      <c r="Q2" s="1063"/>
      <c r="R2" s="1063"/>
      <c r="S2" s="1063"/>
    </row>
    <row r="3" spans="1:23" ht="24.75" customHeight="1">
      <c r="A3" s="1063" t="s">
        <v>109</v>
      </c>
      <c r="B3" s="1063"/>
      <c r="C3" s="1063"/>
      <c r="D3" s="1063"/>
      <c r="E3" s="1063"/>
      <c r="F3" s="1063"/>
      <c r="G3" s="1063"/>
      <c r="H3" s="1063"/>
      <c r="I3" s="1063"/>
      <c r="J3" s="1063"/>
      <c r="K3" s="1063"/>
      <c r="L3" s="1063"/>
      <c r="M3" s="1063"/>
      <c r="N3" s="1063"/>
      <c r="O3" s="1063"/>
      <c r="P3" s="1063"/>
      <c r="Q3" s="17"/>
      <c r="R3" s="17"/>
    </row>
    <row r="4" spans="1:23" ht="33" customHeight="1" thickBot="1">
      <c r="A4" s="19"/>
    </row>
    <row r="5" spans="1:23" ht="33" customHeight="1" thickBot="1">
      <c r="A5" s="1064" t="s">
        <v>1</v>
      </c>
      <c r="B5" s="1067" t="s">
        <v>19</v>
      </c>
      <c r="C5" s="1068"/>
      <c r="D5" s="1069"/>
      <c r="E5" s="1067" t="s">
        <v>20</v>
      </c>
      <c r="F5" s="1068"/>
      <c r="G5" s="1069"/>
      <c r="H5" s="1067" t="s">
        <v>21</v>
      </c>
      <c r="I5" s="1068"/>
      <c r="J5" s="1069"/>
      <c r="K5" s="1067" t="s">
        <v>22</v>
      </c>
      <c r="L5" s="1068"/>
      <c r="M5" s="1069"/>
      <c r="N5" s="1070" t="s">
        <v>52</v>
      </c>
      <c r="O5" s="1071"/>
      <c r="P5" s="1072"/>
      <c r="Q5" s="20"/>
      <c r="R5" s="20"/>
    </row>
    <row r="6" spans="1:23" ht="33" customHeight="1" thickBot="1">
      <c r="A6" s="1065"/>
      <c r="B6" s="1166" t="s">
        <v>24</v>
      </c>
      <c r="C6" s="1163"/>
      <c r="D6" s="1164"/>
      <c r="E6" s="1166" t="s">
        <v>24</v>
      </c>
      <c r="F6" s="1163"/>
      <c r="G6" s="1164"/>
      <c r="H6" s="1166" t="s">
        <v>24</v>
      </c>
      <c r="I6" s="1163"/>
      <c r="J6" s="1164"/>
      <c r="K6" s="1166" t="s">
        <v>24</v>
      </c>
      <c r="L6" s="1163"/>
      <c r="M6" s="1164"/>
      <c r="N6" s="1073"/>
      <c r="O6" s="1074"/>
      <c r="P6" s="1075"/>
      <c r="Q6" s="20"/>
      <c r="R6" s="20"/>
    </row>
    <row r="7" spans="1:23" ht="99.75" customHeight="1" thickBot="1">
      <c r="A7" s="1165"/>
      <c r="B7" s="705" t="s">
        <v>5</v>
      </c>
      <c r="C7" s="705" t="s">
        <v>6</v>
      </c>
      <c r="D7" s="23" t="s">
        <v>7</v>
      </c>
      <c r="E7" s="705" t="s">
        <v>5</v>
      </c>
      <c r="F7" s="705" t="s">
        <v>6</v>
      </c>
      <c r="G7" s="23" t="s">
        <v>7</v>
      </c>
      <c r="H7" s="705" t="s">
        <v>5</v>
      </c>
      <c r="I7" s="705" t="s">
        <v>6</v>
      </c>
      <c r="J7" s="23" t="s">
        <v>7</v>
      </c>
      <c r="K7" s="705" t="s">
        <v>5</v>
      </c>
      <c r="L7" s="705" t="s">
        <v>6</v>
      </c>
      <c r="M7" s="23" t="s">
        <v>7</v>
      </c>
      <c r="N7" s="705" t="s">
        <v>5</v>
      </c>
      <c r="O7" s="705" t="s">
        <v>6</v>
      </c>
      <c r="P7" s="23" t="s">
        <v>7</v>
      </c>
      <c r="Q7" s="20"/>
      <c r="R7" s="20"/>
    </row>
    <row r="8" spans="1:23" ht="36.75" customHeight="1" thickBot="1">
      <c r="A8" s="24" t="s">
        <v>8</v>
      </c>
      <c r="B8" s="25"/>
      <c r="C8" s="26"/>
      <c r="D8" s="27"/>
      <c r="E8" s="25"/>
      <c r="F8" s="26"/>
      <c r="G8" s="28"/>
      <c r="H8" s="29"/>
      <c r="I8" s="30"/>
      <c r="J8" s="31"/>
      <c r="K8" s="29"/>
      <c r="L8" s="30"/>
      <c r="M8" s="31"/>
      <c r="N8" s="118"/>
      <c r="O8" s="119"/>
      <c r="P8" s="702"/>
      <c r="Q8" s="20"/>
      <c r="R8" s="20"/>
    </row>
    <row r="9" spans="1:23" ht="29.25" customHeight="1">
      <c r="A9" s="687" t="s">
        <v>51</v>
      </c>
      <c r="B9" s="618">
        <f>B18+B14</f>
        <v>5</v>
      </c>
      <c r="C9" s="619">
        <f t="shared" ref="C9:M10" si="0">C18+C14</f>
        <v>1</v>
      </c>
      <c r="D9" s="614">
        <f t="shared" si="0"/>
        <v>6</v>
      </c>
      <c r="E9" s="618">
        <f t="shared" si="0"/>
        <v>6</v>
      </c>
      <c r="F9" s="619">
        <f t="shared" si="0"/>
        <v>0</v>
      </c>
      <c r="G9" s="614">
        <f t="shared" si="0"/>
        <v>6</v>
      </c>
      <c r="H9" s="618">
        <f t="shared" si="0"/>
        <v>7</v>
      </c>
      <c r="I9" s="619">
        <f t="shared" si="0"/>
        <v>0</v>
      </c>
      <c r="J9" s="614">
        <f t="shared" si="0"/>
        <v>7</v>
      </c>
      <c r="K9" s="618">
        <f t="shared" si="0"/>
        <v>3</v>
      </c>
      <c r="L9" s="619">
        <f t="shared" si="0"/>
        <v>0</v>
      </c>
      <c r="M9" s="614">
        <f t="shared" si="0"/>
        <v>3</v>
      </c>
      <c r="N9" s="688">
        <f t="shared" ref="N9:P10" si="1">B9+E9+H9+K9</f>
        <v>21</v>
      </c>
      <c r="O9" s="689">
        <f t="shared" si="1"/>
        <v>1</v>
      </c>
      <c r="P9" s="703">
        <f t="shared" si="1"/>
        <v>22</v>
      </c>
      <c r="Q9" s="20"/>
      <c r="R9" s="20"/>
    </row>
    <row r="10" spans="1:23" ht="53.25" thickBot="1">
      <c r="A10" s="130" t="s">
        <v>47</v>
      </c>
      <c r="B10" s="618">
        <f>B19+B15</f>
        <v>2</v>
      </c>
      <c r="C10" s="619">
        <f t="shared" si="0"/>
        <v>0</v>
      </c>
      <c r="D10" s="614">
        <f t="shared" si="0"/>
        <v>2</v>
      </c>
      <c r="E10" s="618">
        <f t="shared" si="0"/>
        <v>0</v>
      </c>
      <c r="F10" s="619">
        <f t="shared" si="0"/>
        <v>0</v>
      </c>
      <c r="G10" s="614">
        <f t="shared" si="0"/>
        <v>0</v>
      </c>
      <c r="H10" s="618">
        <f t="shared" si="0"/>
        <v>0</v>
      </c>
      <c r="I10" s="619">
        <f t="shared" si="0"/>
        <v>1</v>
      </c>
      <c r="J10" s="614">
        <f t="shared" si="0"/>
        <v>1</v>
      </c>
      <c r="K10" s="618">
        <f t="shared" si="0"/>
        <v>0</v>
      </c>
      <c r="L10" s="619">
        <f t="shared" si="0"/>
        <v>0</v>
      </c>
      <c r="M10" s="614">
        <f t="shared" si="0"/>
        <v>0</v>
      </c>
      <c r="N10" s="688">
        <f t="shared" si="1"/>
        <v>2</v>
      </c>
      <c r="O10" s="690">
        <f t="shared" si="1"/>
        <v>1</v>
      </c>
      <c r="P10" s="404">
        <f t="shared" si="1"/>
        <v>3</v>
      </c>
      <c r="Q10" s="20"/>
      <c r="R10" s="20"/>
    </row>
    <row r="11" spans="1:23" ht="36.75" customHeight="1" thickBot="1">
      <c r="A11" s="243" t="s">
        <v>9</v>
      </c>
      <c r="B11" s="170">
        <f>SUM(B8:B10)</f>
        <v>7</v>
      </c>
      <c r="C11" s="170">
        <f t="shared" ref="C11:P11" si="2">SUM(C8:C10)</f>
        <v>1</v>
      </c>
      <c r="D11" s="170">
        <f t="shared" si="2"/>
        <v>8</v>
      </c>
      <c r="E11" s="170">
        <f t="shared" si="2"/>
        <v>6</v>
      </c>
      <c r="F11" s="170">
        <f t="shared" si="2"/>
        <v>0</v>
      </c>
      <c r="G11" s="170">
        <f t="shared" si="2"/>
        <v>6</v>
      </c>
      <c r="H11" s="170">
        <f t="shared" si="2"/>
        <v>7</v>
      </c>
      <c r="I11" s="170">
        <f t="shared" si="2"/>
        <v>1</v>
      </c>
      <c r="J11" s="170">
        <f t="shared" si="2"/>
        <v>8</v>
      </c>
      <c r="K11" s="170">
        <f t="shared" si="2"/>
        <v>3</v>
      </c>
      <c r="L11" s="170">
        <f t="shared" si="2"/>
        <v>0</v>
      </c>
      <c r="M11" s="170">
        <f t="shared" si="2"/>
        <v>3</v>
      </c>
      <c r="N11" s="170">
        <f t="shared" si="2"/>
        <v>23</v>
      </c>
      <c r="O11" s="121">
        <f t="shared" si="2"/>
        <v>2</v>
      </c>
      <c r="P11" s="122">
        <f t="shared" si="2"/>
        <v>25</v>
      </c>
      <c r="Q11" s="20"/>
      <c r="R11" s="20"/>
    </row>
    <row r="12" spans="1:23" ht="27" customHeight="1" thickBot="1">
      <c r="A12" s="243" t="s">
        <v>10</v>
      </c>
      <c r="B12" s="172"/>
      <c r="C12" s="173"/>
      <c r="D12" s="174"/>
      <c r="E12" s="172"/>
      <c r="F12" s="173"/>
      <c r="G12" s="174"/>
      <c r="H12" s="172"/>
      <c r="I12" s="173"/>
      <c r="J12" s="174"/>
      <c r="K12" s="172"/>
      <c r="L12" s="173"/>
      <c r="M12" s="174"/>
      <c r="N12" s="172"/>
      <c r="O12" s="173"/>
      <c r="P12" s="675"/>
      <c r="Q12" s="20"/>
      <c r="R12" s="20"/>
    </row>
    <row r="13" spans="1:23" ht="31.5" customHeight="1" thickBot="1">
      <c r="A13" s="244" t="s">
        <v>11</v>
      </c>
      <c r="B13" s="172"/>
      <c r="C13" s="173"/>
      <c r="D13" s="174"/>
      <c r="E13" s="172"/>
      <c r="F13" s="173"/>
      <c r="G13" s="174"/>
      <c r="H13" s="172"/>
      <c r="I13" s="173"/>
      <c r="J13" s="174"/>
      <c r="K13" s="172"/>
      <c r="L13" s="173"/>
      <c r="M13" s="174"/>
      <c r="N13" s="172"/>
      <c r="O13" s="691"/>
      <c r="P13" s="704"/>
      <c r="Q13" s="64"/>
      <c r="R13" s="64"/>
    </row>
    <row r="14" spans="1:23" ht="24.95" customHeight="1">
      <c r="A14" s="706" t="s">
        <v>51</v>
      </c>
      <c r="B14" s="692">
        <v>5</v>
      </c>
      <c r="C14" s="693">
        <v>1</v>
      </c>
      <c r="D14" s="694">
        <f>SUM(B14:C14)</f>
        <v>6</v>
      </c>
      <c r="E14" s="693">
        <v>6</v>
      </c>
      <c r="F14" s="693">
        <v>0</v>
      </c>
      <c r="G14" s="709">
        <f>SUM(E14:F14)</f>
        <v>6</v>
      </c>
      <c r="H14" s="692">
        <v>7</v>
      </c>
      <c r="I14" s="693">
        <v>0</v>
      </c>
      <c r="J14" s="694">
        <f>SUM(H14:I14)</f>
        <v>7</v>
      </c>
      <c r="K14" s="693">
        <v>3</v>
      </c>
      <c r="L14" s="693">
        <v>0</v>
      </c>
      <c r="M14" s="694">
        <f>SUM(K14:L14)</f>
        <v>3</v>
      </c>
      <c r="N14" s="688">
        <f t="shared" ref="N14:P15" si="3">B14+E14+H14+K14</f>
        <v>21</v>
      </c>
      <c r="O14" s="689">
        <f t="shared" si="3"/>
        <v>1</v>
      </c>
      <c r="P14" s="703">
        <f t="shared" si="3"/>
        <v>22</v>
      </c>
      <c r="Q14" s="95"/>
      <c r="R14" s="95"/>
    </row>
    <row r="15" spans="1:23" ht="53.25" thickBot="1">
      <c r="A15" s="130" t="s">
        <v>47</v>
      </c>
      <c r="B15" s="695">
        <v>2</v>
      </c>
      <c r="C15" s="235">
        <v>0</v>
      </c>
      <c r="D15" s="707">
        <f>SUM(B15:C15)</f>
        <v>2</v>
      </c>
      <c r="E15" s="235">
        <v>0</v>
      </c>
      <c r="F15" s="235">
        <v>0</v>
      </c>
      <c r="G15" s="710">
        <v>0</v>
      </c>
      <c r="H15" s="695">
        <v>0</v>
      </c>
      <c r="I15" s="235">
        <v>0</v>
      </c>
      <c r="J15" s="226">
        <v>0</v>
      </c>
      <c r="K15" s="235">
        <v>0</v>
      </c>
      <c r="L15" s="235">
        <v>0</v>
      </c>
      <c r="M15" s="226">
        <v>0</v>
      </c>
      <c r="N15" s="688">
        <f t="shared" si="3"/>
        <v>2</v>
      </c>
      <c r="O15" s="689">
        <f t="shared" si="3"/>
        <v>0</v>
      </c>
      <c r="P15" s="703">
        <f t="shared" si="3"/>
        <v>2</v>
      </c>
      <c r="Q15" s="20"/>
      <c r="R15" s="20"/>
    </row>
    <row r="16" spans="1:23" ht="24.95" customHeight="1" thickBot="1">
      <c r="A16" s="245" t="s">
        <v>13</v>
      </c>
      <c r="B16" s="185">
        <f t="shared" ref="B16:P16" si="4">SUM(B14:B14)</f>
        <v>5</v>
      </c>
      <c r="C16" s="616">
        <f t="shared" si="4"/>
        <v>1</v>
      </c>
      <c r="D16" s="617">
        <f t="shared" si="4"/>
        <v>6</v>
      </c>
      <c r="E16" s="616">
        <f t="shared" si="4"/>
        <v>6</v>
      </c>
      <c r="F16" s="616">
        <f t="shared" si="4"/>
        <v>0</v>
      </c>
      <c r="G16" s="124">
        <f t="shared" si="4"/>
        <v>6</v>
      </c>
      <c r="H16" s="185">
        <f t="shared" si="4"/>
        <v>7</v>
      </c>
      <c r="I16" s="616">
        <f t="shared" si="4"/>
        <v>0</v>
      </c>
      <c r="J16" s="617">
        <f t="shared" si="4"/>
        <v>7</v>
      </c>
      <c r="K16" s="616">
        <f>SUM(K14:K14)</f>
        <v>3</v>
      </c>
      <c r="L16" s="616">
        <f>SUM(L14:L14)</f>
        <v>0</v>
      </c>
      <c r="M16" s="617">
        <f>SUM(M14:M14)</f>
        <v>3</v>
      </c>
      <c r="N16" s="185">
        <f t="shared" si="4"/>
        <v>21</v>
      </c>
      <c r="O16" s="616">
        <f t="shared" si="4"/>
        <v>1</v>
      </c>
      <c r="P16" s="676">
        <f t="shared" si="4"/>
        <v>22</v>
      </c>
      <c r="Q16" s="84"/>
      <c r="R16" s="84"/>
    </row>
    <row r="17" spans="1:19" ht="24.95" customHeight="1" thickBot="1">
      <c r="A17" s="246" t="s">
        <v>14</v>
      </c>
      <c r="B17" s="247"/>
      <c r="C17" s="87"/>
      <c r="D17" s="708"/>
      <c r="E17" s="87"/>
      <c r="F17" s="87"/>
      <c r="G17" s="88"/>
      <c r="H17" s="409"/>
      <c r="I17" s="696"/>
      <c r="J17" s="697"/>
      <c r="K17" s="696"/>
      <c r="L17" s="696"/>
      <c r="M17" s="697"/>
      <c r="N17" s="250"/>
      <c r="O17" s="698"/>
      <c r="P17" s="252"/>
      <c r="Q17" s="95"/>
      <c r="R17" s="95"/>
    </row>
    <row r="18" spans="1:19" ht="24.95" customHeight="1">
      <c r="A18" s="706" t="s">
        <v>51</v>
      </c>
      <c r="B18" s="699">
        <v>0</v>
      </c>
      <c r="C18" s="700">
        <v>0</v>
      </c>
      <c r="D18" s="707">
        <f>SUM(B18:C18)</f>
        <v>0</v>
      </c>
      <c r="E18" s="700">
        <v>0</v>
      </c>
      <c r="F18" s="700">
        <v>0</v>
      </c>
      <c r="G18" s="614">
        <f>SUM(E18:F18)</f>
        <v>0</v>
      </c>
      <c r="H18" s="699">
        <v>0</v>
      </c>
      <c r="I18" s="700">
        <v>0</v>
      </c>
      <c r="J18" s="707">
        <f>SUM(H18:I18)</f>
        <v>0</v>
      </c>
      <c r="K18" s="700">
        <v>0</v>
      </c>
      <c r="L18" s="700">
        <v>0</v>
      </c>
      <c r="M18" s="614">
        <f>SUM(K18:L18)</f>
        <v>0</v>
      </c>
      <c r="N18" s="688">
        <f t="shared" ref="N18:P19" si="5">B18+E18+H18+K18</f>
        <v>0</v>
      </c>
      <c r="O18" s="689">
        <f t="shared" si="5"/>
        <v>0</v>
      </c>
      <c r="P18" s="703">
        <f t="shared" si="5"/>
        <v>0</v>
      </c>
      <c r="Q18" s="95"/>
      <c r="R18" s="95"/>
    </row>
    <row r="19" spans="1:19" ht="53.25" thickBot="1">
      <c r="A19" s="130" t="s">
        <v>47</v>
      </c>
      <c r="B19" s="695">
        <v>0</v>
      </c>
      <c r="C19" s="235">
        <v>0</v>
      </c>
      <c r="D19" s="707">
        <f>SUM(B19:C19)</f>
        <v>0</v>
      </c>
      <c r="E19" s="700">
        <v>0</v>
      </c>
      <c r="F19" s="700">
        <v>0</v>
      </c>
      <c r="G19" s="614">
        <f>SUM(E19:F19)</f>
        <v>0</v>
      </c>
      <c r="H19" s="699">
        <v>0</v>
      </c>
      <c r="I19" s="700">
        <v>1</v>
      </c>
      <c r="J19" s="707">
        <f>SUM(H19:I19)</f>
        <v>1</v>
      </c>
      <c r="K19" s="700">
        <v>0</v>
      </c>
      <c r="L19" s="700">
        <v>0</v>
      </c>
      <c r="M19" s="614">
        <f>SUM(K19:L19)</f>
        <v>0</v>
      </c>
      <c r="N19" s="688">
        <f t="shared" si="5"/>
        <v>0</v>
      </c>
      <c r="O19" s="689">
        <f t="shared" si="5"/>
        <v>1</v>
      </c>
      <c r="P19" s="703">
        <f t="shared" si="5"/>
        <v>1</v>
      </c>
      <c r="Q19" s="20"/>
      <c r="R19" s="20"/>
    </row>
    <row r="20" spans="1:19" ht="36.75" customHeight="1" thickBot="1">
      <c r="A20" s="245" t="s">
        <v>15</v>
      </c>
      <c r="B20" s="185">
        <f>SUM(B18:B19)</f>
        <v>0</v>
      </c>
      <c r="C20" s="616">
        <f>SUM(C18:C19)</f>
        <v>0</v>
      </c>
      <c r="D20" s="617">
        <f t="shared" ref="D20:P20" si="6">SUM(D18:D19)</f>
        <v>0</v>
      </c>
      <c r="E20" s="616">
        <f t="shared" si="6"/>
        <v>0</v>
      </c>
      <c r="F20" s="616">
        <f t="shared" si="6"/>
        <v>0</v>
      </c>
      <c r="G20" s="124">
        <f t="shared" si="6"/>
        <v>0</v>
      </c>
      <c r="H20" s="185">
        <f t="shared" si="6"/>
        <v>0</v>
      </c>
      <c r="I20" s="616">
        <f t="shared" si="6"/>
        <v>1</v>
      </c>
      <c r="J20" s="617">
        <f t="shared" si="6"/>
        <v>1</v>
      </c>
      <c r="K20" s="616">
        <f t="shared" si="6"/>
        <v>0</v>
      </c>
      <c r="L20" s="616">
        <f t="shared" si="6"/>
        <v>0</v>
      </c>
      <c r="M20" s="124">
        <f t="shared" si="6"/>
        <v>0</v>
      </c>
      <c r="N20" s="185">
        <f t="shared" si="6"/>
        <v>0</v>
      </c>
      <c r="O20" s="616">
        <f t="shared" si="6"/>
        <v>1</v>
      </c>
      <c r="P20" s="676">
        <f t="shared" si="6"/>
        <v>1</v>
      </c>
      <c r="Q20" s="95"/>
      <c r="R20" s="95"/>
    </row>
    <row r="21" spans="1:19" ht="30" customHeight="1" thickBot="1">
      <c r="A21" s="253" t="s">
        <v>16</v>
      </c>
      <c r="B21" s="170">
        <f t="shared" ref="B21:P21" si="7">B16</f>
        <v>5</v>
      </c>
      <c r="C21" s="615">
        <f t="shared" si="7"/>
        <v>1</v>
      </c>
      <c r="D21" s="615">
        <f t="shared" si="7"/>
        <v>6</v>
      </c>
      <c r="E21" s="170">
        <f t="shared" si="7"/>
        <v>6</v>
      </c>
      <c r="F21" s="615">
        <f t="shared" si="7"/>
        <v>0</v>
      </c>
      <c r="G21" s="620">
        <f t="shared" si="7"/>
        <v>6</v>
      </c>
      <c r="H21" s="170">
        <f t="shared" si="7"/>
        <v>7</v>
      </c>
      <c r="I21" s="615">
        <f t="shared" si="7"/>
        <v>0</v>
      </c>
      <c r="J21" s="701">
        <f t="shared" si="7"/>
        <v>7</v>
      </c>
      <c r="K21" s="615">
        <f t="shared" si="7"/>
        <v>3</v>
      </c>
      <c r="L21" s="615">
        <f t="shared" si="7"/>
        <v>0</v>
      </c>
      <c r="M21" s="620">
        <f t="shared" si="7"/>
        <v>3</v>
      </c>
      <c r="N21" s="170">
        <f t="shared" si="7"/>
        <v>21</v>
      </c>
      <c r="O21" s="615">
        <f t="shared" si="7"/>
        <v>1</v>
      </c>
      <c r="P21" s="122">
        <f t="shared" si="7"/>
        <v>22</v>
      </c>
      <c r="Q21" s="111"/>
      <c r="R21" s="111"/>
    </row>
    <row r="22" spans="1:19" ht="26.25" thickBot="1">
      <c r="A22" s="253" t="s">
        <v>17</v>
      </c>
      <c r="B22" s="170">
        <f t="shared" ref="B22:P22" si="8">B20</f>
        <v>0</v>
      </c>
      <c r="C22" s="615">
        <f t="shared" si="8"/>
        <v>0</v>
      </c>
      <c r="D22" s="615">
        <f t="shared" si="8"/>
        <v>0</v>
      </c>
      <c r="E22" s="170">
        <f t="shared" si="8"/>
        <v>0</v>
      </c>
      <c r="F22" s="615">
        <f t="shared" si="8"/>
        <v>0</v>
      </c>
      <c r="G22" s="620">
        <f t="shared" si="8"/>
        <v>0</v>
      </c>
      <c r="H22" s="170">
        <f t="shared" si="8"/>
        <v>0</v>
      </c>
      <c r="I22" s="615">
        <f t="shared" si="8"/>
        <v>1</v>
      </c>
      <c r="J22" s="620">
        <f t="shared" si="8"/>
        <v>1</v>
      </c>
      <c r="K22" s="170">
        <f t="shared" si="8"/>
        <v>0</v>
      </c>
      <c r="L22" s="615">
        <f t="shared" si="8"/>
        <v>0</v>
      </c>
      <c r="M22" s="620">
        <f t="shared" si="8"/>
        <v>0</v>
      </c>
      <c r="N22" s="170">
        <f t="shared" si="8"/>
        <v>0</v>
      </c>
      <c r="O22" s="615">
        <f t="shared" si="8"/>
        <v>1</v>
      </c>
      <c r="P22" s="122">
        <f t="shared" si="8"/>
        <v>1</v>
      </c>
      <c r="Q22" s="112"/>
      <c r="R22" s="112"/>
    </row>
    <row r="23" spans="1:19" ht="31.5" customHeight="1" thickBot="1">
      <c r="A23" s="254" t="s">
        <v>18</v>
      </c>
      <c r="B23" s="189">
        <f t="shared" ref="B23:P23" si="9">SUM(B21:B22)</f>
        <v>5</v>
      </c>
      <c r="C23" s="621">
        <f t="shared" si="9"/>
        <v>1</v>
      </c>
      <c r="D23" s="621">
        <f t="shared" si="9"/>
        <v>6</v>
      </c>
      <c r="E23" s="189">
        <f t="shared" si="9"/>
        <v>6</v>
      </c>
      <c r="F23" s="621">
        <f t="shared" si="9"/>
        <v>0</v>
      </c>
      <c r="G23" s="622">
        <f t="shared" si="9"/>
        <v>6</v>
      </c>
      <c r="H23" s="189">
        <f t="shared" si="9"/>
        <v>7</v>
      </c>
      <c r="I23" s="621">
        <f t="shared" si="9"/>
        <v>1</v>
      </c>
      <c r="J23" s="622">
        <f t="shared" si="9"/>
        <v>8</v>
      </c>
      <c r="K23" s="189">
        <f t="shared" si="9"/>
        <v>3</v>
      </c>
      <c r="L23" s="621">
        <f t="shared" si="9"/>
        <v>0</v>
      </c>
      <c r="M23" s="622">
        <f t="shared" si="9"/>
        <v>3</v>
      </c>
      <c r="N23" s="189">
        <f t="shared" si="9"/>
        <v>21</v>
      </c>
      <c r="O23" s="621">
        <f t="shared" si="9"/>
        <v>2</v>
      </c>
      <c r="P23" s="677">
        <f t="shared" si="9"/>
        <v>23</v>
      </c>
      <c r="Q23" s="112"/>
      <c r="R23" s="112"/>
    </row>
    <row r="24" spans="1:19" ht="12" customHeight="1">
      <c r="A24" s="95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</row>
    <row r="25" spans="1:19" ht="25.5" hidden="1" customHeight="1">
      <c r="A25" s="95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7"/>
    </row>
    <row r="26" spans="1:19" ht="37.5" customHeight="1">
      <c r="A26" s="1081"/>
      <c r="B26" s="1081"/>
      <c r="C26" s="1081"/>
      <c r="D26" s="1081"/>
      <c r="E26" s="1081"/>
      <c r="F26" s="1081"/>
      <c r="G26" s="1081"/>
      <c r="H26" s="1081"/>
      <c r="I26" s="1081"/>
      <c r="J26" s="1081"/>
      <c r="K26" s="1081"/>
      <c r="L26" s="1081"/>
      <c r="M26" s="1081"/>
      <c r="N26" s="1081"/>
      <c r="O26" s="1081"/>
      <c r="P26" s="1081"/>
      <c r="Q26" s="1081"/>
      <c r="R26" s="1081"/>
      <c r="S26" s="1081"/>
    </row>
    <row r="27" spans="1:19" ht="26.25" customHeight="1"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</row>
  </sheetData>
  <mergeCells count="14">
    <mergeCell ref="B5:D5"/>
    <mergeCell ref="E5:G5"/>
    <mergeCell ref="A26:S26"/>
    <mergeCell ref="H5:J5"/>
    <mergeCell ref="A1:W1"/>
    <mergeCell ref="A2:S2"/>
    <mergeCell ref="A3:P3"/>
    <mergeCell ref="K5:M5"/>
    <mergeCell ref="N5:P6"/>
    <mergeCell ref="K6:M6"/>
    <mergeCell ref="B6:D6"/>
    <mergeCell ref="E6:G6"/>
    <mergeCell ref="H6:J6"/>
    <mergeCell ref="A5:A7"/>
  </mergeCells>
  <pageMargins left="0.70866141732283472" right="0.70866141732283472" top="0.74803149606299213" bottom="0.74803149606299213" header="0.31496062992125984" footer="0.31496062992125984"/>
  <pageSetup paperSize="9" scale="5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W32"/>
  <sheetViews>
    <sheetView zoomScale="55" zoomScaleNormal="55" workbookViewId="0">
      <selection activeCell="A27" sqref="A27:P27"/>
    </sheetView>
  </sheetViews>
  <sheetFormatPr defaultRowHeight="25.5"/>
  <cols>
    <col min="1" max="1" width="87.85546875" style="18" customWidth="1"/>
    <col min="2" max="2" width="14.42578125" style="18" customWidth="1"/>
    <col min="3" max="3" width="12.140625" style="18" customWidth="1"/>
    <col min="4" max="4" width="11" style="18" customWidth="1"/>
    <col min="5" max="5" width="15.42578125" style="18" customWidth="1"/>
    <col min="6" max="6" width="11.85546875" style="18" customWidth="1"/>
    <col min="7" max="7" width="9.42578125" style="18" customWidth="1"/>
    <col min="8" max="8" width="17" style="18" customWidth="1"/>
    <col min="9" max="9" width="11.7109375" style="18" customWidth="1"/>
    <col min="10" max="10" width="9.42578125" style="18" customWidth="1"/>
    <col min="11" max="11" width="17" style="18" customWidth="1"/>
    <col min="12" max="12" width="11.7109375" style="18" customWidth="1"/>
    <col min="13" max="13" width="9.42578125" style="18" customWidth="1"/>
    <col min="14" max="14" width="15.7109375" style="18" customWidth="1"/>
    <col min="15" max="15" width="13.140625" style="18" customWidth="1"/>
    <col min="16" max="16" width="12.85546875" style="18" customWidth="1"/>
    <col min="17" max="18" width="10.7109375" style="18" customWidth="1"/>
    <col min="19" max="19" width="9.140625" style="18"/>
    <col min="20" max="20" width="12.85546875" style="18" customWidth="1"/>
    <col min="21" max="21" width="23.42578125" style="18" customWidth="1"/>
    <col min="22" max="23" width="9.140625" style="18"/>
    <col min="24" max="24" width="10.42578125" style="18" bestFit="1" customWidth="1"/>
    <col min="25" max="25" width="11.28515625" style="18" customWidth="1"/>
    <col min="26" max="16384" width="9.140625" style="18"/>
  </cols>
  <sheetData>
    <row r="1" spans="1:23" ht="25.5" customHeight="1">
      <c r="A1" s="1063"/>
      <c r="B1" s="1063"/>
      <c r="C1" s="1063"/>
      <c r="D1" s="1063"/>
      <c r="E1" s="1063"/>
      <c r="F1" s="1063"/>
      <c r="G1" s="1063"/>
      <c r="H1" s="1063"/>
      <c r="I1" s="1063"/>
      <c r="J1" s="1063"/>
      <c r="K1" s="1063"/>
      <c r="L1" s="1063"/>
      <c r="M1" s="1063"/>
      <c r="N1" s="1063"/>
      <c r="O1" s="1063"/>
      <c r="P1" s="1063"/>
      <c r="Q1" s="1063"/>
      <c r="R1" s="1063"/>
      <c r="S1" s="1063"/>
      <c r="T1" s="1063"/>
      <c r="U1" s="1063"/>
      <c r="V1" s="1063"/>
      <c r="W1" s="1063"/>
    </row>
    <row r="2" spans="1:23" ht="20.25" customHeight="1">
      <c r="A2" s="1063" t="s">
        <v>50</v>
      </c>
      <c r="B2" s="1063"/>
      <c r="C2" s="1063"/>
      <c r="D2" s="1063"/>
      <c r="E2" s="1063"/>
      <c r="F2" s="1063"/>
      <c r="G2" s="1063"/>
      <c r="H2" s="1063"/>
      <c r="I2" s="1063"/>
      <c r="J2" s="1063"/>
      <c r="K2" s="1063"/>
      <c r="L2" s="1063"/>
      <c r="M2" s="1063"/>
      <c r="N2" s="1063"/>
      <c r="O2" s="1063"/>
      <c r="P2" s="1063"/>
      <c r="Q2" s="1063"/>
      <c r="R2" s="1063"/>
      <c r="S2" s="1063"/>
    </row>
    <row r="3" spans="1:23" ht="24.75" customHeight="1">
      <c r="A3" s="1063" t="s">
        <v>110</v>
      </c>
      <c r="B3" s="1063"/>
      <c r="C3" s="1063"/>
      <c r="D3" s="1063"/>
      <c r="E3" s="1063"/>
      <c r="F3" s="1063"/>
      <c r="G3" s="1063"/>
      <c r="H3" s="1063"/>
      <c r="I3" s="1063"/>
      <c r="J3" s="1063"/>
      <c r="K3" s="1063"/>
      <c r="L3" s="1063"/>
      <c r="M3" s="1063"/>
      <c r="N3" s="1063"/>
      <c r="O3" s="1063"/>
      <c r="P3" s="1063"/>
      <c r="Q3" s="17"/>
      <c r="R3" s="17"/>
    </row>
    <row r="4" spans="1:23" ht="33" customHeight="1" thickBot="1">
      <c r="A4" s="19"/>
    </row>
    <row r="5" spans="1:23" ht="33" customHeight="1" thickBot="1">
      <c r="A5" s="1064" t="s">
        <v>1</v>
      </c>
      <c r="B5" s="1067" t="s">
        <v>19</v>
      </c>
      <c r="C5" s="1068"/>
      <c r="D5" s="1069"/>
      <c r="E5" s="1067" t="s">
        <v>20</v>
      </c>
      <c r="F5" s="1068"/>
      <c r="G5" s="1069"/>
      <c r="H5" s="1067" t="s">
        <v>21</v>
      </c>
      <c r="I5" s="1068"/>
      <c r="J5" s="1069"/>
      <c r="K5" s="1067" t="s">
        <v>22</v>
      </c>
      <c r="L5" s="1068"/>
      <c r="M5" s="1069"/>
      <c r="N5" s="1070" t="s">
        <v>52</v>
      </c>
      <c r="O5" s="1071"/>
      <c r="P5" s="1072"/>
      <c r="Q5" s="20"/>
      <c r="R5" s="20"/>
    </row>
    <row r="6" spans="1:23" ht="33" customHeight="1" thickBot="1">
      <c r="A6" s="1065"/>
      <c r="B6" s="1166" t="s">
        <v>24</v>
      </c>
      <c r="C6" s="1163"/>
      <c r="D6" s="1164"/>
      <c r="E6" s="1166" t="s">
        <v>24</v>
      </c>
      <c r="F6" s="1163"/>
      <c r="G6" s="1164"/>
      <c r="H6" s="1166" t="s">
        <v>24</v>
      </c>
      <c r="I6" s="1163"/>
      <c r="J6" s="1164"/>
      <c r="K6" s="1166" t="s">
        <v>24</v>
      </c>
      <c r="L6" s="1163"/>
      <c r="M6" s="1164"/>
      <c r="N6" s="1073"/>
      <c r="O6" s="1074"/>
      <c r="P6" s="1075"/>
      <c r="Q6" s="20"/>
      <c r="R6" s="20"/>
    </row>
    <row r="7" spans="1:23" ht="99.75" customHeight="1" thickBot="1">
      <c r="A7" s="1165"/>
      <c r="B7" s="21" t="s">
        <v>5</v>
      </c>
      <c r="C7" s="22" t="s">
        <v>6</v>
      </c>
      <c r="D7" s="23" t="s">
        <v>7</v>
      </c>
      <c r="E7" s="21" t="s">
        <v>5</v>
      </c>
      <c r="F7" s="22" t="s">
        <v>6</v>
      </c>
      <c r="G7" s="23" t="s">
        <v>7</v>
      </c>
      <c r="H7" s="21" t="s">
        <v>5</v>
      </c>
      <c r="I7" s="22" t="s">
        <v>6</v>
      </c>
      <c r="J7" s="23" t="s">
        <v>7</v>
      </c>
      <c r="K7" s="21" t="s">
        <v>5</v>
      </c>
      <c r="L7" s="22" t="s">
        <v>6</v>
      </c>
      <c r="M7" s="23" t="s">
        <v>7</v>
      </c>
      <c r="N7" s="21" t="s">
        <v>5</v>
      </c>
      <c r="O7" s="22" t="s">
        <v>6</v>
      </c>
      <c r="P7" s="23" t="s">
        <v>7</v>
      </c>
      <c r="Q7" s="20"/>
      <c r="R7" s="20"/>
    </row>
    <row r="8" spans="1:23" ht="36.75" customHeight="1">
      <c r="A8" s="24" t="s">
        <v>8</v>
      </c>
      <c r="B8" s="25"/>
      <c r="C8" s="26"/>
      <c r="D8" s="27"/>
      <c r="E8" s="25"/>
      <c r="F8" s="26"/>
      <c r="G8" s="28"/>
      <c r="H8" s="29"/>
      <c r="I8" s="30"/>
      <c r="J8" s="31"/>
      <c r="K8" s="29"/>
      <c r="L8" s="30"/>
      <c r="M8" s="31"/>
      <c r="N8" s="131"/>
      <c r="O8" s="132"/>
      <c r="P8" s="252"/>
      <c r="Q8" s="20"/>
      <c r="R8" s="20"/>
    </row>
    <row r="9" spans="1:23" ht="29.25" customHeight="1">
      <c r="A9" s="133" t="s">
        <v>51</v>
      </c>
      <c r="B9" s="392">
        <f>B17+B13</f>
        <v>0</v>
      </c>
      <c r="C9" s="100">
        <f>C17+C13</f>
        <v>0</v>
      </c>
      <c r="D9" s="614">
        <f>D17+D13</f>
        <v>0</v>
      </c>
      <c r="E9" s="392">
        <v>0</v>
      </c>
      <c r="F9" s="100">
        <v>0</v>
      </c>
      <c r="G9" s="614">
        <f t="shared" ref="G9:M10" si="0">G18+G14</f>
        <v>0</v>
      </c>
      <c r="H9" s="392">
        <f t="shared" si="0"/>
        <v>0</v>
      </c>
      <c r="I9" s="100">
        <f t="shared" si="0"/>
        <v>0</v>
      </c>
      <c r="J9" s="614">
        <f t="shared" si="0"/>
        <v>0</v>
      </c>
      <c r="K9" s="392">
        <f t="shared" si="0"/>
        <v>0</v>
      </c>
      <c r="L9" s="100">
        <f t="shared" si="0"/>
        <v>0</v>
      </c>
      <c r="M9" s="614">
        <f t="shared" si="0"/>
        <v>0</v>
      </c>
      <c r="N9" s="388">
        <f t="shared" ref="N9:P10" si="1">B9+E9+K9+H9</f>
        <v>0</v>
      </c>
      <c r="O9" s="623">
        <f t="shared" si="1"/>
        <v>0</v>
      </c>
      <c r="P9" s="103">
        <f t="shared" si="1"/>
        <v>0</v>
      </c>
      <c r="Q9" s="20"/>
      <c r="R9" s="20"/>
    </row>
    <row r="10" spans="1:23" ht="66" customHeight="1" thickBot="1">
      <c r="A10" s="130" t="s">
        <v>47</v>
      </c>
      <c r="B10" s="398">
        <f>B19+B15</f>
        <v>0</v>
      </c>
      <c r="C10" s="624">
        <f>C19+C15</f>
        <v>0</v>
      </c>
      <c r="D10" s="614">
        <f>D19+D15</f>
        <v>0</v>
      </c>
      <c r="E10" s="398">
        <f>E19+E15</f>
        <v>0</v>
      </c>
      <c r="F10" s="100">
        <f>F19+F15</f>
        <v>0</v>
      </c>
      <c r="G10" s="614">
        <f t="shared" si="0"/>
        <v>0</v>
      </c>
      <c r="H10" s="398">
        <f t="shared" si="0"/>
        <v>1</v>
      </c>
      <c r="I10" s="624">
        <f t="shared" si="0"/>
        <v>0</v>
      </c>
      <c r="J10" s="614">
        <f t="shared" si="0"/>
        <v>1</v>
      </c>
      <c r="K10" s="398">
        <f t="shared" si="0"/>
        <v>0</v>
      </c>
      <c r="L10" s="624">
        <f t="shared" si="0"/>
        <v>0</v>
      </c>
      <c r="M10" s="614">
        <f t="shared" si="0"/>
        <v>0</v>
      </c>
      <c r="N10" s="402">
        <f t="shared" si="1"/>
        <v>1</v>
      </c>
      <c r="O10" s="625">
        <f t="shared" si="1"/>
        <v>0</v>
      </c>
      <c r="P10" s="103">
        <f t="shared" si="1"/>
        <v>1</v>
      </c>
      <c r="Q10" s="20"/>
      <c r="R10" s="20"/>
    </row>
    <row r="11" spans="1:23" ht="36.75" customHeight="1" thickBot="1">
      <c r="A11" s="243" t="s">
        <v>9</v>
      </c>
      <c r="B11" s="170">
        <f t="shared" ref="B11:P11" si="2">SUM(B8:B10)</f>
        <v>0</v>
      </c>
      <c r="C11" s="615">
        <f t="shared" si="2"/>
        <v>0</v>
      </c>
      <c r="D11" s="615">
        <f t="shared" si="2"/>
        <v>0</v>
      </c>
      <c r="E11" s="170">
        <f t="shared" si="2"/>
        <v>0</v>
      </c>
      <c r="F11" s="170">
        <f t="shared" si="2"/>
        <v>0</v>
      </c>
      <c r="G11" s="615">
        <f t="shared" si="2"/>
        <v>0</v>
      </c>
      <c r="H11" s="170">
        <f t="shared" si="2"/>
        <v>1</v>
      </c>
      <c r="I11" s="615">
        <f t="shared" si="2"/>
        <v>0</v>
      </c>
      <c r="J11" s="170">
        <f t="shared" si="2"/>
        <v>1</v>
      </c>
      <c r="K11" s="170">
        <f t="shared" si="2"/>
        <v>0</v>
      </c>
      <c r="L11" s="615">
        <f t="shared" si="2"/>
        <v>0</v>
      </c>
      <c r="M11" s="170">
        <f t="shared" si="2"/>
        <v>0</v>
      </c>
      <c r="N11" s="170">
        <f t="shared" si="2"/>
        <v>1</v>
      </c>
      <c r="O11" s="615">
        <f t="shared" si="2"/>
        <v>0</v>
      </c>
      <c r="P11" s="122">
        <f t="shared" si="2"/>
        <v>1</v>
      </c>
      <c r="Q11" s="20"/>
      <c r="R11" s="20"/>
    </row>
    <row r="12" spans="1:23" ht="27" customHeight="1" thickBot="1">
      <c r="A12" s="243" t="s">
        <v>10</v>
      </c>
      <c r="B12" s="172"/>
      <c r="C12" s="173"/>
      <c r="D12" s="174"/>
      <c r="E12" s="172"/>
      <c r="F12" s="173"/>
      <c r="G12" s="174"/>
      <c r="H12" s="172"/>
      <c r="I12" s="173"/>
      <c r="J12" s="174"/>
      <c r="K12" s="172"/>
      <c r="L12" s="173"/>
      <c r="M12" s="174"/>
      <c r="N12" s="175"/>
      <c r="O12" s="173"/>
      <c r="P12" s="675"/>
      <c r="Q12" s="20"/>
      <c r="R12" s="20"/>
    </row>
    <row r="13" spans="1:23" ht="31.5" customHeight="1">
      <c r="A13" s="244" t="s">
        <v>11</v>
      </c>
      <c r="B13" s="626"/>
      <c r="C13" s="627"/>
      <c r="D13" s="628"/>
      <c r="E13" s="626"/>
      <c r="F13" s="627"/>
      <c r="G13" s="628"/>
      <c r="H13" s="626"/>
      <c r="I13" s="627"/>
      <c r="J13" s="628"/>
      <c r="K13" s="626"/>
      <c r="L13" s="627"/>
      <c r="M13" s="628"/>
      <c r="N13" s="629"/>
      <c r="O13" s="630"/>
      <c r="P13" s="123"/>
      <c r="Q13" s="64"/>
      <c r="R13" s="64"/>
    </row>
    <row r="14" spans="1:23" ht="24.95" customHeight="1">
      <c r="A14" s="133" t="s">
        <v>51</v>
      </c>
      <c r="B14" s="236">
        <v>0</v>
      </c>
      <c r="C14" s="237">
        <v>0</v>
      </c>
      <c r="D14" s="226">
        <f>SUM(B14:C14)</f>
        <v>0</v>
      </c>
      <c r="E14" s="236">
        <v>0</v>
      </c>
      <c r="F14" s="237">
        <v>0</v>
      </c>
      <c r="G14" s="238">
        <f>SUM(E14:F14)</f>
        <v>0</v>
      </c>
      <c r="H14" s="236">
        <v>0</v>
      </c>
      <c r="I14" s="239">
        <v>0</v>
      </c>
      <c r="J14" s="226">
        <f>SUM(H14:I14)</f>
        <v>0</v>
      </c>
      <c r="K14" s="236">
        <v>0</v>
      </c>
      <c r="L14" s="239">
        <v>0</v>
      </c>
      <c r="M14" s="226">
        <f>SUM(K14:L14)</f>
        <v>0</v>
      </c>
      <c r="N14" s="388">
        <f t="shared" ref="N14:P15" si="3">B14+E14+K14+H14</f>
        <v>0</v>
      </c>
      <c r="O14" s="623">
        <f t="shared" si="3"/>
        <v>0</v>
      </c>
      <c r="P14" s="103">
        <f t="shared" si="3"/>
        <v>0</v>
      </c>
      <c r="Q14" s="95"/>
      <c r="R14" s="95"/>
    </row>
    <row r="15" spans="1:23" ht="48" customHeight="1" thickBot="1">
      <c r="A15" s="130" t="s">
        <v>47</v>
      </c>
      <c r="B15" s="236">
        <v>0</v>
      </c>
      <c r="C15" s="237">
        <v>0</v>
      </c>
      <c r="D15" s="226">
        <f>SUM(B15:C15)</f>
        <v>0</v>
      </c>
      <c r="E15" s="236">
        <v>0</v>
      </c>
      <c r="F15" s="237">
        <v>0</v>
      </c>
      <c r="G15" s="238">
        <f>SUM(E15:F15)</f>
        <v>0</v>
      </c>
      <c r="H15" s="236">
        <v>1</v>
      </c>
      <c r="I15" s="239">
        <v>0</v>
      </c>
      <c r="J15" s="226">
        <f>SUM(H15:I15)</f>
        <v>1</v>
      </c>
      <c r="K15" s="236">
        <v>0</v>
      </c>
      <c r="L15" s="239">
        <v>0</v>
      </c>
      <c r="M15" s="226">
        <f>SUM(K15:L15)</f>
        <v>0</v>
      </c>
      <c r="N15" s="402">
        <f t="shared" si="3"/>
        <v>1</v>
      </c>
      <c r="O15" s="625">
        <f t="shared" si="3"/>
        <v>0</v>
      </c>
      <c r="P15" s="103">
        <f t="shared" si="3"/>
        <v>1</v>
      </c>
      <c r="Q15" s="95"/>
      <c r="R15" s="95"/>
    </row>
    <row r="16" spans="1:23" ht="24.95" customHeight="1" thickBot="1">
      <c r="A16" s="245" t="s">
        <v>13</v>
      </c>
      <c r="B16" s="185">
        <f>SUM(B15:B15)</f>
        <v>0</v>
      </c>
      <c r="C16" s="616">
        <f>SUM(C15:C15)</f>
        <v>0</v>
      </c>
      <c r="D16" s="616">
        <f>SUM(D15:D15)</f>
        <v>0</v>
      </c>
      <c r="E16" s="185">
        <f>SUM(E15:E15)</f>
        <v>0</v>
      </c>
      <c r="F16" s="616">
        <f>SUM(F15:F15)</f>
        <v>0</v>
      </c>
      <c r="G16" s="186">
        <f t="shared" ref="G16:P16" si="4">SUM(G14:G15)</f>
        <v>0</v>
      </c>
      <c r="H16" s="185">
        <f t="shared" si="4"/>
        <v>1</v>
      </c>
      <c r="I16" s="631">
        <f t="shared" si="4"/>
        <v>0</v>
      </c>
      <c r="J16" s="617">
        <f t="shared" si="4"/>
        <v>1</v>
      </c>
      <c r="K16" s="185">
        <f t="shared" si="4"/>
        <v>0</v>
      </c>
      <c r="L16" s="631">
        <f t="shared" si="4"/>
        <v>0</v>
      </c>
      <c r="M16" s="617">
        <f t="shared" si="4"/>
        <v>0</v>
      </c>
      <c r="N16" s="185">
        <f t="shared" si="4"/>
        <v>1</v>
      </c>
      <c r="O16" s="631">
        <f t="shared" si="4"/>
        <v>0</v>
      </c>
      <c r="P16" s="676">
        <f t="shared" si="4"/>
        <v>1</v>
      </c>
      <c r="Q16" s="84"/>
      <c r="R16" s="84"/>
    </row>
    <row r="17" spans="1:19" ht="24.95" customHeight="1">
      <c r="A17" s="85" t="s">
        <v>14</v>
      </c>
      <c r="B17" s="86"/>
      <c r="C17" s="87"/>
      <c r="D17" s="88"/>
      <c r="E17" s="86"/>
      <c r="F17" s="87"/>
      <c r="G17" s="88"/>
      <c r="H17" s="409"/>
      <c r="I17" s="410"/>
      <c r="J17" s="411"/>
      <c r="K17" s="409"/>
      <c r="L17" s="410"/>
      <c r="M17" s="411"/>
      <c r="N17" s="250"/>
      <c r="O17" s="251"/>
      <c r="P17" s="252"/>
      <c r="Q17" s="95"/>
      <c r="R17" s="95"/>
    </row>
    <row r="18" spans="1:19" ht="24.95" customHeight="1">
      <c r="A18" s="133" t="s">
        <v>51</v>
      </c>
      <c r="B18" s="632">
        <v>0</v>
      </c>
      <c r="C18" s="633">
        <v>0</v>
      </c>
      <c r="D18" s="98">
        <f>SUM(B18:C18)</f>
        <v>0</v>
      </c>
      <c r="E18" s="618">
        <v>0</v>
      </c>
      <c r="F18" s="619">
        <v>0</v>
      </c>
      <c r="G18" s="634">
        <f>SUM(E18:F18)</f>
        <v>0</v>
      </c>
      <c r="H18" s="618">
        <v>0</v>
      </c>
      <c r="I18" s="618">
        <v>0</v>
      </c>
      <c r="J18" s="98">
        <f>SUM(H18:I18)</f>
        <v>0</v>
      </c>
      <c r="K18" s="618">
        <v>0</v>
      </c>
      <c r="L18" s="618">
        <v>0</v>
      </c>
      <c r="M18" s="98">
        <f>SUM(K18:L18)</f>
        <v>0</v>
      </c>
      <c r="N18" s="388">
        <f t="shared" ref="N18:P19" si="5">B18+E18+K18</f>
        <v>0</v>
      </c>
      <c r="O18" s="389">
        <f t="shared" si="5"/>
        <v>0</v>
      </c>
      <c r="P18" s="390">
        <f t="shared" si="5"/>
        <v>0</v>
      </c>
      <c r="Q18" s="95"/>
      <c r="R18" s="95"/>
    </row>
    <row r="19" spans="1:19" ht="24.95" customHeight="1" thickBot="1">
      <c r="A19" s="130" t="s">
        <v>47</v>
      </c>
      <c r="B19" s="632">
        <v>0</v>
      </c>
      <c r="C19" s="633">
        <v>0</v>
      </c>
      <c r="D19" s="98">
        <f>SUM(B19:C19)</f>
        <v>0</v>
      </c>
      <c r="E19" s="618">
        <v>0</v>
      </c>
      <c r="F19" s="619">
        <v>0</v>
      </c>
      <c r="G19" s="98">
        <f>SUM(E19:F19)</f>
        <v>0</v>
      </c>
      <c r="H19" s="618">
        <v>0</v>
      </c>
      <c r="I19" s="618">
        <v>0</v>
      </c>
      <c r="J19" s="98">
        <f>SUM(H19:I19)</f>
        <v>0</v>
      </c>
      <c r="K19" s="618">
        <v>0</v>
      </c>
      <c r="L19" s="618">
        <v>0</v>
      </c>
      <c r="M19" s="98">
        <f>SUM(K19:L19)</f>
        <v>0</v>
      </c>
      <c r="N19" s="388">
        <f t="shared" si="5"/>
        <v>0</v>
      </c>
      <c r="O19" s="389">
        <f t="shared" si="5"/>
        <v>0</v>
      </c>
      <c r="P19" s="390">
        <f t="shared" si="5"/>
        <v>0</v>
      </c>
      <c r="Q19" s="95"/>
      <c r="R19" s="95"/>
    </row>
    <row r="20" spans="1:19" ht="36.75" customHeight="1" thickBot="1">
      <c r="A20" s="245" t="s">
        <v>15</v>
      </c>
      <c r="B20" s="185">
        <f t="shared" ref="B20:P20" si="6">SUM(B19:B19)</f>
        <v>0</v>
      </c>
      <c r="C20" s="616">
        <f t="shared" si="6"/>
        <v>0</v>
      </c>
      <c r="D20" s="124">
        <f t="shared" si="6"/>
        <v>0</v>
      </c>
      <c r="E20" s="185">
        <f t="shared" si="6"/>
        <v>0</v>
      </c>
      <c r="F20" s="616">
        <f t="shared" si="6"/>
        <v>0</v>
      </c>
      <c r="G20" s="124">
        <f t="shared" si="6"/>
        <v>0</v>
      </c>
      <c r="H20" s="152">
        <f t="shared" si="6"/>
        <v>0</v>
      </c>
      <c r="I20" s="635">
        <f t="shared" si="6"/>
        <v>0</v>
      </c>
      <c r="J20" s="151">
        <f t="shared" si="6"/>
        <v>0</v>
      </c>
      <c r="K20" s="152">
        <f t="shared" si="6"/>
        <v>0</v>
      </c>
      <c r="L20" s="635">
        <f t="shared" si="6"/>
        <v>0</v>
      </c>
      <c r="M20" s="151">
        <f t="shared" si="6"/>
        <v>0</v>
      </c>
      <c r="N20" s="185">
        <f t="shared" si="6"/>
        <v>0</v>
      </c>
      <c r="O20" s="616">
        <f t="shared" si="6"/>
        <v>0</v>
      </c>
      <c r="P20" s="676">
        <f t="shared" si="6"/>
        <v>0</v>
      </c>
      <c r="Q20" s="95"/>
      <c r="R20" s="95"/>
    </row>
    <row r="21" spans="1:19" ht="30" customHeight="1" thickBot="1">
      <c r="A21" s="253" t="s">
        <v>16</v>
      </c>
      <c r="B21" s="170">
        <f t="shared" ref="B21:P21" si="7">B16</f>
        <v>0</v>
      </c>
      <c r="C21" s="615">
        <f t="shared" si="7"/>
        <v>0</v>
      </c>
      <c r="D21" s="615">
        <f t="shared" si="7"/>
        <v>0</v>
      </c>
      <c r="E21" s="170">
        <f t="shared" si="7"/>
        <v>0</v>
      </c>
      <c r="F21" s="615">
        <f t="shared" si="7"/>
        <v>0</v>
      </c>
      <c r="G21" s="620">
        <f t="shared" si="7"/>
        <v>0</v>
      </c>
      <c r="H21" s="170">
        <f t="shared" si="7"/>
        <v>1</v>
      </c>
      <c r="I21" s="615">
        <f t="shared" si="7"/>
        <v>0</v>
      </c>
      <c r="J21" s="620">
        <f t="shared" si="7"/>
        <v>1</v>
      </c>
      <c r="K21" s="170">
        <f t="shared" si="7"/>
        <v>0</v>
      </c>
      <c r="L21" s="615">
        <f t="shared" si="7"/>
        <v>0</v>
      </c>
      <c r="M21" s="620">
        <f t="shared" si="7"/>
        <v>0</v>
      </c>
      <c r="N21" s="170">
        <f t="shared" si="7"/>
        <v>1</v>
      </c>
      <c r="O21" s="615">
        <f t="shared" si="7"/>
        <v>0</v>
      </c>
      <c r="P21" s="122">
        <f t="shared" si="7"/>
        <v>1</v>
      </c>
      <c r="Q21" s="111"/>
      <c r="R21" s="111"/>
    </row>
    <row r="22" spans="1:19" ht="26.25" thickBot="1">
      <c r="A22" s="253" t="s">
        <v>17</v>
      </c>
      <c r="B22" s="170">
        <f t="shared" ref="B22:P22" si="8">B20</f>
        <v>0</v>
      </c>
      <c r="C22" s="615">
        <f t="shared" si="8"/>
        <v>0</v>
      </c>
      <c r="D22" s="615">
        <f t="shared" si="8"/>
        <v>0</v>
      </c>
      <c r="E22" s="170">
        <f t="shared" si="8"/>
        <v>0</v>
      </c>
      <c r="F22" s="615">
        <f t="shared" si="8"/>
        <v>0</v>
      </c>
      <c r="G22" s="620">
        <f t="shared" si="8"/>
        <v>0</v>
      </c>
      <c r="H22" s="170">
        <f t="shared" si="8"/>
        <v>0</v>
      </c>
      <c r="I22" s="615">
        <f t="shared" si="8"/>
        <v>0</v>
      </c>
      <c r="J22" s="620">
        <f t="shared" si="8"/>
        <v>0</v>
      </c>
      <c r="K22" s="170">
        <f t="shared" si="8"/>
        <v>0</v>
      </c>
      <c r="L22" s="615">
        <f t="shared" si="8"/>
        <v>0</v>
      </c>
      <c r="M22" s="620">
        <f t="shared" si="8"/>
        <v>0</v>
      </c>
      <c r="N22" s="170">
        <f t="shared" si="8"/>
        <v>0</v>
      </c>
      <c r="O22" s="615">
        <f t="shared" si="8"/>
        <v>0</v>
      </c>
      <c r="P22" s="122">
        <f t="shared" si="8"/>
        <v>0</v>
      </c>
      <c r="Q22" s="112"/>
      <c r="R22" s="112"/>
    </row>
    <row r="23" spans="1:19" ht="26.25" thickBot="1">
      <c r="A23" s="254" t="s">
        <v>18</v>
      </c>
      <c r="B23" s="189">
        <f t="shared" ref="B23:P23" si="9">SUM(B21:B22)</f>
        <v>0</v>
      </c>
      <c r="C23" s="621">
        <f t="shared" si="9"/>
        <v>0</v>
      </c>
      <c r="D23" s="621">
        <f t="shared" si="9"/>
        <v>0</v>
      </c>
      <c r="E23" s="189">
        <f t="shared" si="9"/>
        <v>0</v>
      </c>
      <c r="F23" s="621">
        <f t="shared" si="9"/>
        <v>0</v>
      </c>
      <c r="G23" s="622">
        <f t="shared" si="9"/>
        <v>0</v>
      </c>
      <c r="H23" s="189">
        <f t="shared" si="9"/>
        <v>1</v>
      </c>
      <c r="I23" s="621">
        <f t="shared" si="9"/>
        <v>0</v>
      </c>
      <c r="J23" s="622">
        <f t="shared" si="9"/>
        <v>1</v>
      </c>
      <c r="K23" s="189">
        <f t="shared" si="9"/>
        <v>0</v>
      </c>
      <c r="L23" s="621">
        <f t="shared" si="9"/>
        <v>0</v>
      </c>
      <c r="M23" s="622">
        <f t="shared" si="9"/>
        <v>0</v>
      </c>
      <c r="N23" s="189">
        <f t="shared" si="9"/>
        <v>1</v>
      </c>
      <c r="O23" s="621">
        <f t="shared" si="9"/>
        <v>0</v>
      </c>
      <c r="P23" s="677">
        <f t="shared" si="9"/>
        <v>1</v>
      </c>
      <c r="Q23" s="112"/>
      <c r="R23" s="112"/>
    </row>
    <row r="24" spans="1:19" ht="12" customHeight="1">
      <c r="A24" s="95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</row>
    <row r="25" spans="1:19" ht="25.5" hidden="1" customHeight="1" thickBot="1">
      <c r="A25" s="95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7"/>
    </row>
    <row r="26" spans="1:19" ht="37.5" customHeight="1">
      <c r="A26" s="1081"/>
      <c r="B26" s="1081"/>
      <c r="C26" s="1081"/>
      <c r="D26" s="1081"/>
      <c r="E26" s="1081"/>
      <c r="F26" s="1081"/>
      <c r="G26" s="1081"/>
      <c r="H26" s="1081"/>
      <c r="I26" s="1081"/>
      <c r="J26" s="1081"/>
      <c r="K26" s="1081"/>
      <c r="L26" s="1081"/>
      <c r="M26" s="1081"/>
      <c r="N26" s="1081"/>
      <c r="O26" s="1081"/>
      <c r="P26" s="1081"/>
      <c r="Q26" s="1081"/>
      <c r="R26" s="1081"/>
      <c r="S26" s="1081"/>
    </row>
    <row r="27" spans="1:19" ht="26.25" customHeight="1">
      <c r="A27" s="1081"/>
      <c r="B27" s="1081"/>
      <c r="C27" s="1081"/>
      <c r="D27" s="1081"/>
      <c r="E27" s="1081"/>
      <c r="F27" s="1081"/>
      <c r="G27" s="1081"/>
      <c r="H27" s="1081"/>
      <c r="I27" s="1081"/>
      <c r="J27" s="1081"/>
      <c r="K27" s="1081"/>
      <c r="L27" s="1081"/>
      <c r="M27" s="1081"/>
      <c r="N27" s="1081"/>
      <c r="O27" s="1081"/>
      <c r="P27" s="1081"/>
      <c r="Q27" s="117"/>
      <c r="R27" s="117"/>
      <c r="S27" s="117"/>
    </row>
    <row r="32" spans="1:19">
      <c r="H32" s="18" t="s">
        <v>12</v>
      </c>
    </row>
  </sheetData>
  <mergeCells count="15">
    <mergeCell ref="A27:P27"/>
    <mergeCell ref="B5:D5"/>
    <mergeCell ref="E5:G5"/>
    <mergeCell ref="H5:J5"/>
    <mergeCell ref="A1:W1"/>
    <mergeCell ref="A2:S2"/>
    <mergeCell ref="A3:P3"/>
    <mergeCell ref="K5:M5"/>
    <mergeCell ref="N5:P6"/>
    <mergeCell ref="B6:D6"/>
    <mergeCell ref="E6:G6"/>
    <mergeCell ref="H6:J6"/>
    <mergeCell ref="A5:A7"/>
    <mergeCell ref="K6:M6"/>
    <mergeCell ref="A26:S26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9"/>
  </sheetPr>
  <dimension ref="A1:S27"/>
  <sheetViews>
    <sheetView tabSelected="1" topLeftCell="A4" zoomScale="65" zoomScaleNormal="65" workbookViewId="0">
      <selection activeCell="I7" sqref="I7"/>
    </sheetView>
  </sheetViews>
  <sheetFormatPr defaultRowHeight="12.75"/>
  <cols>
    <col min="1" max="1" width="50.140625" style="134" customWidth="1"/>
    <col min="2" max="2" width="8.42578125" style="134" customWidth="1"/>
    <col min="3" max="3" width="9.140625" style="134" customWidth="1"/>
    <col min="4" max="4" width="8.5703125" style="134" customWidth="1"/>
    <col min="5" max="5" width="8.42578125" style="134" customWidth="1"/>
    <col min="6" max="6" width="10" style="134" customWidth="1"/>
    <col min="7" max="7" width="8.5703125" style="134" customWidth="1"/>
    <col min="8" max="8" width="8.140625" style="134" customWidth="1"/>
    <col min="9" max="9" width="9.5703125" style="134" customWidth="1"/>
    <col min="10" max="10" width="8.42578125" style="134" customWidth="1"/>
    <col min="11" max="12" width="9.28515625" style="134" customWidth="1"/>
    <col min="13" max="13" width="9" style="134" customWidth="1"/>
    <col min="14" max="14" width="11.7109375" style="134" customWidth="1"/>
    <col min="15" max="15" width="11.42578125" style="134" customWidth="1"/>
    <col min="16" max="16" width="11.28515625" style="134" customWidth="1"/>
    <col min="17" max="17" width="11.7109375" style="134" customWidth="1"/>
    <col min="18" max="18" width="10.7109375" style="134" customWidth="1"/>
    <col min="19" max="19" width="11.42578125" style="134" customWidth="1"/>
    <col min="20" max="20" width="9.28515625" style="134" customWidth="1"/>
    <col min="21" max="21" width="8.7109375" style="134" customWidth="1"/>
    <col min="22" max="22" width="8" style="134" customWidth="1"/>
    <col min="23" max="23" width="7" style="134" customWidth="1"/>
    <col min="24" max="24" width="8.42578125" style="134" customWidth="1"/>
    <col min="25" max="25" width="7.5703125" style="134" customWidth="1"/>
    <col min="26" max="26" width="7.42578125" style="134" customWidth="1"/>
    <col min="27" max="27" width="8.5703125" style="134" customWidth="1"/>
    <col min="28" max="28" width="8.28515625" style="134" customWidth="1"/>
    <col min="29" max="29" width="9.140625" style="134" customWidth="1"/>
    <col min="30" max="30" width="8.85546875" style="134" customWidth="1"/>
    <col min="31" max="31" width="8.28515625" style="134" customWidth="1"/>
    <col min="32" max="32" width="8.5703125" style="134" customWidth="1"/>
    <col min="33" max="33" width="8.7109375" style="134" customWidth="1"/>
    <col min="34" max="16384" width="9.140625" style="134"/>
  </cols>
  <sheetData>
    <row r="1" spans="1:19" ht="11.25" customHeight="1"/>
    <row r="2" spans="1:19" ht="19.5" customHeight="1">
      <c r="A2" s="1167" t="s">
        <v>107</v>
      </c>
      <c r="B2" s="1167"/>
      <c r="C2" s="1167"/>
      <c r="D2" s="1167"/>
      <c r="E2" s="1167"/>
      <c r="F2" s="1167"/>
      <c r="G2" s="1167"/>
      <c r="H2" s="1167"/>
      <c r="I2" s="1167"/>
      <c r="J2" s="1167"/>
      <c r="K2" s="1167"/>
      <c r="L2" s="1167"/>
      <c r="M2" s="1167"/>
    </row>
    <row r="3" spans="1:19" ht="27" customHeight="1" thickBot="1">
      <c r="A3" s="1168"/>
      <c r="B3" s="1168"/>
      <c r="C3" s="1168"/>
      <c r="D3" s="1168"/>
      <c r="E3" s="1168"/>
      <c r="F3" s="1168"/>
      <c r="G3" s="1168"/>
      <c r="H3" s="1168"/>
      <c r="I3" s="1168"/>
      <c r="J3" s="1168"/>
      <c r="K3" s="1168"/>
      <c r="L3" s="1168"/>
      <c r="M3" s="1168"/>
    </row>
    <row r="4" spans="1:19" ht="33" customHeight="1" thickBot="1">
      <c r="A4" s="138" t="s">
        <v>1</v>
      </c>
      <c r="B4" s="1169" t="s">
        <v>19</v>
      </c>
      <c r="C4" s="1170"/>
      <c r="D4" s="1171"/>
      <c r="E4" s="1172" t="s">
        <v>20</v>
      </c>
      <c r="F4" s="1173"/>
      <c r="G4" s="1174"/>
      <c r="H4" s="1169" t="s">
        <v>21</v>
      </c>
      <c r="I4" s="1170"/>
      <c r="J4" s="1171"/>
      <c r="K4" s="1169" t="s">
        <v>22</v>
      </c>
      <c r="L4" s="1170"/>
      <c r="M4" s="1171"/>
      <c r="N4" s="1175" t="s">
        <v>57</v>
      </c>
      <c r="O4" s="1176"/>
      <c r="P4" s="1177"/>
    </row>
    <row r="5" spans="1:19" ht="88.5" customHeight="1" thickBot="1">
      <c r="A5" s="139"/>
      <c r="B5" s="135" t="s">
        <v>53</v>
      </c>
      <c r="C5" s="136" t="s">
        <v>54</v>
      </c>
      <c r="D5" s="137" t="s">
        <v>55</v>
      </c>
      <c r="E5" s="135" t="s">
        <v>53</v>
      </c>
      <c r="F5" s="136" t="s">
        <v>54</v>
      </c>
      <c r="G5" s="137" t="s">
        <v>55</v>
      </c>
      <c r="H5" s="135" t="s">
        <v>53</v>
      </c>
      <c r="I5" s="136" t="s">
        <v>54</v>
      </c>
      <c r="J5" s="137" t="s">
        <v>55</v>
      </c>
      <c r="K5" s="135" t="s">
        <v>53</v>
      </c>
      <c r="L5" s="136" t="s">
        <v>54</v>
      </c>
      <c r="M5" s="137" t="s">
        <v>55</v>
      </c>
      <c r="N5" s="193" t="s">
        <v>53</v>
      </c>
      <c r="O5" s="136" t="s">
        <v>54</v>
      </c>
      <c r="P5" s="194" t="s">
        <v>55</v>
      </c>
    </row>
    <row r="6" spans="1:19" ht="29.25" customHeight="1">
      <c r="A6" s="893" t="s">
        <v>43</v>
      </c>
      <c r="B6" s="894">
        <v>30</v>
      </c>
      <c r="C6" s="895">
        <v>5</v>
      </c>
      <c r="D6" s="896">
        <v>35</v>
      </c>
      <c r="E6" s="894">
        <v>32</v>
      </c>
      <c r="F6" s="895">
        <v>4</v>
      </c>
      <c r="G6" s="897">
        <v>36</v>
      </c>
      <c r="H6" s="898">
        <v>39</v>
      </c>
      <c r="I6" s="895">
        <v>1</v>
      </c>
      <c r="J6" s="896">
        <v>40</v>
      </c>
      <c r="K6" s="899">
        <v>6</v>
      </c>
      <c r="L6" s="900">
        <v>1</v>
      </c>
      <c r="M6" s="901">
        <v>7</v>
      </c>
      <c r="N6" s="902">
        <f t="shared" ref="N6:N12" si="0">B6+E6+H6+K6</f>
        <v>107</v>
      </c>
      <c r="O6" s="903">
        <f t="shared" ref="O6:O12" si="1">C6+F6+I6+L6</f>
        <v>11</v>
      </c>
      <c r="P6" s="904">
        <f t="shared" ref="P6:P12" si="2">D6+G6+J6+M6</f>
        <v>118</v>
      </c>
    </row>
    <row r="7" spans="1:19" ht="33" customHeight="1">
      <c r="A7" s="426" t="s">
        <v>44</v>
      </c>
      <c r="B7" s="374">
        <v>6</v>
      </c>
      <c r="C7" s="375">
        <v>2</v>
      </c>
      <c r="D7" s="376">
        <v>8</v>
      </c>
      <c r="E7" s="374">
        <v>8</v>
      </c>
      <c r="F7" s="375">
        <v>3</v>
      </c>
      <c r="G7" s="376">
        <v>11</v>
      </c>
      <c r="H7" s="374">
        <v>9</v>
      </c>
      <c r="I7" s="375">
        <v>0</v>
      </c>
      <c r="J7" s="377">
        <v>9</v>
      </c>
      <c r="K7" s="378">
        <v>15</v>
      </c>
      <c r="L7" s="375">
        <v>0</v>
      </c>
      <c r="M7" s="376">
        <v>15</v>
      </c>
      <c r="N7" s="379">
        <f t="shared" si="0"/>
        <v>38</v>
      </c>
      <c r="O7" s="375">
        <f t="shared" si="1"/>
        <v>5</v>
      </c>
      <c r="P7" s="380">
        <f t="shared" si="2"/>
        <v>43</v>
      </c>
    </row>
    <row r="8" spans="1:19" ht="33">
      <c r="A8" s="426" t="s">
        <v>56</v>
      </c>
      <c r="B8" s="374">
        <v>10</v>
      </c>
      <c r="C8" s="375">
        <v>0</v>
      </c>
      <c r="D8" s="376">
        <v>10</v>
      </c>
      <c r="E8" s="374">
        <v>9</v>
      </c>
      <c r="F8" s="375">
        <v>0</v>
      </c>
      <c r="G8" s="376">
        <v>9</v>
      </c>
      <c r="H8" s="374">
        <v>11</v>
      </c>
      <c r="I8" s="375">
        <v>0</v>
      </c>
      <c r="J8" s="377">
        <v>11</v>
      </c>
      <c r="K8" s="378">
        <v>2</v>
      </c>
      <c r="L8" s="375">
        <v>0</v>
      </c>
      <c r="M8" s="376">
        <v>2</v>
      </c>
      <c r="N8" s="379">
        <f>B8+E8+H8+K8</f>
        <v>32</v>
      </c>
      <c r="O8" s="375">
        <f t="shared" si="1"/>
        <v>0</v>
      </c>
      <c r="P8" s="380">
        <f t="shared" si="2"/>
        <v>32</v>
      </c>
    </row>
    <row r="9" spans="1:19" ht="30.75" customHeight="1">
      <c r="A9" s="905" t="s">
        <v>50</v>
      </c>
      <c r="B9" s="374">
        <v>5</v>
      </c>
      <c r="C9" s="375">
        <v>1</v>
      </c>
      <c r="D9" s="376">
        <v>6</v>
      </c>
      <c r="E9" s="374">
        <v>6</v>
      </c>
      <c r="F9" s="375">
        <v>0</v>
      </c>
      <c r="G9" s="377">
        <v>6</v>
      </c>
      <c r="H9" s="378">
        <v>7</v>
      </c>
      <c r="I9" s="375">
        <v>1</v>
      </c>
      <c r="J9" s="376">
        <v>8</v>
      </c>
      <c r="K9" s="906">
        <v>3</v>
      </c>
      <c r="L9" s="907">
        <v>0</v>
      </c>
      <c r="M9" s="908">
        <v>3</v>
      </c>
      <c r="N9" s="379">
        <f t="shared" si="0"/>
        <v>21</v>
      </c>
      <c r="O9" s="375">
        <f t="shared" si="1"/>
        <v>2</v>
      </c>
      <c r="P9" s="380">
        <f t="shared" si="2"/>
        <v>23</v>
      </c>
    </row>
    <row r="10" spans="1:19" ht="27.75" customHeight="1">
      <c r="A10" s="905" t="s">
        <v>49</v>
      </c>
      <c r="B10" s="374">
        <v>5</v>
      </c>
      <c r="C10" s="375">
        <v>2</v>
      </c>
      <c r="D10" s="376">
        <v>7</v>
      </c>
      <c r="E10" s="374">
        <v>5</v>
      </c>
      <c r="F10" s="375">
        <v>0</v>
      </c>
      <c r="G10" s="376">
        <v>5</v>
      </c>
      <c r="H10" s="374">
        <v>15</v>
      </c>
      <c r="I10" s="375">
        <v>0</v>
      </c>
      <c r="J10" s="377">
        <v>15</v>
      </c>
      <c r="K10" s="906">
        <v>0</v>
      </c>
      <c r="L10" s="907">
        <v>0</v>
      </c>
      <c r="M10" s="908">
        <v>0</v>
      </c>
      <c r="N10" s="379">
        <f t="shared" si="0"/>
        <v>25</v>
      </c>
      <c r="O10" s="375">
        <f t="shared" si="1"/>
        <v>2</v>
      </c>
      <c r="P10" s="380">
        <f t="shared" si="2"/>
        <v>27</v>
      </c>
    </row>
    <row r="11" spans="1:19" ht="33" customHeight="1">
      <c r="A11" s="426" t="s">
        <v>38</v>
      </c>
      <c r="B11" s="374">
        <v>14</v>
      </c>
      <c r="C11" s="375">
        <v>0</v>
      </c>
      <c r="D11" s="376">
        <v>14</v>
      </c>
      <c r="E11" s="374">
        <v>14</v>
      </c>
      <c r="F11" s="375">
        <v>0</v>
      </c>
      <c r="G11" s="376">
        <v>14</v>
      </c>
      <c r="H11" s="374">
        <v>13</v>
      </c>
      <c r="I11" s="375">
        <v>0</v>
      </c>
      <c r="J11" s="376">
        <v>13</v>
      </c>
      <c r="K11" s="374">
        <v>0</v>
      </c>
      <c r="L11" s="375">
        <v>0</v>
      </c>
      <c r="M11" s="377">
        <v>0</v>
      </c>
      <c r="N11" s="379">
        <f t="shared" si="0"/>
        <v>41</v>
      </c>
      <c r="O11" s="375">
        <f t="shared" si="1"/>
        <v>0</v>
      </c>
      <c r="P11" s="380">
        <f t="shared" si="2"/>
        <v>41</v>
      </c>
    </row>
    <row r="12" spans="1:19" ht="38.25" customHeight="1" thickBot="1">
      <c r="A12" s="909" t="s">
        <v>58</v>
      </c>
      <c r="B12" s="910">
        <v>11</v>
      </c>
      <c r="C12" s="911">
        <v>2</v>
      </c>
      <c r="D12" s="912">
        <v>13</v>
      </c>
      <c r="E12" s="910">
        <v>10</v>
      </c>
      <c r="F12" s="911">
        <v>1</v>
      </c>
      <c r="G12" s="913">
        <v>11</v>
      </c>
      <c r="H12" s="914">
        <v>8</v>
      </c>
      <c r="I12" s="911">
        <v>0</v>
      </c>
      <c r="J12" s="912">
        <v>8</v>
      </c>
      <c r="K12" s="915">
        <v>0</v>
      </c>
      <c r="L12" s="916">
        <v>0</v>
      </c>
      <c r="M12" s="917">
        <v>0</v>
      </c>
      <c r="N12" s="260">
        <f t="shared" si="0"/>
        <v>29</v>
      </c>
      <c r="O12" s="261">
        <f t="shared" si="1"/>
        <v>3</v>
      </c>
      <c r="P12" s="262">
        <f t="shared" si="2"/>
        <v>32</v>
      </c>
    </row>
    <row r="13" spans="1:19" ht="34.5" customHeight="1" thickBot="1">
      <c r="A13" s="140" t="s">
        <v>59</v>
      </c>
      <c r="B13" s="1012">
        <f t="shared" ref="B13" si="3">SUM(B6:B12)</f>
        <v>81</v>
      </c>
      <c r="C13" s="1013">
        <f t="shared" ref="C13:P13" si="4">SUM(C6:C12)</f>
        <v>12</v>
      </c>
      <c r="D13" s="1014">
        <f t="shared" si="4"/>
        <v>93</v>
      </c>
      <c r="E13" s="1012">
        <f t="shared" si="4"/>
        <v>84</v>
      </c>
      <c r="F13" s="1013">
        <f t="shared" si="4"/>
        <v>8</v>
      </c>
      <c r="G13" s="1015">
        <f t="shared" si="4"/>
        <v>92</v>
      </c>
      <c r="H13" s="1016">
        <f t="shared" si="4"/>
        <v>102</v>
      </c>
      <c r="I13" s="1013">
        <f t="shared" si="4"/>
        <v>2</v>
      </c>
      <c r="J13" s="1017">
        <f t="shared" si="4"/>
        <v>104</v>
      </c>
      <c r="K13" s="1018">
        <f t="shared" si="4"/>
        <v>26</v>
      </c>
      <c r="L13" s="1019">
        <f t="shared" si="4"/>
        <v>1</v>
      </c>
      <c r="M13" s="1020">
        <f t="shared" si="4"/>
        <v>27</v>
      </c>
      <c r="N13" s="1021">
        <f t="shared" si="4"/>
        <v>293</v>
      </c>
      <c r="O13" s="1022">
        <f t="shared" si="4"/>
        <v>23</v>
      </c>
      <c r="P13" s="1023">
        <f t="shared" si="4"/>
        <v>316</v>
      </c>
    </row>
    <row r="14" spans="1:19" ht="19.5" customHeight="1">
      <c r="A14" s="1167" t="s">
        <v>108</v>
      </c>
      <c r="B14" s="1167"/>
      <c r="C14" s="1167"/>
      <c r="D14" s="1167"/>
      <c r="E14" s="1167"/>
      <c r="F14" s="1167"/>
      <c r="G14" s="1167"/>
      <c r="H14" s="1167"/>
      <c r="I14" s="1167"/>
      <c r="J14" s="1167"/>
      <c r="K14" s="1167"/>
      <c r="L14" s="1167"/>
      <c r="M14" s="1167"/>
      <c r="N14" s="1167"/>
      <c r="O14" s="1167"/>
      <c r="P14" s="1167"/>
    </row>
    <row r="15" spans="1:19" ht="33.75" customHeight="1" thickBot="1">
      <c r="A15" s="1168"/>
      <c r="B15" s="1168"/>
      <c r="C15" s="1168"/>
      <c r="D15" s="1168"/>
      <c r="E15" s="1168"/>
      <c r="F15" s="1168"/>
      <c r="G15" s="1168"/>
      <c r="H15" s="1168"/>
      <c r="I15" s="1168"/>
      <c r="J15" s="1168"/>
      <c r="K15" s="1168"/>
      <c r="L15" s="1168"/>
      <c r="M15" s="1168"/>
      <c r="N15" s="1168"/>
      <c r="O15" s="1168"/>
      <c r="P15" s="1168"/>
    </row>
    <row r="16" spans="1:19" ht="32.25" customHeight="1" thickBot="1">
      <c r="A16" s="273" t="s">
        <v>1</v>
      </c>
      <c r="B16" s="1169" t="s">
        <v>19</v>
      </c>
      <c r="C16" s="1170"/>
      <c r="D16" s="1171"/>
      <c r="E16" s="1172" t="s">
        <v>20</v>
      </c>
      <c r="F16" s="1173"/>
      <c r="G16" s="1174"/>
      <c r="H16" s="1169" t="s">
        <v>21</v>
      </c>
      <c r="I16" s="1170"/>
      <c r="J16" s="1171"/>
      <c r="K16" s="1169" t="s">
        <v>22</v>
      </c>
      <c r="L16" s="1170"/>
      <c r="M16" s="1171"/>
      <c r="N16" s="1169" t="s">
        <v>106</v>
      </c>
      <c r="O16" s="1170"/>
      <c r="P16" s="1171"/>
      <c r="Q16" s="1175" t="s">
        <v>57</v>
      </c>
      <c r="R16" s="1176"/>
      <c r="S16" s="1177"/>
    </row>
    <row r="17" spans="1:19" ht="81.75" customHeight="1" thickBot="1">
      <c r="A17" s="240"/>
      <c r="B17" s="135" t="s">
        <v>53</v>
      </c>
      <c r="C17" s="136" t="s">
        <v>54</v>
      </c>
      <c r="D17" s="137" t="s">
        <v>55</v>
      </c>
      <c r="E17" s="135" t="s">
        <v>53</v>
      </c>
      <c r="F17" s="136" t="s">
        <v>54</v>
      </c>
      <c r="G17" s="137" t="s">
        <v>55</v>
      </c>
      <c r="H17" s="135" t="s">
        <v>53</v>
      </c>
      <c r="I17" s="136" t="s">
        <v>54</v>
      </c>
      <c r="J17" s="137" t="s">
        <v>55</v>
      </c>
      <c r="K17" s="135" t="s">
        <v>53</v>
      </c>
      <c r="L17" s="136" t="s">
        <v>54</v>
      </c>
      <c r="M17" s="137" t="s">
        <v>55</v>
      </c>
      <c r="N17" s="135" t="s">
        <v>53</v>
      </c>
      <c r="O17" s="136" t="s">
        <v>54</v>
      </c>
      <c r="P17" s="137" t="s">
        <v>55</v>
      </c>
      <c r="Q17" s="193" t="s">
        <v>53</v>
      </c>
      <c r="R17" s="136" t="s">
        <v>54</v>
      </c>
      <c r="S17" s="194" t="s">
        <v>55</v>
      </c>
    </row>
    <row r="18" spans="1:19" ht="24.75" customHeight="1">
      <c r="A18" s="893" t="s">
        <v>43</v>
      </c>
      <c r="B18" s="899">
        <v>0</v>
      </c>
      <c r="C18" s="900">
        <v>14</v>
      </c>
      <c r="D18" s="918">
        <v>14</v>
      </c>
      <c r="E18" s="899">
        <v>2</v>
      </c>
      <c r="F18" s="900">
        <v>8</v>
      </c>
      <c r="G18" s="918">
        <v>10</v>
      </c>
      <c r="H18" s="899">
        <v>1</v>
      </c>
      <c r="I18" s="900">
        <v>15</v>
      </c>
      <c r="J18" s="919">
        <v>16</v>
      </c>
      <c r="K18" s="900">
        <v>2</v>
      </c>
      <c r="L18" s="900">
        <v>13</v>
      </c>
      <c r="M18" s="901">
        <v>15</v>
      </c>
      <c r="N18" s="902">
        <v>0</v>
      </c>
      <c r="O18" s="903">
        <v>1</v>
      </c>
      <c r="P18" s="904">
        <v>1</v>
      </c>
      <c r="Q18" s="920">
        <f t="shared" ref="Q18:S22" si="5">B18+E18+H18+K18+N18</f>
        <v>5</v>
      </c>
      <c r="R18" s="903">
        <f>C18+F18+I18+L18+O18</f>
        <v>51</v>
      </c>
      <c r="S18" s="921">
        <f t="shared" si="5"/>
        <v>56</v>
      </c>
    </row>
    <row r="19" spans="1:19" ht="29.25" customHeight="1">
      <c r="A19" s="426" t="s">
        <v>44</v>
      </c>
      <c r="B19" s="906">
        <v>0</v>
      </c>
      <c r="C19" s="907">
        <v>0</v>
      </c>
      <c r="D19" s="922">
        <v>0</v>
      </c>
      <c r="E19" s="906">
        <v>0</v>
      </c>
      <c r="F19" s="907">
        <v>0</v>
      </c>
      <c r="G19" s="922">
        <v>0</v>
      </c>
      <c r="H19" s="906">
        <v>0</v>
      </c>
      <c r="I19" s="907">
        <v>4</v>
      </c>
      <c r="J19" s="923">
        <v>4</v>
      </c>
      <c r="K19" s="907">
        <v>2</v>
      </c>
      <c r="L19" s="907">
        <v>1</v>
      </c>
      <c r="M19" s="908">
        <v>3</v>
      </c>
      <c r="N19" s="379">
        <v>0</v>
      </c>
      <c r="O19" s="375">
        <v>0</v>
      </c>
      <c r="P19" s="380">
        <v>0</v>
      </c>
      <c r="Q19" s="374">
        <f t="shared" si="5"/>
        <v>2</v>
      </c>
      <c r="R19" s="375">
        <f t="shared" si="5"/>
        <v>5</v>
      </c>
      <c r="S19" s="377">
        <f t="shared" si="5"/>
        <v>7</v>
      </c>
    </row>
    <row r="20" spans="1:19" ht="24" customHeight="1">
      <c r="A20" s="905" t="s">
        <v>50</v>
      </c>
      <c r="B20" s="906">
        <v>0</v>
      </c>
      <c r="C20" s="907">
        <v>0</v>
      </c>
      <c r="D20" s="922">
        <v>0</v>
      </c>
      <c r="E20" s="906">
        <v>0</v>
      </c>
      <c r="F20" s="907">
        <v>0</v>
      </c>
      <c r="G20" s="922">
        <v>0</v>
      </c>
      <c r="H20" s="906">
        <v>1</v>
      </c>
      <c r="I20" s="907">
        <v>0</v>
      </c>
      <c r="J20" s="923">
        <v>1</v>
      </c>
      <c r="K20" s="907">
        <v>0</v>
      </c>
      <c r="L20" s="907">
        <v>0</v>
      </c>
      <c r="M20" s="908">
        <v>0</v>
      </c>
      <c r="N20" s="379">
        <v>0</v>
      </c>
      <c r="O20" s="375">
        <f>C20+F20+I20+L20</f>
        <v>0</v>
      </c>
      <c r="P20" s="380">
        <v>0</v>
      </c>
      <c r="Q20" s="374">
        <f t="shared" si="5"/>
        <v>1</v>
      </c>
      <c r="R20" s="375">
        <f t="shared" si="5"/>
        <v>0</v>
      </c>
      <c r="S20" s="377">
        <f t="shared" si="5"/>
        <v>1</v>
      </c>
    </row>
    <row r="21" spans="1:19" ht="27.75" customHeight="1">
      <c r="A21" s="905" t="s">
        <v>49</v>
      </c>
      <c r="B21" s="374">
        <v>0</v>
      </c>
      <c r="C21" s="375">
        <v>0</v>
      </c>
      <c r="D21" s="376">
        <v>0</v>
      </c>
      <c r="E21" s="374">
        <v>0</v>
      </c>
      <c r="F21" s="375">
        <v>11</v>
      </c>
      <c r="G21" s="376">
        <v>11</v>
      </c>
      <c r="H21" s="374">
        <v>0</v>
      </c>
      <c r="I21" s="375">
        <v>3</v>
      </c>
      <c r="J21" s="377">
        <v>3</v>
      </c>
      <c r="K21" s="378">
        <v>0</v>
      </c>
      <c r="L21" s="375">
        <v>8</v>
      </c>
      <c r="M21" s="376">
        <v>8</v>
      </c>
      <c r="N21" s="379">
        <v>0</v>
      </c>
      <c r="O21" s="375">
        <v>0</v>
      </c>
      <c r="P21" s="380">
        <v>0</v>
      </c>
      <c r="Q21" s="374">
        <f t="shared" si="5"/>
        <v>0</v>
      </c>
      <c r="R21" s="375">
        <f t="shared" si="5"/>
        <v>22</v>
      </c>
      <c r="S21" s="377">
        <f t="shared" si="5"/>
        <v>22</v>
      </c>
    </row>
    <row r="22" spans="1:19" ht="41.25" customHeight="1" thickBot="1">
      <c r="A22" s="909" t="s">
        <v>67</v>
      </c>
      <c r="B22" s="915">
        <v>0</v>
      </c>
      <c r="C22" s="924">
        <v>5</v>
      </c>
      <c r="D22" s="925">
        <v>5</v>
      </c>
      <c r="E22" s="915">
        <v>0</v>
      </c>
      <c r="F22" s="916">
        <v>3</v>
      </c>
      <c r="G22" s="925">
        <v>3</v>
      </c>
      <c r="H22" s="915">
        <v>0</v>
      </c>
      <c r="I22" s="916">
        <v>4</v>
      </c>
      <c r="J22" s="926">
        <v>4</v>
      </c>
      <c r="K22" s="916">
        <v>0</v>
      </c>
      <c r="L22" s="916">
        <v>9</v>
      </c>
      <c r="M22" s="917">
        <v>9</v>
      </c>
      <c r="N22" s="260">
        <v>0</v>
      </c>
      <c r="O22" s="261">
        <v>0</v>
      </c>
      <c r="P22" s="262">
        <v>0</v>
      </c>
      <c r="Q22" s="927">
        <f t="shared" si="5"/>
        <v>0</v>
      </c>
      <c r="R22" s="261">
        <f t="shared" si="5"/>
        <v>21</v>
      </c>
      <c r="S22" s="928">
        <f t="shared" si="5"/>
        <v>21</v>
      </c>
    </row>
    <row r="23" spans="1:19" ht="38.25" customHeight="1" thickBot="1">
      <c r="A23" s="140" t="s">
        <v>59</v>
      </c>
      <c r="B23" s="1018">
        <f t="shared" ref="B23:S23" si="6">SUM(B18:B22)</f>
        <v>0</v>
      </c>
      <c r="C23" s="1024">
        <f t="shared" si="6"/>
        <v>19</v>
      </c>
      <c r="D23" s="1025">
        <f t="shared" si="6"/>
        <v>19</v>
      </c>
      <c r="E23" s="1018">
        <f t="shared" si="6"/>
        <v>2</v>
      </c>
      <c r="F23" s="1019">
        <f t="shared" si="6"/>
        <v>22</v>
      </c>
      <c r="G23" s="1025">
        <f t="shared" si="6"/>
        <v>24</v>
      </c>
      <c r="H23" s="1026">
        <f t="shared" si="6"/>
        <v>2</v>
      </c>
      <c r="I23" s="1027">
        <f t="shared" si="6"/>
        <v>26</v>
      </c>
      <c r="J23" s="1028">
        <f t="shared" si="6"/>
        <v>28</v>
      </c>
      <c r="K23" s="1019">
        <f t="shared" si="6"/>
        <v>4</v>
      </c>
      <c r="L23" s="1019">
        <f t="shared" si="6"/>
        <v>31</v>
      </c>
      <c r="M23" s="1019">
        <f t="shared" si="6"/>
        <v>35</v>
      </c>
      <c r="N23" s="1021">
        <f t="shared" si="6"/>
        <v>0</v>
      </c>
      <c r="O23" s="1022">
        <f t="shared" si="6"/>
        <v>1</v>
      </c>
      <c r="P23" s="1023">
        <f t="shared" si="6"/>
        <v>1</v>
      </c>
      <c r="Q23" s="1029">
        <f t="shared" si="6"/>
        <v>8</v>
      </c>
      <c r="R23" s="1030">
        <f t="shared" si="6"/>
        <v>99</v>
      </c>
      <c r="S23" s="1031">
        <f t="shared" si="6"/>
        <v>107</v>
      </c>
    </row>
    <row r="24" spans="1:19" ht="34.5" customHeight="1" thickBot="1"/>
    <row r="25" spans="1:19" ht="40.5" customHeight="1" thickBot="1">
      <c r="A25" s="141" t="s">
        <v>60</v>
      </c>
      <c r="B25" s="382">
        <f>N13+Q23</f>
        <v>301</v>
      </c>
      <c r="C25" s="382">
        <f>O13+R23</f>
        <v>122</v>
      </c>
      <c r="D25" s="383">
        <f>P13+S23</f>
        <v>423</v>
      </c>
    </row>
    <row r="26" spans="1:19" ht="36" customHeight="1">
      <c r="A26" s="142"/>
      <c r="B26" s="143"/>
      <c r="C26" s="143"/>
      <c r="D26" s="143"/>
    </row>
    <row r="27" spans="1:19" ht="36" customHeight="1"/>
  </sheetData>
  <mergeCells count="13">
    <mergeCell ref="Q16:S16"/>
    <mergeCell ref="N4:P4"/>
    <mergeCell ref="H16:J16"/>
    <mergeCell ref="K16:M16"/>
    <mergeCell ref="N16:P16"/>
    <mergeCell ref="A14:P15"/>
    <mergeCell ref="A2:M3"/>
    <mergeCell ref="B4:D4"/>
    <mergeCell ref="E4:G4"/>
    <mergeCell ref="H4:J4"/>
    <mergeCell ref="K4:M4"/>
    <mergeCell ref="B16:D16"/>
    <mergeCell ref="E16:G16"/>
  </mergeCells>
  <pageMargins left="0.70866141732283472" right="0.70866141732283472" top="0.74803149606299213" bottom="0.74803149606299213" header="0.31496062992125984" footer="0.31496062992125984"/>
  <pageSetup paperSize="9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T36"/>
  <sheetViews>
    <sheetView zoomScale="55" zoomScaleNormal="55" workbookViewId="0">
      <selection activeCell="B7" sqref="B7:M7"/>
    </sheetView>
  </sheetViews>
  <sheetFormatPr defaultRowHeight="25.5"/>
  <cols>
    <col min="1" max="1" width="87.85546875" style="18" customWidth="1"/>
    <col min="2" max="2" width="15" style="18" customWidth="1"/>
    <col min="3" max="3" width="12.140625" style="18" customWidth="1"/>
    <col min="4" max="4" width="11" style="18" customWidth="1"/>
    <col min="5" max="5" width="13.85546875" style="18" customWidth="1"/>
    <col min="6" max="6" width="11.85546875" style="18" customWidth="1"/>
    <col min="7" max="7" width="9.5703125" style="18" customWidth="1"/>
    <col min="8" max="8" width="13.85546875" style="18" customWidth="1"/>
    <col min="9" max="10" width="9.5703125" style="18" customWidth="1"/>
    <col min="11" max="11" width="15.42578125" style="18" customWidth="1"/>
    <col min="12" max="12" width="13.140625" style="18" customWidth="1"/>
    <col min="13" max="15" width="10.7109375" style="18" customWidth="1"/>
    <col min="16" max="16" width="9.140625" style="18"/>
    <col min="17" max="17" width="12.85546875" style="18" customWidth="1"/>
    <col min="18" max="18" width="23.42578125" style="18" customWidth="1"/>
    <col min="19" max="20" width="9.140625" style="18"/>
    <col min="21" max="21" width="10.5703125" style="18" bestFit="1" customWidth="1"/>
    <col min="22" max="22" width="11.28515625" style="18" customWidth="1"/>
    <col min="23" max="16384" width="9.140625" style="18"/>
  </cols>
  <sheetData>
    <row r="1" spans="1:20" ht="25.5" customHeight="1">
      <c r="A1" s="1063"/>
      <c r="B1" s="1063"/>
      <c r="C1" s="1063"/>
      <c r="D1" s="1063"/>
      <c r="E1" s="1063"/>
      <c r="F1" s="1063"/>
      <c r="G1" s="1063"/>
      <c r="H1" s="1063"/>
      <c r="I1" s="1063"/>
      <c r="J1" s="1063"/>
      <c r="K1" s="1063"/>
      <c r="L1" s="1063"/>
      <c r="M1" s="1063"/>
      <c r="N1" s="1063"/>
      <c r="O1" s="1063"/>
      <c r="P1" s="1063"/>
      <c r="Q1" s="1063"/>
      <c r="R1" s="1063"/>
      <c r="S1" s="1063"/>
      <c r="T1" s="1063"/>
    </row>
    <row r="2" spans="1:20" ht="20.25" customHeight="1">
      <c r="A2" s="1063" t="s">
        <v>25</v>
      </c>
      <c r="B2" s="1063"/>
      <c r="C2" s="1063"/>
      <c r="D2" s="1063"/>
      <c r="E2" s="1063"/>
      <c r="F2" s="1063"/>
      <c r="G2" s="1063"/>
      <c r="H2" s="1063"/>
      <c r="I2" s="1063"/>
      <c r="J2" s="1063"/>
      <c r="K2" s="1063"/>
      <c r="L2" s="1063"/>
      <c r="M2" s="1063"/>
      <c r="N2" s="1063"/>
      <c r="O2" s="1063"/>
      <c r="P2" s="1063"/>
    </row>
    <row r="3" spans="1:20" ht="24.75" customHeight="1">
      <c r="A3" s="1063" t="s">
        <v>61</v>
      </c>
      <c r="B3" s="1063"/>
      <c r="C3" s="1063"/>
      <c r="D3" s="1063"/>
      <c r="E3" s="1063"/>
      <c r="F3" s="1063"/>
      <c r="G3" s="1063"/>
      <c r="H3" s="1063"/>
      <c r="I3" s="1063"/>
      <c r="J3" s="1063"/>
      <c r="K3" s="1063"/>
      <c r="L3" s="1063"/>
      <c r="M3" s="1063"/>
      <c r="N3" s="17"/>
      <c r="O3" s="17"/>
    </row>
    <row r="4" spans="1:20" ht="33" customHeight="1" thickBot="1">
      <c r="A4" s="19"/>
    </row>
    <row r="5" spans="1:20" ht="33" customHeight="1" thickBot="1">
      <c r="A5" s="1064" t="s">
        <v>1</v>
      </c>
      <c r="B5" s="1067" t="s">
        <v>19</v>
      </c>
      <c r="C5" s="1068"/>
      <c r="D5" s="1069"/>
      <c r="E5" s="1067" t="s">
        <v>20</v>
      </c>
      <c r="F5" s="1068"/>
      <c r="G5" s="1069"/>
      <c r="H5" s="1067" t="s">
        <v>21</v>
      </c>
      <c r="I5" s="1068"/>
      <c r="J5" s="1069"/>
      <c r="K5" s="1070" t="s">
        <v>26</v>
      </c>
      <c r="L5" s="1071"/>
      <c r="M5" s="1072"/>
      <c r="N5" s="20"/>
      <c r="O5" s="20"/>
    </row>
    <row r="6" spans="1:20" ht="33" customHeight="1" thickBot="1">
      <c r="A6" s="1065"/>
      <c r="B6" s="1076" t="s">
        <v>24</v>
      </c>
      <c r="C6" s="1077"/>
      <c r="D6" s="1078"/>
      <c r="E6" s="1076" t="s">
        <v>24</v>
      </c>
      <c r="F6" s="1077"/>
      <c r="G6" s="1078"/>
      <c r="H6" s="1076" t="s">
        <v>24</v>
      </c>
      <c r="I6" s="1079"/>
      <c r="J6" s="1080"/>
      <c r="K6" s="1073"/>
      <c r="L6" s="1074"/>
      <c r="M6" s="1075"/>
      <c r="N6" s="20"/>
      <c r="O6" s="20"/>
    </row>
    <row r="7" spans="1:20" ht="99.75" customHeight="1" thickBot="1">
      <c r="A7" s="1066"/>
      <c r="B7" s="21" t="s">
        <v>5</v>
      </c>
      <c r="C7" s="22" t="s">
        <v>6</v>
      </c>
      <c r="D7" s="23" t="s">
        <v>7</v>
      </c>
      <c r="E7" s="21" t="s">
        <v>5</v>
      </c>
      <c r="F7" s="22" t="s">
        <v>6</v>
      </c>
      <c r="G7" s="23" t="s">
        <v>7</v>
      </c>
      <c r="H7" s="21" t="s">
        <v>5</v>
      </c>
      <c r="I7" s="22" t="s">
        <v>6</v>
      </c>
      <c r="J7" s="23" t="s">
        <v>7</v>
      </c>
      <c r="K7" s="21" t="s">
        <v>5</v>
      </c>
      <c r="L7" s="22" t="s">
        <v>6</v>
      </c>
      <c r="M7" s="23" t="s">
        <v>7</v>
      </c>
      <c r="N7" s="20"/>
      <c r="O7" s="20"/>
    </row>
    <row r="8" spans="1:20" ht="36.75" customHeight="1">
      <c r="A8" s="24" t="s">
        <v>8</v>
      </c>
      <c r="B8" s="25"/>
      <c r="C8" s="26"/>
      <c r="D8" s="27"/>
      <c r="E8" s="25"/>
      <c r="F8" s="26"/>
      <c r="G8" s="28"/>
      <c r="H8" s="29"/>
      <c r="I8" s="30"/>
      <c r="J8" s="31"/>
      <c r="K8" s="32"/>
      <c r="L8" s="33"/>
      <c r="M8" s="34"/>
      <c r="N8" s="35"/>
      <c r="O8" s="20"/>
    </row>
    <row r="9" spans="1:20" ht="29.25" customHeight="1">
      <c r="A9" s="36" t="s">
        <v>27</v>
      </c>
      <c r="B9" s="37">
        <v>1</v>
      </c>
      <c r="C9" s="38">
        <v>0</v>
      </c>
      <c r="D9" s="39">
        <v>1</v>
      </c>
      <c r="E9" s="37">
        <v>1</v>
      </c>
      <c r="F9" s="38">
        <f>F25+F17</f>
        <v>0</v>
      </c>
      <c r="G9" s="39">
        <v>1</v>
      </c>
      <c r="H9" s="37">
        <f t="shared" ref="H9:J13" si="0">H25+H17</f>
        <v>0</v>
      </c>
      <c r="I9" s="38">
        <f t="shared" si="0"/>
        <v>0</v>
      </c>
      <c r="J9" s="39">
        <f t="shared" si="0"/>
        <v>0</v>
      </c>
      <c r="K9" s="40">
        <f t="shared" ref="K9:M13" si="1">B9+E9+H9</f>
        <v>2</v>
      </c>
      <c r="L9" s="41">
        <f t="shared" si="1"/>
        <v>0</v>
      </c>
      <c r="M9" s="42">
        <f t="shared" si="1"/>
        <v>2</v>
      </c>
      <c r="N9" s="35"/>
      <c r="O9" s="20"/>
    </row>
    <row r="10" spans="1:20" ht="27.75" customHeight="1">
      <c r="A10" s="36" t="s">
        <v>28</v>
      </c>
      <c r="B10" s="37">
        <v>10</v>
      </c>
      <c r="C10" s="38">
        <f>C26+C18</f>
        <v>0</v>
      </c>
      <c r="D10" s="39">
        <v>10</v>
      </c>
      <c r="E10" s="37">
        <v>13</v>
      </c>
      <c r="F10" s="38">
        <f>F26+F18</f>
        <v>0</v>
      </c>
      <c r="G10" s="39">
        <v>13</v>
      </c>
      <c r="H10" s="37">
        <f t="shared" si="0"/>
        <v>0</v>
      </c>
      <c r="I10" s="38">
        <f t="shared" si="0"/>
        <v>0</v>
      </c>
      <c r="J10" s="39">
        <f t="shared" si="0"/>
        <v>0</v>
      </c>
      <c r="K10" s="40">
        <f t="shared" si="1"/>
        <v>23</v>
      </c>
      <c r="L10" s="41">
        <f t="shared" si="1"/>
        <v>0</v>
      </c>
      <c r="M10" s="42">
        <f t="shared" si="1"/>
        <v>23</v>
      </c>
      <c r="N10" s="35"/>
      <c r="O10" s="20"/>
    </row>
    <row r="11" spans="1:20" ht="27.75" customHeight="1">
      <c r="A11" s="36" t="s">
        <v>29</v>
      </c>
      <c r="B11" s="37">
        <v>2</v>
      </c>
      <c r="C11" s="38">
        <f>C27+C19</f>
        <v>0</v>
      </c>
      <c r="D11" s="39">
        <v>2</v>
      </c>
      <c r="E11" s="37">
        <v>1</v>
      </c>
      <c r="F11" s="38">
        <f>F27+F19</f>
        <v>0</v>
      </c>
      <c r="G11" s="39">
        <v>1</v>
      </c>
      <c r="H11" s="37">
        <f t="shared" si="0"/>
        <v>0</v>
      </c>
      <c r="I11" s="38">
        <f t="shared" si="0"/>
        <v>0</v>
      </c>
      <c r="J11" s="39">
        <f t="shared" si="0"/>
        <v>0</v>
      </c>
      <c r="K11" s="40">
        <f t="shared" si="1"/>
        <v>3</v>
      </c>
      <c r="L11" s="41">
        <f t="shared" si="1"/>
        <v>0</v>
      </c>
      <c r="M11" s="42">
        <f t="shared" si="1"/>
        <v>3</v>
      </c>
      <c r="N11" s="35"/>
      <c r="O11" s="20"/>
    </row>
    <row r="12" spans="1:20" ht="30.75" customHeight="1">
      <c r="A12" s="36" t="s">
        <v>30</v>
      </c>
      <c r="B12" s="37">
        <v>1</v>
      </c>
      <c r="C12" s="38">
        <v>1</v>
      </c>
      <c r="D12" s="39">
        <v>2</v>
      </c>
      <c r="E12" s="37">
        <f>E28+E20</f>
        <v>0</v>
      </c>
      <c r="F12" s="38">
        <f>F28+F20</f>
        <v>0</v>
      </c>
      <c r="G12" s="39">
        <f>G28+G20</f>
        <v>0</v>
      </c>
      <c r="H12" s="37">
        <f t="shared" si="0"/>
        <v>0</v>
      </c>
      <c r="I12" s="38">
        <f t="shared" si="0"/>
        <v>0</v>
      </c>
      <c r="J12" s="39">
        <f t="shared" si="0"/>
        <v>0</v>
      </c>
      <c r="K12" s="40">
        <f t="shared" si="1"/>
        <v>1</v>
      </c>
      <c r="L12" s="41">
        <f t="shared" si="1"/>
        <v>1</v>
      </c>
      <c r="M12" s="42">
        <f t="shared" si="1"/>
        <v>2</v>
      </c>
      <c r="N12" s="35"/>
      <c r="O12" s="20"/>
    </row>
    <row r="13" spans="1:20" ht="32.25" customHeight="1" thickBot="1">
      <c r="A13" s="36" t="s">
        <v>31</v>
      </c>
      <c r="B13" s="37">
        <v>2</v>
      </c>
      <c r="C13" s="38">
        <f>C28+C20</f>
        <v>1</v>
      </c>
      <c r="D13" s="39">
        <v>2</v>
      </c>
      <c r="E13" s="37">
        <v>1</v>
      </c>
      <c r="F13" s="38">
        <f>F29+F21</f>
        <v>0</v>
      </c>
      <c r="G13" s="39">
        <v>1</v>
      </c>
      <c r="H13" s="37">
        <f t="shared" si="0"/>
        <v>0</v>
      </c>
      <c r="I13" s="38">
        <f t="shared" si="0"/>
        <v>0</v>
      </c>
      <c r="J13" s="39">
        <f t="shared" si="0"/>
        <v>0</v>
      </c>
      <c r="K13" s="40">
        <f t="shared" si="1"/>
        <v>3</v>
      </c>
      <c r="L13" s="41">
        <f t="shared" si="1"/>
        <v>1</v>
      </c>
      <c r="M13" s="42">
        <f t="shared" si="1"/>
        <v>3</v>
      </c>
      <c r="N13" s="35"/>
      <c r="O13" s="20"/>
    </row>
    <row r="14" spans="1:20" ht="36.75" customHeight="1" thickBot="1">
      <c r="A14" s="43" t="s">
        <v>9</v>
      </c>
      <c r="B14" s="44">
        <f>SUM(B8:B13)</f>
        <v>16</v>
      </c>
      <c r="C14" s="44">
        <f t="shared" ref="C14:M14" si="2">SUM(C8:C13)</f>
        <v>2</v>
      </c>
      <c r="D14" s="44">
        <f t="shared" si="2"/>
        <v>17</v>
      </c>
      <c r="E14" s="44">
        <f t="shared" si="2"/>
        <v>16</v>
      </c>
      <c r="F14" s="44">
        <f t="shared" si="2"/>
        <v>0</v>
      </c>
      <c r="G14" s="44">
        <f t="shared" si="2"/>
        <v>16</v>
      </c>
      <c r="H14" s="44">
        <f t="shared" si="2"/>
        <v>0</v>
      </c>
      <c r="I14" s="44">
        <f t="shared" si="2"/>
        <v>0</v>
      </c>
      <c r="J14" s="44">
        <f t="shared" si="2"/>
        <v>0</v>
      </c>
      <c r="K14" s="44">
        <f t="shared" si="2"/>
        <v>32</v>
      </c>
      <c r="L14" s="44">
        <f t="shared" si="2"/>
        <v>2</v>
      </c>
      <c r="M14" s="45">
        <f t="shared" si="2"/>
        <v>33</v>
      </c>
      <c r="N14" s="35"/>
      <c r="O14" s="20"/>
    </row>
    <row r="15" spans="1:20" ht="27" customHeight="1" thickBot="1">
      <c r="A15" s="43" t="s">
        <v>10</v>
      </c>
      <c r="B15" s="46"/>
      <c r="C15" s="47"/>
      <c r="D15" s="48"/>
      <c r="E15" s="49"/>
      <c r="F15" s="50"/>
      <c r="G15" s="51"/>
      <c r="H15" s="46"/>
      <c r="I15" s="47"/>
      <c r="J15" s="48"/>
      <c r="K15" s="52"/>
      <c r="L15" s="47"/>
      <c r="M15" s="53"/>
      <c r="N15" s="20"/>
      <c r="O15" s="20"/>
    </row>
    <row r="16" spans="1:20" ht="29.25" customHeight="1" thickBot="1">
      <c r="A16" s="54" t="s">
        <v>11</v>
      </c>
      <c r="B16" s="55"/>
      <c r="C16" s="56"/>
      <c r="D16" s="57"/>
      <c r="E16" s="58"/>
      <c r="F16" s="59"/>
      <c r="G16" s="60"/>
      <c r="H16" s="55"/>
      <c r="I16" s="56"/>
      <c r="J16" s="57"/>
      <c r="K16" s="61"/>
      <c r="L16" s="62"/>
      <c r="M16" s="63"/>
      <c r="N16" s="64"/>
      <c r="O16" s="64"/>
    </row>
    <row r="17" spans="1:15" s="72" customFormat="1" ht="24.95" customHeight="1">
      <c r="A17" s="65" t="s">
        <v>27</v>
      </c>
      <c r="B17" s="37">
        <v>1</v>
      </c>
      <c r="C17" s="38">
        <v>0</v>
      </c>
      <c r="D17" s="39">
        <v>1</v>
      </c>
      <c r="E17" s="37">
        <v>1</v>
      </c>
      <c r="F17" s="38">
        <f>F33+F25</f>
        <v>0</v>
      </c>
      <c r="G17" s="39">
        <v>1</v>
      </c>
      <c r="H17" s="66">
        <v>0</v>
      </c>
      <c r="I17" s="66">
        <v>0</v>
      </c>
      <c r="J17" s="67">
        <f>SUM(H17:I17)</f>
        <v>0</v>
      </c>
      <c r="K17" s="68">
        <f t="shared" ref="K17:M21" si="3">B17+E17+H17</f>
        <v>2</v>
      </c>
      <c r="L17" s="69">
        <f t="shared" si="3"/>
        <v>0</v>
      </c>
      <c r="M17" s="70">
        <f t="shared" si="3"/>
        <v>2</v>
      </c>
      <c r="N17" s="71"/>
      <c r="O17" s="71"/>
    </row>
    <row r="18" spans="1:15" s="72" customFormat="1" ht="24.95" customHeight="1">
      <c r="A18" s="65" t="s">
        <v>28</v>
      </c>
      <c r="B18" s="37">
        <v>10</v>
      </c>
      <c r="C18" s="38">
        <f>C34+C26</f>
        <v>0</v>
      </c>
      <c r="D18" s="39">
        <v>10</v>
      </c>
      <c r="E18" s="37">
        <v>13</v>
      </c>
      <c r="F18" s="38">
        <f>F34+F26</f>
        <v>0</v>
      </c>
      <c r="G18" s="39">
        <v>13</v>
      </c>
      <c r="H18" s="73">
        <v>0</v>
      </c>
      <c r="I18" s="73">
        <v>0</v>
      </c>
      <c r="J18" s="74">
        <f>SUM(H18:I18)</f>
        <v>0</v>
      </c>
      <c r="K18" s="40">
        <f t="shared" si="3"/>
        <v>23</v>
      </c>
      <c r="L18" s="41">
        <f t="shared" si="3"/>
        <v>0</v>
      </c>
      <c r="M18" s="42">
        <f t="shared" si="3"/>
        <v>23</v>
      </c>
      <c r="N18" s="71"/>
      <c r="O18" s="71"/>
    </row>
    <row r="19" spans="1:15" s="72" customFormat="1" ht="24.95" customHeight="1">
      <c r="A19" s="65" t="s">
        <v>29</v>
      </c>
      <c r="B19" s="37">
        <v>2</v>
      </c>
      <c r="C19" s="38">
        <f>C35+C27</f>
        <v>0</v>
      </c>
      <c r="D19" s="39">
        <v>2</v>
      </c>
      <c r="E19" s="37">
        <v>1</v>
      </c>
      <c r="F19" s="38">
        <f>F35+F27</f>
        <v>0</v>
      </c>
      <c r="G19" s="39">
        <v>1</v>
      </c>
      <c r="H19" s="73">
        <v>0</v>
      </c>
      <c r="I19" s="73">
        <v>0</v>
      </c>
      <c r="J19" s="74">
        <f>SUM(H19:I19)</f>
        <v>0</v>
      </c>
      <c r="K19" s="40">
        <f t="shared" si="3"/>
        <v>3</v>
      </c>
      <c r="L19" s="41">
        <f t="shared" si="3"/>
        <v>0</v>
      </c>
      <c r="M19" s="42">
        <f t="shared" si="3"/>
        <v>3</v>
      </c>
      <c r="N19" s="71"/>
      <c r="O19" s="71"/>
    </row>
    <row r="20" spans="1:15" s="72" customFormat="1" ht="29.25" customHeight="1">
      <c r="A20" s="65" t="s">
        <v>30</v>
      </c>
      <c r="B20" s="37">
        <v>1</v>
      </c>
      <c r="C20" s="38">
        <v>1</v>
      </c>
      <c r="D20" s="39">
        <v>2</v>
      </c>
      <c r="E20" s="37">
        <f>E36+E28</f>
        <v>0</v>
      </c>
      <c r="F20" s="38">
        <f>F36+F28</f>
        <v>0</v>
      </c>
      <c r="G20" s="39">
        <f>G36+G28</f>
        <v>0</v>
      </c>
      <c r="H20" s="73">
        <v>0</v>
      </c>
      <c r="I20" s="73">
        <v>0</v>
      </c>
      <c r="J20" s="74">
        <f>SUM(H20:I20)</f>
        <v>0</v>
      </c>
      <c r="K20" s="40">
        <f t="shared" si="3"/>
        <v>1</v>
      </c>
      <c r="L20" s="41">
        <f t="shared" si="3"/>
        <v>1</v>
      </c>
      <c r="M20" s="42">
        <f t="shared" si="3"/>
        <v>2</v>
      </c>
      <c r="N20" s="71"/>
      <c r="O20" s="71"/>
    </row>
    <row r="21" spans="1:15" s="72" customFormat="1" ht="30" customHeight="1" thickBot="1">
      <c r="A21" s="65" t="s">
        <v>31</v>
      </c>
      <c r="B21" s="37">
        <v>2</v>
      </c>
      <c r="C21" s="38">
        <f>C36+C28</f>
        <v>0</v>
      </c>
      <c r="D21" s="39">
        <v>2</v>
      </c>
      <c r="E21" s="37">
        <v>1</v>
      </c>
      <c r="F21" s="38">
        <f>F37+F29</f>
        <v>0</v>
      </c>
      <c r="G21" s="39">
        <v>1</v>
      </c>
      <c r="H21" s="75">
        <v>0</v>
      </c>
      <c r="I21" s="76">
        <v>0</v>
      </c>
      <c r="J21" s="77">
        <f>SUM(H21:I21)</f>
        <v>0</v>
      </c>
      <c r="K21" s="40">
        <f t="shared" si="3"/>
        <v>3</v>
      </c>
      <c r="L21" s="41">
        <f t="shared" si="3"/>
        <v>0</v>
      </c>
      <c r="M21" s="42">
        <f t="shared" si="3"/>
        <v>3</v>
      </c>
      <c r="N21" s="78"/>
      <c r="O21" s="78"/>
    </row>
    <row r="22" spans="1:15" ht="24.95" customHeight="1" thickBot="1">
      <c r="A22" s="79" t="s">
        <v>13</v>
      </c>
      <c r="B22" s="44">
        <f t="shared" ref="B22:G22" si="4">SUM(B16:B21)</f>
        <v>16</v>
      </c>
      <c r="C22" s="44">
        <f t="shared" si="4"/>
        <v>1</v>
      </c>
      <c r="D22" s="44">
        <f t="shared" si="4"/>
        <v>17</v>
      </c>
      <c r="E22" s="44">
        <f t="shared" si="4"/>
        <v>16</v>
      </c>
      <c r="F22" s="44">
        <f t="shared" si="4"/>
        <v>0</v>
      </c>
      <c r="G22" s="44">
        <f t="shared" si="4"/>
        <v>16</v>
      </c>
      <c r="H22" s="80">
        <f t="shared" ref="H22:M22" si="5">SUM(H17:H21)</f>
        <v>0</v>
      </c>
      <c r="I22" s="80">
        <f t="shared" si="5"/>
        <v>0</v>
      </c>
      <c r="J22" s="81">
        <f t="shared" si="5"/>
        <v>0</v>
      </c>
      <c r="K22" s="82">
        <f t="shared" si="5"/>
        <v>32</v>
      </c>
      <c r="L22" s="82">
        <f t="shared" si="5"/>
        <v>1</v>
      </c>
      <c r="M22" s="83">
        <f t="shared" si="5"/>
        <v>33</v>
      </c>
      <c r="N22" s="84"/>
      <c r="O22" s="84"/>
    </row>
    <row r="23" spans="1:15" ht="24.95" customHeight="1">
      <c r="A23" s="85" t="s">
        <v>14</v>
      </c>
      <c r="B23" s="86"/>
      <c r="C23" s="87"/>
      <c r="D23" s="88"/>
      <c r="E23" s="86"/>
      <c r="F23" s="87"/>
      <c r="G23" s="88"/>
      <c r="H23" s="89"/>
      <c r="I23" s="90"/>
      <c r="J23" s="91"/>
      <c r="K23" s="92"/>
      <c r="L23" s="93"/>
      <c r="M23" s="94"/>
      <c r="N23" s="95"/>
      <c r="O23" s="95"/>
    </row>
    <row r="24" spans="1:15" ht="24.95" customHeight="1">
      <c r="A24" s="36" t="s">
        <v>27</v>
      </c>
      <c r="B24" s="96">
        <v>0</v>
      </c>
      <c r="C24" s="97">
        <v>0</v>
      </c>
      <c r="D24" s="98">
        <f>SUM(B24:C24)</f>
        <v>0</v>
      </c>
      <c r="E24" s="99">
        <v>0</v>
      </c>
      <c r="F24" s="100">
        <v>0</v>
      </c>
      <c r="G24" s="98">
        <f>SUM(E24:F24)</f>
        <v>0</v>
      </c>
      <c r="H24" s="99">
        <v>0</v>
      </c>
      <c r="I24" s="99">
        <v>0</v>
      </c>
      <c r="J24" s="98">
        <f>SUM(H24:I24)</f>
        <v>0</v>
      </c>
      <c r="K24" s="101">
        <f t="shared" ref="K24:M28" si="6">B24+E24+H24</f>
        <v>0</v>
      </c>
      <c r="L24" s="102">
        <f t="shared" si="6"/>
        <v>0</v>
      </c>
      <c r="M24" s="103">
        <f t="shared" si="6"/>
        <v>0</v>
      </c>
      <c r="N24" s="95"/>
      <c r="O24" s="95"/>
    </row>
    <row r="25" spans="1:15" ht="33" customHeight="1">
      <c r="A25" s="36" t="s">
        <v>28</v>
      </c>
      <c r="B25" s="96">
        <v>0</v>
      </c>
      <c r="C25" s="97">
        <v>0</v>
      </c>
      <c r="D25" s="98">
        <f>SUM(B25:C25)</f>
        <v>0</v>
      </c>
      <c r="E25" s="99">
        <v>0</v>
      </c>
      <c r="F25" s="100">
        <v>0</v>
      </c>
      <c r="G25" s="98">
        <f>SUM(E25:F25)</f>
        <v>0</v>
      </c>
      <c r="H25" s="99">
        <v>0</v>
      </c>
      <c r="I25" s="99">
        <v>0</v>
      </c>
      <c r="J25" s="98">
        <f>SUM(H25:I25)</f>
        <v>0</v>
      </c>
      <c r="K25" s="101">
        <f t="shared" si="6"/>
        <v>0</v>
      </c>
      <c r="L25" s="102">
        <f t="shared" si="6"/>
        <v>0</v>
      </c>
      <c r="M25" s="103">
        <f t="shared" si="6"/>
        <v>0</v>
      </c>
      <c r="N25" s="95"/>
      <c r="O25" s="95"/>
    </row>
    <row r="26" spans="1:15" ht="24.95" customHeight="1">
      <c r="A26" s="36" t="s">
        <v>29</v>
      </c>
      <c r="B26" s="96">
        <v>0</v>
      </c>
      <c r="C26" s="97">
        <v>0</v>
      </c>
      <c r="D26" s="98">
        <f>SUM(B26:C26)</f>
        <v>0</v>
      </c>
      <c r="E26" s="99">
        <v>0</v>
      </c>
      <c r="F26" s="100">
        <v>0</v>
      </c>
      <c r="G26" s="98">
        <f>SUM(E26:F26)</f>
        <v>0</v>
      </c>
      <c r="H26" s="99">
        <v>0</v>
      </c>
      <c r="I26" s="99">
        <v>0</v>
      </c>
      <c r="J26" s="98">
        <f>SUM(H26:I26)</f>
        <v>0</v>
      </c>
      <c r="K26" s="101">
        <f t="shared" si="6"/>
        <v>0</v>
      </c>
      <c r="L26" s="102">
        <f t="shared" si="6"/>
        <v>0</v>
      </c>
      <c r="M26" s="103">
        <f t="shared" si="6"/>
        <v>0</v>
      </c>
      <c r="N26" s="84"/>
      <c r="O26" s="84"/>
    </row>
    <row r="27" spans="1:15" ht="32.25" customHeight="1">
      <c r="A27" s="36" t="s">
        <v>30</v>
      </c>
      <c r="B27" s="96">
        <v>0</v>
      </c>
      <c r="C27" s="97">
        <v>0</v>
      </c>
      <c r="D27" s="98">
        <f>SUM(B27:C27)</f>
        <v>0</v>
      </c>
      <c r="E27" s="99">
        <v>0</v>
      </c>
      <c r="F27" s="100">
        <v>0</v>
      </c>
      <c r="G27" s="98">
        <f>SUM(E27:F27)</f>
        <v>0</v>
      </c>
      <c r="H27" s="99">
        <v>0</v>
      </c>
      <c r="I27" s="99">
        <v>0</v>
      </c>
      <c r="J27" s="98">
        <f>SUM(H27:I27)</f>
        <v>0</v>
      </c>
      <c r="K27" s="101">
        <f t="shared" si="6"/>
        <v>0</v>
      </c>
      <c r="L27" s="102">
        <f t="shared" si="6"/>
        <v>0</v>
      </c>
      <c r="M27" s="103">
        <f t="shared" si="6"/>
        <v>0</v>
      </c>
      <c r="N27" s="104"/>
      <c r="O27" s="104"/>
    </row>
    <row r="28" spans="1:15" ht="29.25" customHeight="1" thickBot="1">
      <c r="A28" s="36" t="s">
        <v>31</v>
      </c>
      <c r="B28" s="96">
        <v>0</v>
      </c>
      <c r="C28" s="97">
        <v>0</v>
      </c>
      <c r="D28" s="98">
        <f>SUM(B28:C28)</f>
        <v>0</v>
      </c>
      <c r="E28" s="99">
        <v>0</v>
      </c>
      <c r="F28" s="100">
        <v>0</v>
      </c>
      <c r="G28" s="98">
        <f>SUM(E28:F28)</f>
        <v>0</v>
      </c>
      <c r="H28" s="99">
        <v>0</v>
      </c>
      <c r="I28" s="99">
        <v>0</v>
      </c>
      <c r="J28" s="98">
        <f>SUM(H28:I28)</f>
        <v>0</v>
      </c>
      <c r="K28" s="101">
        <f t="shared" si="6"/>
        <v>0</v>
      </c>
      <c r="L28" s="102">
        <f t="shared" si="6"/>
        <v>0</v>
      </c>
      <c r="M28" s="103">
        <f t="shared" si="6"/>
        <v>0</v>
      </c>
      <c r="N28" s="84"/>
      <c r="O28" s="84"/>
    </row>
    <row r="29" spans="1:15" ht="36.75" customHeight="1" thickBot="1">
      <c r="A29" s="79" t="s">
        <v>15</v>
      </c>
      <c r="B29" s="105">
        <f t="shared" ref="B29:M29" si="7">SUM(B24:B28)</f>
        <v>0</v>
      </c>
      <c r="C29" s="105">
        <f t="shared" si="7"/>
        <v>0</v>
      </c>
      <c r="D29" s="105">
        <f t="shared" si="7"/>
        <v>0</v>
      </c>
      <c r="E29" s="105">
        <f t="shared" si="7"/>
        <v>0</v>
      </c>
      <c r="F29" s="105">
        <f t="shared" si="7"/>
        <v>0</v>
      </c>
      <c r="G29" s="105">
        <f t="shared" si="7"/>
        <v>0</v>
      </c>
      <c r="H29" s="106">
        <f t="shared" si="7"/>
        <v>0</v>
      </c>
      <c r="I29" s="106">
        <f t="shared" si="7"/>
        <v>0</v>
      </c>
      <c r="J29" s="106">
        <f t="shared" si="7"/>
        <v>0</v>
      </c>
      <c r="K29" s="105">
        <f t="shared" si="7"/>
        <v>0</v>
      </c>
      <c r="L29" s="105">
        <f t="shared" si="7"/>
        <v>0</v>
      </c>
      <c r="M29" s="83">
        <f t="shared" si="7"/>
        <v>0</v>
      </c>
      <c r="N29" s="95"/>
      <c r="O29" s="95"/>
    </row>
    <row r="30" spans="1:15" ht="30" customHeight="1" thickBot="1">
      <c r="A30" s="107" t="s">
        <v>16</v>
      </c>
      <c r="B30" s="108">
        <f t="shared" ref="B30:M30" si="8">B22</f>
        <v>16</v>
      </c>
      <c r="C30" s="108">
        <f t="shared" si="8"/>
        <v>1</v>
      </c>
      <c r="D30" s="108">
        <f t="shared" si="8"/>
        <v>17</v>
      </c>
      <c r="E30" s="108">
        <f t="shared" si="8"/>
        <v>16</v>
      </c>
      <c r="F30" s="108">
        <f t="shared" si="8"/>
        <v>0</v>
      </c>
      <c r="G30" s="109">
        <f t="shared" si="8"/>
        <v>16</v>
      </c>
      <c r="H30" s="109">
        <f t="shared" si="8"/>
        <v>0</v>
      </c>
      <c r="I30" s="109">
        <f t="shared" si="8"/>
        <v>0</v>
      </c>
      <c r="J30" s="109">
        <f t="shared" si="8"/>
        <v>0</v>
      </c>
      <c r="K30" s="109">
        <f t="shared" si="8"/>
        <v>32</v>
      </c>
      <c r="L30" s="109">
        <f t="shared" si="8"/>
        <v>1</v>
      </c>
      <c r="M30" s="110">
        <f t="shared" si="8"/>
        <v>33</v>
      </c>
      <c r="N30" s="111"/>
      <c r="O30" s="111"/>
    </row>
    <row r="31" spans="1:15" ht="26.25" thickBot="1">
      <c r="A31" s="107" t="s">
        <v>17</v>
      </c>
      <c r="B31" s="108">
        <f t="shared" ref="B31:M31" si="9">B29</f>
        <v>0</v>
      </c>
      <c r="C31" s="108">
        <f t="shared" si="9"/>
        <v>0</v>
      </c>
      <c r="D31" s="108">
        <f t="shared" si="9"/>
        <v>0</v>
      </c>
      <c r="E31" s="108">
        <f t="shared" si="9"/>
        <v>0</v>
      </c>
      <c r="F31" s="108">
        <f t="shared" si="9"/>
        <v>0</v>
      </c>
      <c r="G31" s="109">
        <f t="shared" si="9"/>
        <v>0</v>
      </c>
      <c r="H31" s="109">
        <f t="shared" si="9"/>
        <v>0</v>
      </c>
      <c r="I31" s="109">
        <f t="shared" si="9"/>
        <v>0</v>
      </c>
      <c r="J31" s="109">
        <f t="shared" si="9"/>
        <v>0</v>
      </c>
      <c r="K31" s="109">
        <f t="shared" si="9"/>
        <v>0</v>
      </c>
      <c r="L31" s="109">
        <f t="shared" si="9"/>
        <v>0</v>
      </c>
      <c r="M31" s="110">
        <f t="shared" si="9"/>
        <v>0</v>
      </c>
      <c r="N31" s="112"/>
      <c r="O31" s="112"/>
    </row>
    <row r="32" spans="1:15" ht="26.25" thickBot="1">
      <c r="A32" s="113" t="s">
        <v>18</v>
      </c>
      <c r="B32" s="114">
        <f t="shared" ref="B32:M32" si="10">SUM(B30:B31)</f>
        <v>16</v>
      </c>
      <c r="C32" s="114">
        <f t="shared" si="10"/>
        <v>1</v>
      </c>
      <c r="D32" s="114">
        <f t="shared" si="10"/>
        <v>17</v>
      </c>
      <c r="E32" s="114">
        <f t="shared" si="10"/>
        <v>16</v>
      </c>
      <c r="F32" s="114">
        <f t="shared" si="10"/>
        <v>0</v>
      </c>
      <c r="G32" s="115">
        <f t="shared" si="10"/>
        <v>16</v>
      </c>
      <c r="H32" s="115">
        <f t="shared" si="10"/>
        <v>0</v>
      </c>
      <c r="I32" s="115">
        <f t="shared" si="10"/>
        <v>0</v>
      </c>
      <c r="J32" s="115">
        <f t="shared" si="10"/>
        <v>0</v>
      </c>
      <c r="K32" s="115">
        <f t="shared" si="10"/>
        <v>32</v>
      </c>
      <c r="L32" s="115">
        <f t="shared" si="10"/>
        <v>1</v>
      </c>
      <c r="M32" s="116">
        <f t="shared" si="10"/>
        <v>33</v>
      </c>
      <c r="N32" s="112"/>
      <c r="O32" s="112"/>
    </row>
    <row r="33" spans="1:16" ht="12" customHeight="1">
      <c r="A33" s="95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</row>
    <row r="34" spans="1:16" ht="25.5" hidden="1" customHeight="1">
      <c r="A34" s="95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7"/>
    </row>
    <row r="35" spans="1:16" ht="37.5" customHeight="1">
      <c r="A35" s="1081" t="s">
        <v>32</v>
      </c>
      <c r="B35" s="1081"/>
      <c r="C35" s="1081"/>
      <c r="D35" s="1081"/>
      <c r="E35" s="1081"/>
      <c r="F35" s="1081"/>
      <c r="G35" s="1081"/>
      <c r="H35" s="1081"/>
      <c r="I35" s="1081"/>
      <c r="J35" s="1081"/>
      <c r="K35" s="1081"/>
      <c r="L35" s="1081"/>
      <c r="M35" s="1081"/>
      <c r="N35" s="1081"/>
      <c r="O35" s="1081"/>
      <c r="P35" s="1081"/>
    </row>
    <row r="36" spans="1:16" ht="26.25" customHeight="1"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</row>
  </sheetData>
  <mergeCells count="12">
    <mergeCell ref="H6:J6"/>
    <mergeCell ref="A35:P35"/>
    <mergeCell ref="A1:T1"/>
    <mergeCell ref="A2:P2"/>
    <mergeCell ref="A3:M3"/>
    <mergeCell ref="A5:A7"/>
    <mergeCell ref="B5:D5"/>
    <mergeCell ref="E5:G5"/>
    <mergeCell ref="H5:J5"/>
    <mergeCell ref="K5:M6"/>
    <mergeCell ref="B6:D6"/>
    <mergeCell ref="E6:G6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T36"/>
  <sheetViews>
    <sheetView zoomScale="50" zoomScaleNormal="50" workbookViewId="0">
      <selection activeCell="J36" sqref="J36"/>
    </sheetView>
  </sheetViews>
  <sheetFormatPr defaultRowHeight="26.25"/>
  <cols>
    <col min="1" max="1" width="87.85546875" style="360" customWidth="1"/>
    <col min="2" max="2" width="15" style="360" customWidth="1"/>
    <col min="3" max="3" width="12.140625" style="360" customWidth="1"/>
    <col min="4" max="4" width="11" style="507" customWidth="1"/>
    <col min="5" max="5" width="13.85546875" style="360" customWidth="1"/>
    <col min="6" max="6" width="11.85546875" style="360" customWidth="1"/>
    <col min="7" max="7" width="9.5703125" style="507" customWidth="1"/>
    <col min="8" max="8" width="13.85546875" style="360" customWidth="1"/>
    <col min="9" max="9" width="9.5703125" style="360" customWidth="1"/>
    <col min="10" max="10" width="9.5703125" style="507" customWidth="1"/>
    <col min="11" max="11" width="15.42578125" style="360" customWidth="1"/>
    <col min="12" max="12" width="13.140625" style="360" customWidth="1"/>
    <col min="13" max="13" width="10.7109375" style="507" customWidth="1"/>
    <col min="14" max="15" width="10.7109375" style="360" customWidth="1"/>
    <col min="16" max="16" width="9.140625" style="360"/>
    <col min="17" max="17" width="12.85546875" style="360" customWidth="1"/>
    <col min="18" max="18" width="23.42578125" style="360" customWidth="1"/>
    <col min="19" max="20" width="9.140625" style="360"/>
    <col min="21" max="21" width="10.5703125" style="360" customWidth="1"/>
    <col min="22" max="22" width="11.28515625" style="360" customWidth="1"/>
    <col min="23" max="16384" width="9.140625" style="360"/>
  </cols>
  <sheetData>
    <row r="1" spans="1:20" ht="25.5" customHeight="1">
      <c r="A1" s="1089" t="str">
        <f>[1]СПО!B1</f>
        <v>Гуманитарно-педагогическая академия (филиал) ФГАОУ ВО «КФУ им. В. И. Вернадского» в г. Ялте</v>
      </c>
      <c r="B1" s="1089"/>
      <c r="C1" s="1089"/>
      <c r="D1" s="1089"/>
      <c r="E1" s="1089"/>
      <c r="F1" s="1089"/>
      <c r="G1" s="1089"/>
      <c r="H1" s="1089"/>
      <c r="I1" s="1089"/>
      <c r="J1" s="1089"/>
      <c r="K1" s="1089"/>
      <c r="L1" s="1089"/>
      <c r="M1" s="1089"/>
      <c r="N1" s="505"/>
      <c r="O1" s="505"/>
      <c r="P1" s="505"/>
      <c r="Q1" s="505"/>
      <c r="R1" s="505"/>
      <c r="S1" s="505"/>
      <c r="T1" s="505"/>
    </row>
    <row r="2" spans="1:20" ht="20.25" customHeight="1">
      <c r="A2" s="505"/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</row>
    <row r="3" spans="1:20" ht="24.75" customHeight="1">
      <c r="A3" s="1090" t="s">
        <v>88</v>
      </c>
      <c r="B3" s="1090"/>
      <c r="C3" s="1089" t="str">
        <f>[1]СПО!F3</f>
        <v>01.09.2018 г.</v>
      </c>
      <c r="D3" s="1089"/>
      <c r="E3" s="1089"/>
      <c r="F3" s="1091" t="s">
        <v>89</v>
      </c>
      <c r="G3" s="1091"/>
      <c r="H3" s="1091"/>
      <c r="I3" s="1091"/>
      <c r="J3" s="1091"/>
      <c r="K3" s="1091"/>
      <c r="L3" s="1091"/>
      <c r="M3" s="1091"/>
      <c r="N3" s="504"/>
      <c r="O3" s="504"/>
    </row>
    <row r="4" spans="1:20" ht="33" customHeight="1" thickBot="1">
      <c r="A4" s="506"/>
    </row>
    <row r="5" spans="1:20" ht="33" customHeight="1" thickBot="1">
      <c r="A5" s="1083" t="s">
        <v>1</v>
      </c>
      <c r="B5" s="1086" t="s">
        <v>19</v>
      </c>
      <c r="C5" s="1087"/>
      <c r="D5" s="1088"/>
      <c r="E5" s="1086" t="s">
        <v>20</v>
      </c>
      <c r="F5" s="1087"/>
      <c r="G5" s="1088"/>
      <c r="H5" s="1086" t="s">
        <v>21</v>
      </c>
      <c r="I5" s="1087"/>
      <c r="J5" s="1088"/>
      <c r="K5" s="1092" t="s">
        <v>26</v>
      </c>
      <c r="L5" s="1093"/>
      <c r="M5" s="1094"/>
      <c r="N5" s="358"/>
      <c r="O5" s="358"/>
    </row>
    <row r="6" spans="1:20" ht="33" customHeight="1" thickBot="1">
      <c r="A6" s="1084"/>
      <c r="B6" s="1098" t="s">
        <v>24</v>
      </c>
      <c r="C6" s="1099"/>
      <c r="D6" s="1100"/>
      <c r="E6" s="1098" t="s">
        <v>24</v>
      </c>
      <c r="F6" s="1099"/>
      <c r="G6" s="1100"/>
      <c r="H6" s="1098" t="s">
        <v>24</v>
      </c>
      <c r="I6" s="1099"/>
      <c r="J6" s="1100"/>
      <c r="K6" s="1095"/>
      <c r="L6" s="1096"/>
      <c r="M6" s="1097"/>
      <c r="N6" s="358"/>
      <c r="O6" s="358"/>
    </row>
    <row r="7" spans="1:20" ht="159.6" customHeight="1" thickBot="1">
      <c r="A7" s="1085"/>
      <c r="B7" s="508" t="s">
        <v>5</v>
      </c>
      <c r="C7" s="509" t="s">
        <v>6</v>
      </c>
      <c r="D7" s="510" t="s">
        <v>7</v>
      </c>
      <c r="E7" s="508" t="s">
        <v>5</v>
      </c>
      <c r="F7" s="509" t="s">
        <v>6</v>
      </c>
      <c r="G7" s="510" t="s">
        <v>7</v>
      </c>
      <c r="H7" s="508" t="s">
        <v>5</v>
      </c>
      <c r="I7" s="509" t="s">
        <v>6</v>
      </c>
      <c r="J7" s="510" t="s">
        <v>7</v>
      </c>
      <c r="K7" s="508" t="s">
        <v>5</v>
      </c>
      <c r="L7" s="509" t="s">
        <v>6</v>
      </c>
      <c r="M7" s="510" t="s">
        <v>7</v>
      </c>
      <c r="N7" s="358"/>
      <c r="O7" s="358"/>
    </row>
    <row r="8" spans="1:20" s="507" customFormat="1" thickBot="1">
      <c r="A8" s="511" t="s">
        <v>8</v>
      </c>
      <c r="B8" s="512">
        <f>SUM(B9:B13)</f>
        <v>11</v>
      </c>
      <c r="C8" s="513">
        <f t="shared" ref="C8:M8" si="0">SUM(C9:C13)</f>
        <v>2</v>
      </c>
      <c r="D8" s="514">
        <f t="shared" si="0"/>
        <v>13</v>
      </c>
      <c r="E8" s="515">
        <f t="shared" si="0"/>
        <v>10</v>
      </c>
      <c r="F8" s="513">
        <f t="shared" si="0"/>
        <v>1</v>
      </c>
      <c r="G8" s="514">
        <f t="shared" si="0"/>
        <v>11</v>
      </c>
      <c r="H8" s="516">
        <f t="shared" si="0"/>
        <v>8</v>
      </c>
      <c r="I8" s="513">
        <f t="shared" si="0"/>
        <v>0</v>
      </c>
      <c r="J8" s="512">
        <f t="shared" si="0"/>
        <v>8</v>
      </c>
      <c r="K8" s="514">
        <f t="shared" si="0"/>
        <v>29</v>
      </c>
      <c r="L8" s="742">
        <f t="shared" si="0"/>
        <v>3</v>
      </c>
      <c r="M8" s="514">
        <f t="shared" si="0"/>
        <v>32</v>
      </c>
      <c r="N8" s="356"/>
      <c r="O8" s="356"/>
    </row>
    <row r="9" spans="1:20" ht="30.6" customHeight="1">
      <c r="A9" s="263" t="s">
        <v>27</v>
      </c>
      <c r="B9" s="429">
        <v>0</v>
      </c>
      <c r="C9" s="534">
        <v>0</v>
      </c>
      <c r="D9" s="743">
        <v>0</v>
      </c>
      <c r="E9" s="429">
        <v>0</v>
      </c>
      <c r="F9" s="534">
        <v>0</v>
      </c>
      <c r="G9" s="743">
        <v>0</v>
      </c>
      <c r="H9" s="431">
        <v>1</v>
      </c>
      <c r="I9" s="744">
        <f>I25+I17</f>
        <v>0</v>
      </c>
      <c r="J9" s="743">
        <v>1</v>
      </c>
      <c r="K9" s="745">
        <f>B9+E9+H9</f>
        <v>1</v>
      </c>
      <c r="L9" s="746">
        <f t="shared" ref="K9:M13" si="1">C9+F9+I9</f>
        <v>0</v>
      </c>
      <c r="M9" s="747">
        <f>D9+G9+J9</f>
        <v>1</v>
      </c>
      <c r="N9" s="358"/>
      <c r="O9" s="358"/>
    </row>
    <row r="10" spans="1:20" ht="27.75" customHeight="1">
      <c r="A10" s="65" t="s">
        <v>28</v>
      </c>
      <c r="B10" s="429">
        <v>6</v>
      </c>
      <c r="C10" s="534">
        <v>1</v>
      </c>
      <c r="D10" s="748">
        <v>7</v>
      </c>
      <c r="E10" s="429">
        <v>3</v>
      </c>
      <c r="F10" s="534">
        <v>0</v>
      </c>
      <c r="G10" s="748">
        <v>3</v>
      </c>
      <c r="H10" s="431">
        <v>1</v>
      </c>
      <c r="I10" s="744">
        <f>I26+I18</f>
        <v>0</v>
      </c>
      <c r="J10" s="748">
        <v>1</v>
      </c>
      <c r="K10" s="749">
        <f>B10+E10+H10</f>
        <v>10</v>
      </c>
      <c r="L10" s="750">
        <f t="shared" si="1"/>
        <v>1</v>
      </c>
      <c r="M10" s="751">
        <f t="shared" si="1"/>
        <v>11</v>
      </c>
      <c r="N10" s="358"/>
      <c r="O10" s="358"/>
    </row>
    <row r="11" spans="1:20" ht="27.75" customHeight="1">
      <c r="A11" s="65" t="s">
        <v>29</v>
      </c>
      <c r="B11" s="429">
        <v>3</v>
      </c>
      <c r="C11" s="534">
        <v>0</v>
      </c>
      <c r="D11" s="748">
        <v>3</v>
      </c>
      <c r="E11" s="429">
        <v>4</v>
      </c>
      <c r="F11" s="534">
        <v>0</v>
      </c>
      <c r="G11" s="748">
        <v>4</v>
      </c>
      <c r="H11" s="431">
        <v>3</v>
      </c>
      <c r="I11" s="744">
        <f>I27+I19</f>
        <v>0</v>
      </c>
      <c r="J11" s="748">
        <v>3</v>
      </c>
      <c r="K11" s="749">
        <f t="shared" si="1"/>
        <v>10</v>
      </c>
      <c r="L11" s="750">
        <f t="shared" si="1"/>
        <v>0</v>
      </c>
      <c r="M11" s="751">
        <f t="shared" si="1"/>
        <v>10</v>
      </c>
      <c r="N11" s="358"/>
      <c r="O11" s="358"/>
    </row>
    <row r="12" spans="1:20" ht="30.75" customHeight="1">
      <c r="A12" s="65" t="s">
        <v>30</v>
      </c>
      <c r="B12" s="429">
        <v>2</v>
      </c>
      <c r="C12" s="534">
        <v>1</v>
      </c>
      <c r="D12" s="748">
        <v>3</v>
      </c>
      <c r="E12" s="429">
        <v>2</v>
      </c>
      <c r="F12" s="534">
        <v>1</v>
      </c>
      <c r="G12" s="748">
        <v>3</v>
      </c>
      <c r="H12" s="431">
        <v>1</v>
      </c>
      <c r="I12" s="744">
        <v>0</v>
      </c>
      <c r="J12" s="748">
        <v>1</v>
      </c>
      <c r="K12" s="749">
        <f t="shared" si="1"/>
        <v>5</v>
      </c>
      <c r="L12" s="750">
        <f t="shared" si="1"/>
        <v>2</v>
      </c>
      <c r="M12" s="751">
        <f t="shared" si="1"/>
        <v>7</v>
      </c>
      <c r="N12" s="358"/>
      <c r="O12" s="358"/>
    </row>
    <row r="13" spans="1:20" ht="32.25" customHeight="1" thickBot="1">
      <c r="A13" s="65" t="s">
        <v>31</v>
      </c>
      <c r="B13" s="429">
        <v>0</v>
      </c>
      <c r="C13" s="534">
        <v>0</v>
      </c>
      <c r="D13" s="748">
        <v>0</v>
      </c>
      <c r="E13" s="429">
        <v>1</v>
      </c>
      <c r="F13" s="534">
        <v>0</v>
      </c>
      <c r="G13" s="748">
        <v>1</v>
      </c>
      <c r="H13" s="431">
        <v>2</v>
      </c>
      <c r="I13" s="744">
        <f>I29+I21</f>
        <v>0</v>
      </c>
      <c r="J13" s="748">
        <v>2</v>
      </c>
      <c r="K13" s="752">
        <f t="shared" si="1"/>
        <v>3</v>
      </c>
      <c r="L13" s="753">
        <f t="shared" si="1"/>
        <v>0</v>
      </c>
      <c r="M13" s="754">
        <f t="shared" si="1"/>
        <v>3</v>
      </c>
      <c r="N13" s="358"/>
      <c r="O13" s="358"/>
    </row>
    <row r="14" spans="1:20" ht="27" thickBot="1">
      <c r="A14" s="519" t="s">
        <v>9</v>
      </c>
      <c r="B14" s="433">
        <f>SUM(B9:B13)</f>
        <v>11</v>
      </c>
      <c r="C14" s="542">
        <f t="shared" ref="C14:M14" si="2">SUM(C9:C13)</f>
        <v>2</v>
      </c>
      <c r="D14" s="543">
        <f t="shared" si="2"/>
        <v>13</v>
      </c>
      <c r="E14" s="433">
        <f t="shared" si="2"/>
        <v>10</v>
      </c>
      <c r="F14" s="542">
        <f t="shared" si="2"/>
        <v>1</v>
      </c>
      <c r="G14" s="543">
        <f t="shared" si="2"/>
        <v>11</v>
      </c>
      <c r="H14" s="433">
        <f t="shared" si="2"/>
        <v>8</v>
      </c>
      <c r="I14" s="542">
        <f t="shared" si="2"/>
        <v>0</v>
      </c>
      <c r="J14" s="543">
        <f t="shared" si="2"/>
        <v>8</v>
      </c>
      <c r="K14" s="433">
        <f t="shared" si="2"/>
        <v>29</v>
      </c>
      <c r="L14" s="433">
        <f t="shared" si="2"/>
        <v>3</v>
      </c>
      <c r="M14" s="543">
        <f t="shared" si="2"/>
        <v>32</v>
      </c>
      <c r="N14" s="358"/>
      <c r="O14" s="358"/>
    </row>
    <row r="15" spans="1:20" ht="27" customHeight="1" thickBot="1">
      <c r="A15" s="519" t="s">
        <v>10</v>
      </c>
      <c r="B15" s="437"/>
      <c r="C15" s="438"/>
      <c r="D15" s="439"/>
      <c r="E15" s="437"/>
      <c r="F15" s="438"/>
      <c r="G15" s="439"/>
      <c r="H15" s="437"/>
      <c r="I15" s="438"/>
      <c r="J15" s="439"/>
      <c r="K15" s="520"/>
      <c r="L15" s="438"/>
      <c r="M15" s="521"/>
      <c r="N15" s="358"/>
      <c r="O15" s="358"/>
    </row>
    <row r="16" spans="1:20" ht="31.5" customHeight="1" thickBot="1">
      <c r="A16" s="519" t="s">
        <v>11</v>
      </c>
      <c r="B16" s="755"/>
      <c r="C16" s="756"/>
      <c r="D16" s="757"/>
      <c r="E16" s="755"/>
      <c r="F16" s="756"/>
      <c r="G16" s="757"/>
      <c r="H16" s="755"/>
      <c r="I16" s="756"/>
      <c r="J16" s="757"/>
      <c r="K16" s="758"/>
      <c r="L16" s="759"/>
      <c r="M16" s="760"/>
      <c r="N16" s="523"/>
      <c r="O16" s="523"/>
    </row>
    <row r="17" spans="1:15" ht="24.95" customHeight="1">
      <c r="A17" s="531" t="s">
        <v>27</v>
      </c>
      <c r="B17" s="443">
        <v>0</v>
      </c>
      <c r="C17" s="532">
        <v>0</v>
      </c>
      <c r="D17" s="743">
        <v>0</v>
      </c>
      <c r="E17" s="443">
        <v>0</v>
      </c>
      <c r="F17" s="532">
        <v>0</v>
      </c>
      <c r="G17" s="743">
        <v>0</v>
      </c>
      <c r="H17" s="761">
        <v>1</v>
      </c>
      <c r="I17" s="762">
        <f>I33+I25</f>
        <v>0</v>
      </c>
      <c r="J17" s="743">
        <v>1</v>
      </c>
      <c r="K17" s="763">
        <f t="shared" ref="K17:M21" si="3">B17+E17+H17</f>
        <v>1</v>
      </c>
      <c r="L17" s="764">
        <f t="shared" si="3"/>
        <v>0</v>
      </c>
      <c r="M17" s="747">
        <f t="shared" si="3"/>
        <v>1</v>
      </c>
      <c r="N17" s="359"/>
      <c r="O17" s="359"/>
    </row>
    <row r="18" spans="1:15" ht="24.95" customHeight="1">
      <c r="A18" s="65" t="s">
        <v>28</v>
      </c>
      <c r="B18" s="429">
        <v>6</v>
      </c>
      <c r="C18" s="534">
        <v>1</v>
      </c>
      <c r="D18" s="748">
        <v>7</v>
      </c>
      <c r="E18" s="429">
        <v>3</v>
      </c>
      <c r="F18" s="534">
        <v>0</v>
      </c>
      <c r="G18" s="748">
        <v>3</v>
      </c>
      <c r="H18" s="431">
        <v>1</v>
      </c>
      <c r="I18" s="744">
        <f>I34+I26</f>
        <v>0</v>
      </c>
      <c r="J18" s="748">
        <v>1</v>
      </c>
      <c r="K18" s="749">
        <f t="shared" si="3"/>
        <v>10</v>
      </c>
      <c r="L18" s="750">
        <f t="shared" si="3"/>
        <v>1</v>
      </c>
      <c r="M18" s="751">
        <f t="shared" si="3"/>
        <v>11</v>
      </c>
      <c r="N18" s="359"/>
      <c r="O18" s="359"/>
    </row>
    <row r="19" spans="1:15" ht="24.95" customHeight="1">
      <c r="A19" s="65" t="s">
        <v>29</v>
      </c>
      <c r="B19" s="429">
        <v>3</v>
      </c>
      <c r="C19" s="534">
        <v>0</v>
      </c>
      <c r="D19" s="748">
        <v>3</v>
      </c>
      <c r="E19" s="429">
        <v>4</v>
      </c>
      <c r="F19" s="534">
        <v>0</v>
      </c>
      <c r="G19" s="748">
        <v>4</v>
      </c>
      <c r="H19" s="431">
        <v>3</v>
      </c>
      <c r="I19" s="744">
        <f>I35+I27</f>
        <v>0</v>
      </c>
      <c r="J19" s="748">
        <v>3</v>
      </c>
      <c r="K19" s="749">
        <f t="shared" si="3"/>
        <v>10</v>
      </c>
      <c r="L19" s="750">
        <f t="shared" si="3"/>
        <v>0</v>
      </c>
      <c r="M19" s="751">
        <f t="shared" si="3"/>
        <v>10</v>
      </c>
      <c r="N19" s="359"/>
      <c r="O19" s="359"/>
    </row>
    <row r="20" spans="1:15" ht="29.25" customHeight="1">
      <c r="A20" s="65" t="s">
        <v>30</v>
      </c>
      <c r="B20" s="429">
        <v>1</v>
      </c>
      <c r="C20" s="534">
        <v>1</v>
      </c>
      <c r="D20" s="748">
        <f>C20+B20</f>
        <v>2</v>
      </c>
      <c r="E20" s="429">
        <v>2</v>
      </c>
      <c r="F20" s="534">
        <v>1</v>
      </c>
      <c r="G20" s="748">
        <v>3</v>
      </c>
      <c r="H20" s="431">
        <v>1</v>
      </c>
      <c r="I20" s="744">
        <v>0</v>
      </c>
      <c r="J20" s="748">
        <v>1</v>
      </c>
      <c r="K20" s="749">
        <f t="shared" si="3"/>
        <v>4</v>
      </c>
      <c r="L20" s="750">
        <f t="shared" si="3"/>
        <v>2</v>
      </c>
      <c r="M20" s="751">
        <f t="shared" si="3"/>
        <v>6</v>
      </c>
      <c r="N20" s="359"/>
      <c r="O20" s="359"/>
    </row>
    <row r="21" spans="1:15" ht="43.5" customHeight="1" thickBot="1">
      <c r="A21" s="537" t="s">
        <v>31</v>
      </c>
      <c r="B21" s="444">
        <v>0</v>
      </c>
      <c r="C21" s="538">
        <v>0</v>
      </c>
      <c r="D21" s="765">
        <v>0</v>
      </c>
      <c r="E21" s="444">
        <v>1</v>
      </c>
      <c r="F21" s="538">
        <v>0</v>
      </c>
      <c r="G21" s="765">
        <v>1</v>
      </c>
      <c r="H21" s="766">
        <v>2</v>
      </c>
      <c r="I21" s="767">
        <f>I37+I29</f>
        <v>0</v>
      </c>
      <c r="J21" s="765">
        <v>2</v>
      </c>
      <c r="K21" s="752">
        <f t="shared" si="3"/>
        <v>3</v>
      </c>
      <c r="L21" s="753">
        <f t="shared" si="3"/>
        <v>0</v>
      </c>
      <c r="M21" s="754">
        <f t="shared" si="3"/>
        <v>3</v>
      </c>
      <c r="N21" s="361"/>
      <c r="O21" s="361"/>
    </row>
    <row r="22" spans="1:15" ht="24.95" customHeight="1" thickBot="1">
      <c r="A22" s="524" t="s">
        <v>13</v>
      </c>
      <c r="B22" s="433">
        <f>SUM(B17:B21)</f>
        <v>10</v>
      </c>
      <c r="C22" s="542">
        <f t="shared" ref="C22:M22" si="4">SUM(C17:C21)</f>
        <v>2</v>
      </c>
      <c r="D22" s="543">
        <f t="shared" si="4"/>
        <v>12</v>
      </c>
      <c r="E22" s="433">
        <f t="shared" si="4"/>
        <v>10</v>
      </c>
      <c r="F22" s="542">
        <f t="shared" si="4"/>
        <v>1</v>
      </c>
      <c r="G22" s="543">
        <f t="shared" si="4"/>
        <v>11</v>
      </c>
      <c r="H22" s="433">
        <f t="shared" si="4"/>
        <v>8</v>
      </c>
      <c r="I22" s="542">
        <f t="shared" si="4"/>
        <v>0</v>
      </c>
      <c r="J22" s="543">
        <f t="shared" si="4"/>
        <v>8</v>
      </c>
      <c r="K22" s="433">
        <f t="shared" si="4"/>
        <v>28</v>
      </c>
      <c r="L22" s="433">
        <f t="shared" si="4"/>
        <v>3</v>
      </c>
      <c r="M22" s="543">
        <f t="shared" si="4"/>
        <v>31</v>
      </c>
      <c r="N22" s="361"/>
      <c r="O22" s="361"/>
    </row>
    <row r="23" spans="1:15" ht="24.95" customHeight="1" thickBot="1">
      <c r="A23" s="525" t="s">
        <v>14</v>
      </c>
      <c r="B23" s="526"/>
      <c r="C23" s="527"/>
      <c r="D23" s="528"/>
      <c r="E23" s="526"/>
      <c r="F23" s="527"/>
      <c r="G23" s="528"/>
      <c r="H23" s="526"/>
      <c r="I23" s="527"/>
      <c r="J23" s="528"/>
      <c r="K23" s="529"/>
      <c r="L23" s="530"/>
      <c r="M23" s="768"/>
      <c r="N23" s="359"/>
      <c r="O23" s="359"/>
    </row>
    <row r="24" spans="1:15" ht="24.95" customHeight="1">
      <c r="A24" s="531" t="s">
        <v>27</v>
      </c>
      <c r="B24" s="443">
        <v>0</v>
      </c>
      <c r="C24" s="532">
        <v>0</v>
      </c>
      <c r="D24" s="743">
        <v>0</v>
      </c>
      <c r="E24" s="443">
        <v>0</v>
      </c>
      <c r="F24" s="532">
        <v>0</v>
      </c>
      <c r="G24" s="743">
        <f>SUM(E24:F24)</f>
        <v>0</v>
      </c>
      <c r="H24" s="533">
        <v>0</v>
      </c>
      <c r="I24" s="769">
        <v>0</v>
      </c>
      <c r="J24" s="743">
        <f>SUM(H24:I24)</f>
        <v>0</v>
      </c>
      <c r="K24" s="770">
        <f t="shared" ref="K24:M28" si="5">B24+E24+H24</f>
        <v>0</v>
      </c>
      <c r="L24" s="764">
        <f t="shared" si="5"/>
        <v>0</v>
      </c>
      <c r="M24" s="747">
        <f t="shared" si="5"/>
        <v>0</v>
      </c>
      <c r="N24" s="359"/>
      <c r="O24" s="359"/>
    </row>
    <row r="25" spans="1:15" ht="33" customHeight="1">
      <c r="A25" s="65" t="s">
        <v>28</v>
      </c>
      <c r="B25" s="429">
        <v>0</v>
      </c>
      <c r="C25" s="534">
        <v>0</v>
      </c>
      <c r="D25" s="748">
        <v>0</v>
      </c>
      <c r="E25" s="429">
        <v>0</v>
      </c>
      <c r="F25" s="534">
        <v>0</v>
      </c>
      <c r="G25" s="748">
        <f>SUM(E25:F25)</f>
        <v>0</v>
      </c>
      <c r="H25" s="535">
        <v>0</v>
      </c>
      <c r="I25" s="517">
        <v>0</v>
      </c>
      <c r="J25" s="748">
        <f>SUM(H25:I25)</f>
        <v>0</v>
      </c>
      <c r="K25" s="771">
        <f t="shared" si="5"/>
        <v>0</v>
      </c>
      <c r="L25" s="750">
        <f t="shared" si="5"/>
        <v>0</v>
      </c>
      <c r="M25" s="751">
        <f t="shared" si="5"/>
        <v>0</v>
      </c>
      <c r="N25" s="359"/>
      <c r="O25" s="359"/>
    </row>
    <row r="26" spans="1:15" ht="24.95" customHeight="1">
      <c r="A26" s="65" t="s">
        <v>29</v>
      </c>
      <c r="B26" s="429">
        <v>0</v>
      </c>
      <c r="C26" s="534">
        <v>0</v>
      </c>
      <c r="D26" s="748">
        <v>0</v>
      </c>
      <c r="E26" s="429">
        <v>0</v>
      </c>
      <c r="F26" s="534">
        <v>0</v>
      </c>
      <c r="G26" s="748">
        <f>SUM(E26:F26)</f>
        <v>0</v>
      </c>
      <c r="H26" s="535">
        <v>0</v>
      </c>
      <c r="I26" s="517">
        <v>0</v>
      </c>
      <c r="J26" s="748">
        <f>SUM(H26:I26)</f>
        <v>0</v>
      </c>
      <c r="K26" s="771">
        <f t="shared" si="5"/>
        <v>0</v>
      </c>
      <c r="L26" s="750">
        <f t="shared" si="5"/>
        <v>0</v>
      </c>
      <c r="M26" s="751">
        <f t="shared" si="5"/>
        <v>0</v>
      </c>
      <c r="N26" s="361"/>
      <c r="O26" s="361"/>
    </row>
    <row r="27" spans="1:15" ht="32.25" customHeight="1">
      <c r="A27" s="65" t="s">
        <v>30</v>
      </c>
      <c r="B27" s="429">
        <v>1</v>
      </c>
      <c r="C27" s="534">
        <v>0</v>
      </c>
      <c r="D27" s="748">
        <v>1</v>
      </c>
      <c r="E27" s="429">
        <v>0</v>
      </c>
      <c r="F27" s="534">
        <v>0</v>
      </c>
      <c r="G27" s="748">
        <f>SUM(E27:F27)</f>
        <v>0</v>
      </c>
      <c r="H27" s="535">
        <v>0</v>
      </c>
      <c r="I27" s="517">
        <v>0</v>
      </c>
      <c r="J27" s="748">
        <f>SUM(H27:I27)</f>
        <v>0</v>
      </c>
      <c r="K27" s="771">
        <f t="shared" si="5"/>
        <v>1</v>
      </c>
      <c r="L27" s="750">
        <f t="shared" si="5"/>
        <v>0</v>
      </c>
      <c r="M27" s="751">
        <f t="shared" si="5"/>
        <v>1</v>
      </c>
      <c r="N27" s="536"/>
      <c r="O27" s="536"/>
    </row>
    <row r="28" spans="1:15" ht="29.25" customHeight="1" thickBot="1">
      <c r="A28" s="537" t="s">
        <v>31</v>
      </c>
      <c r="B28" s="444">
        <v>0</v>
      </c>
      <c r="C28" s="538">
        <v>0</v>
      </c>
      <c r="D28" s="765">
        <v>0</v>
      </c>
      <c r="E28" s="444">
        <v>0</v>
      </c>
      <c r="F28" s="538">
        <v>0</v>
      </c>
      <c r="G28" s="765">
        <f>SUM(E28:F28)</f>
        <v>0</v>
      </c>
      <c r="H28" s="539">
        <v>0</v>
      </c>
      <c r="I28" s="772">
        <v>0</v>
      </c>
      <c r="J28" s="765">
        <f>SUM(H28:I28)</f>
        <v>0</v>
      </c>
      <c r="K28" s="752">
        <f t="shared" si="5"/>
        <v>0</v>
      </c>
      <c r="L28" s="753">
        <f t="shared" si="5"/>
        <v>0</v>
      </c>
      <c r="M28" s="754">
        <f t="shared" si="5"/>
        <v>0</v>
      </c>
      <c r="N28" s="361"/>
      <c r="O28" s="361"/>
    </row>
    <row r="29" spans="1:15" ht="27" thickBot="1">
      <c r="A29" s="524" t="s">
        <v>15</v>
      </c>
      <c r="B29" s="512">
        <v>1</v>
      </c>
      <c r="C29" s="512">
        <v>0</v>
      </c>
      <c r="D29" s="512">
        <v>1</v>
      </c>
      <c r="E29" s="512">
        <f t="shared" ref="E29:M29" si="6">SUM(E24:E28)</f>
        <v>0</v>
      </c>
      <c r="F29" s="512">
        <f t="shared" si="6"/>
        <v>0</v>
      </c>
      <c r="G29" s="512">
        <f t="shared" si="6"/>
        <v>0</v>
      </c>
      <c r="H29" s="512">
        <f t="shared" si="6"/>
        <v>0</v>
      </c>
      <c r="I29" s="512">
        <f t="shared" si="6"/>
        <v>0</v>
      </c>
      <c r="J29" s="514">
        <f t="shared" si="6"/>
        <v>0</v>
      </c>
      <c r="K29" s="512">
        <f t="shared" si="6"/>
        <v>1</v>
      </c>
      <c r="L29" s="512">
        <f t="shared" si="6"/>
        <v>0</v>
      </c>
      <c r="M29" s="514">
        <f t="shared" si="6"/>
        <v>1</v>
      </c>
      <c r="N29" s="359"/>
      <c r="O29" s="359"/>
    </row>
    <row r="30" spans="1:15" ht="30" customHeight="1" thickBot="1">
      <c r="A30" s="540" t="s">
        <v>16</v>
      </c>
      <c r="B30" s="773">
        <f>B22</f>
        <v>10</v>
      </c>
      <c r="C30" s="773">
        <f t="shared" ref="C30:J30" si="7">C14</f>
        <v>2</v>
      </c>
      <c r="D30" s="773">
        <f t="shared" si="7"/>
        <v>13</v>
      </c>
      <c r="E30" s="773">
        <f t="shared" si="7"/>
        <v>10</v>
      </c>
      <c r="F30" s="773">
        <f t="shared" si="7"/>
        <v>1</v>
      </c>
      <c r="G30" s="773">
        <f t="shared" si="7"/>
        <v>11</v>
      </c>
      <c r="H30" s="773">
        <f t="shared" si="7"/>
        <v>8</v>
      </c>
      <c r="I30" s="773">
        <f t="shared" si="7"/>
        <v>0</v>
      </c>
      <c r="J30" s="773">
        <f t="shared" si="7"/>
        <v>8</v>
      </c>
      <c r="K30" s="773">
        <f>K22</f>
        <v>28</v>
      </c>
      <c r="L30" s="773">
        <f>L22</f>
        <v>3</v>
      </c>
      <c r="M30" s="773">
        <f>M22</f>
        <v>31</v>
      </c>
      <c r="N30" s="541"/>
      <c r="O30" s="541"/>
    </row>
    <row r="31" spans="1:15" ht="27" thickBot="1">
      <c r="A31" s="540" t="s">
        <v>17</v>
      </c>
      <c r="B31" s="773">
        <v>1</v>
      </c>
      <c r="C31" s="773">
        <v>0</v>
      </c>
      <c r="D31" s="773">
        <v>0</v>
      </c>
      <c r="E31" s="773">
        <f t="shared" ref="E31:M31" si="8">E29</f>
        <v>0</v>
      </c>
      <c r="F31" s="773">
        <f t="shared" si="8"/>
        <v>0</v>
      </c>
      <c r="G31" s="773">
        <f t="shared" si="8"/>
        <v>0</v>
      </c>
      <c r="H31" s="773">
        <f t="shared" si="8"/>
        <v>0</v>
      </c>
      <c r="I31" s="773">
        <f t="shared" si="8"/>
        <v>0</v>
      </c>
      <c r="J31" s="774">
        <f t="shared" si="8"/>
        <v>0</v>
      </c>
      <c r="K31" s="774">
        <f t="shared" si="8"/>
        <v>1</v>
      </c>
      <c r="L31" s="774">
        <f t="shared" si="8"/>
        <v>0</v>
      </c>
      <c r="M31" s="775">
        <f t="shared" si="8"/>
        <v>1</v>
      </c>
      <c r="N31" s="544"/>
      <c r="O31" s="544"/>
    </row>
    <row r="32" spans="1:15" ht="27" thickBot="1">
      <c r="A32" s="522" t="s">
        <v>18</v>
      </c>
      <c r="B32" s="545">
        <f>B31+B30</f>
        <v>11</v>
      </c>
      <c r="C32" s="545">
        <f t="shared" ref="C32:M32" si="9">C31+C30</f>
        <v>2</v>
      </c>
      <c r="D32" s="545">
        <f t="shared" si="9"/>
        <v>13</v>
      </c>
      <c r="E32" s="545">
        <f t="shared" si="9"/>
        <v>10</v>
      </c>
      <c r="F32" s="545">
        <f t="shared" si="9"/>
        <v>1</v>
      </c>
      <c r="G32" s="545">
        <f t="shared" si="9"/>
        <v>11</v>
      </c>
      <c r="H32" s="545">
        <f t="shared" si="9"/>
        <v>8</v>
      </c>
      <c r="I32" s="545">
        <f t="shared" si="9"/>
        <v>0</v>
      </c>
      <c r="J32" s="545">
        <f t="shared" si="9"/>
        <v>8</v>
      </c>
      <c r="K32" s="545">
        <f t="shared" si="9"/>
        <v>29</v>
      </c>
      <c r="L32" s="545">
        <f t="shared" si="9"/>
        <v>3</v>
      </c>
      <c r="M32" s="549">
        <f t="shared" si="9"/>
        <v>32</v>
      </c>
      <c r="N32" s="544"/>
      <c r="O32" s="544"/>
    </row>
    <row r="33" spans="1:16" ht="12" customHeight="1">
      <c r="A33" s="359"/>
      <c r="B33" s="544"/>
      <c r="C33" s="544"/>
      <c r="D33" s="544"/>
      <c r="E33" s="544"/>
      <c r="F33" s="544"/>
      <c r="G33" s="544"/>
      <c r="H33" s="544"/>
      <c r="I33" s="544"/>
      <c r="J33" s="544"/>
      <c r="K33" s="544"/>
      <c r="L33" s="544"/>
      <c r="M33" s="544"/>
      <c r="N33" s="544"/>
      <c r="O33" s="544"/>
    </row>
    <row r="34" spans="1:16" ht="25.5" hidden="1" customHeight="1">
      <c r="A34" s="359"/>
      <c r="B34" s="544"/>
      <c r="C34" s="544"/>
      <c r="D34" s="544"/>
      <c r="E34" s="544"/>
      <c r="F34" s="544"/>
      <c r="G34" s="544"/>
      <c r="H34" s="544"/>
      <c r="I34" s="544"/>
      <c r="J34" s="544"/>
      <c r="K34" s="544"/>
      <c r="L34" s="544"/>
      <c r="M34" s="544"/>
      <c r="N34" s="546"/>
    </row>
    <row r="35" spans="1:16" ht="37.5" customHeight="1">
      <c r="A35" s="1082"/>
      <c r="B35" s="1082"/>
      <c r="C35" s="1082"/>
      <c r="D35" s="1082"/>
      <c r="E35" s="1082"/>
      <c r="F35" s="1082"/>
      <c r="G35" s="1082"/>
      <c r="H35" s="1082"/>
      <c r="I35" s="1082"/>
      <c r="J35" s="1082"/>
      <c r="K35" s="1082"/>
      <c r="L35" s="547"/>
      <c r="M35" s="548"/>
      <c r="N35" s="547"/>
      <c r="O35" s="547"/>
      <c r="P35" s="547"/>
    </row>
    <row r="36" spans="1:16" ht="26.25" customHeight="1"/>
  </sheetData>
  <mergeCells count="13">
    <mergeCell ref="B6:D6"/>
    <mergeCell ref="E6:G6"/>
    <mergeCell ref="H6:J6"/>
    <mergeCell ref="A35:K35"/>
    <mergeCell ref="A5:A7"/>
    <mergeCell ref="B5:D5"/>
    <mergeCell ref="E5:G5"/>
    <mergeCell ref="A1:M1"/>
    <mergeCell ref="A3:B3"/>
    <mergeCell ref="C3:E3"/>
    <mergeCell ref="F3:M3"/>
    <mergeCell ref="H5:J5"/>
    <mergeCell ref="K5:M6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W36"/>
  <sheetViews>
    <sheetView zoomScale="50" zoomScaleNormal="50" workbookViewId="0">
      <selection activeCell="B7" sqref="B7:D7"/>
    </sheetView>
  </sheetViews>
  <sheetFormatPr defaultRowHeight="26.25"/>
  <cols>
    <col min="1" max="1" width="87.85546875" style="1" customWidth="1"/>
    <col min="2" max="2" width="14.42578125" style="1" customWidth="1"/>
    <col min="3" max="3" width="12.140625" style="1" customWidth="1"/>
    <col min="4" max="4" width="11" style="212" customWidth="1"/>
    <col min="5" max="5" width="15.5703125" style="1" customWidth="1"/>
    <col min="6" max="6" width="11.85546875" style="1" customWidth="1"/>
    <col min="7" max="7" width="9.5703125" style="212" customWidth="1"/>
    <col min="8" max="8" width="15.85546875" style="1" customWidth="1"/>
    <col min="9" max="9" width="13" style="1" customWidth="1"/>
    <col min="10" max="10" width="12.140625" style="212" customWidth="1"/>
    <col min="11" max="11" width="14.42578125" style="1" customWidth="1"/>
    <col min="12" max="12" width="12.85546875" style="1" customWidth="1"/>
    <col min="13" max="13" width="11" style="212" customWidth="1"/>
    <col min="14" max="14" width="15.7109375" style="1" customWidth="1"/>
    <col min="15" max="15" width="14.85546875" style="1" customWidth="1"/>
    <col min="16" max="16" width="13" style="1" customWidth="1"/>
    <col min="17" max="18" width="10.7109375" style="1" customWidth="1"/>
    <col min="19" max="19" width="9.140625" style="1"/>
    <col min="20" max="20" width="12.85546875" style="1" customWidth="1"/>
    <col min="21" max="21" width="23.42578125" style="1" customWidth="1"/>
    <col min="22" max="23" width="9.140625" style="1"/>
    <col min="24" max="24" width="10.5703125" style="1" customWidth="1"/>
    <col min="25" max="25" width="11.28515625" style="1" customWidth="1"/>
    <col min="26" max="16384" width="9.140625" style="1"/>
  </cols>
  <sheetData>
    <row r="1" spans="1:23" ht="25.5" customHeight="1">
      <c r="A1" s="1106" t="str">
        <f>[1]СПО!B1</f>
        <v>Гуманитарно-педагогическая академия (филиал) ФГАОУ ВО «КФУ им. В. И. Вернадского» в г. Ялте</v>
      </c>
      <c r="B1" s="1106"/>
      <c r="C1" s="1106"/>
      <c r="D1" s="1106"/>
      <c r="E1" s="1106"/>
      <c r="F1" s="1106"/>
      <c r="G1" s="1106"/>
      <c r="H1" s="1106"/>
      <c r="I1" s="1106"/>
      <c r="J1" s="1106"/>
      <c r="K1" s="1106"/>
      <c r="L1" s="1106"/>
      <c r="M1" s="1106"/>
      <c r="N1" s="1106"/>
      <c r="O1" s="1106"/>
      <c r="P1" s="1106"/>
      <c r="Q1" s="551"/>
      <c r="R1" s="551"/>
      <c r="S1" s="551"/>
      <c r="T1" s="551"/>
      <c r="U1" s="551"/>
      <c r="V1" s="551"/>
      <c r="W1" s="551"/>
    </row>
    <row r="2" spans="1:23" ht="20.25" customHeight="1">
      <c r="A2" s="551"/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551"/>
      <c r="Q2" s="551"/>
      <c r="R2" s="551"/>
      <c r="S2" s="551"/>
    </row>
    <row r="3" spans="1:23" ht="24.75" customHeight="1">
      <c r="A3" s="1107" t="s">
        <v>91</v>
      </c>
      <c r="B3" s="1107"/>
      <c r="C3" s="1108" t="str">
        <f>[1]СПО!F3</f>
        <v>01.09.2018 г.</v>
      </c>
      <c r="D3" s="1108"/>
      <c r="E3" s="1108"/>
      <c r="F3" s="1109" t="s">
        <v>89</v>
      </c>
      <c r="G3" s="1109"/>
      <c r="H3" s="1109"/>
      <c r="I3" s="1109"/>
      <c r="J3" s="1109"/>
      <c r="K3" s="1109"/>
      <c r="L3" s="1109"/>
      <c r="M3" s="1109"/>
      <c r="N3" s="1109"/>
      <c r="O3" s="1109"/>
      <c r="P3" s="1109"/>
      <c r="Q3" s="550"/>
      <c r="R3" s="550"/>
    </row>
    <row r="4" spans="1:23" ht="33" customHeight="1" thickBot="1">
      <c r="A4" s="213"/>
      <c r="B4" s="214"/>
      <c r="C4" s="214"/>
      <c r="D4" s="258"/>
      <c r="E4" s="214"/>
      <c r="F4" s="214"/>
      <c r="G4" s="258"/>
      <c r="H4" s="214"/>
      <c r="I4" s="214"/>
      <c r="J4" s="258"/>
      <c r="K4" s="214"/>
      <c r="L4" s="214"/>
      <c r="M4" s="258"/>
      <c r="N4" s="214"/>
      <c r="O4" s="214"/>
      <c r="P4" s="214"/>
    </row>
    <row r="5" spans="1:23" ht="33" customHeight="1" thickBot="1">
      <c r="A5" s="1102" t="s">
        <v>1</v>
      </c>
      <c r="B5" s="1103" t="s">
        <v>19</v>
      </c>
      <c r="C5" s="1103"/>
      <c r="D5" s="1103"/>
      <c r="E5" s="1103" t="s">
        <v>20</v>
      </c>
      <c r="F5" s="1103"/>
      <c r="G5" s="1103"/>
      <c r="H5" s="1103" t="s">
        <v>21</v>
      </c>
      <c r="I5" s="1103"/>
      <c r="J5" s="1103"/>
      <c r="K5" s="1103" t="s">
        <v>22</v>
      </c>
      <c r="L5" s="1103"/>
      <c r="M5" s="1103"/>
      <c r="N5" s="1110" t="s">
        <v>26</v>
      </c>
      <c r="O5" s="1110"/>
      <c r="P5" s="1110"/>
      <c r="Q5" s="144"/>
      <c r="R5" s="144"/>
    </row>
    <row r="6" spans="1:23" ht="33" customHeight="1" thickBot="1">
      <c r="A6" s="1102"/>
      <c r="B6" s="1101" t="s">
        <v>24</v>
      </c>
      <c r="C6" s="1101"/>
      <c r="D6" s="1101"/>
      <c r="E6" s="1101" t="s">
        <v>24</v>
      </c>
      <c r="F6" s="1101"/>
      <c r="G6" s="1101"/>
      <c r="H6" s="1101" t="s">
        <v>24</v>
      </c>
      <c r="I6" s="1101"/>
      <c r="J6" s="1101"/>
      <c r="K6" s="1101" t="s">
        <v>24</v>
      </c>
      <c r="L6" s="1101"/>
      <c r="M6" s="1101"/>
      <c r="N6" s="1110"/>
      <c r="O6" s="1110"/>
      <c r="P6" s="1110"/>
      <c r="Q6" s="144"/>
      <c r="R6" s="144"/>
    </row>
    <row r="7" spans="1:23" ht="99.75" customHeight="1" thickBot="1">
      <c r="A7" s="1102"/>
      <c r="B7" s="197" t="s">
        <v>5</v>
      </c>
      <c r="C7" s="198" t="s">
        <v>6</v>
      </c>
      <c r="D7" s="199" t="s">
        <v>7</v>
      </c>
      <c r="E7" s="197" t="s">
        <v>5</v>
      </c>
      <c r="F7" s="198" t="s">
        <v>6</v>
      </c>
      <c r="G7" s="199" t="s">
        <v>7</v>
      </c>
      <c r="H7" s="197" t="s">
        <v>5</v>
      </c>
      <c r="I7" s="198" t="s">
        <v>6</v>
      </c>
      <c r="J7" s="199" t="s">
        <v>7</v>
      </c>
      <c r="K7" s="197" t="s">
        <v>5</v>
      </c>
      <c r="L7" s="198" t="s">
        <v>6</v>
      </c>
      <c r="M7" s="199" t="s">
        <v>7</v>
      </c>
      <c r="N7" s="197" t="s">
        <v>5</v>
      </c>
      <c r="O7" s="198" t="s">
        <v>6</v>
      </c>
      <c r="P7" s="199" t="s">
        <v>7</v>
      </c>
      <c r="Q7" s="144"/>
      <c r="R7" s="144"/>
    </row>
    <row r="8" spans="1:23" s="212" customFormat="1" ht="36.75" customHeight="1" thickBot="1">
      <c r="A8" s="11" t="s">
        <v>8</v>
      </c>
      <c r="B8" s="157">
        <f t="shared" ref="B8:P8" si="0">SUM(B9:B13)</f>
        <v>0</v>
      </c>
      <c r="C8" s="157">
        <f t="shared" si="0"/>
        <v>5</v>
      </c>
      <c r="D8" s="157">
        <f t="shared" si="0"/>
        <v>5</v>
      </c>
      <c r="E8" s="157">
        <f t="shared" si="0"/>
        <v>0</v>
      </c>
      <c r="F8" s="16">
        <f t="shared" si="0"/>
        <v>3</v>
      </c>
      <c r="G8" s="264">
        <f t="shared" si="0"/>
        <v>3</v>
      </c>
      <c r="H8" s="265">
        <f t="shared" si="0"/>
        <v>0</v>
      </c>
      <c r="I8" s="157">
        <f t="shared" si="0"/>
        <v>4</v>
      </c>
      <c r="J8" s="157">
        <f t="shared" si="0"/>
        <v>4</v>
      </c>
      <c r="K8" s="157">
        <f t="shared" si="0"/>
        <v>0</v>
      </c>
      <c r="L8" s="157">
        <f t="shared" si="0"/>
        <v>9</v>
      </c>
      <c r="M8" s="16">
        <f t="shared" si="0"/>
        <v>9</v>
      </c>
      <c r="N8" s="371">
        <f t="shared" si="0"/>
        <v>0</v>
      </c>
      <c r="O8" s="372">
        <f t="shared" si="0"/>
        <v>21</v>
      </c>
      <c r="P8" s="373">
        <f t="shared" si="0"/>
        <v>21</v>
      </c>
      <c r="Q8" s="357"/>
      <c r="R8" s="357"/>
    </row>
    <row r="9" spans="1:23" ht="29.25" customHeight="1">
      <c r="A9" s="36" t="s">
        <v>27</v>
      </c>
      <c r="B9" s="447">
        <v>0</v>
      </c>
      <c r="C9" s="448">
        <v>0</v>
      </c>
      <c r="D9" s="552">
        <v>0</v>
      </c>
      <c r="E9" s="447">
        <v>0</v>
      </c>
      <c r="F9" s="448">
        <v>0</v>
      </c>
      <c r="G9" s="552">
        <v>0</v>
      </c>
      <c r="H9" s="447">
        <f t="shared" ref="H9:M9" si="1">H25+H17</f>
        <v>0</v>
      </c>
      <c r="I9" s="448">
        <f t="shared" si="1"/>
        <v>0</v>
      </c>
      <c r="J9" s="552">
        <f t="shared" si="1"/>
        <v>0</v>
      </c>
      <c r="K9" s="553">
        <f t="shared" si="1"/>
        <v>0</v>
      </c>
      <c r="L9" s="554">
        <f t="shared" si="1"/>
        <v>0</v>
      </c>
      <c r="M9" s="555">
        <f t="shared" si="1"/>
        <v>0</v>
      </c>
      <c r="N9" s="679">
        <f>B9+E9+H9+K9</f>
        <v>0</v>
      </c>
      <c r="O9" s="680">
        <f t="shared" ref="O9:P13" si="2">L9+I9+F9+C9</f>
        <v>0</v>
      </c>
      <c r="P9" s="681">
        <f t="shared" si="2"/>
        <v>0</v>
      </c>
      <c r="Q9" s="144"/>
      <c r="R9" s="144"/>
    </row>
    <row r="10" spans="1:23" s="559" customFormat="1" ht="27.75" customHeight="1">
      <c r="A10" s="65" t="s">
        <v>28</v>
      </c>
      <c r="B10" s="429">
        <v>0</v>
      </c>
      <c r="C10" s="430">
        <v>5</v>
      </c>
      <c r="D10" s="556">
        <v>5</v>
      </c>
      <c r="E10" s="429">
        <f>E26+E18</f>
        <v>0</v>
      </c>
      <c r="F10" s="430">
        <v>3</v>
      </c>
      <c r="G10" s="556">
        <v>3</v>
      </c>
      <c r="H10" s="429">
        <f>H26+H18</f>
        <v>0</v>
      </c>
      <c r="I10" s="430">
        <v>4</v>
      </c>
      <c r="J10" s="556">
        <v>4</v>
      </c>
      <c r="K10" s="431">
        <f>K26+K18</f>
        <v>0</v>
      </c>
      <c r="L10" s="432">
        <v>9</v>
      </c>
      <c r="M10" s="557">
        <v>9</v>
      </c>
      <c r="N10" s="518">
        <f>B10+E10+H10+K10</f>
        <v>0</v>
      </c>
      <c r="O10" s="558">
        <f>L10+I10+F10+C10</f>
        <v>21</v>
      </c>
      <c r="P10" s="682">
        <f t="shared" si="2"/>
        <v>21</v>
      </c>
      <c r="Q10" s="358"/>
      <c r="R10" s="358"/>
    </row>
    <row r="11" spans="1:23" ht="27.75" customHeight="1">
      <c r="A11" s="36" t="s">
        <v>29</v>
      </c>
      <c r="B11" s="451">
        <v>0</v>
      </c>
      <c r="C11" s="452">
        <v>0</v>
      </c>
      <c r="D11" s="560">
        <v>0</v>
      </c>
      <c r="E11" s="451">
        <f>E27+E19</f>
        <v>0</v>
      </c>
      <c r="F11" s="452">
        <f>F27+F19</f>
        <v>0</v>
      </c>
      <c r="G11" s="560">
        <f>G27+G19</f>
        <v>0</v>
      </c>
      <c r="H11" s="451">
        <f>H27+H19</f>
        <v>0</v>
      </c>
      <c r="I11" s="452">
        <f t="shared" ref="I11:J13" si="3">I27+I19</f>
        <v>0</v>
      </c>
      <c r="J11" s="560">
        <f t="shared" si="3"/>
        <v>0</v>
      </c>
      <c r="K11" s="561">
        <f>K27+K19</f>
        <v>0</v>
      </c>
      <c r="L11" s="562">
        <f t="shared" ref="L11:M13" si="4">L27+L19</f>
        <v>0</v>
      </c>
      <c r="M11" s="563">
        <f t="shared" si="4"/>
        <v>0</v>
      </c>
      <c r="N11" s="683">
        <f>B11+E11+H11+K11</f>
        <v>0</v>
      </c>
      <c r="O11" s="564">
        <f t="shared" si="2"/>
        <v>0</v>
      </c>
      <c r="P11" s="684">
        <f t="shared" si="2"/>
        <v>0</v>
      </c>
      <c r="Q11" s="144"/>
      <c r="R11" s="144"/>
    </row>
    <row r="12" spans="1:23" ht="30.75" customHeight="1">
      <c r="A12" s="36" t="s">
        <v>30</v>
      </c>
      <c r="B12" s="451">
        <v>0</v>
      </c>
      <c r="C12" s="452">
        <v>0</v>
      </c>
      <c r="D12" s="560">
        <v>0</v>
      </c>
      <c r="E12" s="451">
        <f t="shared" ref="E12:G13" si="5">E27+E19</f>
        <v>0</v>
      </c>
      <c r="F12" s="452">
        <f t="shared" si="5"/>
        <v>0</v>
      </c>
      <c r="G12" s="560">
        <f t="shared" si="5"/>
        <v>0</v>
      </c>
      <c r="H12" s="451">
        <f>H28+H20</f>
        <v>0</v>
      </c>
      <c r="I12" s="452">
        <f t="shared" si="3"/>
        <v>0</v>
      </c>
      <c r="J12" s="560">
        <f t="shared" si="3"/>
        <v>0</v>
      </c>
      <c r="K12" s="561">
        <f>K28+K20</f>
        <v>0</v>
      </c>
      <c r="L12" s="562">
        <f t="shared" si="4"/>
        <v>0</v>
      </c>
      <c r="M12" s="563">
        <f t="shared" si="4"/>
        <v>0</v>
      </c>
      <c r="N12" s="683">
        <f>B12+E12+H12+K12</f>
        <v>0</v>
      </c>
      <c r="O12" s="564">
        <f t="shared" si="2"/>
        <v>0</v>
      </c>
      <c r="P12" s="684">
        <f t="shared" si="2"/>
        <v>0</v>
      </c>
      <c r="Q12" s="144"/>
      <c r="R12" s="144"/>
    </row>
    <row r="13" spans="1:23" ht="32.25" customHeight="1" thickBot="1">
      <c r="A13" s="36" t="s">
        <v>31</v>
      </c>
      <c r="B13" s="451">
        <v>0</v>
      </c>
      <c r="C13" s="452">
        <v>0</v>
      </c>
      <c r="D13" s="560">
        <v>0</v>
      </c>
      <c r="E13" s="451">
        <f t="shared" si="5"/>
        <v>0</v>
      </c>
      <c r="F13" s="452">
        <f t="shared" si="5"/>
        <v>0</v>
      </c>
      <c r="G13" s="560">
        <f t="shared" si="5"/>
        <v>0</v>
      </c>
      <c r="H13" s="451">
        <f>H29+H21</f>
        <v>0</v>
      </c>
      <c r="I13" s="452">
        <f t="shared" si="3"/>
        <v>0</v>
      </c>
      <c r="J13" s="560">
        <f t="shared" si="3"/>
        <v>0</v>
      </c>
      <c r="K13" s="561">
        <f>K29+K21</f>
        <v>0</v>
      </c>
      <c r="L13" s="562">
        <f t="shared" si="4"/>
        <v>0</v>
      </c>
      <c r="M13" s="563">
        <f t="shared" si="4"/>
        <v>0</v>
      </c>
      <c r="N13" s="365">
        <f>B13+E13+H13+K13</f>
        <v>0</v>
      </c>
      <c r="O13" s="565">
        <f t="shared" si="2"/>
        <v>0</v>
      </c>
      <c r="P13" s="685">
        <f t="shared" si="2"/>
        <v>0</v>
      </c>
      <c r="Q13" s="144"/>
      <c r="R13" s="144"/>
    </row>
    <row r="14" spans="1:23" ht="36.75" customHeight="1" thickBot="1">
      <c r="A14" s="153" t="s">
        <v>9</v>
      </c>
      <c r="B14" s="566">
        <f t="shared" ref="B14:P14" si="6">SUM(B9:B13)</f>
        <v>0</v>
      </c>
      <c r="C14" s="567">
        <f t="shared" si="6"/>
        <v>5</v>
      </c>
      <c r="D14" s="568">
        <f t="shared" si="6"/>
        <v>5</v>
      </c>
      <c r="E14" s="569">
        <f t="shared" si="6"/>
        <v>0</v>
      </c>
      <c r="F14" s="569">
        <f t="shared" si="6"/>
        <v>3</v>
      </c>
      <c r="G14" s="570">
        <f t="shared" si="6"/>
        <v>3</v>
      </c>
      <c r="H14" s="566">
        <f t="shared" si="6"/>
        <v>0</v>
      </c>
      <c r="I14" s="567">
        <f t="shared" si="6"/>
        <v>4</v>
      </c>
      <c r="J14" s="568">
        <f t="shared" si="6"/>
        <v>4</v>
      </c>
      <c r="K14" s="569">
        <f t="shared" si="6"/>
        <v>0</v>
      </c>
      <c r="L14" s="569">
        <f t="shared" si="6"/>
        <v>9</v>
      </c>
      <c r="M14" s="570">
        <f t="shared" si="6"/>
        <v>9</v>
      </c>
      <c r="N14" s="566">
        <f t="shared" si="6"/>
        <v>0</v>
      </c>
      <c r="O14" s="567">
        <f t="shared" si="6"/>
        <v>21</v>
      </c>
      <c r="P14" s="568">
        <f t="shared" si="6"/>
        <v>21</v>
      </c>
      <c r="Q14" s="678"/>
      <c r="R14" s="144"/>
    </row>
    <row r="15" spans="1:23" ht="27" customHeight="1" thickBot="1">
      <c r="A15" s="153" t="s">
        <v>10</v>
      </c>
      <c r="B15" s="434"/>
      <c r="C15" s="435"/>
      <c r="D15" s="436"/>
      <c r="E15" s="434"/>
      <c r="F15" s="435"/>
      <c r="G15" s="436"/>
      <c r="H15" s="434"/>
      <c r="I15" s="435"/>
      <c r="J15" s="436"/>
      <c r="K15" s="571"/>
      <c r="L15" s="572"/>
      <c r="M15" s="573"/>
      <c r="N15" s="780"/>
      <c r="O15" s="776"/>
      <c r="P15" s="781"/>
      <c r="Q15" s="144"/>
      <c r="R15" s="144"/>
    </row>
    <row r="16" spans="1:23" ht="31.5" customHeight="1" thickBot="1">
      <c r="A16" s="153" t="s">
        <v>11</v>
      </c>
      <c r="B16" s="440"/>
      <c r="C16" s="441"/>
      <c r="D16" s="442"/>
      <c r="E16" s="440"/>
      <c r="F16" s="441"/>
      <c r="G16" s="442"/>
      <c r="H16" s="440"/>
      <c r="I16" s="441"/>
      <c r="J16" s="442"/>
      <c r="K16" s="574"/>
      <c r="L16" s="575"/>
      <c r="M16" s="576"/>
      <c r="N16" s="782"/>
      <c r="O16" s="8"/>
      <c r="P16" s="783"/>
      <c r="Q16" s="145"/>
      <c r="R16" s="145"/>
    </row>
    <row r="17" spans="1:18" ht="24.95" customHeight="1">
      <c r="A17" s="267" t="s">
        <v>27</v>
      </c>
      <c r="B17" s="447">
        <v>0</v>
      </c>
      <c r="C17" s="448">
        <v>0</v>
      </c>
      <c r="D17" s="552">
        <v>0</v>
      </c>
      <c r="E17" s="449">
        <v>0</v>
      </c>
      <c r="F17" s="449">
        <v>0</v>
      </c>
      <c r="G17" s="577">
        <f>SUM(E17:F17)</f>
        <v>0</v>
      </c>
      <c r="H17" s="447">
        <v>0</v>
      </c>
      <c r="I17" s="448">
        <v>0</v>
      </c>
      <c r="J17" s="577">
        <f>SUM(H17:I17)</f>
        <v>0</v>
      </c>
      <c r="K17" s="578">
        <v>0</v>
      </c>
      <c r="L17" s="602">
        <v>0</v>
      </c>
      <c r="M17" s="778">
        <f>SUM(K17:L17)</f>
        <v>0</v>
      </c>
      <c r="N17" s="362">
        <f>B17+E17+H17</f>
        <v>0</v>
      </c>
      <c r="O17" s="363">
        <f>C17+F17+I17</f>
        <v>0</v>
      </c>
      <c r="P17" s="364">
        <f>D17+G17+J17</f>
        <v>0</v>
      </c>
      <c r="Q17" s="9"/>
      <c r="R17" s="9"/>
    </row>
    <row r="18" spans="1:18" s="559" customFormat="1" ht="24.95" customHeight="1">
      <c r="A18" s="268" t="s">
        <v>28</v>
      </c>
      <c r="B18" s="429">
        <v>0</v>
      </c>
      <c r="C18" s="430">
        <v>4</v>
      </c>
      <c r="D18" s="556">
        <v>4</v>
      </c>
      <c r="E18" s="535">
        <v>0</v>
      </c>
      <c r="F18" s="535">
        <v>3</v>
      </c>
      <c r="G18" s="580">
        <v>3</v>
      </c>
      <c r="H18" s="429">
        <v>0</v>
      </c>
      <c r="I18" s="430">
        <v>4</v>
      </c>
      <c r="J18" s="580">
        <v>4</v>
      </c>
      <c r="K18" s="581">
        <v>0</v>
      </c>
      <c r="L18" s="786">
        <v>9</v>
      </c>
      <c r="M18" s="779">
        <v>9</v>
      </c>
      <c r="N18" s="518">
        <f>B18+E18+H18</f>
        <v>0</v>
      </c>
      <c r="O18" s="784">
        <f>C18+F18+I18+L18</f>
        <v>20</v>
      </c>
      <c r="P18" s="785">
        <f>D18+G18+J18+M18</f>
        <v>20</v>
      </c>
      <c r="Q18" s="71"/>
      <c r="R18" s="71"/>
    </row>
    <row r="19" spans="1:18" ht="24.95" customHeight="1">
      <c r="A19" s="268" t="s">
        <v>29</v>
      </c>
      <c r="B19" s="451">
        <v>0</v>
      </c>
      <c r="C19" s="452">
        <v>0</v>
      </c>
      <c r="D19" s="560">
        <v>0</v>
      </c>
      <c r="E19" s="453">
        <v>0</v>
      </c>
      <c r="F19" s="453">
        <v>0</v>
      </c>
      <c r="G19" s="582">
        <f>SUM(E19:F19)</f>
        <v>0</v>
      </c>
      <c r="H19" s="451">
        <v>0</v>
      </c>
      <c r="I19" s="452">
        <v>0</v>
      </c>
      <c r="J19" s="582">
        <f>SUM(H19:I19)</f>
        <v>0</v>
      </c>
      <c r="K19" s="583">
        <v>0</v>
      </c>
      <c r="L19" s="606">
        <v>0</v>
      </c>
      <c r="M19" s="584">
        <f>SUM(K19:L19)</f>
        <v>0</v>
      </c>
      <c r="N19" s="365">
        <f>B19+E19+H19</f>
        <v>0</v>
      </c>
      <c r="O19" s="366">
        <f t="shared" ref="O19:P21" si="7">C19+F19+I19</f>
        <v>0</v>
      </c>
      <c r="P19" s="367">
        <f t="shared" si="7"/>
        <v>0</v>
      </c>
      <c r="Q19" s="9"/>
      <c r="R19" s="9"/>
    </row>
    <row r="20" spans="1:18" ht="29.25" customHeight="1">
      <c r="A20" s="268" t="s">
        <v>30</v>
      </c>
      <c r="B20" s="451">
        <v>0</v>
      </c>
      <c r="C20" s="452">
        <v>0</v>
      </c>
      <c r="D20" s="560">
        <v>0</v>
      </c>
      <c r="E20" s="453">
        <v>0</v>
      </c>
      <c r="F20" s="453">
        <v>0</v>
      </c>
      <c r="G20" s="582">
        <f>SUM(E20:F20)</f>
        <v>0</v>
      </c>
      <c r="H20" s="451">
        <v>0</v>
      </c>
      <c r="I20" s="452">
        <v>0</v>
      </c>
      <c r="J20" s="582">
        <f>SUM(H20:I20)</f>
        <v>0</v>
      </c>
      <c r="K20" s="583">
        <v>0</v>
      </c>
      <c r="L20" s="606">
        <v>0</v>
      </c>
      <c r="M20" s="584">
        <f>SUM(K20:L20)</f>
        <v>0</v>
      </c>
      <c r="N20" s="365">
        <f>B20+E20+H20</f>
        <v>0</v>
      </c>
      <c r="O20" s="366">
        <f t="shared" si="7"/>
        <v>0</v>
      </c>
      <c r="P20" s="367">
        <f t="shared" si="7"/>
        <v>0</v>
      </c>
      <c r="Q20" s="9"/>
      <c r="R20" s="9"/>
    </row>
    <row r="21" spans="1:18" ht="43.5" customHeight="1" thickBot="1">
      <c r="A21" s="269" t="s">
        <v>31</v>
      </c>
      <c r="B21" s="455">
        <v>0</v>
      </c>
      <c r="C21" s="456">
        <v>0</v>
      </c>
      <c r="D21" s="585">
        <v>0</v>
      </c>
      <c r="E21" s="457">
        <v>0</v>
      </c>
      <c r="F21" s="586">
        <v>0</v>
      </c>
      <c r="G21" s="587">
        <f>SUM(E21:F21)</f>
        <v>0</v>
      </c>
      <c r="H21" s="455">
        <v>0</v>
      </c>
      <c r="I21" s="788">
        <v>0</v>
      </c>
      <c r="J21" s="587">
        <f>SUM(H21:I21)</f>
        <v>0</v>
      </c>
      <c r="K21" s="588">
        <v>0</v>
      </c>
      <c r="L21" s="787">
        <v>0</v>
      </c>
      <c r="M21" s="589">
        <f>SUM(K21:L21)</f>
        <v>0</v>
      </c>
      <c r="N21" s="368">
        <f>B21+E21+H21</f>
        <v>0</v>
      </c>
      <c r="O21" s="369">
        <f t="shared" si="7"/>
        <v>0</v>
      </c>
      <c r="P21" s="370">
        <f t="shared" si="7"/>
        <v>0</v>
      </c>
      <c r="Q21" s="146"/>
      <c r="R21" s="146"/>
    </row>
    <row r="22" spans="1:18" ht="27" thickBot="1">
      <c r="A22" s="200" t="s">
        <v>13</v>
      </c>
      <c r="B22" s="428">
        <v>0</v>
      </c>
      <c r="C22" s="428">
        <v>4</v>
      </c>
      <c r="D22" s="428">
        <v>4</v>
      </c>
      <c r="E22" s="428">
        <f t="shared" ref="E22:P22" si="8">SUM(E17:E21)</f>
        <v>0</v>
      </c>
      <c r="F22" s="428">
        <f t="shared" si="8"/>
        <v>3</v>
      </c>
      <c r="G22" s="428">
        <f t="shared" si="8"/>
        <v>3</v>
      </c>
      <c r="H22" s="428">
        <f t="shared" si="8"/>
        <v>0</v>
      </c>
      <c r="I22" s="428">
        <f t="shared" si="8"/>
        <v>4</v>
      </c>
      <c r="J22" s="427">
        <f t="shared" si="8"/>
        <v>4</v>
      </c>
      <c r="K22" s="590">
        <f t="shared" si="8"/>
        <v>0</v>
      </c>
      <c r="L22" s="590">
        <f t="shared" si="8"/>
        <v>9</v>
      </c>
      <c r="M22" s="591">
        <f t="shared" si="8"/>
        <v>9</v>
      </c>
      <c r="N22" s="259">
        <f t="shared" si="8"/>
        <v>0</v>
      </c>
      <c r="O22" s="592">
        <f t="shared" si="8"/>
        <v>20</v>
      </c>
      <c r="P22" s="593">
        <f t="shared" si="8"/>
        <v>20</v>
      </c>
      <c r="Q22" s="146"/>
      <c r="R22" s="146"/>
    </row>
    <row r="23" spans="1:18" ht="24.95" customHeight="1" thickBot="1">
      <c r="A23" s="10" t="s">
        <v>14</v>
      </c>
      <c r="B23" s="445"/>
      <c r="C23" s="446"/>
      <c r="D23" s="594"/>
      <c r="E23" s="445"/>
      <c r="F23" s="446"/>
      <c r="G23" s="594"/>
      <c r="H23" s="445"/>
      <c r="I23" s="446"/>
      <c r="J23" s="594"/>
      <c r="K23" s="595"/>
      <c r="L23" s="596"/>
      <c r="M23" s="597"/>
      <c r="N23" s="598"/>
      <c r="O23" s="599"/>
      <c r="P23" s="600"/>
      <c r="Q23" s="9"/>
      <c r="R23" s="9"/>
    </row>
    <row r="24" spans="1:18" ht="24.95" customHeight="1">
      <c r="A24" s="205" t="s">
        <v>27</v>
      </c>
      <c r="B24" s="447">
        <v>0</v>
      </c>
      <c r="C24" s="448">
        <v>0</v>
      </c>
      <c r="D24" s="601">
        <v>0</v>
      </c>
      <c r="E24" s="447">
        <v>0</v>
      </c>
      <c r="F24" s="448">
        <v>0</v>
      </c>
      <c r="G24" s="601">
        <f>SUM(E24:F24)</f>
        <v>0</v>
      </c>
      <c r="H24" s="449">
        <v>0</v>
      </c>
      <c r="I24" s="450">
        <v>0</v>
      </c>
      <c r="J24" s="601">
        <f>SUM(H24:I24)</f>
        <v>0</v>
      </c>
      <c r="K24" s="578">
        <v>0</v>
      </c>
      <c r="L24" s="602">
        <v>0</v>
      </c>
      <c r="M24" s="579">
        <f>SUM(K24:L24)</f>
        <v>0</v>
      </c>
      <c r="N24" s="603">
        <f t="shared" ref="N24:P28" si="9">B24+E24+H24+K24</f>
        <v>0</v>
      </c>
      <c r="O24" s="604">
        <f t="shared" si="9"/>
        <v>0</v>
      </c>
      <c r="P24" s="605">
        <f t="shared" si="9"/>
        <v>0</v>
      </c>
      <c r="Q24" s="9"/>
      <c r="R24" s="9"/>
    </row>
    <row r="25" spans="1:18" ht="33" customHeight="1">
      <c r="A25" s="148" t="s">
        <v>28</v>
      </c>
      <c r="B25" s="451">
        <v>0</v>
      </c>
      <c r="C25" s="452">
        <v>1</v>
      </c>
      <c r="D25" s="582">
        <v>1</v>
      </c>
      <c r="E25" s="451">
        <v>0</v>
      </c>
      <c r="F25" s="452">
        <v>0</v>
      </c>
      <c r="G25" s="582">
        <f>SUM(E25:F25)</f>
        <v>0</v>
      </c>
      <c r="H25" s="453">
        <v>0</v>
      </c>
      <c r="I25" s="454">
        <v>0</v>
      </c>
      <c r="J25" s="582">
        <f>SUM(H25:I25)</f>
        <v>0</v>
      </c>
      <c r="K25" s="583">
        <v>0</v>
      </c>
      <c r="L25" s="606">
        <v>0</v>
      </c>
      <c r="M25" s="584">
        <f>SUM(K25:L25)</f>
        <v>0</v>
      </c>
      <c r="N25" s="607">
        <f t="shared" si="9"/>
        <v>0</v>
      </c>
      <c r="O25" s="608">
        <f t="shared" si="9"/>
        <v>1</v>
      </c>
      <c r="P25" s="609">
        <f t="shared" si="9"/>
        <v>1</v>
      </c>
      <c r="Q25" s="9"/>
      <c r="R25" s="9"/>
    </row>
    <row r="26" spans="1:18" ht="24.95" customHeight="1">
      <c r="A26" s="148" t="s">
        <v>29</v>
      </c>
      <c r="B26" s="451">
        <v>0</v>
      </c>
      <c r="C26" s="452">
        <v>0</v>
      </c>
      <c r="D26" s="582">
        <v>0</v>
      </c>
      <c r="E26" s="451">
        <v>0</v>
      </c>
      <c r="F26" s="452">
        <v>0</v>
      </c>
      <c r="G26" s="582">
        <f>SUM(E26:F26)</f>
        <v>0</v>
      </c>
      <c r="H26" s="453">
        <v>0</v>
      </c>
      <c r="I26" s="454">
        <v>0</v>
      </c>
      <c r="J26" s="582">
        <f>SUM(H26:I26)</f>
        <v>0</v>
      </c>
      <c r="K26" s="583">
        <v>0</v>
      </c>
      <c r="L26" s="606">
        <v>0</v>
      </c>
      <c r="M26" s="584">
        <f>SUM(K26:L26)</f>
        <v>0</v>
      </c>
      <c r="N26" s="607">
        <f t="shared" si="9"/>
        <v>0</v>
      </c>
      <c r="O26" s="608">
        <f t="shared" si="9"/>
        <v>0</v>
      </c>
      <c r="P26" s="609">
        <f t="shared" si="9"/>
        <v>0</v>
      </c>
      <c r="Q26" s="146"/>
      <c r="R26" s="146"/>
    </row>
    <row r="27" spans="1:18" ht="32.25" customHeight="1">
      <c r="A27" s="148" t="s">
        <v>30</v>
      </c>
      <c r="B27" s="451">
        <v>0</v>
      </c>
      <c r="C27" s="452">
        <v>0</v>
      </c>
      <c r="D27" s="582">
        <v>0</v>
      </c>
      <c r="E27" s="451">
        <v>0</v>
      </c>
      <c r="F27" s="452">
        <v>0</v>
      </c>
      <c r="G27" s="582">
        <f>SUM(E27:F27)</f>
        <v>0</v>
      </c>
      <c r="H27" s="453">
        <v>0</v>
      </c>
      <c r="I27" s="454">
        <v>0</v>
      </c>
      <c r="J27" s="582">
        <f>SUM(H27:I27)</f>
        <v>0</v>
      </c>
      <c r="K27" s="583">
        <v>0</v>
      </c>
      <c r="L27" s="606">
        <v>0</v>
      </c>
      <c r="M27" s="584">
        <f>SUM(K27:L27)</f>
        <v>0</v>
      </c>
      <c r="N27" s="607">
        <f t="shared" si="9"/>
        <v>0</v>
      </c>
      <c r="O27" s="608">
        <f t="shared" si="9"/>
        <v>0</v>
      </c>
      <c r="P27" s="609">
        <f t="shared" si="9"/>
        <v>0</v>
      </c>
      <c r="Q27" s="150"/>
      <c r="R27" s="150"/>
    </row>
    <row r="28" spans="1:18" ht="29.25" customHeight="1" thickBot="1">
      <c r="A28" s="206" t="s">
        <v>31</v>
      </c>
      <c r="B28" s="455">
        <v>0</v>
      </c>
      <c r="C28" s="456">
        <v>0</v>
      </c>
      <c r="D28" s="587">
        <v>0</v>
      </c>
      <c r="E28" s="455">
        <v>0</v>
      </c>
      <c r="F28" s="456">
        <v>0</v>
      </c>
      <c r="G28" s="587">
        <f>SUM(E28:F28)</f>
        <v>0</v>
      </c>
      <c r="H28" s="457">
        <v>0</v>
      </c>
      <c r="I28" s="458">
        <v>0</v>
      </c>
      <c r="J28" s="587">
        <f>SUM(H28:I28)</f>
        <v>0</v>
      </c>
      <c r="K28" s="588">
        <v>0</v>
      </c>
      <c r="L28" s="610">
        <v>0</v>
      </c>
      <c r="M28" s="589">
        <f>SUM(K28:L28)</f>
        <v>0</v>
      </c>
      <c r="N28" s="611">
        <f t="shared" si="9"/>
        <v>0</v>
      </c>
      <c r="O28" s="612">
        <f t="shared" si="9"/>
        <v>0</v>
      </c>
      <c r="P28" s="613">
        <f t="shared" si="9"/>
        <v>0</v>
      </c>
      <c r="Q28" s="146"/>
      <c r="R28" s="146"/>
    </row>
    <row r="29" spans="1:18" thickBot="1">
      <c r="A29" s="200" t="s">
        <v>15</v>
      </c>
      <c r="B29" s="207">
        <f t="shared" ref="B29:P29" si="10">SUM(B24:B28)</f>
        <v>0</v>
      </c>
      <c r="C29" s="207">
        <f t="shared" si="10"/>
        <v>1</v>
      </c>
      <c r="D29" s="207">
        <f t="shared" si="10"/>
        <v>1</v>
      </c>
      <c r="E29" s="207">
        <f t="shared" si="10"/>
        <v>0</v>
      </c>
      <c r="F29" s="207">
        <f t="shared" si="10"/>
        <v>0</v>
      </c>
      <c r="G29" s="207">
        <f t="shared" si="10"/>
        <v>0</v>
      </c>
      <c r="H29" s="208">
        <f t="shared" si="10"/>
        <v>0</v>
      </c>
      <c r="I29" s="208">
        <f t="shared" si="10"/>
        <v>0</v>
      </c>
      <c r="J29" s="208">
        <f t="shared" si="10"/>
        <v>0</v>
      </c>
      <c r="K29" s="208">
        <f t="shared" si="10"/>
        <v>0</v>
      </c>
      <c r="L29" s="208">
        <f t="shared" si="10"/>
        <v>0</v>
      </c>
      <c r="M29" s="208">
        <f t="shared" si="10"/>
        <v>0</v>
      </c>
      <c r="N29" s="207">
        <f t="shared" si="10"/>
        <v>0</v>
      </c>
      <c r="O29" s="207">
        <f t="shared" si="10"/>
        <v>1</v>
      </c>
      <c r="P29" s="202">
        <f t="shared" si="10"/>
        <v>1</v>
      </c>
      <c r="Q29" s="9"/>
      <c r="R29" s="9"/>
    </row>
    <row r="30" spans="1:18" thickBot="1">
      <c r="A30" s="215" t="s">
        <v>16</v>
      </c>
      <c r="B30" s="7">
        <f t="shared" ref="B30:P30" si="11">B22</f>
        <v>0</v>
      </c>
      <c r="C30" s="7">
        <f t="shared" si="11"/>
        <v>4</v>
      </c>
      <c r="D30" s="7">
        <f t="shared" si="11"/>
        <v>4</v>
      </c>
      <c r="E30" s="7">
        <f t="shared" si="11"/>
        <v>0</v>
      </c>
      <c r="F30" s="7">
        <f t="shared" si="11"/>
        <v>3</v>
      </c>
      <c r="G30" s="15">
        <f t="shared" si="11"/>
        <v>3</v>
      </c>
      <c r="H30" s="15">
        <f t="shared" si="11"/>
        <v>0</v>
      </c>
      <c r="I30" s="15">
        <f t="shared" si="11"/>
        <v>4</v>
      </c>
      <c r="J30" s="15">
        <f t="shared" si="11"/>
        <v>4</v>
      </c>
      <c r="K30" s="15">
        <f t="shared" si="11"/>
        <v>0</v>
      </c>
      <c r="L30" s="15">
        <f t="shared" si="11"/>
        <v>9</v>
      </c>
      <c r="M30" s="15">
        <f t="shared" si="11"/>
        <v>9</v>
      </c>
      <c r="N30" s="15">
        <f t="shared" si="11"/>
        <v>0</v>
      </c>
      <c r="O30" s="15">
        <f t="shared" si="11"/>
        <v>20</v>
      </c>
      <c r="P30" s="14">
        <f t="shared" si="11"/>
        <v>20</v>
      </c>
      <c r="Q30" s="147"/>
      <c r="R30" s="147"/>
    </row>
    <row r="31" spans="1:18" thickBot="1">
      <c r="A31" s="215" t="s">
        <v>17</v>
      </c>
      <c r="B31" s="7">
        <f t="shared" ref="B31:P31" si="12">B29</f>
        <v>0</v>
      </c>
      <c r="C31" s="7">
        <f t="shared" si="12"/>
        <v>1</v>
      </c>
      <c r="D31" s="7">
        <f t="shared" si="12"/>
        <v>1</v>
      </c>
      <c r="E31" s="7">
        <f t="shared" si="12"/>
        <v>0</v>
      </c>
      <c r="F31" s="7">
        <f t="shared" si="12"/>
        <v>0</v>
      </c>
      <c r="G31" s="15">
        <f t="shared" si="12"/>
        <v>0</v>
      </c>
      <c r="H31" s="15">
        <f t="shared" si="12"/>
        <v>0</v>
      </c>
      <c r="I31" s="15">
        <f t="shared" si="12"/>
        <v>0</v>
      </c>
      <c r="J31" s="15">
        <f t="shared" si="12"/>
        <v>0</v>
      </c>
      <c r="K31" s="15">
        <f t="shared" si="12"/>
        <v>0</v>
      </c>
      <c r="L31" s="15">
        <f t="shared" si="12"/>
        <v>0</v>
      </c>
      <c r="M31" s="15">
        <f t="shared" si="12"/>
        <v>0</v>
      </c>
      <c r="N31" s="15">
        <f t="shared" si="12"/>
        <v>0</v>
      </c>
      <c r="O31" s="15">
        <f t="shared" si="12"/>
        <v>1</v>
      </c>
      <c r="P31" s="14">
        <f t="shared" si="12"/>
        <v>1</v>
      </c>
      <c r="Q31" s="12"/>
      <c r="R31" s="12"/>
    </row>
    <row r="32" spans="1:18" thickBot="1">
      <c r="A32" s="149" t="s">
        <v>18</v>
      </c>
      <c r="B32" s="216">
        <f t="shared" ref="B32:P32" si="13">SUM(B30:B31)</f>
        <v>0</v>
      </c>
      <c r="C32" s="217">
        <f t="shared" si="13"/>
        <v>5</v>
      </c>
      <c r="D32" s="217">
        <f t="shared" si="13"/>
        <v>5</v>
      </c>
      <c r="E32" s="217">
        <f t="shared" si="13"/>
        <v>0</v>
      </c>
      <c r="F32" s="217">
        <f t="shared" si="13"/>
        <v>3</v>
      </c>
      <c r="G32" s="218">
        <f t="shared" si="13"/>
        <v>3</v>
      </c>
      <c r="H32" s="218">
        <f t="shared" si="13"/>
        <v>0</v>
      </c>
      <c r="I32" s="218">
        <f t="shared" si="13"/>
        <v>4</v>
      </c>
      <c r="J32" s="218">
        <f t="shared" si="13"/>
        <v>4</v>
      </c>
      <c r="K32" s="218">
        <f t="shared" si="13"/>
        <v>0</v>
      </c>
      <c r="L32" s="218">
        <f t="shared" si="13"/>
        <v>9</v>
      </c>
      <c r="M32" s="218">
        <f t="shared" si="13"/>
        <v>9</v>
      </c>
      <c r="N32" s="218">
        <f t="shared" si="13"/>
        <v>0</v>
      </c>
      <c r="O32" s="218">
        <f t="shared" si="13"/>
        <v>21</v>
      </c>
      <c r="P32" s="219">
        <f t="shared" si="13"/>
        <v>21</v>
      </c>
      <c r="Q32" s="12"/>
      <c r="R32" s="12"/>
    </row>
    <row r="33" spans="1:19" ht="12" customHeight="1">
      <c r="A33" s="9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9" ht="25.5" hidden="1" customHeight="1">
      <c r="A34" s="9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3"/>
    </row>
    <row r="35" spans="1:19" ht="37.5" customHeight="1">
      <c r="A35" s="1104" t="s">
        <v>68</v>
      </c>
      <c r="B35" s="1104"/>
      <c r="C35" s="1104"/>
      <c r="D35" s="1104"/>
      <c r="E35" s="1104"/>
      <c r="F35" s="1104"/>
      <c r="G35" s="1104"/>
      <c r="H35" s="1104"/>
      <c r="I35" s="1104"/>
      <c r="J35" s="1104"/>
      <c r="K35" s="1104"/>
      <c r="L35" s="1104"/>
      <c r="M35" s="1104"/>
      <c r="N35" s="1104"/>
      <c r="O35" s="1104"/>
      <c r="P35" s="1104"/>
      <c r="Q35" s="1104"/>
      <c r="R35" s="1104"/>
      <c r="S35" s="1104"/>
    </row>
    <row r="36" spans="1:19" ht="39.950000000000003" customHeight="1">
      <c r="A36" s="1105"/>
      <c r="B36" s="1105"/>
      <c r="C36" s="1105"/>
      <c r="D36" s="1105"/>
      <c r="E36" s="1105"/>
      <c r="F36" s="1105"/>
      <c r="G36" s="1105"/>
      <c r="H36" s="1105"/>
      <c r="I36" s="1105"/>
      <c r="J36" s="1105"/>
      <c r="K36" s="1105"/>
      <c r="L36" s="1105"/>
      <c r="M36" s="1105"/>
      <c r="N36" s="1105"/>
      <c r="O36" s="1105"/>
      <c r="P36" s="1105"/>
      <c r="Q36" s="13"/>
      <c r="R36" s="13"/>
      <c r="S36" s="13"/>
    </row>
  </sheetData>
  <mergeCells count="16">
    <mergeCell ref="A35:S35"/>
    <mergeCell ref="A36:P36"/>
    <mergeCell ref="H5:J5"/>
    <mergeCell ref="A1:P1"/>
    <mergeCell ref="A3:B3"/>
    <mergeCell ref="C3:E3"/>
    <mergeCell ref="F3:P3"/>
    <mergeCell ref="K5:M5"/>
    <mergeCell ref="N5:P6"/>
    <mergeCell ref="K6:M6"/>
    <mergeCell ref="B6:D6"/>
    <mergeCell ref="E6:G6"/>
    <mergeCell ref="H6:J6"/>
    <mergeCell ref="A5:A7"/>
    <mergeCell ref="B5:D5"/>
    <mergeCell ref="E5:G5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BU42"/>
  <sheetViews>
    <sheetView zoomScale="55" zoomScaleNormal="55" workbookViewId="0">
      <selection activeCell="K29" sqref="K29"/>
    </sheetView>
  </sheetViews>
  <sheetFormatPr defaultRowHeight="33" customHeight="1"/>
  <cols>
    <col min="1" max="1" width="83" style="18" customWidth="1"/>
    <col min="2" max="2" width="15.5703125" style="18" customWidth="1"/>
    <col min="3" max="3" width="15.28515625" style="18" customWidth="1"/>
    <col min="4" max="4" width="12.28515625" style="18" customWidth="1"/>
    <col min="5" max="5" width="14.85546875" style="18" customWidth="1"/>
    <col min="6" max="6" width="12.85546875" style="18" customWidth="1"/>
    <col min="7" max="7" width="11" style="18" customWidth="1"/>
    <col min="8" max="8" width="15.28515625" style="18" customWidth="1"/>
    <col min="9" max="9" width="13.5703125" style="18" customWidth="1"/>
    <col min="10" max="10" width="12.28515625" style="18" customWidth="1"/>
    <col min="11" max="11" width="14.5703125" style="18" customWidth="1"/>
    <col min="12" max="12" width="12.42578125" style="18" customWidth="1"/>
    <col min="13" max="13" width="12.7109375" style="18" customWidth="1"/>
    <col min="14" max="14" width="14.42578125" style="18" customWidth="1"/>
    <col min="15" max="15" width="15" style="18" customWidth="1"/>
    <col min="16" max="16" width="13.7109375" style="18" customWidth="1"/>
    <col min="17" max="18" width="10.7109375" style="18" customWidth="1"/>
    <col min="19" max="19" width="9.140625" style="18"/>
    <col min="20" max="20" width="12.85546875" style="18" customWidth="1"/>
    <col min="21" max="21" width="23.42578125" style="18" customWidth="1"/>
    <col min="22" max="23" width="9.140625" style="18"/>
    <col min="24" max="24" width="10.5703125" style="18" bestFit="1" customWidth="1"/>
    <col min="25" max="25" width="11.28515625" style="18" customWidth="1"/>
    <col min="26" max="16384" width="9.140625" style="18"/>
  </cols>
  <sheetData>
    <row r="1" spans="1:73" ht="45.75" customHeight="1">
      <c r="A1" s="1063" t="s">
        <v>38</v>
      </c>
      <c r="B1" s="1063"/>
      <c r="C1" s="1063"/>
      <c r="D1" s="1063"/>
      <c r="E1" s="1063"/>
      <c r="F1" s="1063"/>
      <c r="G1" s="1063"/>
      <c r="H1" s="1063"/>
      <c r="I1" s="1063"/>
      <c r="J1" s="1063"/>
      <c r="K1" s="1063"/>
      <c r="L1" s="1063"/>
      <c r="M1" s="1063"/>
      <c r="N1" s="1063"/>
      <c r="O1" s="1063"/>
      <c r="P1" s="1063"/>
      <c r="Q1" s="125"/>
      <c r="R1" s="125"/>
      <c r="S1" s="125"/>
      <c r="T1" s="125"/>
    </row>
    <row r="2" spans="1:73" ht="28.5" customHeight="1">
      <c r="A2" s="949"/>
      <c r="B2" s="933"/>
      <c r="C2" s="933"/>
      <c r="D2" s="933"/>
      <c r="E2" s="933"/>
      <c r="F2" s="933"/>
      <c r="G2" s="933"/>
      <c r="H2" s="933"/>
      <c r="I2" s="933"/>
      <c r="J2" s="933"/>
      <c r="K2" s="933"/>
      <c r="L2" s="933"/>
      <c r="M2" s="933"/>
      <c r="N2" s="933"/>
      <c r="O2" s="933"/>
      <c r="P2" s="933"/>
    </row>
    <row r="3" spans="1:73" ht="37.5" customHeight="1">
      <c r="A3" s="1063" t="s">
        <v>122</v>
      </c>
      <c r="B3" s="1063"/>
      <c r="C3" s="1063"/>
      <c r="D3" s="1063"/>
      <c r="E3" s="1063"/>
      <c r="F3" s="1063"/>
      <c r="G3" s="1063"/>
      <c r="H3" s="1063"/>
      <c r="I3" s="1063"/>
      <c r="J3" s="1063"/>
      <c r="K3" s="1063"/>
      <c r="L3" s="1063"/>
      <c r="M3" s="1063"/>
      <c r="N3" s="1063"/>
      <c r="O3" s="1063"/>
      <c r="P3" s="1063"/>
      <c r="Q3" s="17"/>
      <c r="R3" s="17"/>
    </row>
    <row r="4" spans="1:73" ht="33" customHeight="1" thickBot="1">
      <c r="A4" s="19"/>
    </row>
    <row r="5" spans="1:73" ht="33" customHeight="1">
      <c r="A5" s="1064" t="s">
        <v>1</v>
      </c>
      <c r="B5" s="1113" t="s">
        <v>39</v>
      </c>
      <c r="C5" s="1114"/>
      <c r="D5" s="1115"/>
      <c r="E5" s="1114" t="s">
        <v>2</v>
      </c>
      <c r="F5" s="1114"/>
      <c r="G5" s="1115"/>
      <c r="H5" s="1113" t="s">
        <v>3</v>
      </c>
      <c r="I5" s="1114"/>
      <c r="J5" s="1115"/>
      <c r="K5" s="1113" t="s">
        <v>4</v>
      </c>
      <c r="L5" s="1114"/>
      <c r="M5" s="1115"/>
      <c r="N5" s="1070" t="s">
        <v>40</v>
      </c>
      <c r="O5" s="1071"/>
      <c r="P5" s="1072"/>
      <c r="Q5" s="20"/>
      <c r="R5" s="20"/>
    </row>
    <row r="6" spans="1:73" ht="33" customHeight="1" thickBot="1">
      <c r="A6" s="1065"/>
      <c r="B6" s="1116"/>
      <c r="C6" s="1117"/>
      <c r="D6" s="1118"/>
      <c r="E6" s="1119"/>
      <c r="F6" s="1119"/>
      <c r="G6" s="1120"/>
      <c r="H6" s="1121"/>
      <c r="I6" s="1119"/>
      <c r="J6" s="1120"/>
      <c r="K6" s="1116"/>
      <c r="L6" s="1117"/>
      <c r="M6" s="1118"/>
      <c r="N6" s="1073"/>
      <c r="O6" s="1074"/>
      <c r="P6" s="1075"/>
      <c r="Q6" s="20"/>
      <c r="R6" s="20"/>
    </row>
    <row r="7" spans="1:73" ht="99.75" customHeight="1" thickBot="1">
      <c r="A7" s="1112"/>
      <c r="B7" s="197" t="s">
        <v>5</v>
      </c>
      <c r="C7" s="198" t="s">
        <v>6</v>
      </c>
      <c r="D7" s="199" t="s">
        <v>7</v>
      </c>
      <c r="E7" s="197" t="s">
        <v>5</v>
      </c>
      <c r="F7" s="198" t="s">
        <v>6</v>
      </c>
      <c r="G7" s="199" t="s">
        <v>7</v>
      </c>
      <c r="H7" s="197" t="s">
        <v>5</v>
      </c>
      <c r="I7" s="198" t="s">
        <v>6</v>
      </c>
      <c r="J7" s="199" t="s">
        <v>7</v>
      </c>
      <c r="K7" s="197" t="s">
        <v>5</v>
      </c>
      <c r="L7" s="198" t="s">
        <v>6</v>
      </c>
      <c r="M7" s="199" t="s">
        <v>7</v>
      </c>
      <c r="N7" s="197" t="s">
        <v>5</v>
      </c>
      <c r="O7" s="198" t="s">
        <v>6</v>
      </c>
      <c r="P7" s="199" t="s">
        <v>7</v>
      </c>
      <c r="Q7" s="20"/>
      <c r="R7" s="20"/>
    </row>
    <row r="8" spans="1:73" ht="27" customHeight="1" thickBot="1">
      <c r="A8" s="953" t="s">
        <v>8</v>
      </c>
      <c r="B8" s="937"/>
      <c r="C8" s="935"/>
      <c r="D8" s="936"/>
      <c r="E8" s="934"/>
      <c r="F8" s="935"/>
      <c r="G8" s="938"/>
      <c r="H8" s="937"/>
      <c r="I8" s="935"/>
      <c r="J8" s="936"/>
      <c r="K8" s="934"/>
      <c r="L8" s="935"/>
      <c r="M8" s="938"/>
      <c r="N8" s="939"/>
      <c r="O8" s="939"/>
      <c r="P8" s="940"/>
      <c r="Q8" s="20"/>
      <c r="R8" s="20"/>
    </row>
    <row r="9" spans="1:73" s="128" customFormat="1" ht="26.25">
      <c r="A9" s="954" t="s">
        <v>41</v>
      </c>
      <c r="B9" s="957">
        <v>3</v>
      </c>
      <c r="C9" s="956">
        <v>0</v>
      </c>
      <c r="D9" s="964">
        <v>3</v>
      </c>
      <c r="E9" s="955">
        <v>2</v>
      </c>
      <c r="F9" s="956">
        <v>0</v>
      </c>
      <c r="G9" s="958">
        <v>2</v>
      </c>
      <c r="H9" s="957">
        <v>5</v>
      </c>
      <c r="I9" s="956">
        <v>0</v>
      </c>
      <c r="J9" s="964">
        <v>5</v>
      </c>
      <c r="K9" s="955">
        <v>0</v>
      </c>
      <c r="L9" s="956">
        <v>0</v>
      </c>
      <c r="M9" s="958">
        <v>0</v>
      </c>
      <c r="N9" s="959">
        <v>10</v>
      </c>
      <c r="O9" s="956">
        <v>0</v>
      </c>
      <c r="P9" s="965">
        <v>10</v>
      </c>
      <c r="Q9" s="126"/>
      <c r="R9" s="126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</row>
    <row r="10" spans="1:73" s="129" customFormat="1" ht="33.75" customHeight="1">
      <c r="A10" s="960" t="s">
        <v>42</v>
      </c>
      <c r="B10" s="943">
        <v>11</v>
      </c>
      <c r="C10" s="942">
        <v>0</v>
      </c>
      <c r="D10" s="966">
        <v>11</v>
      </c>
      <c r="E10" s="941">
        <v>12</v>
      </c>
      <c r="F10" s="942">
        <v>0</v>
      </c>
      <c r="G10" s="944">
        <v>12</v>
      </c>
      <c r="H10" s="943">
        <v>8</v>
      </c>
      <c r="I10" s="942">
        <v>0</v>
      </c>
      <c r="J10" s="966">
        <v>8</v>
      </c>
      <c r="K10" s="941">
        <v>0</v>
      </c>
      <c r="L10" s="942">
        <v>0</v>
      </c>
      <c r="M10" s="944">
        <v>0</v>
      </c>
      <c r="N10" s="945">
        <v>31</v>
      </c>
      <c r="O10" s="942">
        <v>0</v>
      </c>
      <c r="P10" s="967">
        <v>31</v>
      </c>
      <c r="Q10" s="126"/>
      <c r="R10" s="126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</row>
    <row r="11" spans="1:73" ht="24" customHeight="1" thickBot="1">
      <c r="A11" s="950" t="s">
        <v>9</v>
      </c>
      <c r="B11" s="943">
        <v>14</v>
      </c>
      <c r="C11" s="942">
        <v>0</v>
      </c>
      <c r="D11" s="966">
        <v>14</v>
      </c>
      <c r="E11" s="941">
        <v>14</v>
      </c>
      <c r="F11" s="942">
        <v>0</v>
      </c>
      <c r="G11" s="944">
        <v>14</v>
      </c>
      <c r="H11" s="943">
        <v>13</v>
      </c>
      <c r="I11" s="942">
        <v>0</v>
      </c>
      <c r="J11" s="966">
        <v>13</v>
      </c>
      <c r="K11" s="941">
        <f>SUM(K1:K10)</f>
        <v>0</v>
      </c>
      <c r="L11" s="942">
        <f>SUM(L1:L10)</f>
        <v>0</v>
      </c>
      <c r="M11" s="944">
        <f>SUM(M1:M10)</f>
        <v>0</v>
      </c>
      <c r="N11" s="945">
        <v>41</v>
      </c>
      <c r="O11" s="942">
        <v>0</v>
      </c>
      <c r="P11" s="967">
        <v>41</v>
      </c>
      <c r="Q11" s="95"/>
      <c r="R11" s="95"/>
    </row>
    <row r="12" spans="1:73" s="127" customFormat="1" ht="45" customHeight="1" thickBot="1">
      <c r="A12" s="951" t="s">
        <v>10</v>
      </c>
      <c r="B12" s="968"/>
      <c r="C12" s="969"/>
      <c r="D12" s="970"/>
      <c r="E12" s="971"/>
      <c r="F12" s="969"/>
      <c r="G12" s="972"/>
      <c r="H12" s="968"/>
      <c r="I12" s="969"/>
      <c r="J12" s="970"/>
      <c r="K12" s="971"/>
      <c r="L12" s="969"/>
      <c r="M12" s="972"/>
      <c r="N12" s="968"/>
      <c r="O12" s="969"/>
      <c r="P12" s="970"/>
      <c r="Q12" s="126"/>
      <c r="R12" s="126"/>
    </row>
    <row r="13" spans="1:73" ht="31.5" customHeight="1" thickBot="1">
      <c r="A13" s="961" t="s">
        <v>11</v>
      </c>
      <c r="B13" s="973"/>
      <c r="C13" s="974"/>
      <c r="D13" s="975"/>
      <c r="E13" s="976"/>
      <c r="F13" s="974"/>
      <c r="G13" s="977"/>
      <c r="H13" s="973"/>
      <c r="I13" s="974" t="s">
        <v>12</v>
      </c>
      <c r="J13" s="975"/>
      <c r="K13" s="976"/>
      <c r="L13" s="974"/>
      <c r="M13" s="977"/>
      <c r="N13" s="978"/>
      <c r="O13" s="979"/>
      <c r="P13" s="980"/>
      <c r="Q13" s="95"/>
      <c r="R13" s="95"/>
    </row>
    <row r="14" spans="1:73" ht="26.25">
      <c r="A14" s="954" t="s">
        <v>41</v>
      </c>
      <c r="B14" s="957">
        <v>2</v>
      </c>
      <c r="C14" s="956">
        <v>0</v>
      </c>
      <c r="D14" s="964">
        <v>2</v>
      </c>
      <c r="E14" s="955">
        <v>2</v>
      </c>
      <c r="F14" s="956">
        <v>0</v>
      </c>
      <c r="G14" s="958">
        <v>2</v>
      </c>
      <c r="H14" s="957">
        <v>5</v>
      </c>
      <c r="I14" s="956">
        <v>0</v>
      </c>
      <c r="J14" s="964">
        <v>5</v>
      </c>
      <c r="K14" s="955">
        <v>0</v>
      </c>
      <c r="L14" s="956">
        <v>0</v>
      </c>
      <c r="M14" s="958">
        <v>0</v>
      </c>
      <c r="N14" s="959">
        <v>9</v>
      </c>
      <c r="O14" s="956">
        <v>0</v>
      </c>
      <c r="P14" s="965">
        <v>9</v>
      </c>
      <c r="Q14" s="95"/>
      <c r="R14" s="95"/>
    </row>
    <row r="15" spans="1:73" s="129" customFormat="1" ht="27" thickBot="1">
      <c r="A15" s="963" t="s">
        <v>42</v>
      </c>
      <c r="B15" s="981">
        <v>10</v>
      </c>
      <c r="C15" s="946">
        <v>0</v>
      </c>
      <c r="D15" s="982">
        <v>10</v>
      </c>
      <c r="E15" s="947">
        <v>12</v>
      </c>
      <c r="F15" s="946">
        <v>0</v>
      </c>
      <c r="G15" s="948">
        <v>12</v>
      </c>
      <c r="H15" s="981">
        <v>8</v>
      </c>
      <c r="I15" s="946">
        <v>0</v>
      </c>
      <c r="J15" s="982">
        <v>8</v>
      </c>
      <c r="K15" s="947">
        <v>0</v>
      </c>
      <c r="L15" s="946">
        <v>0</v>
      </c>
      <c r="M15" s="948">
        <v>0</v>
      </c>
      <c r="N15" s="983">
        <v>30</v>
      </c>
      <c r="O15" s="946">
        <v>0</v>
      </c>
      <c r="P15" s="984">
        <v>30</v>
      </c>
      <c r="Q15" s="126"/>
      <c r="R15" s="126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</row>
    <row r="16" spans="1:73" ht="30.75" customHeight="1" thickBot="1">
      <c r="A16" s="951" t="s">
        <v>9</v>
      </c>
      <c r="B16" s="985">
        <v>12</v>
      </c>
      <c r="C16" s="986">
        <v>0</v>
      </c>
      <c r="D16" s="987">
        <v>12</v>
      </c>
      <c r="E16" s="988">
        <v>14</v>
      </c>
      <c r="F16" s="986">
        <v>0</v>
      </c>
      <c r="G16" s="989">
        <v>14</v>
      </c>
      <c r="H16" s="985">
        <v>13</v>
      </c>
      <c r="I16" s="986">
        <v>0</v>
      </c>
      <c r="J16" s="987">
        <v>13</v>
      </c>
      <c r="K16" s="988">
        <f>SUM(K14:K14)</f>
        <v>0</v>
      </c>
      <c r="L16" s="986">
        <f>SUM(L14:L14)</f>
        <v>0</v>
      </c>
      <c r="M16" s="989">
        <f>SUM(M14:M14)</f>
        <v>0</v>
      </c>
      <c r="N16" s="990">
        <v>39</v>
      </c>
      <c r="O16" s="986">
        <v>0</v>
      </c>
      <c r="P16" s="991">
        <v>39</v>
      </c>
      <c r="Q16" s="95"/>
      <c r="R16" s="95"/>
    </row>
    <row r="17" spans="1:73" ht="24.95" customHeight="1">
      <c r="A17" s="85" t="s">
        <v>36</v>
      </c>
      <c r="B17" s="992"/>
      <c r="C17" s="993"/>
      <c r="D17" s="994"/>
      <c r="E17" s="995"/>
      <c r="F17" s="993"/>
      <c r="G17" s="996"/>
      <c r="H17" s="992"/>
      <c r="I17" s="993"/>
      <c r="J17" s="994"/>
      <c r="K17" s="995"/>
      <c r="L17" s="993"/>
      <c r="M17" s="996"/>
      <c r="N17" s="992"/>
      <c r="O17" s="993"/>
      <c r="P17" s="994"/>
      <c r="Q17" s="95"/>
      <c r="R17" s="95"/>
    </row>
    <row r="18" spans="1:73" s="128" customFormat="1" ht="30.75" customHeight="1">
      <c r="A18" s="960" t="s">
        <v>41</v>
      </c>
      <c r="B18" s="943">
        <v>1</v>
      </c>
      <c r="C18" s="942">
        <v>0</v>
      </c>
      <c r="D18" s="966">
        <v>1</v>
      </c>
      <c r="E18" s="941">
        <v>0</v>
      </c>
      <c r="F18" s="942">
        <v>0</v>
      </c>
      <c r="G18" s="944">
        <v>0</v>
      </c>
      <c r="H18" s="943">
        <v>0</v>
      </c>
      <c r="I18" s="942">
        <v>0</v>
      </c>
      <c r="J18" s="966">
        <v>0</v>
      </c>
      <c r="K18" s="941">
        <v>0</v>
      </c>
      <c r="L18" s="942">
        <v>0</v>
      </c>
      <c r="M18" s="944">
        <v>0</v>
      </c>
      <c r="N18" s="945">
        <v>1</v>
      </c>
      <c r="O18" s="942">
        <v>0</v>
      </c>
      <c r="P18" s="967">
        <v>1</v>
      </c>
      <c r="Q18" s="126"/>
      <c r="R18" s="126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</row>
    <row r="19" spans="1:73" s="129" customFormat="1" ht="32.25" customHeight="1" thickBot="1">
      <c r="A19" s="963" t="s">
        <v>42</v>
      </c>
      <c r="B19" s="981">
        <v>1</v>
      </c>
      <c r="C19" s="946">
        <v>0</v>
      </c>
      <c r="D19" s="982">
        <v>1</v>
      </c>
      <c r="E19" s="947">
        <v>0</v>
      </c>
      <c r="F19" s="946">
        <v>0</v>
      </c>
      <c r="G19" s="948">
        <v>0</v>
      </c>
      <c r="H19" s="981">
        <v>0</v>
      </c>
      <c r="I19" s="946">
        <v>0</v>
      </c>
      <c r="J19" s="982">
        <v>0</v>
      </c>
      <c r="K19" s="947">
        <v>0</v>
      </c>
      <c r="L19" s="946">
        <v>0</v>
      </c>
      <c r="M19" s="948">
        <v>0</v>
      </c>
      <c r="N19" s="983">
        <v>1</v>
      </c>
      <c r="O19" s="946">
        <v>0</v>
      </c>
      <c r="P19" s="984">
        <v>1</v>
      </c>
      <c r="Q19" s="126"/>
      <c r="R19" s="126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</row>
    <row r="20" spans="1:73" ht="42.75" customHeight="1" thickBot="1">
      <c r="A20" s="962" t="s">
        <v>15</v>
      </c>
      <c r="B20" s="997">
        <v>2</v>
      </c>
      <c r="C20" s="997">
        <v>0</v>
      </c>
      <c r="D20" s="998">
        <v>2</v>
      </c>
      <c r="E20" s="999">
        <v>0</v>
      </c>
      <c r="F20" s="997">
        <v>0</v>
      </c>
      <c r="G20" s="997">
        <v>0</v>
      </c>
      <c r="H20" s="997">
        <v>0</v>
      </c>
      <c r="I20" s="997">
        <v>0</v>
      </c>
      <c r="J20" s="998">
        <v>0</v>
      </c>
      <c r="K20" s="999">
        <v>0</v>
      </c>
      <c r="L20" s="997">
        <v>0</v>
      </c>
      <c r="M20" s="997">
        <v>0</v>
      </c>
      <c r="N20" s="997">
        <v>2</v>
      </c>
      <c r="O20" s="997">
        <v>0</v>
      </c>
      <c r="P20" s="998">
        <v>2</v>
      </c>
      <c r="Q20" s="111"/>
      <c r="R20" s="111"/>
    </row>
    <row r="21" spans="1:73" ht="30" customHeight="1" thickBot="1">
      <c r="A21" s="952" t="s">
        <v>16</v>
      </c>
      <c r="B21" s="968">
        <v>12</v>
      </c>
      <c r="C21" s="968">
        <v>0</v>
      </c>
      <c r="D21" s="1000">
        <v>12</v>
      </c>
      <c r="E21" s="971">
        <v>14</v>
      </c>
      <c r="F21" s="968">
        <v>0</v>
      </c>
      <c r="G21" s="1001">
        <v>14</v>
      </c>
      <c r="H21" s="968">
        <v>13</v>
      </c>
      <c r="I21" s="968">
        <v>0</v>
      </c>
      <c r="J21" s="1000">
        <v>13</v>
      </c>
      <c r="K21" s="971">
        <v>0</v>
      </c>
      <c r="L21" s="968">
        <v>0</v>
      </c>
      <c r="M21" s="1001">
        <v>0</v>
      </c>
      <c r="N21" s="968">
        <v>39</v>
      </c>
      <c r="O21" s="968">
        <v>0</v>
      </c>
      <c r="P21" s="1000">
        <v>39</v>
      </c>
      <c r="Q21" s="112"/>
      <c r="R21" s="112"/>
    </row>
    <row r="22" spans="1:73" ht="51.75" thickBot="1">
      <c r="A22" s="952" t="s">
        <v>17</v>
      </c>
      <c r="B22" s="968">
        <v>2</v>
      </c>
      <c r="C22" s="968">
        <f t="shared" ref="C22:P22" si="0">C20</f>
        <v>0</v>
      </c>
      <c r="D22" s="1000">
        <v>2</v>
      </c>
      <c r="E22" s="971">
        <f t="shared" si="0"/>
        <v>0</v>
      </c>
      <c r="F22" s="968">
        <f t="shared" si="0"/>
        <v>0</v>
      </c>
      <c r="G22" s="1001">
        <f t="shared" si="0"/>
        <v>0</v>
      </c>
      <c r="H22" s="968">
        <f t="shared" si="0"/>
        <v>0</v>
      </c>
      <c r="I22" s="968">
        <f t="shared" si="0"/>
        <v>0</v>
      </c>
      <c r="J22" s="1000">
        <f t="shared" si="0"/>
        <v>0</v>
      </c>
      <c r="K22" s="971">
        <f t="shared" si="0"/>
        <v>0</v>
      </c>
      <c r="L22" s="968">
        <f t="shared" si="0"/>
        <v>0</v>
      </c>
      <c r="M22" s="968">
        <f t="shared" si="0"/>
        <v>0</v>
      </c>
      <c r="N22" s="968">
        <v>2</v>
      </c>
      <c r="O22" s="968">
        <f t="shared" si="0"/>
        <v>0</v>
      </c>
      <c r="P22" s="1000">
        <f t="shared" si="0"/>
        <v>2</v>
      </c>
      <c r="Q22" s="112"/>
      <c r="R22" s="112"/>
    </row>
    <row r="23" spans="1:73" ht="33" customHeight="1" thickBot="1">
      <c r="A23" s="951" t="s">
        <v>18</v>
      </c>
      <c r="B23" s="1002">
        <v>14</v>
      </c>
      <c r="C23" s="1002">
        <v>0</v>
      </c>
      <c r="D23" s="1003">
        <v>14</v>
      </c>
      <c r="E23" s="1004">
        <v>14</v>
      </c>
      <c r="F23" s="1002">
        <v>0</v>
      </c>
      <c r="G23" s="1002">
        <v>14</v>
      </c>
      <c r="H23" s="1002">
        <v>13</v>
      </c>
      <c r="I23" s="1002">
        <v>0</v>
      </c>
      <c r="J23" s="1002">
        <v>13</v>
      </c>
      <c r="K23" s="1002">
        <v>0</v>
      </c>
      <c r="L23" s="1002">
        <v>0</v>
      </c>
      <c r="M23" s="1002">
        <v>0</v>
      </c>
      <c r="N23" s="1002">
        <v>41</v>
      </c>
      <c r="O23" s="1002">
        <v>0</v>
      </c>
      <c r="P23" s="1003">
        <v>41</v>
      </c>
      <c r="Q23" s="112"/>
      <c r="R23" s="112"/>
    </row>
    <row r="24" spans="1:73" ht="24.75" customHeight="1">
      <c r="A24" s="95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7"/>
    </row>
    <row r="25" spans="1:73" ht="25.5" hidden="1" customHeight="1">
      <c r="A25" s="95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</row>
    <row r="26" spans="1:73" ht="25.5">
      <c r="A26" s="95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</row>
    <row r="27" spans="1:73" ht="30.75" customHeight="1">
      <c r="A27" s="1111"/>
      <c r="B27" s="1111"/>
      <c r="C27" s="1111"/>
      <c r="D27" s="1111"/>
      <c r="E27" s="1111"/>
      <c r="F27" s="1111"/>
      <c r="G27" s="1111"/>
      <c r="H27" s="1111"/>
      <c r="I27" s="1111"/>
      <c r="J27" s="1111"/>
      <c r="K27" s="1111"/>
      <c r="L27" s="1111"/>
      <c r="M27" s="1111"/>
      <c r="N27" s="1111"/>
      <c r="O27" s="1111"/>
      <c r="P27" s="1111"/>
    </row>
    <row r="28" spans="1:73" ht="25.5"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</row>
    <row r="29" spans="1:73" ht="45" customHeight="1"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</row>
    <row r="30" spans="1:73" ht="25.5"/>
    <row r="31" spans="1:73" ht="25.5"/>
    <row r="32" spans="1:73" ht="25.5"/>
    <row r="33" ht="25.5"/>
    <row r="34" ht="25.5"/>
    <row r="35" ht="25.5"/>
    <row r="36" ht="25.5"/>
    <row r="37" ht="25.5"/>
    <row r="38" ht="25.5"/>
    <row r="39" ht="25.5"/>
    <row r="40" ht="25.5"/>
    <row r="41" ht="25.5"/>
    <row r="42" ht="25.5"/>
  </sheetData>
  <mergeCells count="9">
    <mergeCell ref="A1:P1"/>
    <mergeCell ref="A3:P3"/>
    <mergeCell ref="A27:P27"/>
    <mergeCell ref="A5:A7"/>
    <mergeCell ref="B5:D6"/>
    <mergeCell ref="E5:G6"/>
    <mergeCell ref="H5:J6"/>
    <mergeCell ref="K5:M6"/>
    <mergeCell ref="N5:P6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T52"/>
  <sheetViews>
    <sheetView topLeftCell="A4" zoomScale="50" zoomScaleNormal="50" workbookViewId="0">
      <selection activeCell="L25" sqref="L25"/>
    </sheetView>
  </sheetViews>
  <sheetFormatPr defaultRowHeight="26.25"/>
  <cols>
    <col min="1" max="1" width="87.85546875" style="161" customWidth="1"/>
    <col min="2" max="2" width="15" style="161" customWidth="1"/>
    <col min="3" max="3" width="12.140625" style="161" customWidth="1"/>
    <col min="4" max="5" width="13.85546875" style="161" customWidth="1"/>
    <col min="6" max="6" width="11.85546875" style="161" customWidth="1"/>
    <col min="7" max="8" width="13.85546875" style="161" customWidth="1"/>
    <col min="9" max="9" width="15" style="161" customWidth="1"/>
    <col min="10" max="10" width="14.42578125" style="161" customWidth="1"/>
    <col min="11" max="11" width="15.42578125" style="161" customWidth="1"/>
    <col min="12" max="12" width="14.5703125" style="161" customWidth="1"/>
    <col min="13" max="13" width="13.28515625" style="161" customWidth="1"/>
    <col min="14" max="15" width="14.42578125" style="161" customWidth="1"/>
    <col min="16" max="16" width="16.28515625" style="162" customWidth="1"/>
    <col min="17" max="20" width="9.140625" style="161"/>
    <col min="21" max="21" width="10.5703125" style="161" bestFit="1" customWidth="1"/>
    <col min="22" max="22" width="11.28515625" style="161" customWidth="1"/>
    <col min="23" max="16384" width="9.140625" style="161"/>
  </cols>
  <sheetData>
    <row r="1" spans="1:20" ht="32.25" customHeight="1">
      <c r="A1" s="1134" t="s">
        <v>69</v>
      </c>
      <c r="B1" s="1134"/>
      <c r="C1" s="1134"/>
      <c r="D1" s="1134"/>
      <c r="E1" s="1134"/>
      <c r="F1" s="1134"/>
      <c r="G1" s="1134"/>
      <c r="H1" s="1134"/>
      <c r="I1" s="1134"/>
      <c r="J1" s="1134"/>
      <c r="K1" s="1134"/>
      <c r="L1" s="1134"/>
      <c r="M1" s="1134"/>
      <c r="N1" s="1134"/>
      <c r="O1" s="1134"/>
      <c r="P1" s="1134"/>
      <c r="Q1" s="160"/>
      <c r="R1" s="160"/>
      <c r="S1" s="160"/>
      <c r="T1" s="160"/>
    </row>
    <row r="2" spans="1:20" ht="38.25" customHeight="1">
      <c r="A2" s="1134" t="s">
        <v>121</v>
      </c>
      <c r="B2" s="1134"/>
      <c r="C2" s="1134"/>
      <c r="D2" s="1134"/>
      <c r="E2" s="1134"/>
      <c r="F2" s="1134"/>
      <c r="G2" s="1134"/>
      <c r="H2" s="1134"/>
      <c r="I2" s="1134"/>
      <c r="J2" s="1134"/>
      <c r="K2" s="1134"/>
      <c r="L2" s="1134"/>
      <c r="M2" s="1134"/>
      <c r="N2" s="1134"/>
      <c r="O2" s="1134"/>
      <c r="P2" s="1134"/>
      <c r="Q2" s="160"/>
      <c r="R2" s="160"/>
      <c r="S2" s="160"/>
      <c r="T2" s="160"/>
    </row>
    <row r="3" spans="1:20" ht="13.5" customHeight="1" thickBot="1">
      <c r="A3" s="381"/>
    </row>
    <row r="4" spans="1:20" ht="33" customHeight="1" thickBot="1">
      <c r="A4" s="1135" t="s">
        <v>1</v>
      </c>
      <c r="B4" s="1122" t="s">
        <v>19</v>
      </c>
      <c r="C4" s="1123"/>
      <c r="D4" s="1124"/>
      <c r="E4" s="1122" t="s">
        <v>20</v>
      </c>
      <c r="F4" s="1123"/>
      <c r="G4" s="1124"/>
      <c r="H4" s="1122" t="s">
        <v>21</v>
      </c>
      <c r="I4" s="1123"/>
      <c r="J4" s="1124"/>
      <c r="K4" s="1122" t="s">
        <v>22</v>
      </c>
      <c r="L4" s="1123"/>
      <c r="M4" s="1124"/>
      <c r="N4" s="1125" t="s">
        <v>26</v>
      </c>
      <c r="O4" s="1126"/>
      <c r="P4" s="1127"/>
    </row>
    <row r="5" spans="1:20" ht="33" customHeight="1" thickBot="1">
      <c r="A5" s="1136"/>
      <c r="B5" s="1131" t="s">
        <v>24</v>
      </c>
      <c r="C5" s="1132"/>
      <c r="D5" s="1133"/>
      <c r="E5" s="1131" t="s">
        <v>24</v>
      </c>
      <c r="F5" s="1132"/>
      <c r="G5" s="1133"/>
      <c r="H5" s="1131" t="s">
        <v>24</v>
      </c>
      <c r="I5" s="1132"/>
      <c r="J5" s="1133"/>
      <c r="K5" s="1131" t="s">
        <v>24</v>
      </c>
      <c r="L5" s="1132"/>
      <c r="M5" s="1133"/>
      <c r="N5" s="1128"/>
      <c r="O5" s="1129"/>
      <c r="P5" s="1130"/>
    </row>
    <row r="6" spans="1:20" ht="81.75" customHeight="1" thickBot="1">
      <c r="A6" s="1137"/>
      <c r="B6" s="227" t="s">
        <v>5</v>
      </c>
      <c r="C6" s="228" t="s">
        <v>6</v>
      </c>
      <c r="D6" s="163" t="s">
        <v>7</v>
      </c>
      <c r="E6" s="227" t="s">
        <v>5</v>
      </c>
      <c r="F6" s="228" t="s">
        <v>6</v>
      </c>
      <c r="G6" s="163" t="s">
        <v>7</v>
      </c>
      <c r="H6" s="227" t="s">
        <v>5</v>
      </c>
      <c r="I6" s="228" t="s">
        <v>6</v>
      </c>
      <c r="J6" s="163" t="s">
        <v>7</v>
      </c>
      <c r="K6" s="227" t="s">
        <v>5</v>
      </c>
      <c r="L6" s="228" t="s">
        <v>6</v>
      </c>
      <c r="M6" s="163" t="s">
        <v>7</v>
      </c>
      <c r="N6" s="227" t="s">
        <v>5</v>
      </c>
      <c r="O6" s="228" t="s">
        <v>6</v>
      </c>
      <c r="P6" s="163" t="s">
        <v>7</v>
      </c>
    </row>
    <row r="7" spans="1:20" ht="36.75" customHeight="1" thickBot="1">
      <c r="A7" s="462" t="s">
        <v>8</v>
      </c>
      <c r="B7" s="463"/>
      <c r="C7" s="463"/>
      <c r="D7" s="464"/>
      <c r="E7" s="463"/>
      <c r="F7" s="463"/>
      <c r="G7" s="464"/>
      <c r="H7" s="463"/>
      <c r="I7" s="463"/>
      <c r="J7" s="464"/>
      <c r="K7" s="465"/>
      <c r="L7" s="465"/>
      <c r="M7" s="465"/>
      <c r="N7" s="466"/>
      <c r="O7" s="466"/>
      <c r="P7" s="467"/>
    </row>
    <row r="8" spans="1:20">
      <c r="A8" s="468" t="s">
        <v>79</v>
      </c>
      <c r="B8" s="636">
        <v>1</v>
      </c>
      <c r="C8" s="636">
        <v>0</v>
      </c>
      <c r="D8" s="636">
        <f t="shared" ref="D8:D19" si="0">B8+C8</f>
        <v>1</v>
      </c>
      <c r="E8" s="636">
        <v>1</v>
      </c>
      <c r="F8" s="636">
        <v>0</v>
      </c>
      <c r="G8" s="636">
        <f t="shared" ref="G8:G19" si="1">E8+F8</f>
        <v>1</v>
      </c>
      <c r="H8" s="636">
        <v>2</v>
      </c>
      <c r="I8" s="636">
        <v>0</v>
      </c>
      <c r="J8" s="636">
        <f t="shared" ref="J8:J19" si="2">H8+I8</f>
        <v>2</v>
      </c>
      <c r="K8" s="637">
        <v>2</v>
      </c>
      <c r="L8" s="637">
        <v>0</v>
      </c>
      <c r="M8" s="637">
        <f t="shared" ref="M8:M19" si="3">K8+L8</f>
        <v>2</v>
      </c>
      <c r="N8" s="638">
        <f t="shared" ref="N8:P19" si="4">B8+E8+H8+K8</f>
        <v>6</v>
      </c>
      <c r="O8" s="638">
        <f t="shared" si="4"/>
        <v>0</v>
      </c>
      <c r="P8" s="639">
        <f t="shared" si="4"/>
        <v>6</v>
      </c>
    </row>
    <row r="9" spans="1:20" ht="26.25" customHeight="1">
      <c r="A9" s="468" t="s">
        <v>80</v>
      </c>
      <c r="B9" s="636">
        <v>0</v>
      </c>
      <c r="C9" s="636">
        <v>0</v>
      </c>
      <c r="D9" s="636">
        <f t="shared" si="0"/>
        <v>0</v>
      </c>
      <c r="E9" s="636">
        <v>0</v>
      </c>
      <c r="F9" s="636">
        <v>0</v>
      </c>
      <c r="G9" s="636">
        <f t="shared" si="1"/>
        <v>0</v>
      </c>
      <c r="H9" s="636">
        <v>1</v>
      </c>
      <c r="I9" s="636">
        <v>0</v>
      </c>
      <c r="J9" s="636">
        <f t="shared" si="2"/>
        <v>1</v>
      </c>
      <c r="K9" s="637">
        <v>0</v>
      </c>
      <c r="L9" s="637">
        <v>0</v>
      </c>
      <c r="M9" s="637">
        <f t="shared" si="3"/>
        <v>0</v>
      </c>
      <c r="N9" s="638">
        <f t="shared" si="4"/>
        <v>1</v>
      </c>
      <c r="O9" s="638">
        <f t="shared" si="4"/>
        <v>0</v>
      </c>
      <c r="P9" s="640">
        <f t="shared" si="4"/>
        <v>1</v>
      </c>
    </row>
    <row r="10" spans="1:20">
      <c r="A10" s="469" t="s">
        <v>70</v>
      </c>
      <c r="B10" s="636">
        <v>5</v>
      </c>
      <c r="C10" s="636">
        <v>1</v>
      </c>
      <c r="D10" s="636">
        <f t="shared" si="0"/>
        <v>6</v>
      </c>
      <c r="E10" s="636">
        <v>4</v>
      </c>
      <c r="F10" s="641">
        <v>0</v>
      </c>
      <c r="G10" s="636">
        <f t="shared" si="1"/>
        <v>4</v>
      </c>
      <c r="H10" s="636">
        <v>5</v>
      </c>
      <c r="I10" s="636">
        <v>0</v>
      </c>
      <c r="J10" s="636">
        <f t="shared" si="2"/>
        <v>5</v>
      </c>
      <c r="K10" s="637">
        <v>0</v>
      </c>
      <c r="L10" s="637">
        <v>0</v>
      </c>
      <c r="M10" s="637">
        <f t="shared" si="3"/>
        <v>0</v>
      </c>
      <c r="N10" s="638">
        <f t="shared" si="4"/>
        <v>14</v>
      </c>
      <c r="O10" s="638">
        <f t="shared" si="4"/>
        <v>1</v>
      </c>
      <c r="P10" s="639">
        <f t="shared" si="4"/>
        <v>15</v>
      </c>
    </row>
    <row r="11" spans="1:20">
      <c r="A11" s="469" t="s">
        <v>81</v>
      </c>
      <c r="B11" s="636">
        <v>4</v>
      </c>
      <c r="C11" s="636">
        <v>0</v>
      </c>
      <c r="D11" s="636">
        <f t="shared" si="0"/>
        <v>4</v>
      </c>
      <c r="E11" s="636">
        <v>4</v>
      </c>
      <c r="F11" s="641">
        <v>0</v>
      </c>
      <c r="G11" s="636">
        <f t="shared" si="1"/>
        <v>4</v>
      </c>
      <c r="H11" s="636">
        <v>3</v>
      </c>
      <c r="I11" s="636">
        <v>0</v>
      </c>
      <c r="J11" s="636">
        <f t="shared" si="2"/>
        <v>3</v>
      </c>
      <c r="K11" s="637">
        <v>4</v>
      </c>
      <c r="L11" s="637">
        <v>1</v>
      </c>
      <c r="M11" s="637">
        <f t="shared" si="3"/>
        <v>5</v>
      </c>
      <c r="N11" s="638">
        <f t="shared" si="4"/>
        <v>15</v>
      </c>
      <c r="O11" s="638">
        <f t="shared" si="4"/>
        <v>1</v>
      </c>
      <c r="P11" s="639">
        <f t="shared" si="4"/>
        <v>16</v>
      </c>
    </row>
    <row r="12" spans="1:20">
      <c r="A12" s="469" t="s">
        <v>71</v>
      </c>
      <c r="B12" s="636">
        <v>1</v>
      </c>
      <c r="C12" s="636">
        <v>0</v>
      </c>
      <c r="D12" s="636">
        <f t="shared" si="0"/>
        <v>1</v>
      </c>
      <c r="E12" s="636">
        <v>0</v>
      </c>
      <c r="F12" s="641">
        <v>1</v>
      </c>
      <c r="G12" s="636">
        <f t="shared" si="1"/>
        <v>1</v>
      </c>
      <c r="H12" s="636">
        <v>2</v>
      </c>
      <c r="I12" s="636">
        <v>0</v>
      </c>
      <c r="J12" s="636">
        <f t="shared" si="2"/>
        <v>2</v>
      </c>
      <c r="K12" s="637">
        <v>0</v>
      </c>
      <c r="L12" s="637">
        <v>0</v>
      </c>
      <c r="M12" s="637">
        <f t="shared" si="3"/>
        <v>0</v>
      </c>
      <c r="N12" s="638">
        <f t="shared" si="4"/>
        <v>3</v>
      </c>
      <c r="O12" s="638">
        <f t="shared" si="4"/>
        <v>1</v>
      </c>
      <c r="P12" s="639">
        <f t="shared" si="4"/>
        <v>4</v>
      </c>
    </row>
    <row r="13" spans="1:20">
      <c r="A13" s="469" t="s">
        <v>72</v>
      </c>
      <c r="B13" s="636">
        <v>0</v>
      </c>
      <c r="C13" s="636">
        <v>2</v>
      </c>
      <c r="D13" s="636">
        <f t="shared" si="0"/>
        <v>2</v>
      </c>
      <c r="E13" s="636">
        <v>2</v>
      </c>
      <c r="F13" s="641">
        <v>1</v>
      </c>
      <c r="G13" s="636">
        <f t="shared" si="1"/>
        <v>3</v>
      </c>
      <c r="H13" s="636">
        <v>3</v>
      </c>
      <c r="I13" s="636">
        <v>0</v>
      </c>
      <c r="J13" s="636">
        <f t="shared" si="2"/>
        <v>3</v>
      </c>
      <c r="K13" s="637">
        <v>0</v>
      </c>
      <c r="L13" s="637">
        <v>0</v>
      </c>
      <c r="M13" s="637">
        <f t="shared" si="3"/>
        <v>0</v>
      </c>
      <c r="N13" s="638">
        <f t="shared" si="4"/>
        <v>5</v>
      </c>
      <c r="O13" s="638">
        <f t="shared" si="4"/>
        <v>3</v>
      </c>
      <c r="P13" s="639">
        <f t="shared" si="4"/>
        <v>8</v>
      </c>
    </row>
    <row r="14" spans="1:20" ht="33" customHeight="1">
      <c r="A14" s="469" t="s">
        <v>73</v>
      </c>
      <c r="B14" s="636">
        <v>0</v>
      </c>
      <c r="C14" s="636">
        <v>1</v>
      </c>
      <c r="D14" s="636">
        <f t="shared" si="0"/>
        <v>1</v>
      </c>
      <c r="E14" s="636">
        <v>0</v>
      </c>
      <c r="F14" s="641">
        <v>1</v>
      </c>
      <c r="G14" s="636">
        <f t="shared" si="1"/>
        <v>1</v>
      </c>
      <c r="H14" s="636">
        <v>4</v>
      </c>
      <c r="I14" s="636">
        <v>1</v>
      </c>
      <c r="J14" s="636">
        <f t="shared" si="2"/>
        <v>5</v>
      </c>
      <c r="K14" s="637">
        <v>0</v>
      </c>
      <c r="L14" s="637">
        <v>0</v>
      </c>
      <c r="M14" s="637">
        <f t="shared" si="3"/>
        <v>0</v>
      </c>
      <c r="N14" s="638">
        <f t="shared" si="4"/>
        <v>4</v>
      </c>
      <c r="O14" s="638">
        <f t="shared" si="4"/>
        <v>3</v>
      </c>
      <c r="P14" s="639">
        <f t="shared" si="4"/>
        <v>7</v>
      </c>
    </row>
    <row r="15" spans="1:20" ht="30" customHeight="1">
      <c r="A15" s="470" t="s">
        <v>74</v>
      </c>
      <c r="B15" s="636">
        <v>1</v>
      </c>
      <c r="C15" s="636">
        <v>0</v>
      </c>
      <c r="D15" s="636">
        <f t="shared" si="0"/>
        <v>1</v>
      </c>
      <c r="E15" s="636">
        <v>2</v>
      </c>
      <c r="F15" s="641">
        <v>0</v>
      </c>
      <c r="G15" s="636">
        <f t="shared" si="1"/>
        <v>2</v>
      </c>
      <c r="H15" s="636">
        <v>1</v>
      </c>
      <c r="I15" s="636">
        <v>0</v>
      </c>
      <c r="J15" s="636">
        <f t="shared" si="2"/>
        <v>1</v>
      </c>
      <c r="K15" s="637">
        <v>0</v>
      </c>
      <c r="L15" s="637">
        <v>0</v>
      </c>
      <c r="M15" s="637">
        <f t="shared" si="3"/>
        <v>0</v>
      </c>
      <c r="N15" s="638">
        <f t="shared" si="4"/>
        <v>4</v>
      </c>
      <c r="O15" s="638">
        <f t="shared" si="4"/>
        <v>0</v>
      </c>
      <c r="P15" s="639">
        <f t="shared" si="4"/>
        <v>4</v>
      </c>
    </row>
    <row r="16" spans="1:20" ht="30" customHeight="1">
      <c r="A16" s="471" t="s">
        <v>75</v>
      </c>
      <c r="B16" s="636">
        <v>8</v>
      </c>
      <c r="C16" s="636">
        <v>1</v>
      </c>
      <c r="D16" s="636">
        <f t="shared" si="0"/>
        <v>9</v>
      </c>
      <c r="E16" s="636">
        <v>8</v>
      </c>
      <c r="F16" s="641">
        <v>1</v>
      </c>
      <c r="G16" s="636">
        <f t="shared" si="1"/>
        <v>9</v>
      </c>
      <c r="H16" s="636">
        <v>10</v>
      </c>
      <c r="I16" s="636">
        <v>0</v>
      </c>
      <c r="J16" s="636">
        <f t="shared" si="2"/>
        <v>10</v>
      </c>
      <c r="K16" s="637">
        <v>0</v>
      </c>
      <c r="L16" s="637">
        <v>0</v>
      </c>
      <c r="M16" s="637">
        <f t="shared" si="3"/>
        <v>0</v>
      </c>
      <c r="N16" s="638">
        <f t="shared" si="4"/>
        <v>26</v>
      </c>
      <c r="O16" s="638">
        <f t="shared" si="4"/>
        <v>2</v>
      </c>
      <c r="P16" s="639">
        <f t="shared" si="4"/>
        <v>28</v>
      </c>
    </row>
    <row r="17" spans="1:16" ht="27.75" customHeight="1">
      <c r="A17" s="470" t="s">
        <v>76</v>
      </c>
      <c r="B17" s="636">
        <v>4</v>
      </c>
      <c r="C17" s="636">
        <v>0</v>
      </c>
      <c r="D17" s="636">
        <f t="shared" si="0"/>
        <v>4</v>
      </c>
      <c r="E17" s="636">
        <v>6</v>
      </c>
      <c r="F17" s="641">
        <v>0</v>
      </c>
      <c r="G17" s="636">
        <f t="shared" si="1"/>
        <v>6</v>
      </c>
      <c r="H17" s="636">
        <v>4</v>
      </c>
      <c r="I17" s="636">
        <v>0</v>
      </c>
      <c r="J17" s="642">
        <f t="shared" si="2"/>
        <v>4</v>
      </c>
      <c r="K17" s="472">
        <v>0</v>
      </c>
      <c r="L17" s="472">
        <v>0</v>
      </c>
      <c r="M17" s="472">
        <f t="shared" si="3"/>
        <v>0</v>
      </c>
      <c r="N17" s="638">
        <f t="shared" si="4"/>
        <v>14</v>
      </c>
      <c r="O17" s="638">
        <f t="shared" si="4"/>
        <v>0</v>
      </c>
      <c r="P17" s="639">
        <f t="shared" si="4"/>
        <v>14</v>
      </c>
    </row>
    <row r="18" spans="1:16" ht="36" customHeight="1">
      <c r="A18" s="471" t="s">
        <v>77</v>
      </c>
      <c r="B18" s="636">
        <v>3</v>
      </c>
      <c r="C18" s="636">
        <v>0</v>
      </c>
      <c r="D18" s="636">
        <f t="shared" si="0"/>
        <v>3</v>
      </c>
      <c r="E18" s="636">
        <v>2</v>
      </c>
      <c r="F18" s="641">
        <v>0</v>
      </c>
      <c r="G18" s="636">
        <f t="shared" si="1"/>
        <v>2</v>
      </c>
      <c r="H18" s="636">
        <v>3</v>
      </c>
      <c r="I18" s="636">
        <v>0</v>
      </c>
      <c r="J18" s="636">
        <f t="shared" si="2"/>
        <v>3</v>
      </c>
      <c r="K18" s="637">
        <v>0</v>
      </c>
      <c r="L18" s="637">
        <v>0</v>
      </c>
      <c r="M18" s="637">
        <f t="shared" si="3"/>
        <v>0</v>
      </c>
      <c r="N18" s="638">
        <f t="shared" si="4"/>
        <v>8</v>
      </c>
      <c r="O18" s="638">
        <f t="shared" si="4"/>
        <v>0</v>
      </c>
      <c r="P18" s="639">
        <f t="shared" si="4"/>
        <v>8</v>
      </c>
    </row>
    <row r="19" spans="1:16" ht="27" thickBot="1">
      <c r="A19" s="473" t="s">
        <v>95</v>
      </c>
      <c r="B19" s="636">
        <v>3</v>
      </c>
      <c r="C19" s="636">
        <v>0</v>
      </c>
      <c r="D19" s="643">
        <f t="shared" si="0"/>
        <v>3</v>
      </c>
      <c r="E19" s="636">
        <v>3</v>
      </c>
      <c r="F19" s="644">
        <v>0</v>
      </c>
      <c r="G19" s="643">
        <f t="shared" si="1"/>
        <v>3</v>
      </c>
      <c r="H19" s="636">
        <v>1</v>
      </c>
      <c r="I19" s="636">
        <v>0</v>
      </c>
      <c r="J19" s="643">
        <f t="shared" si="2"/>
        <v>1</v>
      </c>
      <c r="K19" s="637">
        <v>0</v>
      </c>
      <c r="L19" s="637">
        <v>0</v>
      </c>
      <c r="M19" s="645">
        <f t="shared" si="3"/>
        <v>0</v>
      </c>
      <c r="N19" s="638">
        <f t="shared" si="4"/>
        <v>7</v>
      </c>
      <c r="O19" s="638">
        <f t="shared" si="4"/>
        <v>0</v>
      </c>
      <c r="P19" s="646">
        <f t="shared" si="4"/>
        <v>7</v>
      </c>
    </row>
    <row r="20" spans="1:16" ht="27" customHeight="1" thickBot="1">
      <c r="A20" s="474" t="s">
        <v>9</v>
      </c>
      <c r="B20" s="647">
        <f t="shared" ref="B20:P20" si="5">SUM(B8:B19)</f>
        <v>30</v>
      </c>
      <c r="C20" s="647">
        <f t="shared" si="5"/>
        <v>5</v>
      </c>
      <c r="D20" s="647">
        <f t="shared" si="5"/>
        <v>35</v>
      </c>
      <c r="E20" s="647">
        <f t="shared" si="5"/>
        <v>32</v>
      </c>
      <c r="F20" s="647">
        <f t="shared" si="5"/>
        <v>4</v>
      </c>
      <c r="G20" s="647">
        <f t="shared" si="5"/>
        <v>36</v>
      </c>
      <c r="H20" s="647">
        <f t="shared" si="5"/>
        <v>39</v>
      </c>
      <c r="I20" s="647">
        <f t="shared" si="5"/>
        <v>1</v>
      </c>
      <c r="J20" s="647">
        <f t="shared" si="5"/>
        <v>40</v>
      </c>
      <c r="K20" s="647">
        <f t="shared" si="5"/>
        <v>6</v>
      </c>
      <c r="L20" s="647">
        <f t="shared" si="5"/>
        <v>1</v>
      </c>
      <c r="M20" s="647">
        <f t="shared" si="5"/>
        <v>7</v>
      </c>
      <c r="N20" s="647">
        <f t="shared" si="5"/>
        <v>107</v>
      </c>
      <c r="O20" s="647">
        <f t="shared" si="5"/>
        <v>11</v>
      </c>
      <c r="P20" s="647">
        <f t="shared" si="5"/>
        <v>118</v>
      </c>
    </row>
    <row r="21" spans="1:16" ht="27" customHeight="1" thickBot="1">
      <c r="A21" s="475" t="s">
        <v>10</v>
      </c>
      <c r="B21" s="648"/>
      <c r="C21" s="648"/>
      <c r="D21" s="648"/>
      <c r="E21" s="648"/>
      <c r="F21" s="648"/>
      <c r="G21" s="648"/>
      <c r="H21" s="648"/>
      <c r="I21" s="648"/>
      <c r="J21" s="648"/>
      <c r="K21" s="648"/>
      <c r="L21" s="648"/>
      <c r="M21" s="648"/>
      <c r="N21" s="466"/>
      <c r="O21" s="466"/>
      <c r="P21" s="467"/>
    </row>
    <row r="22" spans="1:16" ht="31.5" customHeight="1" thickBot="1">
      <c r="A22" s="475" t="s">
        <v>11</v>
      </c>
      <c r="B22" s="649"/>
      <c r="C22" s="649"/>
      <c r="D22" s="649"/>
      <c r="E22" s="649"/>
      <c r="F22" s="649"/>
      <c r="G22" s="649"/>
      <c r="H22" s="649"/>
      <c r="I22" s="649"/>
      <c r="J22" s="649"/>
      <c r="K22" s="649"/>
      <c r="L22" s="649"/>
      <c r="M22" s="650"/>
      <c r="N22" s="650"/>
      <c r="O22" s="650"/>
      <c r="P22" s="651"/>
    </row>
    <row r="23" spans="1:16" ht="24.95" customHeight="1">
      <c r="A23" s="468" t="s">
        <v>79</v>
      </c>
      <c r="B23" s="652">
        <v>1</v>
      </c>
      <c r="C23" s="652">
        <v>0</v>
      </c>
      <c r="D23" s="652">
        <f t="shared" ref="D23:D34" si="6">B23+C23</f>
        <v>1</v>
      </c>
      <c r="E23" s="652">
        <v>1</v>
      </c>
      <c r="F23" s="652">
        <v>0</v>
      </c>
      <c r="G23" s="652">
        <f t="shared" ref="G23:G34" si="7">E23+F23</f>
        <v>1</v>
      </c>
      <c r="H23" s="652">
        <v>2</v>
      </c>
      <c r="I23" s="652">
        <v>0</v>
      </c>
      <c r="J23" s="652">
        <f t="shared" ref="J23:J34" si="8">H23+I23</f>
        <v>2</v>
      </c>
      <c r="K23" s="665">
        <v>2</v>
      </c>
      <c r="L23" s="665">
        <v>0</v>
      </c>
      <c r="M23" s="665">
        <f t="shared" ref="M23:M34" si="9">K23+L23</f>
        <v>2</v>
      </c>
      <c r="N23" s="653">
        <f t="shared" ref="N23:P34" si="10">B23+E23+H23+K23</f>
        <v>6</v>
      </c>
      <c r="O23" s="653">
        <f t="shared" si="10"/>
        <v>0</v>
      </c>
      <c r="P23" s="654">
        <f t="shared" si="10"/>
        <v>6</v>
      </c>
    </row>
    <row r="24" spans="1:16" ht="24.95" customHeight="1">
      <c r="A24" s="468" t="s">
        <v>80</v>
      </c>
      <c r="B24" s="641">
        <v>0</v>
      </c>
      <c r="C24" s="641">
        <v>0</v>
      </c>
      <c r="D24" s="641">
        <f t="shared" si="6"/>
        <v>0</v>
      </c>
      <c r="E24" s="641">
        <v>0</v>
      </c>
      <c r="F24" s="641">
        <v>0</v>
      </c>
      <c r="G24" s="641">
        <f t="shared" si="7"/>
        <v>0</v>
      </c>
      <c r="H24" s="641">
        <v>1</v>
      </c>
      <c r="I24" s="641">
        <v>0</v>
      </c>
      <c r="J24" s="641">
        <f t="shared" si="8"/>
        <v>1</v>
      </c>
      <c r="K24" s="661">
        <v>0</v>
      </c>
      <c r="L24" s="661">
        <v>0</v>
      </c>
      <c r="M24" s="661">
        <f t="shared" si="9"/>
        <v>0</v>
      </c>
      <c r="N24" s="662">
        <f t="shared" si="10"/>
        <v>1</v>
      </c>
      <c r="O24" s="662">
        <f t="shared" si="10"/>
        <v>0</v>
      </c>
      <c r="P24" s="663">
        <f t="shared" si="10"/>
        <v>1</v>
      </c>
    </row>
    <row r="25" spans="1:16" ht="24.95" customHeight="1">
      <c r="A25" s="476" t="s">
        <v>70</v>
      </c>
      <c r="B25" s="641">
        <v>5</v>
      </c>
      <c r="C25" s="641">
        <v>1</v>
      </c>
      <c r="D25" s="641">
        <f t="shared" si="6"/>
        <v>6</v>
      </c>
      <c r="E25" s="641">
        <v>4</v>
      </c>
      <c r="F25" s="641">
        <v>0</v>
      </c>
      <c r="G25" s="641">
        <f t="shared" si="7"/>
        <v>4</v>
      </c>
      <c r="H25" s="641">
        <v>5</v>
      </c>
      <c r="I25" s="641">
        <v>0</v>
      </c>
      <c r="J25" s="641">
        <f t="shared" si="8"/>
        <v>5</v>
      </c>
      <c r="K25" s="661">
        <v>0</v>
      </c>
      <c r="L25" s="661">
        <v>0</v>
      </c>
      <c r="M25" s="661">
        <f t="shared" si="9"/>
        <v>0</v>
      </c>
      <c r="N25" s="662">
        <f t="shared" si="10"/>
        <v>14</v>
      </c>
      <c r="O25" s="662">
        <f t="shared" si="10"/>
        <v>1</v>
      </c>
      <c r="P25" s="663">
        <f t="shared" si="10"/>
        <v>15</v>
      </c>
    </row>
    <row r="26" spans="1:16" s="192" customFormat="1" ht="24.95" customHeight="1">
      <c r="A26" s="476" t="s">
        <v>81</v>
      </c>
      <c r="B26" s="641">
        <v>4</v>
      </c>
      <c r="C26" s="641">
        <v>0</v>
      </c>
      <c r="D26" s="641">
        <f t="shared" si="6"/>
        <v>4</v>
      </c>
      <c r="E26" s="641">
        <v>4</v>
      </c>
      <c r="F26" s="641">
        <v>0</v>
      </c>
      <c r="G26" s="641">
        <f t="shared" si="7"/>
        <v>4</v>
      </c>
      <c r="H26" s="641">
        <v>3</v>
      </c>
      <c r="I26" s="641">
        <v>0</v>
      </c>
      <c r="J26" s="641">
        <f t="shared" si="8"/>
        <v>3</v>
      </c>
      <c r="K26" s="661">
        <v>4</v>
      </c>
      <c r="L26" s="661">
        <v>0</v>
      </c>
      <c r="M26" s="661">
        <f t="shared" si="9"/>
        <v>4</v>
      </c>
      <c r="N26" s="662">
        <f t="shared" si="10"/>
        <v>15</v>
      </c>
      <c r="O26" s="662">
        <f t="shared" si="10"/>
        <v>0</v>
      </c>
      <c r="P26" s="663">
        <f t="shared" si="10"/>
        <v>15</v>
      </c>
    </row>
    <row r="27" spans="1:16" ht="24.95" customHeight="1">
      <c r="A27" s="476" t="s">
        <v>71</v>
      </c>
      <c r="B27" s="641">
        <v>1</v>
      </c>
      <c r="C27" s="641">
        <v>0</v>
      </c>
      <c r="D27" s="641">
        <f t="shared" si="6"/>
        <v>1</v>
      </c>
      <c r="E27" s="641">
        <v>0</v>
      </c>
      <c r="F27" s="641">
        <v>1</v>
      </c>
      <c r="G27" s="641">
        <f t="shared" si="7"/>
        <v>1</v>
      </c>
      <c r="H27" s="641">
        <v>2</v>
      </c>
      <c r="I27" s="641">
        <v>0</v>
      </c>
      <c r="J27" s="641">
        <f t="shared" si="8"/>
        <v>2</v>
      </c>
      <c r="K27" s="661">
        <v>0</v>
      </c>
      <c r="L27" s="661">
        <v>0</v>
      </c>
      <c r="M27" s="661">
        <f t="shared" si="9"/>
        <v>0</v>
      </c>
      <c r="N27" s="662">
        <f t="shared" si="10"/>
        <v>3</v>
      </c>
      <c r="O27" s="662">
        <f t="shared" si="10"/>
        <v>1</v>
      </c>
      <c r="P27" s="663">
        <f t="shared" si="10"/>
        <v>4</v>
      </c>
    </row>
    <row r="28" spans="1:16" s="192" customFormat="1" ht="24.95" customHeight="1">
      <c r="A28" s="476" t="s">
        <v>72</v>
      </c>
      <c r="B28" s="641">
        <v>0</v>
      </c>
      <c r="C28" s="641">
        <v>2</v>
      </c>
      <c r="D28" s="641">
        <f t="shared" si="6"/>
        <v>2</v>
      </c>
      <c r="E28" s="641">
        <v>2</v>
      </c>
      <c r="F28" s="641">
        <v>1</v>
      </c>
      <c r="G28" s="641">
        <f t="shared" si="7"/>
        <v>3</v>
      </c>
      <c r="H28" s="641">
        <v>3</v>
      </c>
      <c r="I28" s="641">
        <v>0</v>
      </c>
      <c r="J28" s="641">
        <f t="shared" si="8"/>
        <v>3</v>
      </c>
      <c r="K28" s="661">
        <v>0</v>
      </c>
      <c r="L28" s="661">
        <v>0</v>
      </c>
      <c r="M28" s="661">
        <f t="shared" si="9"/>
        <v>0</v>
      </c>
      <c r="N28" s="662">
        <f t="shared" si="10"/>
        <v>5</v>
      </c>
      <c r="O28" s="662">
        <f t="shared" si="10"/>
        <v>3</v>
      </c>
      <c r="P28" s="663">
        <f t="shared" si="10"/>
        <v>8</v>
      </c>
    </row>
    <row r="29" spans="1:16" ht="33" customHeight="1">
      <c r="A29" s="476" t="s">
        <v>73</v>
      </c>
      <c r="B29" s="641">
        <v>0</v>
      </c>
      <c r="C29" s="641">
        <v>1</v>
      </c>
      <c r="D29" s="641">
        <f t="shared" si="6"/>
        <v>1</v>
      </c>
      <c r="E29" s="641">
        <v>0</v>
      </c>
      <c r="F29" s="641">
        <v>1</v>
      </c>
      <c r="G29" s="641">
        <f t="shared" si="7"/>
        <v>1</v>
      </c>
      <c r="H29" s="641">
        <v>4</v>
      </c>
      <c r="I29" s="641">
        <v>0</v>
      </c>
      <c r="J29" s="641">
        <f t="shared" si="8"/>
        <v>4</v>
      </c>
      <c r="K29" s="661">
        <v>0</v>
      </c>
      <c r="L29" s="661">
        <v>0</v>
      </c>
      <c r="M29" s="661">
        <f t="shared" si="9"/>
        <v>0</v>
      </c>
      <c r="N29" s="662">
        <f t="shared" si="10"/>
        <v>4</v>
      </c>
      <c r="O29" s="662">
        <f t="shared" si="10"/>
        <v>2</v>
      </c>
      <c r="P29" s="663">
        <f t="shared" si="10"/>
        <v>6</v>
      </c>
    </row>
    <row r="30" spans="1:16">
      <c r="A30" s="477" t="s">
        <v>74</v>
      </c>
      <c r="B30" s="641">
        <v>1</v>
      </c>
      <c r="C30" s="641">
        <v>0</v>
      </c>
      <c r="D30" s="641">
        <f t="shared" si="6"/>
        <v>1</v>
      </c>
      <c r="E30" s="641">
        <v>2</v>
      </c>
      <c r="F30" s="641">
        <v>0</v>
      </c>
      <c r="G30" s="641">
        <f t="shared" si="7"/>
        <v>2</v>
      </c>
      <c r="H30" s="641">
        <v>1</v>
      </c>
      <c r="I30" s="641">
        <v>0</v>
      </c>
      <c r="J30" s="641">
        <f t="shared" si="8"/>
        <v>1</v>
      </c>
      <c r="K30" s="661">
        <v>0</v>
      </c>
      <c r="L30" s="661">
        <v>0</v>
      </c>
      <c r="M30" s="661">
        <f t="shared" si="9"/>
        <v>0</v>
      </c>
      <c r="N30" s="662">
        <f t="shared" si="10"/>
        <v>4</v>
      </c>
      <c r="O30" s="662">
        <f t="shared" si="10"/>
        <v>0</v>
      </c>
      <c r="P30" s="663">
        <f t="shared" si="10"/>
        <v>4</v>
      </c>
    </row>
    <row r="31" spans="1:16">
      <c r="A31" s="478" t="s">
        <v>75</v>
      </c>
      <c r="B31" s="641">
        <v>8</v>
      </c>
      <c r="C31" s="641">
        <v>1</v>
      </c>
      <c r="D31" s="641">
        <f t="shared" si="6"/>
        <v>9</v>
      </c>
      <c r="E31" s="641">
        <v>8</v>
      </c>
      <c r="F31" s="641">
        <v>0</v>
      </c>
      <c r="G31" s="641">
        <f t="shared" si="7"/>
        <v>8</v>
      </c>
      <c r="H31" s="641">
        <v>10</v>
      </c>
      <c r="I31" s="641">
        <v>0</v>
      </c>
      <c r="J31" s="641">
        <f t="shared" si="8"/>
        <v>10</v>
      </c>
      <c r="K31" s="661">
        <v>0</v>
      </c>
      <c r="L31" s="661">
        <v>0</v>
      </c>
      <c r="M31" s="661">
        <f t="shared" si="9"/>
        <v>0</v>
      </c>
      <c r="N31" s="662">
        <f t="shared" si="10"/>
        <v>26</v>
      </c>
      <c r="O31" s="662">
        <f t="shared" si="10"/>
        <v>1</v>
      </c>
      <c r="P31" s="663">
        <f t="shared" si="10"/>
        <v>27</v>
      </c>
    </row>
    <row r="32" spans="1:16" ht="24.95" customHeight="1">
      <c r="A32" s="479" t="s">
        <v>76</v>
      </c>
      <c r="B32" s="641">
        <v>4</v>
      </c>
      <c r="C32" s="641">
        <v>0</v>
      </c>
      <c r="D32" s="641">
        <f t="shared" si="6"/>
        <v>4</v>
      </c>
      <c r="E32" s="641">
        <v>6</v>
      </c>
      <c r="F32" s="641">
        <v>0</v>
      </c>
      <c r="G32" s="641">
        <f t="shared" si="7"/>
        <v>6</v>
      </c>
      <c r="H32" s="641">
        <v>4</v>
      </c>
      <c r="I32" s="641">
        <v>0</v>
      </c>
      <c r="J32" s="641">
        <f t="shared" si="8"/>
        <v>4</v>
      </c>
      <c r="K32" s="664">
        <v>0</v>
      </c>
      <c r="L32" s="664">
        <v>0</v>
      </c>
      <c r="M32" s="664">
        <f t="shared" si="9"/>
        <v>0</v>
      </c>
      <c r="N32" s="662">
        <f t="shared" si="10"/>
        <v>14</v>
      </c>
      <c r="O32" s="662">
        <f t="shared" si="10"/>
        <v>0</v>
      </c>
      <c r="P32" s="663">
        <f t="shared" si="10"/>
        <v>14</v>
      </c>
    </row>
    <row r="33" spans="1:16" ht="28.5" customHeight="1">
      <c r="A33" s="478" t="s">
        <v>77</v>
      </c>
      <c r="B33" s="641">
        <v>3</v>
      </c>
      <c r="C33" s="641">
        <v>0</v>
      </c>
      <c r="D33" s="641">
        <f t="shared" si="6"/>
        <v>3</v>
      </c>
      <c r="E33" s="641">
        <v>2</v>
      </c>
      <c r="F33" s="641">
        <v>0</v>
      </c>
      <c r="G33" s="641">
        <f t="shared" si="7"/>
        <v>2</v>
      </c>
      <c r="H33" s="641">
        <v>3</v>
      </c>
      <c r="I33" s="641">
        <v>0</v>
      </c>
      <c r="J33" s="641">
        <f t="shared" si="8"/>
        <v>3</v>
      </c>
      <c r="K33" s="661">
        <v>0</v>
      </c>
      <c r="L33" s="661">
        <v>0</v>
      </c>
      <c r="M33" s="661">
        <f t="shared" si="9"/>
        <v>0</v>
      </c>
      <c r="N33" s="662">
        <f t="shared" si="10"/>
        <v>8</v>
      </c>
      <c r="O33" s="662">
        <f t="shared" si="10"/>
        <v>0</v>
      </c>
      <c r="P33" s="663">
        <f t="shared" si="10"/>
        <v>8</v>
      </c>
    </row>
    <row r="34" spans="1:16" ht="27" thickBot="1">
      <c r="A34" s="887" t="s">
        <v>95</v>
      </c>
      <c r="B34" s="666">
        <v>3</v>
      </c>
      <c r="C34" s="666">
        <v>0</v>
      </c>
      <c r="D34" s="666">
        <f t="shared" si="6"/>
        <v>3</v>
      </c>
      <c r="E34" s="666">
        <v>3</v>
      </c>
      <c r="F34" s="666">
        <v>0</v>
      </c>
      <c r="G34" s="666">
        <f t="shared" si="7"/>
        <v>3</v>
      </c>
      <c r="H34" s="666">
        <v>1</v>
      </c>
      <c r="I34" s="666">
        <v>0</v>
      </c>
      <c r="J34" s="666">
        <f t="shared" si="8"/>
        <v>1</v>
      </c>
      <c r="K34" s="667">
        <v>0</v>
      </c>
      <c r="L34" s="667">
        <v>0</v>
      </c>
      <c r="M34" s="667">
        <f t="shared" si="9"/>
        <v>0</v>
      </c>
      <c r="N34" s="668">
        <f t="shared" si="10"/>
        <v>7</v>
      </c>
      <c r="O34" s="668">
        <f t="shared" si="10"/>
        <v>0</v>
      </c>
      <c r="P34" s="669">
        <f t="shared" si="10"/>
        <v>7</v>
      </c>
    </row>
    <row r="35" spans="1:16" ht="24.95" customHeight="1" thickBot="1">
      <c r="A35" s="462" t="s">
        <v>13</v>
      </c>
      <c r="B35" s="655">
        <f t="shared" ref="B35:P35" si="11">SUM(B23:B34)</f>
        <v>30</v>
      </c>
      <c r="C35" s="655">
        <f t="shared" si="11"/>
        <v>5</v>
      </c>
      <c r="D35" s="655">
        <f t="shared" si="11"/>
        <v>35</v>
      </c>
      <c r="E35" s="655">
        <f t="shared" si="11"/>
        <v>32</v>
      </c>
      <c r="F35" s="655">
        <f t="shared" si="11"/>
        <v>3</v>
      </c>
      <c r="G35" s="655">
        <f t="shared" si="11"/>
        <v>35</v>
      </c>
      <c r="H35" s="655">
        <f t="shared" si="11"/>
        <v>39</v>
      </c>
      <c r="I35" s="655">
        <f t="shared" si="11"/>
        <v>0</v>
      </c>
      <c r="J35" s="655">
        <f t="shared" si="11"/>
        <v>39</v>
      </c>
      <c r="K35" s="655">
        <f t="shared" si="11"/>
        <v>6</v>
      </c>
      <c r="L35" s="655">
        <f t="shared" si="11"/>
        <v>0</v>
      </c>
      <c r="M35" s="655">
        <f t="shared" si="11"/>
        <v>6</v>
      </c>
      <c r="N35" s="655">
        <f t="shared" si="11"/>
        <v>107</v>
      </c>
      <c r="O35" s="655">
        <f t="shared" si="11"/>
        <v>8</v>
      </c>
      <c r="P35" s="655">
        <f t="shared" si="11"/>
        <v>115</v>
      </c>
    </row>
    <row r="36" spans="1:16" ht="39.75" customHeight="1" thickBot="1">
      <c r="A36" s="480" t="s">
        <v>14</v>
      </c>
      <c r="B36" s="656"/>
      <c r="C36" s="656"/>
      <c r="D36" s="656"/>
      <c r="E36" s="657"/>
      <c r="F36" s="657"/>
      <c r="G36" s="657"/>
      <c r="H36" s="657"/>
      <c r="I36" s="657"/>
      <c r="J36" s="657"/>
      <c r="K36" s="658"/>
      <c r="L36" s="658"/>
      <c r="M36" s="658"/>
      <c r="N36" s="465"/>
      <c r="O36" s="465"/>
      <c r="P36" s="467"/>
    </row>
    <row r="37" spans="1:16" ht="24.95" customHeight="1">
      <c r="A37" s="468" t="s">
        <v>79</v>
      </c>
      <c r="B37" s="652">
        <v>0</v>
      </c>
      <c r="C37" s="652">
        <v>0</v>
      </c>
      <c r="D37" s="652">
        <f t="shared" ref="D37:D48" si="12">B37+C37</f>
        <v>0</v>
      </c>
      <c r="E37" s="652">
        <v>0</v>
      </c>
      <c r="F37" s="652">
        <v>0</v>
      </c>
      <c r="G37" s="652">
        <f t="shared" ref="G37:G48" si="13">E37+F37</f>
        <v>0</v>
      </c>
      <c r="H37" s="652">
        <v>0</v>
      </c>
      <c r="I37" s="652">
        <v>0</v>
      </c>
      <c r="J37" s="652">
        <f t="shared" ref="J37:J48" si="14">H37+I37</f>
        <v>0</v>
      </c>
      <c r="K37" s="652">
        <v>0</v>
      </c>
      <c r="L37" s="652">
        <v>0</v>
      </c>
      <c r="M37" s="670">
        <f t="shared" ref="M37:M48" si="15">K37+L37</f>
        <v>0</v>
      </c>
      <c r="N37" s="665">
        <f t="shared" ref="N37:O49" si="16">B37+E37+H37+K37</f>
        <v>0</v>
      </c>
      <c r="O37" s="665">
        <f t="shared" si="16"/>
        <v>0</v>
      </c>
      <c r="P37" s="671">
        <f t="shared" ref="P37:P49" si="17">O37+N37</f>
        <v>0</v>
      </c>
    </row>
    <row r="38" spans="1:16" ht="24.95" customHeight="1">
      <c r="A38" s="468" t="s">
        <v>80</v>
      </c>
      <c r="B38" s="641">
        <v>0</v>
      </c>
      <c r="C38" s="641">
        <v>0</v>
      </c>
      <c r="D38" s="641">
        <f t="shared" si="12"/>
        <v>0</v>
      </c>
      <c r="E38" s="641">
        <v>0</v>
      </c>
      <c r="F38" s="641">
        <v>0</v>
      </c>
      <c r="G38" s="641">
        <f t="shared" si="13"/>
        <v>0</v>
      </c>
      <c r="H38" s="641">
        <v>0</v>
      </c>
      <c r="I38" s="641">
        <v>0</v>
      </c>
      <c r="J38" s="641">
        <f t="shared" si="14"/>
        <v>0</v>
      </c>
      <c r="K38" s="641">
        <v>0</v>
      </c>
      <c r="L38" s="641">
        <v>0</v>
      </c>
      <c r="M38" s="664">
        <f t="shared" si="15"/>
        <v>0</v>
      </c>
      <c r="N38" s="661">
        <f t="shared" si="16"/>
        <v>0</v>
      </c>
      <c r="O38" s="661">
        <f t="shared" si="16"/>
        <v>0</v>
      </c>
      <c r="P38" s="492">
        <f t="shared" si="17"/>
        <v>0</v>
      </c>
    </row>
    <row r="39" spans="1:16" ht="24.95" customHeight="1">
      <c r="A39" s="476" t="s">
        <v>70</v>
      </c>
      <c r="B39" s="641">
        <v>0</v>
      </c>
      <c r="C39" s="641">
        <v>0</v>
      </c>
      <c r="D39" s="641">
        <f t="shared" si="12"/>
        <v>0</v>
      </c>
      <c r="E39" s="641">
        <v>0</v>
      </c>
      <c r="F39" s="641">
        <v>0</v>
      </c>
      <c r="G39" s="641">
        <f t="shared" si="13"/>
        <v>0</v>
      </c>
      <c r="H39" s="641">
        <v>0</v>
      </c>
      <c r="I39" s="641">
        <v>0</v>
      </c>
      <c r="J39" s="641">
        <f t="shared" si="14"/>
        <v>0</v>
      </c>
      <c r="K39" s="641">
        <v>0</v>
      </c>
      <c r="L39" s="641">
        <v>0</v>
      </c>
      <c r="M39" s="664">
        <f t="shared" si="15"/>
        <v>0</v>
      </c>
      <c r="N39" s="661">
        <f t="shared" si="16"/>
        <v>0</v>
      </c>
      <c r="O39" s="661">
        <f t="shared" si="16"/>
        <v>0</v>
      </c>
      <c r="P39" s="492">
        <f t="shared" si="17"/>
        <v>0</v>
      </c>
    </row>
    <row r="40" spans="1:16" s="192" customFormat="1" ht="24.95" customHeight="1">
      <c r="A40" s="476" t="s">
        <v>81</v>
      </c>
      <c r="B40" s="641">
        <v>0</v>
      </c>
      <c r="C40" s="641">
        <v>0</v>
      </c>
      <c r="D40" s="641">
        <f t="shared" si="12"/>
        <v>0</v>
      </c>
      <c r="E40" s="641">
        <v>0</v>
      </c>
      <c r="F40" s="641">
        <v>0</v>
      </c>
      <c r="G40" s="641">
        <f t="shared" si="13"/>
        <v>0</v>
      </c>
      <c r="H40" s="641">
        <v>0</v>
      </c>
      <c r="I40" s="641">
        <v>0</v>
      </c>
      <c r="J40" s="641">
        <f t="shared" si="14"/>
        <v>0</v>
      </c>
      <c r="K40" s="641">
        <v>0</v>
      </c>
      <c r="L40" s="641">
        <v>1</v>
      </c>
      <c r="M40" s="664">
        <f t="shared" si="15"/>
        <v>1</v>
      </c>
      <c r="N40" s="661">
        <f t="shared" si="16"/>
        <v>0</v>
      </c>
      <c r="O40" s="661">
        <f t="shared" si="16"/>
        <v>1</v>
      </c>
      <c r="P40" s="492">
        <f t="shared" si="17"/>
        <v>1</v>
      </c>
    </row>
    <row r="41" spans="1:16" ht="24.95" customHeight="1">
      <c r="A41" s="476" t="s">
        <v>71</v>
      </c>
      <c r="B41" s="641">
        <v>0</v>
      </c>
      <c r="C41" s="641">
        <v>0</v>
      </c>
      <c r="D41" s="641">
        <f t="shared" si="12"/>
        <v>0</v>
      </c>
      <c r="E41" s="641">
        <v>0</v>
      </c>
      <c r="F41" s="641">
        <v>0</v>
      </c>
      <c r="G41" s="641">
        <f t="shared" si="13"/>
        <v>0</v>
      </c>
      <c r="H41" s="641">
        <v>0</v>
      </c>
      <c r="I41" s="641">
        <v>0</v>
      </c>
      <c r="J41" s="641">
        <f t="shared" si="14"/>
        <v>0</v>
      </c>
      <c r="K41" s="641">
        <v>0</v>
      </c>
      <c r="L41" s="641">
        <v>0</v>
      </c>
      <c r="M41" s="664">
        <f t="shared" si="15"/>
        <v>0</v>
      </c>
      <c r="N41" s="661">
        <f t="shared" si="16"/>
        <v>0</v>
      </c>
      <c r="O41" s="661">
        <f t="shared" si="16"/>
        <v>0</v>
      </c>
      <c r="P41" s="492">
        <f t="shared" si="17"/>
        <v>0</v>
      </c>
    </row>
    <row r="42" spans="1:16" s="192" customFormat="1" ht="24.95" customHeight="1">
      <c r="A42" s="476" t="s">
        <v>72</v>
      </c>
      <c r="B42" s="641">
        <v>0</v>
      </c>
      <c r="C42" s="641">
        <v>0</v>
      </c>
      <c r="D42" s="641">
        <f t="shared" si="12"/>
        <v>0</v>
      </c>
      <c r="E42" s="641">
        <v>0</v>
      </c>
      <c r="F42" s="641">
        <v>0</v>
      </c>
      <c r="G42" s="641">
        <f t="shared" si="13"/>
        <v>0</v>
      </c>
      <c r="H42" s="641">
        <v>0</v>
      </c>
      <c r="I42" s="641">
        <v>0</v>
      </c>
      <c r="J42" s="641">
        <f t="shared" si="14"/>
        <v>0</v>
      </c>
      <c r="K42" s="641">
        <v>0</v>
      </c>
      <c r="L42" s="641">
        <v>0</v>
      </c>
      <c r="M42" s="664">
        <f t="shared" si="15"/>
        <v>0</v>
      </c>
      <c r="N42" s="661">
        <f t="shared" si="16"/>
        <v>0</v>
      </c>
      <c r="O42" s="661">
        <f t="shared" si="16"/>
        <v>0</v>
      </c>
      <c r="P42" s="492">
        <f t="shared" si="17"/>
        <v>0</v>
      </c>
    </row>
    <row r="43" spans="1:16" ht="24.95" customHeight="1">
      <c r="A43" s="476" t="s">
        <v>73</v>
      </c>
      <c r="B43" s="641">
        <v>0</v>
      </c>
      <c r="C43" s="641">
        <v>0</v>
      </c>
      <c r="D43" s="641">
        <f t="shared" si="12"/>
        <v>0</v>
      </c>
      <c r="E43" s="641">
        <v>0</v>
      </c>
      <c r="F43" s="641">
        <v>0</v>
      </c>
      <c r="G43" s="641">
        <f t="shared" si="13"/>
        <v>0</v>
      </c>
      <c r="H43" s="641">
        <v>0</v>
      </c>
      <c r="I43" s="641">
        <v>1</v>
      </c>
      <c r="J43" s="641">
        <f t="shared" si="14"/>
        <v>1</v>
      </c>
      <c r="K43" s="641">
        <v>0</v>
      </c>
      <c r="L43" s="641">
        <v>0</v>
      </c>
      <c r="M43" s="664">
        <f t="shared" si="15"/>
        <v>0</v>
      </c>
      <c r="N43" s="661">
        <f t="shared" si="16"/>
        <v>0</v>
      </c>
      <c r="O43" s="661">
        <f t="shared" si="16"/>
        <v>1</v>
      </c>
      <c r="P43" s="492">
        <f t="shared" si="17"/>
        <v>1</v>
      </c>
    </row>
    <row r="44" spans="1:16" ht="33" customHeight="1">
      <c r="A44" s="479" t="s">
        <v>74</v>
      </c>
      <c r="B44" s="641">
        <v>0</v>
      </c>
      <c r="C44" s="641">
        <v>0</v>
      </c>
      <c r="D44" s="641">
        <f t="shared" si="12"/>
        <v>0</v>
      </c>
      <c r="E44" s="641">
        <v>0</v>
      </c>
      <c r="F44" s="641">
        <v>0</v>
      </c>
      <c r="G44" s="641">
        <f t="shared" si="13"/>
        <v>0</v>
      </c>
      <c r="H44" s="641">
        <v>0</v>
      </c>
      <c r="I44" s="641">
        <v>0</v>
      </c>
      <c r="J44" s="641">
        <f t="shared" si="14"/>
        <v>0</v>
      </c>
      <c r="K44" s="641">
        <v>0</v>
      </c>
      <c r="L44" s="641">
        <v>0</v>
      </c>
      <c r="M44" s="664">
        <f t="shared" si="15"/>
        <v>0</v>
      </c>
      <c r="N44" s="661">
        <f t="shared" si="16"/>
        <v>0</v>
      </c>
      <c r="O44" s="661">
        <f t="shared" si="16"/>
        <v>0</v>
      </c>
      <c r="P44" s="492">
        <f t="shared" si="17"/>
        <v>0</v>
      </c>
    </row>
    <row r="45" spans="1:16" ht="30.75" customHeight="1">
      <c r="A45" s="478" t="s">
        <v>75</v>
      </c>
      <c r="B45" s="641">
        <v>0</v>
      </c>
      <c r="C45" s="641">
        <v>0</v>
      </c>
      <c r="D45" s="641">
        <f t="shared" si="12"/>
        <v>0</v>
      </c>
      <c r="E45" s="641">
        <v>0</v>
      </c>
      <c r="F45" s="641">
        <v>1</v>
      </c>
      <c r="G45" s="641">
        <f t="shared" si="13"/>
        <v>1</v>
      </c>
      <c r="H45" s="641">
        <v>0</v>
      </c>
      <c r="I45" s="641">
        <v>0</v>
      </c>
      <c r="J45" s="641">
        <f t="shared" si="14"/>
        <v>0</v>
      </c>
      <c r="K45" s="641">
        <v>0</v>
      </c>
      <c r="L45" s="641">
        <v>0</v>
      </c>
      <c r="M45" s="664">
        <f t="shared" si="15"/>
        <v>0</v>
      </c>
      <c r="N45" s="661">
        <f t="shared" si="16"/>
        <v>0</v>
      </c>
      <c r="O45" s="661">
        <f t="shared" si="16"/>
        <v>1</v>
      </c>
      <c r="P45" s="492">
        <f t="shared" si="17"/>
        <v>1</v>
      </c>
    </row>
    <row r="46" spans="1:16" ht="35.25" customHeight="1">
      <c r="A46" s="479" t="s">
        <v>76</v>
      </c>
      <c r="B46" s="641">
        <v>0</v>
      </c>
      <c r="C46" s="641">
        <v>0</v>
      </c>
      <c r="D46" s="641">
        <f t="shared" si="12"/>
        <v>0</v>
      </c>
      <c r="E46" s="641">
        <v>0</v>
      </c>
      <c r="F46" s="641">
        <v>0</v>
      </c>
      <c r="G46" s="641">
        <f t="shared" si="13"/>
        <v>0</v>
      </c>
      <c r="H46" s="641">
        <v>0</v>
      </c>
      <c r="I46" s="641">
        <v>0</v>
      </c>
      <c r="J46" s="641">
        <f t="shared" si="14"/>
        <v>0</v>
      </c>
      <c r="K46" s="641">
        <v>0</v>
      </c>
      <c r="L46" s="641">
        <v>0</v>
      </c>
      <c r="M46" s="664">
        <f t="shared" si="15"/>
        <v>0</v>
      </c>
      <c r="N46" s="661">
        <f t="shared" si="16"/>
        <v>0</v>
      </c>
      <c r="O46" s="661">
        <f t="shared" si="16"/>
        <v>0</v>
      </c>
      <c r="P46" s="492">
        <f t="shared" si="17"/>
        <v>0</v>
      </c>
    </row>
    <row r="47" spans="1:16" ht="30" customHeight="1">
      <c r="A47" s="478" t="s">
        <v>77</v>
      </c>
      <c r="B47" s="641">
        <v>0</v>
      </c>
      <c r="C47" s="641">
        <v>0</v>
      </c>
      <c r="D47" s="641">
        <f t="shared" si="12"/>
        <v>0</v>
      </c>
      <c r="E47" s="641">
        <v>0</v>
      </c>
      <c r="F47" s="641">
        <v>0</v>
      </c>
      <c r="G47" s="641">
        <f t="shared" si="13"/>
        <v>0</v>
      </c>
      <c r="H47" s="641">
        <v>0</v>
      </c>
      <c r="I47" s="641">
        <v>0</v>
      </c>
      <c r="J47" s="641">
        <f t="shared" si="14"/>
        <v>0</v>
      </c>
      <c r="K47" s="641">
        <v>0</v>
      </c>
      <c r="L47" s="641">
        <v>0</v>
      </c>
      <c r="M47" s="664">
        <f t="shared" si="15"/>
        <v>0</v>
      </c>
      <c r="N47" s="661">
        <f t="shared" si="16"/>
        <v>0</v>
      </c>
      <c r="O47" s="661">
        <f t="shared" si="16"/>
        <v>0</v>
      </c>
      <c r="P47" s="492">
        <f t="shared" si="17"/>
        <v>0</v>
      </c>
    </row>
    <row r="48" spans="1:16" ht="53.25" thickBot="1">
      <c r="A48" s="479" t="s">
        <v>78</v>
      </c>
      <c r="B48" s="666">
        <v>0</v>
      </c>
      <c r="C48" s="666">
        <v>0</v>
      </c>
      <c r="D48" s="666">
        <f t="shared" si="12"/>
        <v>0</v>
      </c>
      <c r="E48" s="666">
        <v>0</v>
      </c>
      <c r="F48" s="666">
        <v>0</v>
      </c>
      <c r="G48" s="666">
        <f t="shared" si="13"/>
        <v>0</v>
      </c>
      <c r="H48" s="666">
        <v>0</v>
      </c>
      <c r="I48" s="666">
        <v>0</v>
      </c>
      <c r="J48" s="666">
        <f t="shared" si="14"/>
        <v>0</v>
      </c>
      <c r="K48" s="666">
        <v>0</v>
      </c>
      <c r="L48" s="666">
        <v>0</v>
      </c>
      <c r="M48" s="888">
        <f t="shared" si="15"/>
        <v>0</v>
      </c>
      <c r="N48" s="667">
        <f t="shared" si="16"/>
        <v>0</v>
      </c>
      <c r="O48" s="667">
        <f t="shared" si="16"/>
        <v>0</v>
      </c>
      <c r="P48" s="889">
        <f t="shared" si="17"/>
        <v>0</v>
      </c>
    </row>
    <row r="49" spans="1:16" ht="40.5" customHeight="1" thickBot="1">
      <c r="A49" s="462" t="s">
        <v>15</v>
      </c>
      <c r="B49" s="643">
        <f t="shared" ref="B49:M49" si="18">SUM(B37:B48)</f>
        <v>0</v>
      </c>
      <c r="C49" s="643">
        <f t="shared" si="18"/>
        <v>0</v>
      </c>
      <c r="D49" s="643">
        <f t="shared" si="18"/>
        <v>0</v>
      </c>
      <c r="E49" s="643">
        <f t="shared" si="18"/>
        <v>0</v>
      </c>
      <c r="F49" s="643">
        <f t="shared" si="18"/>
        <v>1</v>
      </c>
      <c r="G49" s="643">
        <f t="shared" si="18"/>
        <v>1</v>
      </c>
      <c r="H49" s="643">
        <f t="shared" si="18"/>
        <v>0</v>
      </c>
      <c r="I49" s="643">
        <f t="shared" si="18"/>
        <v>1</v>
      </c>
      <c r="J49" s="643">
        <f t="shared" si="18"/>
        <v>1</v>
      </c>
      <c r="K49" s="643">
        <f t="shared" si="18"/>
        <v>0</v>
      </c>
      <c r="L49" s="643">
        <f t="shared" si="18"/>
        <v>1</v>
      </c>
      <c r="M49" s="643">
        <f t="shared" si="18"/>
        <v>1</v>
      </c>
      <c r="N49" s="637">
        <f t="shared" si="16"/>
        <v>0</v>
      </c>
      <c r="O49" s="637">
        <f t="shared" si="16"/>
        <v>3</v>
      </c>
      <c r="P49" s="890">
        <f t="shared" si="17"/>
        <v>3</v>
      </c>
    </row>
    <row r="50" spans="1:16" ht="30" customHeight="1" thickBot="1">
      <c r="A50" s="481" t="s">
        <v>16</v>
      </c>
      <c r="B50" s="659">
        <f t="shared" ref="B50:P50" si="19">B35</f>
        <v>30</v>
      </c>
      <c r="C50" s="659">
        <f t="shared" si="19"/>
        <v>5</v>
      </c>
      <c r="D50" s="659">
        <f t="shared" si="19"/>
        <v>35</v>
      </c>
      <c r="E50" s="659">
        <f t="shared" si="19"/>
        <v>32</v>
      </c>
      <c r="F50" s="659">
        <f t="shared" si="19"/>
        <v>3</v>
      </c>
      <c r="G50" s="659">
        <f t="shared" si="19"/>
        <v>35</v>
      </c>
      <c r="H50" s="659">
        <f t="shared" si="19"/>
        <v>39</v>
      </c>
      <c r="I50" s="659">
        <f t="shared" si="19"/>
        <v>0</v>
      </c>
      <c r="J50" s="659">
        <f t="shared" si="19"/>
        <v>39</v>
      </c>
      <c r="K50" s="659">
        <f t="shared" si="19"/>
        <v>6</v>
      </c>
      <c r="L50" s="659">
        <f t="shared" si="19"/>
        <v>0</v>
      </c>
      <c r="M50" s="659">
        <f t="shared" si="19"/>
        <v>6</v>
      </c>
      <c r="N50" s="659">
        <f t="shared" si="19"/>
        <v>107</v>
      </c>
      <c r="O50" s="659">
        <f t="shared" si="19"/>
        <v>8</v>
      </c>
      <c r="P50" s="659">
        <f t="shared" si="19"/>
        <v>115</v>
      </c>
    </row>
    <row r="51" spans="1:16" ht="27" thickBot="1">
      <c r="A51" s="481" t="s">
        <v>17</v>
      </c>
      <c r="B51" s="660">
        <f t="shared" ref="B51:P51" si="20">B49</f>
        <v>0</v>
      </c>
      <c r="C51" s="660">
        <f t="shared" si="20"/>
        <v>0</v>
      </c>
      <c r="D51" s="660">
        <f t="shared" si="20"/>
        <v>0</v>
      </c>
      <c r="E51" s="660">
        <f t="shared" si="20"/>
        <v>0</v>
      </c>
      <c r="F51" s="660">
        <f t="shared" si="20"/>
        <v>1</v>
      </c>
      <c r="G51" s="660">
        <f t="shared" si="20"/>
        <v>1</v>
      </c>
      <c r="H51" s="660">
        <f t="shared" si="20"/>
        <v>0</v>
      </c>
      <c r="I51" s="660">
        <f t="shared" si="20"/>
        <v>1</v>
      </c>
      <c r="J51" s="660">
        <f t="shared" si="20"/>
        <v>1</v>
      </c>
      <c r="K51" s="660">
        <f t="shared" si="20"/>
        <v>0</v>
      </c>
      <c r="L51" s="660">
        <f t="shared" si="20"/>
        <v>1</v>
      </c>
      <c r="M51" s="660">
        <f t="shared" si="20"/>
        <v>1</v>
      </c>
      <c r="N51" s="660">
        <f t="shared" si="20"/>
        <v>0</v>
      </c>
      <c r="O51" s="660">
        <f t="shared" si="20"/>
        <v>3</v>
      </c>
      <c r="P51" s="660">
        <f t="shared" si="20"/>
        <v>3</v>
      </c>
    </row>
    <row r="52" spans="1:16" ht="33.75" thickBot="1">
      <c r="A52" s="891" t="s">
        <v>18</v>
      </c>
      <c r="B52" s="892">
        <f t="shared" ref="B52:P52" si="21">SUM(B50:B51)</f>
        <v>30</v>
      </c>
      <c r="C52" s="892">
        <f t="shared" si="21"/>
        <v>5</v>
      </c>
      <c r="D52" s="892">
        <f t="shared" si="21"/>
        <v>35</v>
      </c>
      <c r="E52" s="892">
        <f t="shared" si="21"/>
        <v>32</v>
      </c>
      <c r="F52" s="892">
        <f t="shared" si="21"/>
        <v>4</v>
      </c>
      <c r="G52" s="892">
        <f t="shared" si="21"/>
        <v>36</v>
      </c>
      <c r="H52" s="892">
        <f t="shared" si="21"/>
        <v>39</v>
      </c>
      <c r="I52" s="892">
        <f t="shared" si="21"/>
        <v>1</v>
      </c>
      <c r="J52" s="892">
        <f t="shared" si="21"/>
        <v>40</v>
      </c>
      <c r="K52" s="892">
        <f t="shared" si="21"/>
        <v>6</v>
      </c>
      <c r="L52" s="892">
        <f t="shared" si="21"/>
        <v>1</v>
      </c>
      <c r="M52" s="892">
        <f t="shared" si="21"/>
        <v>7</v>
      </c>
      <c r="N52" s="892">
        <f t="shared" si="21"/>
        <v>107</v>
      </c>
      <c r="O52" s="892">
        <f t="shared" si="21"/>
        <v>11</v>
      </c>
      <c r="P52" s="892">
        <f t="shared" si="21"/>
        <v>118</v>
      </c>
    </row>
  </sheetData>
  <mergeCells count="12">
    <mergeCell ref="A1:P1"/>
    <mergeCell ref="E5:G5"/>
    <mergeCell ref="H5:J5"/>
    <mergeCell ref="K5:M5"/>
    <mergeCell ref="A2:P2"/>
    <mergeCell ref="A4:A6"/>
    <mergeCell ref="B4:D4"/>
    <mergeCell ref="E4:G4"/>
    <mergeCell ref="H4:J4"/>
    <mergeCell ref="K4:M4"/>
    <mergeCell ref="N4:P5"/>
    <mergeCell ref="B5:D5"/>
  </mergeCells>
  <pageMargins left="0.70866141732283472" right="0.70866141732283472" top="0.74803149606299213" bottom="0.74803149606299213" header="0.31496062992125984" footer="0.31496062992125984"/>
  <pageSetup paperSize="9" scale="3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W53"/>
  <sheetViews>
    <sheetView topLeftCell="C13" zoomScale="50" zoomScaleNormal="50" workbookViewId="0">
      <selection activeCell="X51" sqref="X51"/>
    </sheetView>
  </sheetViews>
  <sheetFormatPr defaultRowHeight="26.25"/>
  <cols>
    <col min="1" max="1" width="87.85546875" style="165" customWidth="1"/>
    <col min="2" max="2" width="14.42578125" style="165" customWidth="1"/>
    <col min="3" max="3" width="12.140625" style="165" customWidth="1"/>
    <col min="4" max="4" width="15" style="165" customWidth="1"/>
    <col min="5" max="5" width="15.5703125" style="165" customWidth="1"/>
    <col min="6" max="6" width="11.85546875" style="165" customWidth="1"/>
    <col min="7" max="7" width="14.42578125" style="165" customWidth="1"/>
    <col min="8" max="8" width="17" style="165" customWidth="1"/>
    <col min="9" max="9" width="11.7109375" style="165" customWidth="1"/>
    <col min="10" max="10" width="13" style="165" customWidth="1"/>
    <col min="11" max="11" width="15.7109375" style="165" customWidth="1"/>
    <col min="12" max="12" width="13.140625" style="165" customWidth="1"/>
    <col min="13" max="13" width="13.5703125" style="165" customWidth="1"/>
    <col min="14" max="14" width="12.7109375" style="165" customWidth="1"/>
    <col min="15" max="15" width="13" style="165" customWidth="1"/>
    <col min="16" max="16" width="13.28515625" style="165" customWidth="1"/>
    <col min="17" max="18" width="12.7109375" style="165" customWidth="1"/>
    <col min="19" max="19" width="13.7109375" style="169" customWidth="1"/>
    <col min="20" max="20" width="12.85546875" style="165" customWidth="1"/>
    <col min="21" max="21" width="11.5703125" style="165" customWidth="1"/>
    <col min="22" max="23" width="9.140625" style="165"/>
    <col min="24" max="24" width="10.5703125" style="165" bestFit="1" customWidth="1"/>
    <col min="25" max="25" width="11.28515625" style="165" customWidth="1"/>
    <col min="26" max="16384" width="9.140625" style="165"/>
  </cols>
  <sheetData>
    <row r="1" spans="1:23" ht="53.25" customHeight="1">
      <c r="A1" s="1141" t="s">
        <v>69</v>
      </c>
      <c r="B1" s="1141"/>
      <c r="C1" s="1141"/>
      <c r="D1" s="1141"/>
      <c r="E1" s="1141"/>
      <c r="F1" s="1141"/>
      <c r="G1" s="1141"/>
      <c r="H1" s="1141"/>
      <c r="I1" s="1141"/>
      <c r="J1" s="1141"/>
      <c r="K1" s="1141"/>
      <c r="L1" s="1141"/>
      <c r="M1" s="1141"/>
      <c r="N1" s="1141"/>
      <c r="O1" s="1141"/>
      <c r="P1" s="1141"/>
      <c r="Q1" s="1141"/>
      <c r="R1" s="1141"/>
      <c r="S1" s="1141"/>
      <c r="T1" s="164"/>
      <c r="U1" s="164"/>
      <c r="V1" s="164"/>
      <c r="W1" s="164"/>
    </row>
    <row r="2" spans="1:23" ht="38.25" customHeight="1">
      <c r="A2" s="1141" t="s">
        <v>120</v>
      </c>
      <c r="B2" s="1141"/>
      <c r="C2" s="1141"/>
      <c r="D2" s="1141"/>
      <c r="E2" s="1141"/>
      <c r="F2" s="1141"/>
      <c r="G2" s="1141"/>
      <c r="H2" s="1141"/>
      <c r="I2" s="1141"/>
      <c r="J2" s="1141"/>
      <c r="K2" s="1141"/>
      <c r="L2" s="1141"/>
      <c r="M2" s="1141"/>
      <c r="N2" s="1141"/>
      <c r="O2" s="1141"/>
      <c r="P2" s="1141"/>
      <c r="Q2" s="1141"/>
      <c r="R2" s="1141"/>
      <c r="S2" s="1141"/>
      <c r="T2" s="164"/>
      <c r="U2" s="164"/>
      <c r="V2" s="164"/>
      <c r="W2" s="164"/>
    </row>
    <row r="3" spans="1:23" ht="19.5" customHeight="1" thickBot="1">
      <c r="A3" s="741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  <c r="T3" s="166"/>
      <c r="U3" s="166"/>
      <c r="V3" s="166"/>
      <c r="W3" s="166"/>
    </row>
    <row r="4" spans="1:23" ht="33" customHeight="1" thickBot="1">
      <c r="A4" s="1142" t="s">
        <v>1</v>
      </c>
      <c r="B4" s="1145" t="s">
        <v>19</v>
      </c>
      <c r="C4" s="1146"/>
      <c r="D4" s="1147"/>
      <c r="E4" s="1145" t="s">
        <v>20</v>
      </c>
      <c r="F4" s="1146"/>
      <c r="G4" s="1147"/>
      <c r="H4" s="1145" t="s">
        <v>21</v>
      </c>
      <c r="I4" s="1146"/>
      <c r="J4" s="1147"/>
      <c r="K4" s="1145" t="s">
        <v>22</v>
      </c>
      <c r="L4" s="1146"/>
      <c r="M4" s="1147"/>
      <c r="N4" s="1145" t="s">
        <v>106</v>
      </c>
      <c r="O4" s="1146"/>
      <c r="P4" s="1147"/>
      <c r="Q4" s="1148" t="s">
        <v>26</v>
      </c>
      <c r="R4" s="1149"/>
      <c r="S4" s="1150"/>
      <c r="T4" s="166"/>
      <c r="U4" s="166"/>
      <c r="V4" s="166"/>
      <c r="W4" s="166"/>
    </row>
    <row r="5" spans="1:23" ht="33" customHeight="1" thickBot="1">
      <c r="A5" s="1143"/>
      <c r="B5" s="1138" t="s">
        <v>24</v>
      </c>
      <c r="C5" s="1139"/>
      <c r="D5" s="1140"/>
      <c r="E5" s="1138" t="s">
        <v>24</v>
      </c>
      <c r="F5" s="1139"/>
      <c r="G5" s="1140"/>
      <c r="H5" s="1138" t="s">
        <v>24</v>
      </c>
      <c r="I5" s="1139"/>
      <c r="J5" s="1140"/>
      <c r="K5" s="1138" t="s">
        <v>24</v>
      </c>
      <c r="L5" s="1139"/>
      <c r="M5" s="1140"/>
      <c r="N5" s="1138" t="s">
        <v>24</v>
      </c>
      <c r="O5" s="1139"/>
      <c r="P5" s="1140"/>
      <c r="Q5" s="1151"/>
      <c r="R5" s="1152"/>
      <c r="S5" s="1153"/>
      <c r="T5" s="166"/>
      <c r="U5" s="166"/>
      <c r="V5" s="166"/>
      <c r="W5" s="166"/>
    </row>
    <row r="6" spans="1:23" ht="92.25" customHeight="1" thickBot="1">
      <c r="A6" s="1144"/>
      <c r="B6" s="229" t="s">
        <v>5</v>
      </c>
      <c r="C6" s="230" t="s">
        <v>6</v>
      </c>
      <c r="D6" s="168" t="s">
        <v>7</v>
      </c>
      <c r="E6" s="255" t="s">
        <v>5</v>
      </c>
      <c r="F6" s="256" t="s">
        <v>6</v>
      </c>
      <c r="G6" s="168" t="s">
        <v>7</v>
      </c>
      <c r="H6" s="255" t="s">
        <v>5</v>
      </c>
      <c r="I6" s="256" t="s">
        <v>6</v>
      </c>
      <c r="J6" s="168" t="s">
        <v>7</v>
      </c>
      <c r="K6" s="257" t="s">
        <v>5</v>
      </c>
      <c r="L6" s="256" t="s">
        <v>6</v>
      </c>
      <c r="M6" s="168" t="s">
        <v>7</v>
      </c>
      <c r="N6" s="257" t="s">
        <v>5</v>
      </c>
      <c r="O6" s="256" t="s">
        <v>6</v>
      </c>
      <c r="P6" s="168" t="s">
        <v>7</v>
      </c>
      <c r="Q6" s="257" t="s">
        <v>5</v>
      </c>
      <c r="R6" s="256" t="s">
        <v>6</v>
      </c>
      <c r="S6" s="168" t="s">
        <v>7</v>
      </c>
      <c r="T6" s="166"/>
      <c r="U6" s="166"/>
      <c r="V6" s="166"/>
      <c r="W6" s="166"/>
    </row>
    <row r="7" spans="1:23" ht="36.75" customHeight="1" thickBot="1">
      <c r="A7" s="865" t="s">
        <v>8</v>
      </c>
      <c r="B7" s="866"/>
      <c r="C7" s="866"/>
      <c r="D7" s="867"/>
      <c r="E7" s="866"/>
      <c r="F7" s="866"/>
      <c r="G7" s="867"/>
      <c r="H7" s="866"/>
      <c r="I7" s="866"/>
      <c r="J7" s="867"/>
      <c r="K7" s="868"/>
      <c r="L7" s="868"/>
      <c r="M7" s="868"/>
      <c r="N7" s="868"/>
      <c r="O7" s="868"/>
      <c r="P7" s="868"/>
      <c r="Q7" s="869"/>
      <c r="R7" s="869"/>
      <c r="S7" s="870"/>
      <c r="T7" s="166"/>
      <c r="U7" s="166"/>
      <c r="V7" s="166"/>
      <c r="W7" s="166"/>
    </row>
    <row r="8" spans="1:23" ht="29.25" customHeight="1">
      <c r="A8" s="871" t="s">
        <v>79</v>
      </c>
      <c r="B8" s="872">
        <v>0</v>
      </c>
      <c r="C8" s="872">
        <v>0</v>
      </c>
      <c r="D8" s="872">
        <v>0</v>
      </c>
      <c r="E8" s="872">
        <v>0</v>
      </c>
      <c r="F8" s="872">
        <v>0</v>
      </c>
      <c r="G8" s="873">
        <f t="shared" ref="G8:G19" si="0">E8+F8</f>
        <v>0</v>
      </c>
      <c r="H8" s="872">
        <v>0</v>
      </c>
      <c r="I8" s="872">
        <v>0</v>
      </c>
      <c r="J8" s="873">
        <f t="shared" ref="J8:J19" si="1">H8+I8</f>
        <v>0</v>
      </c>
      <c r="K8" s="874">
        <v>0</v>
      </c>
      <c r="L8" s="874">
        <v>0</v>
      </c>
      <c r="M8" s="874">
        <f t="shared" ref="M8:M19" si="2">K8+L8</f>
        <v>0</v>
      </c>
      <c r="N8" s="874">
        <v>0</v>
      </c>
      <c r="O8" s="874">
        <v>0</v>
      </c>
      <c r="P8" s="874">
        <f t="shared" ref="P8:P19" si="3">N8+O8</f>
        <v>0</v>
      </c>
      <c r="Q8" s="875">
        <f t="shared" ref="Q8:R19" si="4">B8+E8+H8+K8+N8</f>
        <v>0</v>
      </c>
      <c r="R8" s="875">
        <f t="shared" si="4"/>
        <v>0</v>
      </c>
      <c r="S8" s="876">
        <f t="shared" ref="S8:S19" si="5">Q8+R8</f>
        <v>0</v>
      </c>
      <c r="T8" s="166"/>
      <c r="U8" s="166"/>
      <c r="V8" s="166"/>
      <c r="W8" s="166"/>
    </row>
    <row r="9" spans="1:23" ht="29.25" customHeight="1">
      <c r="A9" s="871" t="s">
        <v>80</v>
      </c>
      <c r="B9" s="872">
        <v>0</v>
      </c>
      <c r="C9" s="872">
        <v>0</v>
      </c>
      <c r="D9" s="872">
        <v>0</v>
      </c>
      <c r="E9" s="872">
        <v>0</v>
      </c>
      <c r="F9" s="872">
        <v>0</v>
      </c>
      <c r="G9" s="873">
        <f t="shared" si="0"/>
        <v>0</v>
      </c>
      <c r="H9" s="872">
        <v>0</v>
      </c>
      <c r="I9" s="872">
        <v>0</v>
      </c>
      <c r="J9" s="873">
        <f t="shared" si="1"/>
        <v>0</v>
      </c>
      <c r="K9" s="874">
        <v>0</v>
      </c>
      <c r="L9" s="874">
        <v>0</v>
      </c>
      <c r="M9" s="874">
        <f t="shared" si="2"/>
        <v>0</v>
      </c>
      <c r="N9" s="874">
        <v>0</v>
      </c>
      <c r="O9" s="874">
        <v>0</v>
      </c>
      <c r="P9" s="874">
        <f t="shared" si="3"/>
        <v>0</v>
      </c>
      <c r="Q9" s="875">
        <f t="shared" si="4"/>
        <v>0</v>
      </c>
      <c r="R9" s="875">
        <f t="shared" si="4"/>
        <v>0</v>
      </c>
      <c r="S9" s="876">
        <f t="shared" si="5"/>
        <v>0</v>
      </c>
      <c r="T9" s="166"/>
      <c r="U9" s="166"/>
      <c r="V9" s="166"/>
      <c r="W9" s="166"/>
    </row>
    <row r="10" spans="1:23" ht="27.75" customHeight="1">
      <c r="A10" s="877" t="s">
        <v>70</v>
      </c>
      <c r="B10" s="872">
        <v>0</v>
      </c>
      <c r="C10" s="872">
        <v>0</v>
      </c>
      <c r="D10" s="872">
        <v>0</v>
      </c>
      <c r="E10" s="872">
        <v>0</v>
      </c>
      <c r="F10" s="872">
        <v>0</v>
      </c>
      <c r="G10" s="873">
        <f t="shared" si="0"/>
        <v>0</v>
      </c>
      <c r="H10" s="872">
        <v>0</v>
      </c>
      <c r="I10" s="872">
        <v>0</v>
      </c>
      <c r="J10" s="873">
        <f t="shared" si="1"/>
        <v>0</v>
      </c>
      <c r="K10" s="874">
        <v>0</v>
      </c>
      <c r="L10" s="874">
        <v>0</v>
      </c>
      <c r="M10" s="874">
        <f t="shared" si="2"/>
        <v>0</v>
      </c>
      <c r="N10" s="874">
        <v>0</v>
      </c>
      <c r="O10" s="874">
        <v>0</v>
      </c>
      <c r="P10" s="874">
        <f t="shared" si="3"/>
        <v>0</v>
      </c>
      <c r="Q10" s="875">
        <f t="shared" si="4"/>
        <v>0</v>
      </c>
      <c r="R10" s="875">
        <f t="shared" si="4"/>
        <v>0</v>
      </c>
      <c r="S10" s="876">
        <f t="shared" si="5"/>
        <v>0</v>
      </c>
      <c r="T10" s="166"/>
      <c r="U10" s="166"/>
      <c r="V10" s="166"/>
      <c r="W10" s="166"/>
    </row>
    <row r="11" spans="1:23" ht="27.75" customHeight="1">
      <c r="A11" s="877" t="s">
        <v>81</v>
      </c>
      <c r="B11" s="872">
        <v>0</v>
      </c>
      <c r="C11" s="872">
        <v>2</v>
      </c>
      <c r="D11" s="872">
        <f t="shared" ref="D11:D19" si="6">B11+C11</f>
        <v>2</v>
      </c>
      <c r="E11" s="872">
        <v>0</v>
      </c>
      <c r="F11" s="872">
        <v>0</v>
      </c>
      <c r="G11" s="873">
        <f t="shared" si="0"/>
        <v>0</v>
      </c>
      <c r="H11" s="872">
        <v>0</v>
      </c>
      <c r="I11" s="872">
        <v>0</v>
      </c>
      <c r="J11" s="873">
        <f t="shared" si="1"/>
        <v>0</v>
      </c>
      <c r="K11" s="874">
        <v>0</v>
      </c>
      <c r="L11" s="874">
        <v>2</v>
      </c>
      <c r="M11" s="874">
        <f t="shared" si="2"/>
        <v>2</v>
      </c>
      <c r="N11" s="874">
        <v>0</v>
      </c>
      <c r="O11" s="874">
        <v>1</v>
      </c>
      <c r="P11" s="874">
        <f t="shared" si="3"/>
        <v>1</v>
      </c>
      <c r="Q11" s="875">
        <f t="shared" si="4"/>
        <v>0</v>
      </c>
      <c r="R11" s="875">
        <f t="shared" si="4"/>
        <v>5</v>
      </c>
      <c r="S11" s="876">
        <f t="shared" si="5"/>
        <v>5</v>
      </c>
      <c r="T11" s="166"/>
      <c r="U11" s="166"/>
      <c r="V11" s="166"/>
      <c r="W11" s="166"/>
    </row>
    <row r="12" spans="1:23" ht="30.75" customHeight="1">
      <c r="A12" s="877" t="s">
        <v>71</v>
      </c>
      <c r="B12" s="872">
        <v>0</v>
      </c>
      <c r="C12" s="872">
        <v>3</v>
      </c>
      <c r="D12" s="873">
        <f t="shared" si="6"/>
        <v>3</v>
      </c>
      <c r="E12" s="872">
        <v>1</v>
      </c>
      <c r="F12" s="872">
        <v>3</v>
      </c>
      <c r="G12" s="873">
        <f t="shared" si="0"/>
        <v>4</v>
      </c>
      <c r="H12" s="872">
        <v>0</v>
      </c>
      <c r="I12" s="873">
        <v>4</v>
      </c>
      <c r="J12" s="873">
        <f t="shared" si="1"/>
        <v>4</v>
      </c>
      <c r="K12" s="874">
        <v>0</v>
      </c>
      <c r="L12" s="874">
        <v>0</v>
      </c>
      <c r="M12" s="874">
        <f t="shared" si="2"/>
        <v>0</v>
      </c>
      <c r="N12" s="874">
        <v>0</v>
      </c>
      <c r="O12" s="874">
        <v>0</v>
      </c>
      <c r="P12" s="874">
        <f t="shared" si="3"/>
        <v>0</v>
      </c>
      <c r="Q12" s="875">
        <f t="shared" si="4"/>
        <v>1</v>
      </c>
      <c r="R12" s="875">
        <f t="shared" si="4"/>
        <v>10</v>
      </c>
      <c r="S12" s="876">
        <f t="shared" si="5"/>
        <v>11</v>
      </c>
      <c r="T12" s="166"/>
      <c r="U12" s="166"/>
      <c r="V12" s="166"/>
      <c r="W12" s="166"/>
    </row>
    <row r="13" spans="1:23" ht="32.25" customHeight="1">
      <c r="A13" s="877" t="s">
        <v>72</v>
      </c>
      <c r="B13" s="872">
        <v>0</v>
      </c>
      <c r="C13" s="872">
        <v>5</v>
      </c>
      <c r="D13" s="873">
        <f t="shared" si="6"/>
        <v>5</v>
      </c>
      <c r="E13" s="872">
        <v>0</v>
      </c>
      <c r="F13" s="872">
        <v>4</v>
      </c>
      <c r="G13" s="873">
        <f t="shared" si="0"/>
        <v>4</v>
      </c>
      <c r="H13" s="872">
        <v>0</v>
      </c>
      <c r="I13" s="872">
        <v>10</v>
      </c>
      <c r="J13" s="873">
        <f t="shared" si="1"/>
        <v>10</v>
      </c>
      <c r="K13" s="874">
        <v>0</v>
      </c>
      <c r="L13" s="874">
        <v>9</v>
      </c>
      <c r="M13" s="874">
        <f t="shared" si="2"/>
        <v>9</v>
      </c>
      <c r="N13" s="874">
        <v>0</v>
      </c>
      <c r="O13" s="874">
        <v>0</v>
      </c>
      <c r="P13" s="874">
        <f t="shared" si="3"/>
        <v>0</v>
      </c>
      <c r="Q13" s="875">
        <f t="shared" si="4"/>
        <v>0</v>
      </c>
      <c r="R13" s="875">
        <f t="shared" si="4"/>
        <v>28</v>
      </c>
      <c r="S13" s="876">
        <f t="shared" si="5"/>
        <v>28</v>
      </c>
      <c r="T13" s="166"/>
      <c r="U13" s="166"/>
      <c r="V13" s="166"/>
      <c r="W13" s="166"/>
    </row>
    <row r="14" spans="1:23" ht="32.25" customHeight="1">
      <c r="A14" s="877" t="s">
        <v>87</v>
      </c>
      <c r="B14" s="872">
        <v>0</v>
      </c>
      <c r="C14" s="872">
        <v>0</v>
      </c>
      <c r="D14" s="873">
        <f t="shared" si="6"/>
        <v>0</v>
      </c>
      <c r="E14" s="872">
        <v>0</v>
      </c>
      <c r="F14" s="872">
        <v>0</v>
      </c>
      <c r="G14" s="873">
        <f t="shared" si="0"/>
        <v>0</v>
      </c>
      <c r="H14" s="872">
        <v>0</v>
      </c>
      <c r="I14" s="872">
        <v>0</v>
      </c>
      <c r="J14" s="873">
        <f t="shared" si="1"/>
        <v>0</v>
      </c>
      <c r="K14" s="874">
        <v>0</v>
      </c>
      <c r="L14" s="874">
        <v>0</v>
      </c>
      <c r="M14" s="874">
        <f t="shared" si="2"/>
        <v>0</v>
      </c>
      <c r="N14" s="874">
        <v>0</v>
      </c>
      <c r="O14" s="874">
        <v>0</v>
      </c>
      <c r="P14" s="874">
        <f t="shared" si="3"/>
        <v>0</v>
      </c>
      <c r="Q14" s="875">
        <f t="shared" si="4"/>
        <v>0</v>
      </c>
      <c r="R14" s="875">
        <f t="shared" si="4"/>
        <v>0</v>
      </c>
      <c r="S14" s="876">
        <f t="shared" si="5"/>
        <v>0</v>
      </c>
      <c r="T14" s="166"/>
      <c r="U14" s="166"/>
      <c r="V14" s="166"/>
      <c r="W14" s="166"/>
    </row>
    <row r="15" spans="1:23" ht="32.25" customHeight="1">
      <c r="A15" s="877" t="s">
        <v>74</v>
      </c>
      <c r="B15" s="872">
        <v>0</v>
      </c>
      <c r="C15" s="872">
        <v>0</v>
      </c>
      <c r="D15" s="873">
        <f t="shared" si="6"/>
        <v>0</v>
      </c>
      <c r="E15" s="872">
        <v>1</v>
      </c>
      <c r="F15" s="872">
        <v>0</v>
      </c>
      <c r="G15" s="873">
        <f t="shared" si="0"/>
        <v>1</v>
      </c>
      <c r="H15" s="872">
        <v>0</v>
      </c>
      <c r="I15" s="872">
        <v>0</v>
      </c>
      <c r="J15" s="873">
        <f t="shared" si="1"/>
        <v>0</v>
      </c>
      <c r="K15" s="874">
        <v>0</v>
      </c>
      <c r="L15" s="874">
        <v>0</v>
      </c>
      <c r="M15" s="874">
        <f t="shared" si="2"/>
        <v>0</v>
      </c>
      <c r="N15" s="874">
        <v>0</v>
      </c>
      <c r="O15" s="874">
        <v>0</v>
      </c>
      <c r="P15" s="874">
        <f t="shared" si="3"/>
        <v>0</v>
      </c>
      <c r="Q15" s="875">
        <f t="shared" si="4"/>
        <v>1</v>
      </c>
      <c r="R15" s="875">
        <f t="shared" si="4"/>
        <v>0</v>
      </c>
      <c r="S15" s="876">
        <f t="shared" si="5"/>
        <v>1</v>
      </c>
      <c r="T15" s="166"/>
      <c r="U15" s="166"/>
      <c r="V15" s="166"/>
      <c r="W15" s="166"/>
    </row>
    <row r="16" spans="1:23" ht="31.5" customHeight="1">
      <c r="A16" s="878" t="s">
        <v>75</v>
      </c>
      <c r="B16" s="872">
        <v>0</v>
      </c>
      <c r="C16" s="872">
        <v>2</v>
      </c>
      <c r="D16" s="873">
        <f t="shared" si="6"/>
        <v>2</v>
      </c>
      <c r="E16" s="872">
        <v>0</v>
      </c>
      <c r="F16" s="872">
        <v>1</v>
      </c>
      <c r="G16" s="873">
        <f t="shared" si="0"/>
        <v>1</v>
      </c>
      <c r="H16" s="873">
        <v>1</v>
      </c>
      <c r="I16" s="872">
        <v>1</v>
      </c>
      <c r="J16" s="873">
        <f t="shared" si="1"/>
        <v>2</v>
      </c>
      <c r="K16" s="874">
        <v>2</v>
      </c>
      <c r="L16" s="874">
        <v>2</v>
      </c>
      <c r="M16" s="874">
        <f t="shared" si="2"/>
        <v>4</v>
      </c>
      <c r="N16" s="874">
        <v>0</v>
      </c>
      <c r="O16" s="874">
        <v>0</v>
      </c>
      <c r="P16" s="874">
        <f t="shared" si="3"/>
        <v>0</v>
      </c>
      <c r="Q16" s="875">
        <f t="shared" si="4"/>
        <v>3</v>
      </c>
      <c r="R16" s="875">
        <f t="shared" si="4"/>
        <v>6</v>
      </c>
      <c r="S16" s="876">
        <f t="shared" si="5"/>
        <v>9</v>
      </c>
      <c r="T16" s="166"/>
      <c r="U16" s="166"/>
      <c r="V16" s="166"/>
      <c r="W16" s="166"/>
    </row>
    <row r="17" spans="1:23" ht="24.75" customHeight="1">
      <c r="A17" s="879" t="s">
        <v>76</v>
      </c>
      <c r="B17" s="872">
        <v>0</v>
      </c>
      <c r="C17" s="872">
        <v>1</v>
      </c>
      <c r="D17" s="873">
        <f t="shared" si="6"/>
        <v>1</v>
      </c>
      <c r="E17" s="872">
        <v>0</v>
      </c>
      <c r="F17" s="872">
        <v>0</v>
      </c>
      <c r="G17" s="873">
        <f t="shared" si="0"/>
        <v>0</v>
      </c>
      <c r="H17" s="872">
        <v>0</v>
      </c>
      <c r="I17" s="872">
        <v>0</v>
      </c>
      <c r="J17" s="873">
        <f t="shared" si="1"/>
        <v>0</v>
      </c>
      <c r="K17" s="880">
        <v>0</v>
      </c>
      <c r="L17" s="874">
        <v>0</v>
      </c>
      <c r="M17" s="874">
        <f t="shared" si="2"/>
        <v>0</v>
      </c>
      <c r="N17" s="874">
        <v>0</v>
      </c>
      <c r="O17" s="874">
        <v>0</v>
      </c>
      <c r="P17" s="874">
        <f t="shared" si="3"/>
        <v>0</v>
      </c>
      <c r="Q17" s="875">
        <f t="shared" si="4"/>
        <v>0</v>
      </c>
      <c r="R17" s="875">
        <f t="shared" si="4"/>
        <v>1</v>
      </c>
      <c r="S17" s="876">
        <f t="shared" si="5"/>
        <v>1</v>
      </c>
      <c r="T17" s="166"/>
      <c r="U17" s="166"/>
      <c r="V17" s="166"/>
      <c r="W17" s="166"/>
    </row>
    <row r="18" spans="1:23" ht="24.75" customHeight="1">
      <c r="A18" s="881" t="s">
        <v>77</v>
      </c>
      <c r="B18" s="872">
        <v>0</v>
      </c>
      <c r="C18" s="872">
        <v>0</v>
      </c>
      <c r="D18" s="873">
        <f t="shared" si="6"/>
        <v>0</v>
      </c>
      <c r="E18" s="872">
        <v>0</v>
      </c>
      <c r="F18" s="872">
        <v>0</v>
      </c>
      <c r="G18" s="873">
        <f t="shared" si="0"/>
        <v>0</v>
      </c>
      <c r="H18" s="872">
        <v>0</v>
      </c>
      <c r="I18" s="872">
        <v>0</v>
      </c>
      <c r="J18" s="873">
        <f t="shared" si="1"/>
        <v>0</v>
      </c>
      <c r="K18" s="872">
        <v>0</v>
      </c>
      <c r="L18" s="874">
        <v>0</v>
      </c>
      <c r="M18" s="874">
        <f t="shared" si="2"/>
        <v>0</v>
      </c>
      <c r="N18" s="874">
        <v>0</v>
      </c>
      <c r="O18" s="874">
        <v>0</v>
      </c>
      <c r="P18" s="874">
        <f t="shared" si="3"/>
        <v>0</v>
      </c>
      <c r="Q18" s="875">
        <f t="shared" si="4"/>
        <v>0</v>
      </c>
      <c r="R18" s="875">
        <f t="shared" si="4"/>
        <v>0</v>
      </c>
      <c r="S18" s="876">
        <f t="shared" si="5"/>
        <v>0</v>
      </c>
      <c r="T18" s="166"/>
      <c r="U18" s="166"/>
      <c r="V18" s="166"/>
      <c r="W18" s="166"/>
    </row>
    <row r="19" spans="1:23" ht="24.75" customHeight="1">
      <c r="A19" s="882" t="s">
        <v>78</v>
      </c>
      <c r="B19" s="872">
        <v>0</v>
      </c>
      <c r="C19" s="872">
        <v>1</v>
      </c>
      <c r="D19" s="873">
        <f t="shared" si="6"/>
        <v>1</v>
      </c>
      <c r="E19" s="872">
        <v>0</v>
      </c>
      <c r="F19" s="872">
        <v>0</v>
      </c>
      <c r="G19" s="873">
        <f t="shared" si="0"/>
        <v>0</v>
      </c>
      <c r="H19" s="872">
        <v>0</v>
      </c>
      <c r="I19" s="872">
        <v>0</v>
      </c>
      <c r="J19" s="873">
        <f t="shared" si="1"/>
        <v>0</v>
      </c>
      <c r="K19" s="880">
        <v>0</v>
      </c>
      <c r="L19" s="874">
        <v>0</v>
      </c>
      <c r="M19" s="874">
        <f t="shared" si="2"/>
        <v>0</v>
      </c>
      <c r="N19" s="874">
        <v>0</v>
      </c>
      <c r="O19" s="874">
        <v>0</v>
      </c>
      <c r="P19" s="874">
        <f t="shared" si="3"/>
        <v>0</v>
      </c>
      <c r="Q19" s="875">
        <f t="shared" si="4"/>
        <v>0</v>
      </c>
      <c r="R19" s="875">
        <f t="shared" si="4"/>
        <v>1</v>
      </c>
      <c r="S19" s="876">
        <f t="shared" si="5"/>
        <v>1</v>
      </c>
      <c r="T19" s="166"/>
      <c r="U19" s="166"/>
      <c r="V19" s="166"/>
      <c r="W19" s="166"/>
    </row>
    <row r="20" spans="1:23" ht="29.25" customHeight="1" thickBot="1">
      <c r="A20" s="495" t="s">
        <v>9</v>
      </c>
      <c r="B20" s="496">
        <f t="shared" ref="B20:S20" si="7">SUM(B8:B19)</f>
        <v>0</v>
      </c>
      <c r="C20" s="496">
        <f t="shared" si="7"/>
        <v>14</v>
      </c>
      <c r="D20" s="496">
        <f t="shared" si="7"/>
        <v>14</v>
      </c>
      <c r="E20" s="496">
        <f t="shared" si="7"/>
        <v>2</v>
      </c>
      <c r="F20" s="496">
        <f t="shared" si="7"/>
        <v>8</v>
      </c>
      <c r="G20" s="496">
        <f t="shared" si="7"/>
        <v>10</v>
      </c>
      <c r="H20" s="496">
        <f t="shared" si="7"/>
        <v>1</v>
      </c>
      <c r="I20" s="496">
        <f t="shared" si="7"/>
        <v>15</v>
      </c>
      <c r="J20" s="496">
        <f t="shared" si="7"/>
        <v>16</v>
      </c>
      <c r="K20" s="496">
        <f t="shared" si="7"/>
        <v>2</v>
      </c>
      <c r="L20" s="496">
        <f t="shared" si="7"/>
        <v>13</v>
      </c>
      <c r="M20" s="496">
        <f t="shared" si="7"/>
        <v>15</v>
      </c>
      <c r="N20" s="496">
        <f t="shared" si="7"/>
        <v>0</v>
      </c>
      <c r="O20" s="496">
        <f t="shared" si="7"/>
        <v>1</v>
      </c>
      <c r="P20" s="496">
        <f t="shared" si="7"/>
        <v>1</v>
      </c>
      <c r="Q20" s="496">
        <f t="shared" si="7"/>
        <v>5</v>
      </c>
      <c r="R20" s="496">
        <f t="shared" si="7"/>
        <v>51</v>
      </c>
      <c r="S20" s="496">
        <f t="shared" si="7"/>
        <v>56</v>
      </c>
      <c r="T20" s="166"/>
      <c r="U20" s="166"/>
      <c r="V20" s="166"/>
      <c r="W20" s="166"/>
    </row>
    <row r="21" spans="1:23" ht="28.5" customHeight="1" thickBot="1">
      <c r="A21" s="497" t="s">
        <v>10</v>
      </c>
      <c r="B21" s="711"/>
      <c r="C21" s="711"/>
      <c r="D21" s="711"/>
      <c r="E21" s="711"/>
      <c r="F21" s="711"/>
      <c r="G21" s="711"/>
      <c r="H21" s="711"/>
      <c r="I21" s="711"/>
      <c r="J21" s="711"/>
      <c r="K21" s="711"/>
      <c r="L21" s="711"/>
      <c r="M21" s="711"/>
      <c r="N21" s="711"/>
      <c r="O21" s="711"/>
      <c r="P21" s="711"/>
      <c r="Q21" s="483"/>
      <c r="R21" s="483"/>
      <c r="S21" s="712"/>
      <c r="T21" s="166"/>
      <c r="U21" s="166"/>
      <c r="V21" s="166"/>
      <c r="W21" s="166"/>
    </row>
    <row r="22" spans="1:23" ht="24.95" customHeight="1" thickBot="1">
      <c r="A22" s="497" t="s">
        <v>11</v>
      </c>
      <c r="B22" s="498"/>
      <c r="C22" s="498"/>
      <c r="D22" s="498"/>
      <c r="E22" s="498"/>
      <c r="F22" s="498"/>
      <c r="G22" s="498"/>
      <c r="H22" s="498"/>
      <c r="I22" s="498"/>
      <c r="J22" s="498"/>
      <c r="K22" s="498"/>
      <c r="L22" s="499"/>
      <c r="M22" s="499"/>
      <c r="N22" s="499"/>
      <c r="O22" s="499"/>
      <c r="P22" s="499"/>
      <c r="Q22" s="499"/>
      <c r="R22" s="499"/>
      <c r="S22" s="500"/>
      <c r="T22" s="166"/>
      <c r="U22" s="166"/>
      <c r="V22" s="166"/>
      <c r="W22" s="166"/>
    </row>
    <row r="23" spans="1:23" ht="24.95" customHeight="1">
      <c r="A23" s="484" t="s">
        <v>79</v>
      </c>
      <c r="B23" s="485">
        <v>0</v>
      </c>
      <c r="C23" s="485">
        <v>0</v>
      </c>
      <c r="D23" s="485">
        <v>0</v>
      </c>
      <c r="E23" s="485">
        <v>0</v>
      </c>
      <c r="F23" s="485">
        <v>0</v>
      </c>
      <c r="G23" s="486">
        <f t="shared" ref="G23:G34" si="8">E23+F23</f>
        <v>0</v>
      </c>
      <c r="H23" s="485">
        <v>0</v>
      </c>
      <c r="I23" s="485">
        <v>0</v>
      </c>
      <c r="J23" s="486">
        <f t="shared" ref="J23:J34" si="9">H23+I23</f>
        <v>0</v>
      </c>
      <c r="K23" s="472">
        <v>0</v>
      </c>
      <c r="L23" s="472">
        <v>0</v>
      </c>
      <c r="M23" s="472">
        <f t="shared" ref="M23:M34" si="10">K23+L23</f>
        <v>0</v>
      </c>
      <c r="N23" s="472">
        <v>0</v>
      </c>
      <c r="O23" s="472">
        <v>0</v>
      </c>
      <c r="P23" s="472">
        <f t="shared" ref="P23:P34" si="11">N23+O23</f>
        <v>0</v>
      </c>
      <c r="Q23" s="487">
        <f t="shared" ref="Q23:R34" si="12">B23+E23+H23+K23+N23</f>
        <v>0</v>
      </c>
      <c r="R23" s="487">
        <f t="shared" si="12"/>
        <v>0</v>
      </c>
      <c r="S23" s="488">
        <f t="shared" ref="S23:S34" si="13">R23+Q23</f>
        <v>0</v>
      </c>
      <c r="T23" s="166"/>
      <c r="U23" s="166"/>
      <c r="V23" s="166"/>
      <c r="W23" s="166"/>
    </row>
    <row r="24" spans="1:23" ht="24.95" customHeight="1">
      <c r="A24" s="484" t="s">
        <v>80</v>
      </c>
      <c r="B24" s="485">
        <v>0</v>
      </c>
      <c r="C24" s="485">
        <v>0</v>
      </c>
      <c r="D24" s="485">
        <v>0</v>
      </c>
      <c r="E24" s="485">
        <v>0</v>
      </c>
      <c r="F24" s="485">
        <v>0</v>
      </c>
      <c r="G24" s="486">
        <f t="shared" si="8"/>
        <v>0</v>
      </c>
      <c r="H24" s="485">
        <v>0</v>
      </c>
      <c r="I24" s="485">
        <v>0</v>
      </c>
      <c r="J24" s="486">
        <f t="shared" si="9"/>
        <v>0</v>
      </c>
      <c r="K24" s="472">
        <v>0</v>
      </c>
      <c r="L24" s="472">
        <v>0</v>
      </c>
      <c r="M24" s="472">
        <f t="shared" si="10"/>
        <v>0</v>
      </c>
      <c r="N24" s="472">
        <v>0</v>
      </c>
      <c r="O24" s="472">
        <v>0</v>
      </c>
      <c r="P24" s="472">
        <f t="shared" si="11"/>
        <v>0</v>
      </c>
      <c r="Q24" s="487">
        <f t="shared" si="12"/>
        <v>0</v>
      </c>
      <c r="R24" s="487">
        <f t="shared" si="12"/>
        <v>0</v>
      </c>
      <c r="S24" s="488">
        <f t="shared" si="13"/>
        <v>0</v>
      </c>
      <c r="T24" s="166"/>
      <c r="U24" s="166"/>
      <c r="V24" s="166"/>
      <c r="W24" s="166"/>
    </row>
    <row r="25" spans="1:23" ht="24.95" customHeight="1">
      <c r="A25" s="489" t="s">
        <v>70</v>
      </c>
      <c r="B25" s="485">
        <v>0</v>
      </c>
      <c r="C25" s="485">
        <v>0</v>
      </c>
      <c r="D25" s="485">
        <v>0</v>
      </c>
      <c r="E25" s="485">
        <v>0</v>
      </c>
      <c r="F25" s="485">
        <v>0</v>
      </c>
      <c r="G25" s="486">
        <f t="shared" si="8"/>
        <v>0</v>
      </c>
      <c r="H25" s="485">
        <v>0</v>
      </c>
      <c r="I25" s="485">
        <v>0</v>
      </c>
      <c r="J25" s="486">
        <f t="shared" si="9"/>
        <v>0</v>
      </c>
      <c r="K25" s="472">
        <v>0</v>
      </c>
      <c r="L25" s="472">
        <v>0</v>
      </c>
      <c r="M25" s="472">
        <f t="shared" si="10"/>
        <v>0</v>
      </c>
      <c r="N25" s="472">
        <v>0</v>
      </c>
      <c r="O25" s="472">
        <v>0</v>
      </c>
      <c r="P25" s="472">
        <f t="shared" si="11"/>
        <v>0</v>
      </c>
      <c r="Q25" s="487">
        <f t="shared" si="12"/>
        <v>0</v>
      </c>
      <c r="R25" s="487">
        <f t="shared" si="12"/>
        <v>0</v>
      </c>
      <c r="S25" s="488">
        <f t="shared" si="13"/>
        <v>0</v>
      </c>
      <c r="T25" s="166"/>
      <c r="U25" s="166"/>
      <c r="V25" s="166"/>
      <c r="W25" s="166"/>
    </row>
    <row r="26" spans="1:23">
      <c r="A26" s="489" t="s">
        <v>81</v>
      </c>
      <c r="B26" s="485">
        <v>0</v>
      </c>
      <c r="C26" s="485">
        <v>2</v>
      </c>
      <c r="D26" s="485">
        <f t="shared" ref="D26:D34" si="14">B26+C26</f>
        <v>2</v>
      </c>
      <c r="E26" s="485">
        <v>0</v>
      </c>
      <c r="F26" s="485">
        <v>0</v>
      </c>
      <c r="G26" s="486">
        <f t="shared" si="8"/>
        <v>0</v>
      </c>
      <c r="H26" s="485">
        <v>0</v>
      </c>
      <c r="I26" s="485">
        <v>0</v>
      </c>
      <c r="J26" s="486">
        <f t="shared" si="9"/>
        <v>0</v>
      </c>
      <c r="K26" s="472">
        <v>0</v>
      </c>
      <c r="L26" s="472">
        <v>2</v>
      </c>
      <c r="M26" s="472">
        <f t="shared" si="10"/>
        <v>2</v>
      </c>
      <c r="N26" s="472">
        <v>0</v>
      </c>
      <c r="O26" s="472">
        <v>1</v>
      </c>
      <c r="P26" s="472">
        <f t="shared" si="11"/>
        <v>1</v>
      </c>
      <c r="Q26" s="487">
        <f t="shared" si="12"/>
        <v>0</v>
      </c>
      <c r="R26" s="487">
        <f t="shared" si="12"/>
        <v>5</v>
      </c>
      <c r="S26" s="488">
        <f t="shared" si="13"/>
        <v>5</v>
      </c>
      <c r="T26" s="166"/>
      <c r="U26" s="166"/>
      <c r="V26" s="166"/>
      <c r="W26" s="166"/>
    </row>
    <row r="27" spans="1:23">
      <c r="A27" s="489" t="s">
        <v>71</v>
      </c>
      <c r="B27" s="485">
        <v>0</v>
      </c>
      <c r="C27" s="485">
        <v>2</v>
      </c>
      <c r="D27" s="486">
        <f t="shared" si="14"/>
        <v>2</v>
      </c>
      <c r="E27" s="485">
        <v>1</v>
      </c>
      <c r="F27" s="485">
        <v>3</v>
      </c>
      <c r="G27" s="486">
        <f t="shared" si="8"/>
        <v>4</v>
      </c>
      <c r="H27" s="485">
        <v>0</v>
      </c>
      <c r="I27" s="486">
        <v>4</v>
      </c>
      <c r="J27" s="486">
        <f t="shared" si="9"/>
        <v>4</v>
      </c>
      <c r="K27" s="472">
        <v>0</v>
      </c>
      <c r="L27" s="472">
        <v>0</v>
      </c>
      <c r="M27" s="472">
        <f t="shared" si="10"/>
        <v>0</v>
      </c>
      <c r="N27" s="472">
        <v>0</v>
      </c>
      <c r="O27" s="472">
        <v>0</v>
      </c>
      <c r="P27" s="472">
        <f t="shared" si="11"/>
        <v>0</v>
      </c>
      <c r="Q27" s="487">
        <f t="shared" si="12"/>
        <v>1</v>
      </c>
      <c r="R27" s="487">
        <f t="shared" si="12"/>
        <v>9</v>
      </c>
      <c r="S27" s="488">
        <f t="shared" si="13"/>
        <v>10</v>
      </c>
      <c r="T27" s="166"/>
      <c r="U27" s="166"/>
      <c r="V27" s="166"/>
      <c r="W27" s="166"/>
    </row>
    <row r="28" spans="1:23">
      <c r="A28" s="489" t="s">
        <v>72</v>
      </c>
      <c r="B28" s="485">
        <v>0</v>
      </c>
      <c r="C28" s="485">
        <v>4</v>
      </c>
      <c r="D28" s="486">
        <f t="shared" si="14"/>
        <v>4</v>
      </c>
      <c r="E28" s="485">
        <v>0</v>
      </c>
      <c r="F28" s="485">
        <v>4</v>
      </c>
      <c r="G28" s="486">
        <f t="shared" si="8"/>
        <v>4</v>
      </c>
      <c r="H28" s="485">
        <v>0</v>
      </c>
      <c r="I28" s="485">
        <v>10</v>
      </c>
      <c r="J28" s="486">
        <f t="shared" si="9"/>
        <v>10</v>
      </c>
      <c r="K28" s="472">
        <v>0</v>
      </c>
      <c r="L28" s="472">
        <v>9</v>
      </c>
      <c r="M28" s="472">
        <f t="shared" si="10"/>
        <v>9</v>
      </c>
      <c r="N28" s="472">
        <v>0</v>
      </c>
      <c r="O28" s="472">
        <v>0</v>
      </c>
      <c r="P28" s="472">
        <f t="shared" si="11"/>
        <v>0</v>
      </c>
      <c r="Q28" s="487">
        <f t="shared" si="12"/>
        <v>0</v>
      </c>
      <c r="R28" s="487">
        <f t="shared" si="12"/>
        <v>27</v>
      </c>
      <c r="S28" s="488">
        <f t="shared" si="13"/>
        <v>27</v>
      </c>
      <c r="T28" s="166"/>
      <c r="U28" s="166"/>
      <c r="V28" s="166"/>
      <c r="W28" s="166"/>
    </row>
    <row r="29" spans="1:23">
      <c r="A29" s="489" t="s">
        <v>87</v>
      </c>
      <c r="B29" s="485">
        <v>0</v>
      </c>
      <c r="C29" s="485">
        <v>0</v>
      </c>
      <c r="D29" s="486">
        <f t="shared" si="14"/>
        <v>0</v>
      </c>
      <c r="E29" s="485">
        <v>0</v>
      </c>
      <c r="F29" s="485">
        <v>0</v>
      </c>
      <c r="G29" s="486">
        <f t="shared" si="8"/>
        <v>0</v>
      </c>
      <c r="H29" s="485">
        <v>0</v>
      </c>
      <c r="I29" s="485">
        <v>0</v>
      </c>
      <c r="J29" s="486">
        <f t="shared" si="9"/>
        <v>0</v>
      </c>
      <c r="K29" s="472">
        <v>0</v>
      </c>
      <c r="L29" s="472">
        <v>0</v>
      </c>
      <c r="M29" s="472">
        <f t="shared" si="10"/>
        <v>0</v>
      </c>
      <c r="N29" s="472">
        <v>0</v>
      </c>
      <c r="O29" s="472">
        <v>0</v>
      </c>
      <c r="P29" s="472">
        <f t="shared" si="11"/>
        <v>0</v>
      </c>
      <c r="Q29" s="487">
        <f t="shared" si="12"/>
        <v>0</v>
      </c>
      <c r="R29" s="487">
        <f t="shared" si="12"/>
        <v>0</v>
      </c>
      <c r="S29" s="488">
        <f t="shared" si="13"/>
        <v>0</v>
      </c>
      <c r="T29" s="166"/>
      <c r="U29" s="166"/>
      <c r="V29" s="166"/>
      <c r="W29" s="166"/>
    </row>
    <row r="30" spans="1:23" ht="32.25" customHeight="1">
      <c r="A30" s="489" t="s">
        <v>74</v>
      </c>
      <c r="B30" s="485">
        <v>0</v>
      </c>
      <c r="C30" s="485">
        <v>0</v>
      </c>
      <c r="D30" s="486">
        <f t="shared" si="14"/>
        <v>0</v>
      </c>
      <c r="E30" s="485">
        <v>1</v>
      </c>
      <c r="F30" s="485">
        <v>0</v>
      </c>
      <c r="G30" s="486">
        <f t="shared" si="8"/>
        <v>1</v>
      </c>
      <c r="H30" s="485">
        <v>0</v>
      </c>
      <c r="I30" s="485">
        <v>0</v>
      </c>
      <c r="J30" s="486">
        <f t="shared" si="9"/>
        <v>0</v>
      </c>
      <c r="K30" s="472">
        <v>0</v>
      </c>
      <c r="L30" s="472">
        <v>0</v>
      </c>
      <c r="M30" s="472">
        <f t="shared" si="10"/>
        <v>0</v>
      </c>
      <c r="N30" s="472">
        <v>0</v>
      </c>
      <c r="O30" s="472">
        <v>0</v>
      </c>
      <c r="P30" s="472">
        <f t="shared" si="11"/>
        <v>0</v>
      </c>
      <c r="Q30" s="487">
        <f t="shared" si="12"/>
        <v>1</v>
      </c>
      <c r="R30" s="487">
        <f t="shared" si="12"/>
        <v>0</v>
      </c>
      <c r="S30" s="488">
        <f t="shared" si="13"/>
        <v>1</v>
      </c>
      <c r="T30" s="166"/>
      <c r="U30" s="166"/>
      <c r="V30" s="166"/>
      <c r="W30" s="166"/>
    </row>
    <row r="31" spans="1:23" ht="30" customHeight="1">
      <c r="A31" s="490" t="s">
        <v>75</v>
      </c>
      <c r="B31" s="485">
        <v>0</v>
      </c>
      <c r="C31" s="485">
        <v>2</v>
      </c>
      <c r="D31" s="486">
        <f t="shared" si="14"/>
        <v>2</v>
      </c>
      <c r="E31" s="485">
        <v>0</v>
      </c>
      <c r="F31" s="485">
        <v>0</v>
      </c>
      <c r="G31" s="486">
        <f t="shared" si="8"/>
        <v>0</v>
      </c>
      <c r="H31" s="486">
        <v>1</v>
      </c>
      <c r="I31" s="485">
        <v>1</v>
      </c>
      <c r="J31" s="486">
        <f t="shared" si="9"/>
        <v>2</v>
      </c>
      <c r="K31" s="472">
        <v>2</v>
      </c>
      <c r="L31" s="472">
        <v>2</v>
      </c>
      <c r="M31" s="472">
        <f t="shared" si="10"/>
        <v>4</v>
      </c>
      <c r="N31" s="472">
        <v>0</v>
      </c>
      <c r="O31" s="472">
        <v>0</v>
      </c>
      <c r="P31" s="472">
        <f t="shared" si="11"/>
        <v>0</v>
      </c>
      <c r="Q31" s="487">
        <f t="shared" si="12"/>
        <v>3</v>
      </c>
      <c r="R31" s="487">
        <f t="shared" si="12"/>
        <v>5</v>
      </c>
      <c r="S31" s="488">
        <f t="shared" si="13"/>
        <v>8</v>
      </c>
      <c r="T31" s="166"/>
      <c r="U31" s="166"/>
      <c r="V31" s="166"/>
      <c r="W31" s="166"/>
    </row>
    <row r="32" spans="1:23">
      <c r="A32" s="491" t="s">
        <v>76</v>
      </c>
      <c r="B32" s="485">
        <v>0</v>
      </c>
      <c r="C32" s="485">
        <v>1</v>
      </c>
      <c r="D32" s="486">
        <f t="shared" si="14"/>
        <v>1</v>
      </c>
      <c r="E32" s="485">
        <v>0</v>
      </c>
      <c r="F32" s="485">
        <v>0</v>
      </c>
      <c r="G32" s="486">
        <f t="shared" si="8"/>
        <v>0</v>
      </c>
      <c r="H32" s="485">
        <v>0</v>
      </c>
      <c r="I32" s="485">
        <v>0</v>
      </c>
      <c r="J32" s="486">
        <f t="shared" si="9"/>
        <v>0</v>
      </c>
      <c r="K32" s="492">
        <v>0</v>
      </c>
      <c r="L32" s="472">
        <v>0</v>
      </c>
      <c r="M32" s="472">
        <f t="shared" si="10"/>
        <v>0</v>
      </c>
      <c r="N32" s="472">
        <v>0</v>
      </c>
      <c r="O32" s="472">
        <v>0</v>
      </c>
      <c r="P32" s="472">
        <f t="shared" si="11"/>
        <v>0</v>
      </c>
      <c r="Q32" s="487">
        <f t="shared" si="12"/>
        <v>0</v>
      </c>
      <c r="R32" s="487">
        <f t="shared" si="12"/>
        <v>1</v>
      </c>
      <c r="S32" s="488">
        <f t="shared" si="13"/>
        <v>1</v>
      </c>
      <c r="T32" s="166"/>
      <c r="U32" s="166"/>
      <c r="V32" s="166"/>
      <c r="W32" s="166"/>
    </row>
    <row r="33" spans="1:23">
      <c r="A33" s="493" t="s">
        <v>77</v>
      </c>
      <c r="B33" s="485">
        <v>0</v>
      </c>
      <c r="C33" s="485">
        <v>0</v>
      </c>
      <c r="D33" s="486">
        <f t="shared" si="14"/>
        <v>0</v>
      </c>
      <c r="E33" s="485">
        <v>0</v>
      </c>
      <c r="F33" s="485">
        <v>0</v>
      </c>
      <c r="G33" s="486">
        <f t="shared" si="8"/>
        <v>0</v>
      </c>
      <c r="H33" s="485">
        <v>0</v>
      </c>
      <c r="I33" s="485">
        <v>0</v>
      </c>
      <c r="J33" s="486">
        <f t="shared" si="9"/>
        <v>0</v>
      </c>
      <c r="K33" s="485">
        <v>0</v>
      </c>
      <c r="L33" s="472">
        <v>0</v>
      </c>
      <c r="M33" s="472">
        <f t="shared" si="10"/>
        <v>0</v>
      </c>
      <c r="N33" s="472">
        <v>0</v>
      </c>
      <c r="O33" s="472">
        <v>0</v>
      </c>
      <c r="P33" s="472">
        <f t="shared" si="11"/>
        <v>0</v>
      </c>
      <c r="Q33" s="487">
        <f t="shared" si="12"/>
        <v>0</v>
      </c>
      <c r="R33" s="487">
        <f t="shared" si="12"/>
        <v>0</v>
      </c>
      <c r="S33" s="488">
        <f t="shared" si="13"/>
        <v>0</v>
      </c>
      <c r="T33" s="166"/>
      <c r="U33" s="166"/>
      <c r="V33" s="166"/>
      <c r="W33" s="166"/>
    </row>
    <row r="34" spans="1:23" ht="53.25" thickBot="1">
      <c r="A34" s="494" t="s">
        <v>78</v>
      </c>
      <c r="B34" s="485">
        <v>0</v>
      </c>
      <c r="C34" s="485">
        <v>1</v>
      </c>
      <c r="D34" s="486">
        <f t="shared" si="14"/>
        <v>1</v>
      </c>
      <c r="E34" s="485">
        <v>0</v>
      </c>
      <c r="F34" s="485">
        <v>0</v>
      </c>
      <c r="G34" s="486">
        <f t="shared" si="8"/>
        <v>0</v>
      </c>
      <c r="H34" s="485">
        <v>0</v>
      </c>
      <c r="I34" s="485">
        <v>0</v>
      </c>
      <c r="J34" s="486">
        <f t="shared" si="9"/>
        <v>0</v>
      </c>
      <c r="K34" s="492">
        <v>0</v>
      </c>
      <c r="L34" s="472">
        <v>0</v>
      </c>
      <c r="M34" s="472">
        <f t="shared" si="10"/>
        <v>0</v>
      </c>
      <c r="N34" s="472">
        <v>0</v>
      </c>
      <c r="O34" s="472">
        <v>0</v>
      </c>
      <c r="P34" s="472">
        <f t="shared" si="11"/>
        <v>0</v>
      </c>
      <c r="Q34" s="487">
        <f t="shared" si="12"/>
        <v>0</v>
      </c>
      <c r="R34" s="487">
        <f t="shared" si="12"/>
        <v>1</v>
      </c>
      <c r="S34" s="488">
        <f t="shared" si="13"/>
        <v>1</v>
      </c>
      <c r="T34" s="166"/>
      <c r="U34" s="166"/>
      <c r="V34" s="166"/>
      <c r="W34" s="166"/>
    </row>
    <row r="35" spans="1:23" ht="27" thickBot="1">
      <c r="A35" s="482" t="s">
        <v>13</v>
      </c>
      <c r="B35" s="496">
        <f t="shared" ref="B35:S35" si="15">SUM(B23:B34)</f>
        <v>0</v>
      </c>
      <c r="C35" s="496">
        <f t="shared" si="15"/>
        <v>12</v>
      </c>
      <c r="D35" s="496">
        <f t="shared" si="15"/>
        <v>12</v>
      </c>
      <c r="E35" s="496">
        <f t="shared" si="15"/>
        <v>2</v>
      </c>
      <c r="F35" s="496">
        <f t="shared" si="15"/>
        <v>7</v>
      </c>
      <c r="G35" s="496">
        <f t="shared" si="15"/>
        <v>9</v>
      </c>
      <c r="H35" s="496">
        <f t="shared" si="15"/>
        <v>1</v>
      </c>
      <c r="I35" s="496">
        <f t="shared" si="15"/>
        <v>15</v>
      </c>
      <c r="J35" s="496">
        <f t="shared" si="15"/>
        <v>16</v>
      </c>
      <c r="K35" s="496">
        <f t="shared" si="15"/>
        <v>2</v>
      </c>
      <c r="L35" s="496">
        <f t="shared" si="15"/>
        <v>13</v>
      </c>
      <c r="M35" s="496">
        <f t="shared" si="15"/>
        <v>15</v>
      </c>
      <c r="N35" s="496">
        <f t="shared" si="15"/>
        <v>0</v>
      </c>
      <c r="O35" s="496">
        <f t="shared" si="15"/>
        <v>1</v>
      </c>
      <c r="P35" s="496">
        <f t="shared" si="15"/>
        <v>1</v>
      </c>
      <c r="Q35" s="496">
        <f t="shared" si="15"/>
        <v>5</v>
      </c>
      <c r="R35" s="496">
        <f t="shared" si="15"/>
        <v>48</v>
      </c>
      <c r="S35" s="496">
        <f t="shared" si="15"/>
        <v>53</v>
      </c>
      <c r="T35" s="166"/>
      <c r="U35" s="166"/>
      <c r="V35" s="166"/>
      <c r="W35" s="166"/>
    </row>
    <row r="36" spans="1:23" ht="51.75" thickBot="1">
      <c r="A36" s="501" t="s">
        <v>14</v>
      </c>
      <c r="B36" s="883"/>
      <c r="C36" s="883"/>
      <c r="D36" s="883"/>
      <c r="E36" s="883"/>
      <c r="F36" s="883"/>
      <c r="G36" s="883"/>
      <c r="H36" s="883"/>
      <c r="I36" s="883"/>
      <c r="J36" s="883"/>
      <c r="K36" s="884"/>
      <c r="L36" s="884"/>
      <c r="M36" s="884"/>
      <c r="N36" s="884"/>
      <c r="O36" s="884"/>
      <c r="P36" s="884"/>
      <c r="Q36" s="885"/>
      <c r="R36" s="885"/>
      <c r="S36" s="1032"/>
      <c r="T36" s="166"/>
      <c r="U36" s="166"/>
      <c r="V36" s="166"/>
      <c r="W36" s="166"/>
    </row>
    <row r="37" spans="1:23">
      <c r="A37" s="484" t="s">
        <v>79</v>
      </c>
      <c r="B37" s="486">
        <v>0</v>
      </c>
      <c r="C37" s="486">
        <v>0</v>
      </c>
      <c r="D37" s="486">
        <f t="shared" ref="D37:D48" si="16">B37+C37</f>
        <v>0</v>
      </c>
      <c r="E37" s="486">
        <v>0</v>
      </c>
      <c r="F37" s="486">
        <v>0</v>
      </c>
      <c r="G37" s="486">
        <f t="shared" ref="G37:G48" si="17">E37+F37</f>
        <v>0</v>
      </c>
      <c r="H37" s="486">
        <v>0</v>
      </c>
      <c r="I37" s="486">
        <v>0</v>
      </c>
      <c r="J37" s="486">
        <f t="shared" ref="J37:J48" si="18">H37+I37</f>
        <v>0</v>
      </c>
      <c r="K37" s="486">
        <v>0</v>
      </c>
      <c r="L37" s="486">
        <v>0</v>
      </c>
      <c r="M37" s="486">
        <f t="shared" ref="M37:M48" si="19">K37+L37</f>
        <v>0</v>
      </c>
      <c r="N37" s="486">
        <v>0</v>
      </c>
      <c r="O37" s="486">
        <v>0</v>
      </c>
      <c r="P37" s="486">
        <f t="shared" ref="P37:P48" si="20">N37+O37</f>
        <v>0</v>
      </c>
      <c r="Q37" s="487">
        <f t="shared" ref="Q37:R48" si="21">B37+E37+H37+K37</f>
        <v>0</v>
      </c>
      <c r="R37" s="487">
        <f t="shared" si="21"/>
        <v>0</v>
      </c>
      <c r="S37" s="488">
        <f t="shared" ref="S37:S48" si="22">R37+Q37</f>
        <v>0</v>
      </c>
      <c r="T37" s="166"/>
      <c r="U37" s="166"/>
      <c r="V37" s="166"/>
      <c r="W37" s="166"/>
    </row>
    <row r="38" spans="1:23" ht="34.5" customHeight="1">
      <c r="A38" s="484" t="s">
        <v>80</v>
      </c>
      <c r="B38" s="486">
        <v>0</v>
      </c>
      <c r="C38" s="486">
        <v>0</v>
      </c>
      <c r="D38" s="486">
        <f t="shared" si="16"/>
        <v>0</v>
      </c>
      <c r="E38" s="486">
        <v>0</v>
      </c>
      <c r="F38" s="486">
        <v>0</v>
      </c>
      <c r="G38" s="486">
        <f t="shared" si="17"/>
        <v>0</v>
      </c>
      <c r="H38" s="486">
        <v>0</v>
      </c>
      <c r="I38" s="486">
        <v>0</v>
      </c>
      <c r="J38" s="486">
        <f t="shared" si="18"/>
        <v>0</v>
      </c>
      <c r="K38" s="486">
        <v>0</v>
      </c>
      <c r="L38" s="486">
        <v>0</v>
      </c>
      <c r="M38" s="486">
        <f t="shared" si="19"/>
        <v>0</v>
      </c>
      <c r="N38" s="486">
        <v>0</v>
      </c>
      <c r="O38" s="486">
        <v>0</v>
      </c>
      <c r="P38" s="486">
        <f t="shared" si="20"/>
        <v>0</v>
      </c>
      <c r="Q38" s="487">
        <f t="shared" si="21"/>
        <v>0</v>
      </c>
      <c r="R38" s="487">
        <f t="shared" si="21"/>
        <v>0</v>
      </c>
      <c r="S38" s="488">
        <f t="shared" si="22"/>
        <v>0</v>
      </c>
      <c r="T38" s="166"/>
      <c r="U38" s="166"/>
      <c r="V38" s="166"/>
      <c r="W38" s="166"/>
    </row>
    <row r="39" spans="1:23">
      <c r="A39" s="489" t="s">
        <v>70</v>
      </c>
      <c r="B39" s="486">
        <v>0</v>
      </c>
      <c r="C39" s="486">
        <v>0</v>
      </c>
      <c r="D39" s="486">
        <f t="shared" si="16"/>
        <v>0</v>
      </c>
      <c r="E39" s="486">
        <v>0</v>
      </c>
      <c r="F39" s="486">
        <v>0</v>
      </c>
      <c r="G39" s="486">
        <f t="shared" si="17"/>
        <v>0</v>
      </c>
      <c r="H39" s="486">
        <v>0</v>
      </c>
      <c r="I39" s="486">
        <v>0</v>
      </c>
      <c r="J39" s="486">
        <f t="shared" si="18"/>
        <v>0</v>
      </c>
      <c r="K39" s="486">
        <v>0</v>
      </c>
      <c r="L39" s="486">
        <v>0</v>
      </c>
      <c r="M39" s="486">
        <f t="shared" si="19"/>
        <v>0</v>
      </c>
      <c r="N39" s="486">
        <v>0</v>
      </c>
      <c r="O39" s="486">
        <v>0</v>
      </c>
      <c r="P39" s="486">
        <f t="shared" si="20"/>
        <v>0</v>
      </c>
      <c r="Q39" s="487">
        <f t="shared" si="21"/>
        <v>0</v>
      </c>
      <c r="R39" s="487">
        <f t="shared" si="21"/>
        <v>0</v>
      </c>
      <c r="S39" s="488">
        <f t="shared" si="22"/>
        <v>0</v>
      </c>
      <c r="T39" s="166"/>
      <c r="U39" s="166"/>
      <c r="V39" s="166"/>
      <c r="W39" s="166"/>
    </row>
    <row r="40" spans="1:23">
      <c r="A40" s="489" t="s">
        <v>81</v>
      </c>
      <c r="B40" s="486">
        <v>0</v>
      </c>
      <c r="C40" s="486">
        <v>0</v>
      </c>
      <c r="D40" s="486">
        <f t="shared" si="16"/>
        <v>0</v>
      </c>
      <c r="E40" s="486">
        <v>0</v>
      </c>
      <c r="F40" s="486">
        <v>0</v>
      </c>
      <c r="G40" s="486">
        <f t="shared" si="17"/>
        <v>0</v>
      </c>
      <c r="H40" s="486">
        <v>0</v>
      </c>
      <c r="I40" s="486">
        <v>0</v>
      </c>
      <c r="J40" s="486">
        <f t="shared" si="18"/>
        <v>0</v>
      </c>
      <c r="K40" s="486">
        <v>0</v>
      </c>
      <c r="L40" s="486">
        <v>0</v>
      </c>
      <c r="M40" s="486">
        <f t="shared" si="19"/>
        <v>0</v>
      </c>
      <c r="N40" s="486">
        <v>0</v>
      </c>
      <c r="O40" s="486">
        <v>0</v>
      </c>
      <c r="P40" s="486">
        <f t="shared" si="20"/>
        <v>0</v>
      </c>
      <c r="Q40" s="487">
        <f t="shared" si="21"/>
        <v>0</v>
      </c>
      <c r="R40" s="487">
        <f t="shared" si="21"/>
        <v>0</v>
      </c>
      <c r="S40" s="488">
        <f t="shared" si="22"/>
        <v>0</v>
      </c>
      <c r="T40" s="166"/>
      <c r="U40" s="166"/>
      <c r="V40" s="166"/>
      <c r="W40" s="166"/>
    </row>
    <row r="41" spans="1:23">
      <c r="A41" s="489" t="s">
        <v>71</v>
      </c>
      <c r="B41" s="486">
        <v>0</v>
      </c>
      <c r="C41" s="486">
        <v>1</v>
      </c>
      <c r="D41" s="486">
        <f t="shared" si="16"/>
        <v>1</v>
      </c>
      <c r="E41" s="486">
        <v>0</v>
      </c>
      <c r="F41" s="486">
        <v>0</v>
      </c>
      <c r="G41" s="486">
        <f t="shared" si="17"/>
        <v>0</v>
      </c>
      <c r="H41" s="486">
        <v>0</v>
      </c>
      <c r="I41" s="486">
        <v>0</v>
      </c>
      <c r="J41" s="486">
        <f t="shared" si="18"/>
        <v>0</v>
      </c>
      <c r="K41" s="486">
        <v>0</v>
      </c>
      <c r="L41" s="486">
        <v>0</v>
      </c>
      <c r="M41" s="486">
        <f t="shared" si="19"/>
        <v>0</v>
      </c>
      <c r="N41" s="486">
        <v>0</v>
      </c>
      <c r="O41" s="486">
        <v>0</v>
      </c>
      <c r="P41" s="486">
        <f t="shared" si="20"/>
        <v>0</v>
      </c>
      <c r="Q41" s="487">
        <f t="shared" si="21"/>
        <v>0</v>
      </c>
      <c r="R41" s="487">
        <f t="shared" si="21"/>
        <v>1</v>
      </c>
      <c r="S41" s="488">
        <f t="shared" si="22"/>
        <v>1</v>
      </c>
      <c r="T41" s="166"/>
      <c r="U41" s="166"/>
      <c r="V41" s="166"/>
      <c r="W41" s="166"/>
    </row>
    <row r="42" spans="1:23">
      <c r="A42" s="489" t="s">
        <v>72</v>
      </c>
      <c r="B42" s="486">
        <v>0</v>
      </c>
      <c r="C42" s="486">
        <v>1</v>
      </c>
      <c r="D42" s="486">
        <f t="shared" si="16"/>
        <v>1</v>
      </c>
      <c r="E42" s="486">
        <v>0</v>
      </c>
      <c r="F42" s="486">
        <v>0</v>
      </c>
      <c r="G42" s="486">
        <f t="shared" si="17"/>
        <v>0</v>
      </c>
      <c r="H42" s="486">
        <v>0</v>
      </c>
      <c r="I42" s="486">
        <v>0</v>
      </c>
      <c r="J42" s="486">
        <f t="shared" si="18"/>
        <v>0</v>
      </c>
      <c r="K42" s="486">
        <v>0</v>
      </c>
      <c r="L42" s="486">
        <v>0</v>
      </c>
      <c r="M42" s="486">
        <f t="shared" si="19"/>
        <v>0</v>
      </c>
      <c r="N42" s="486">
        <v>0</v>
      </c>
      <c r="O42" s="486">
        <v>0</v>
      </c>
      <c r="P42" s="486">
        <f t="shared" si="20"/>
        <v>0</v>
      </c>
      <c r="Q42" s="487">
        <f t="shared" si="21"/>
        <v>0</v>
      </c>
      <c r="R42" s="487">
        <f t="shared" si="21"/>
        <v>1</v>
      </c>
      <c r="S42" s="488">
        <f t="shared" si="22"/>
        <v>1</v>
      </c>
      <c r="T42" s="166"/>
      <c r="U42" s="166"/>
      <c r="V42" s="166"/>
      <c r="W42" s="166"/>
    </row>
    <row r="43" spans="1:23">
      <c r="A43" s="489" t="s">
        <v>87</v>
      </c>
      <c r="B43" s="486">
        <v>0</v>
      </c>
      <c r="C43" s="486">
        <v>0</v>
      </c>
      <c r="D43" s="486">
        <f t="shared" si="16"/>
        <v>0</v>
      </c>
      <c r="E43" s="486">
        <v>0</v>
      </c>
      <c r="F43" s="486">
        <v>0</v>
      </c>
      <c r="G43" s="486">
        <f t="shared" si="17"/>
        <v>0</v>
      </c>
      <c r="H43" s="486">
        <v>0</v>
      </c>
      <c r="I43" s="486">
        <v>0</v>
      </c>
      <c r="J43" s="486">
        <f t="shared" si="18"/>
        <v>0</v>
      </c>
      <c r="K43" s="486">
        <v>0</v>
      </c>
      <c r="L43" s="486">
        <v>0</v>
      </c>
      <c r="M43" s="486">
        <f t="shared" si="19"/>
        <v>0</v>
      </c>
      <c r="N43" s="486">
        <v>0</v>
      </c>
      <c r="O43" s="486">
        <v>0</v>
      </c>
      <c r="P43" s="486">
        <f t="shared" si="20"/>
        <v>0</v>
      </c>
      <c r="Q43" s="487">
        <f t="shared" si="21"/>
        <v>0</v>
      </c>
      <c r="R43" s="487">
        <f t="shared" si="21"/>
        <v>0</v>
      </c>
      <c r="S43" s="488">
        <f t="shared" si="22"/>
        <v>0</v>
      </c>
      <c r="T43" s="166"/>
      <c r="U43" s="166"/>
      <c r="V43" s="166"/>
      <c r="W43" s="166"/>
    </row>
    <row r="44" spans="1:23">
      <c r="A44" s="489" t="s">
        <v>74</v>
      </c>
      <c r="B44" s="486">
        <v>0</v>
      </c>
      <c r="C44" s="486">
        <v>0</v>
      </c>
      <c r="D44" s="486">
        <f t="shared" si="16"/>
        <v>0</v>
      </c>
      <c r="E44" s="486">
        <v>0</v>
      </c>
      <c r="F44" s="486">
        <v>0</v>
      </c>
      <c r="G44" s="486">
        <f t="shared" si="17"/>
        <v>0</v>
      </c>
      <c r="H44" s="486">
        <v>0</v>
      </c>
      <c r="I44" s="486">
        <v>0</v>
      </c>
      <c r="J44" s="486">
        <f t="shared" si="18"/>
        <v>0</v>
      </c>
      <c r="K44" s="486">
        <v>0</v>
      </c>
      <c r="L44" s="486">
        <v>0</v>
      </c>
      <c r="M44" s="486">
        <f t="shared" si="19"/>
        <v>0</v>
      </c>
      <c r="N44" s="486">
        <v>0</v>
      </c>
      <c r="O44" s="486">
        <v>0</v>
      </c>
      <c r="P44" s="486">
        <f t="shared" si="20"/>
        <v>0</v>
      </c>
      <c r="Q44" s="487">
        <f t="shared" si="21"/>
        <v>0</v>
      </c>
      <c r="R44" s="487">
        <f t="shared" si="21"/>
        <v>0</v>
      </c>
      <c r="S44" s="488">
        <f t="shared" si="22"/>
        <v>0</v>
      </c>
      <c r="T44" s="166"/>
      <c r="U44" s="166"/>
      <c r="V44" s="166"/>
      <c r="W44" s="166"/>
    </row>
    <row r="45" spans="1:23">
      <c r="A45" s="490" t="s">
        <v>75</v>
      </c>
      <c r="B45" s="486">
        <v>0</v>
      </c>
      <c r="C45" s="486">
        <v>0</v>
      </c>
      <c r="D45" s="486">
        <f t="shared" si="16"/>
        <v>0</v>
      </c>
      <c r="E45" s="486">
        <v>0</v>
      </c>
      <c r="F45" s="486">
        <v>1</v>
      </c>
      <c r="G45" s="486">
        <f t="shared" si="17"/>
        <v>1</v>
      </c>
      <c r="H45" s="486">
        <v>0</v>
      </c>
      <c r="I45" s="486">
        <v>0</v>
      </c>
      <c r="J45" s="486">
        <f t="shared" si="18"/>
        <v>0</v>
      </c>
      <c r="K45" s="486">
        <v>0</v>
      </c>
      <c r="L45" s="486">
        <v>0</v>
      </c>
      <c r="M45" s="486">
        <f t="shared" si="19"/>
        <v>0</v>
      </c>
      <c r="N45" s="486">
        <v>0</v>
      </c>
      <c r="O45" s="486">
        <v>0</v>
      </c>
      <c r="P45" s="486">
        <f t="shared" si="20"/>
        <v>0</v>
      </c>
      <c r="Q45" s="487">
        <f t="shared" si="21"/>
        <v>0</v>
      </c>
      <c r="R45" s="487">
        <f t="shared" si="21"/>
        <v>1</v>
      </c>
      <c r="S45" s="488">
        <f t="shared" si="22"/>
        <v>1</v>
      </c>
      <c r="T45" s="166"/>
      <c r="U45" s="166"/>
      <c r="V45" s="166"/>
      <c r="W45" s="166"/>
    </row>
    <row r="46" spans="1:23">
      <c r="A46" s="491" t="s">
        <v>76</v>
      </c>
      <c r="B46" s="486">
        <v>0</v>
      </c>
      <c r="C46" s="486">
        <v>0</v>
      </c>
      <c r="D46" s="486">
        <f t="shared" si="16"/>
        <v>0</v>
      </c>
      <c r="E46" s="486">
        <v>0</v>
      </c>
      <c r="F46" s="486">
        <v>0</v>
      </c>
      <c r="G46" s="486">
        <f t="shared" si="17"/>
        <v>0</v>
      </c>
      <c r="H46" s="486">
        <v>0</v>
      </c>
      <c r="I46" s="486">
        <v>0</v>
      </c>
      <c r="J46" s="486">
        <f t="shared" si="18"/>
        <v>0</v>
      </c>
      <c r="K46" s="486">
        <v>0</v>
      </c>
      <c r="L46" s="486">
        <v>0</v>
      </c>
      <c r="M46" s="486">
        <f t="shared" si="19"/>
        <v>0</v>
      </c>
      <c r="N46" s="486">
        <v>0</v>
      </c>
      <c r="O46" s="486">
        <v>0</v>
      </c>
      <c r="P46" s="486">
        <f t="shared" si="20"/>
        <v>0</v>
      </c>
      <c r="Q46" s="487">
        <f t="shared" si="21"/>
        <v>0</v>
      </c>
      <c r="R46" s="487">
        <f t="shared" si="21"/>
        <v>0</v>
      </c>
      <c r="S46" s="488">
        <f t="shared" si="22"/>
        <v>0</v>
      </c>
      <c r="T46" s="166"/>
      <c r="U46" s="166"/>
      <c r="V46" s="166"/>
      <c r="W46" s="166"/>
    </row>
    <row r="47" spans="1:23">
      <c r="A47" s="493" t="s">
        <v>77</v>
      </c>
      <c r="B47" s="486">
        <v>0</v>
      </c>
      <c r="C47" s="486">
        <v>0</v>
      </c>
      <c r="D47" s="486">
        <f t="shared" si="16"/>
        <v>0</v>
      </c>
      <c r="E47" s="486">
        <v>0</v>
      </c>
      <c r="F47" s="486">
        <v>0</v>
      </c>
      <c r="G47" s="486">
        <f t="shared" si="17"/>
        <v>0</v>
      </c>
      <c r="H47" s="486">
        <v>0</v>
      </c>
      <c r="I47" s="486">
        <v>0</v>
      </c>
      <c r="J47" s="486">
        <f t="shared" si="18"/>
        <v>0</v>
      </c>
      <c r="K47" s="486">
        <v>0</v>
      </c>
      <c r="L47" s="486">
        <v>0</v>
      </c>
      <c r="M47" s="486">
        <f t="shared" si="19"/>
        <v>0</v>
      </c>
      <c r="N47" s="486">
        <v>0</v>
      </c>
      <c r="O47" s="486">
        <v>0</v>
      </c>
      <c r="P47" s="486">
        <f t="shared" si="20"/>
        <v>0</v>
      </c>
      <c r="Q47" s="487">
        <f t="shared" si="21"/>
        <v>0</v>
      </c>
      <c r="R47" s="487">
        <f t="shared" si="21"/>
        <v>0</v>
      </c>
      <c r="S47" s="488">
        <f t="shared" si="22"/>
        <v>0</v>
      </c>
      <c r="T47" s="166"/>
      <c r="U47" s="166"/>
      <c r="V47" s="166"/>
      <c r="W47" s="166"/>
    </row>
    <row r="48" spans="1:23" ht="53.25" thickBot="1">
      <c r="A48" s="494" t="s">
        <v>78</v>
      </c>
      <c r="B48" s="486">
        <v>0</v>
      </c>
      <c r="C48" s="486">
        <v>0</v>
      </c>
      <c r="D48" s="486">
        <f t="shared" si="16"/>
        <v>0</v>
      </c>
      <c r="E48" s="486">
        <v>0</v>
      </c>
      <c r="F48" s="486">
        <v>0</v>
      </c>
      <c r="G48" s="486">
        <f t="shared" si="17"/>
        <v>0</v>
      </c>
      <c r="H48" s="486">
        <v>0</v>
      </c>
      <c r="I48" s="486">
        <v>0</v>
      </c>
      <c r="J48" s="486">
        <f t="shared" si="18"/>
        <v>0</v>
      </c>
      <c r="K48" s="486">
        <v>0</v>
      </c>
      <c r="L48" s="486">
        <v>0</v>
      </c>
      <c r="M48" s="486">
        <f t="shared" si="19"/>
        <v>0</v>
      </c>
      <c r="N48" s="486">
        <v>0</v>
      </c>
      <c r="O48" s="486">
        <v>0</v>
      </c>
      <c r="P48" s="486">
        <f t="shared" si="20"/>
        <v>0</v>
      </c>
      <c r="Q48" s="487">
        <f t="shared" si="21"/>
        <v>0</v>
      </c>
      <c r="R48" s="487">
        <f t="shared" si="21"/>
        <v>0</v>
      </c>
      <c r="S48" s="488">
        <f t="shared" si="22"/>
        <v>0</v>
      </c>
      <c r="T48" s="166"/>
      <c r="U48" s="166"/>
      <c r="V48" s="166"/>
      <c r="W48" s="166"/>
    </row>
    <row r="49" spans="1:23" ht="27" thickBot="1">
      <c r="A49" s="482" t="s">
        <v>15</v>
      </c>
      <c r="B49" s="486">
        <v>0</v>
      </c>
      <c r="C49" s="486">
        <f t="shared" ref="C49:S49" si="23">SUM(C37:C48)</f>
        <v>2</v>
      </c>
      <c r="D49" s="486">
        <f t="shared" si="23"/>
        <v>2</v>
      </c>
      <c r="E49" s="486">
        <f t="shared" si="23"/>
        <v>0</v>
      </c>
      <c r="F49" s="486">
        <f t="shared" si="23"/>
        <v>1</v>
      </c>
      <c r="G49" s="486">
        <f t="shared" si="23"/>
        <v>1</v>
      </c>
      <c r="H49" s="486">
        <f t="shared" si="23"/>
        <v>0</v>
      </c>
      <c r="I49" s="486">
        <f t="shared" si="23"/>
        <v>0</v>
      </c>
      <c r="J49" s="486">
        <f t="shared" si="23"/>
        <v>0</v>
      </c>
      <c r="K49" s="486">
        <f t="shared" si="23"/>
        <v>0</v>
      </c>
      <c r="L49" s="486">
        <f t="shared" si="23"/>
        <v>0</v>
      </c>
      <c r="M49" s="486">
        <f t="shared" si="23"/>
        <v>0</v>
      </c>
      <c r="N49" s="486">
        <f t="shared" si="23"/>
        <v>0</v>
      </c>
      <c r="O49" s="486">
        <f t="shared" si="23"/>
        <v>0</v>
      </c>
      <c r="P49" s="486">
        <f t="shared" si="23"/>
        <v>0</v>
      </c>
      <c r="Q49" s="486">
        <f t="shared" si="23"/>
        <v>0</v>
      </c>
      <c r="R49" s="486">
        <f t="shared" si="23"/>
        <v>3</v>
      </c>
      <c r="S49" s="486">
        <f t="shared" si="23"/>
        <v>3</v>
      </c>
      <c r="T49" s="166"/>
      <c r="U49" s="166"/>
      <c r="V49" s="166"/>
      <c r="W49" s="166"/>
    </row>
    <row r="50" spans="1:23" ht="39" customHeight="1" thickBot="1">
      <c r="A50" s="502" t="s">
        <v>16</v>
      </c>
      <c r="B50" s="711">
        <f t="shared" ref="B50:S50" si="24">B35</f>
        <v>0</v>
      </c>
      <c r="C50" s="711">
        <f t="shared" si="24"/>
        <v>12</v>
      </c>
      <c r="D50" s="711">
        <f t="shared" si="24"/>
        <v>12</v>
      </c>
      <c r="E50" s="711">
        <f t="shared" si="24"/>
        <v>2</v>
      </c>
      <c r="F50" s="711">
        <f t="shared" si="24"/>
        <v>7</v>
      </c>
      <c r="G50" s="711">
        <f t="shared" si="24"/>
        <v>9</v>
      </c>
      <c r="H50" s="711">
        <f t="shared" si="24"/>
        <v>1</v>
      </c>
      <c r="I50" s="711">
        <f t="shared" si="24"/>
        <v>15</v>
      </c>
      <c r="J50" s="711">
        <f t="shared" si="24"/>
        <v>16</v>
      </c>
      <c r="K50" s="711">
        <f t="shared" si="24"/>
        <v>2</v>
      </c>
      <c r="L50" s="711">
        <f t="shared" si="24"/>
        <v>13</v>
      </c>
      <c r="M50" s="711">
        <f t="shared" si="24"/>
        <v>15</v>
      </c>
      <c r="N50" s="711">
        <f t="shared" si="24"/>
        <v>0</v>
      </c>
      <c r="O50" s="711">
        <f t="shared" si="24"/>
        <v>1</v>
      </c>
      <c r="P50" s="711">
        <f t="shared" si="24"/>
        <v>1</v>
      </c>
      <c r="Q50" s="711">
        <f t="shared" si="24"/>
        <v>5</v>
      </c>
      <c r="R50" s="711">
        <f t="shared" si="24"/>
        <v>48</v>
      </c>
      <c r="S50" s="711">
        <f t="shared" si="24"/>
        <v>53</v>
      </c>
      <c r="T50" s="166"/>
      <c r="U50" s="166"/>
      <c r="V50" s="166"/>
      <c r="W50" s="166"/>
    </row>
    <row r="51" spans="1:23" ht="36" customHeight="1" thickBot="1">
      <c r="A51" s="502" t="s">
        <v>17</v>
      </c>
      <c r="B51" s="486">
        <f t="shared" ref="B51:S51" si="25">B49</f>
        <v>0</v>
      </c>
      <c r="C51" s="486">
        <f t="shared" si="25"/>
        <v>2</v>
      </c>
      <c r="D51" s="486">
        <f t="shared" si="25"/>
        <v>2</v>
      </c>
      <c r="E51" s="486">
        <f t="shared" si="25"/>
        <v>0</v>
      </c>
      <c r="F51" s="486">
        <f t="shared" si="25"/>
        <v>1</v>
      </c>
      <c r="G51" s="486">
        <f t="shared" si="25"/>
        <v>1</v>
      </c>
      <c r="H51" s="486">
        <f t="shared" si="25"/>
        <v>0</v>
      </c>
      <c r="I51" s="486">
        <f t="shared" si="25"/>
        <v>0</v>
      </c>
      <c r="J51" s="486">
        <f t="shared" si="25"/>
        <v>0</v>
      </c>
      <c r="K51" s="486">
        <f t="shared" si="25"/>
        <v>0</v>
      </c>
      <c r="L51" s="486">
        <f t="shared" si="25"/>
        <v>0</v>
      </c>
      <c r="M51" s="486">
        <f t="shared" si="25"/>
        <v>0</v>
      </c>
      <c r="N51" s="486">
        <f t="shared" si="25"/>
        <v>0</v>
      </c>
      <c r="O51" s="486">
        <f t="shared" si="25"/>
        <v>0</v>
      </c>
      <c r="P51" s="486">
        <f t="shared" si="25"/>
        <v>0</v>
      </c>
      <c r="Q51" s="486">
        <f t="shared" si="25"/>
        <v>0</v>
      </c>
      <c r="R51" s="486">
        <f t="shared" si="25"/>
        <v>3</v>
      </c>
      <c r="S51" s="486">
        <f t="shared" si="25"/>
        <v>3</v>
      </c>
      <c r="T51" s="166"/>
      <c r="U51" s="166"/>
      <c r="V51" s="166"/>
      <c r="W51" s="166"/>
    </row>
    <row r="52" spans="1:23" ht="40.5" customHeight="1" thickBot="1">
      <c r="A52" s="503" t="s">
        <v>18</v>
      </c>
      <c r="B52" s="886">
        <f t="shared" ref="B52:S52" si="26">SUM(B50:B51)</f>
        <v>0</v>
      </c>
      <c r="C52" s="886">
        <f t="shared" si="26"/>
        <v>14</v>
      </c>
      <c r="D52" s="886">
        <f t="shared" si="26"/>
        <v>14</v>
      </c>
      <c r="E52" s="886">
        <f t="shared" si="26"/>
        <v>2</v>
      </c>
      <c r="F52" s="886">
        <f t="shared" si="26"/>
        <v>8</v>
      </c>
      <c r="G52" s="886">
        <f t="shared" si="26"/>
        <v>10</v>
      </c>
      <c r="H52" s="886">
        <f t="shared" si="26"/>
        <v>1</v>
      </c>
      <c r="I52" s="886">
        <f t="shared" si="26"/>
        <v>15</v>
      </c>
      <c r="J52" s="886">
        <f t="shared" si="26"/>
        <v>16</v>
      </c>
      <c r="K52" s="886">
        <f t="shared" si="26"/>
        <v>2</v>
      </c>
      <c r="L52" s="886">
        <f t="shared" si="26"/>
        <v>13</v>
      </c>
      <c r="M52" s="886">
        <f t="shared" si="26"/>
        <v>15</v>
      </c>
      <c r="N52" s="886">
        <f t="shared" si="26"/>
        <v>0</v>
      </c>
      <c r="O52" s="886">
        <f t="shared" si="26"/>
        <v>1</v>
      </c>
      <c r="P52" s="886">
        <f t="shared" si="26"/>
        <v>1</v>
      </c>
      <c r="Q52" s="886">
        <f t="shared" si="26"/>
        <v>5</v>
      </c>
      <c r="R52" s="886">
        <f t="shared" si="26"/>
        <v>51</v>
      </c>
      <c r="S52" s="886">
        <f t="shared" si="26"/>
        <v>56</v>
      </c>
      <c r="T52" s="166"/>
      <c r="U52" s="166"/>
      <c r="V52" s="166"/>
      <c r="W52" s="166"/>
    </row>
    <row r="53" spans="1:23">
      <c r="A53" s="166"/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7"/>
      <c r="T53" s="166"/>
      <c r="U53" s="166"/>
      <c r="V53" s="166"/>
      <c r="W53" s="166"/>
    </row>
  </sheetData>
  <mergeCells count="14">
    <mergeCell ref="K4:M4"/>
    <mergeCell ref="N4:P4"/>
    <mergeCell ref="Q4:S5"/>
    <mergeCell ref="B5:D5"/>
    <mergeCell ref="E5:G5"/>
    <mergeCell ref="H5:J5"/>
    <mergeCell ref="K5:M5"/>
    <mergeCell ref="N5:P5"/>
    <mergeCell ref="A1:S1"/>
    <mergeCell ref="A2:S2"/>
    <mergeCell ref="A4:A6"/>
    <mergeCell ref="B4:D4"/>
    <mergeCell ref="E4:G4"/>
    <mergeCell ref="H4:J4"/>
  </mergeCells>
  <pageMargins left="0.70866141732283472" right="0.70866141732283472" top="0.74803149606299213" bottom="0.74803149606299213" header="0.31496062992125984" footer="0.31496062992125984"/>
  <pageSetup paperSize="9" scale="3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IV34"/>
  <sheetViews>
    <sheetView zoomScale="50" zoomScaleNormal="50" workbookViewId="0">
      <selection activeCell="G15" sqref="G15"/>
    </sheetView>
  </sheetViews>
  <sheetFormatPr defaultRowHeight="25.5"/>
  <cols>
    <col min="1" max="1" width="88.85546875" style="274" customWidth="1"/>
    <col min="2" max="2" width="19.28515625" style="274" bestFit="1" customWidth="1"/>
    <col min="3" max="3" width="13.140625" style="274" customWidth="1"/>
    <col min="4" max="4" width="12.28515625" style="274" customWidth="1"/>
    <col min="5" max="5" width="13.7109375" style="274" customWidth="1"/>
    <col min="6" max="6" width="13.5703125" style="274" customWidth="1"/>
    <col min="7" max="7" width="12.7109375" style="274" customWidth="1"/>
    <col min="8" max="8" width="14.28515625" style="274" customWidth="1"/>
    <col min="9" max="9" width="13.28515625" style="274" customWidth="1"/>
    <col min="10" max="10" width="13.42578125" style="274" customWidth="1"/>
    <col min="11" max="12" width="10.7109375" style="274" customWidth="1"/>
    <col min="13" max="13" width="9.140625" style="274" customWidth="1"/>
    <col min="14" max="14" width="12.85546875" style="274" customWidth="1"/>
    <col min="15" max="15" width="23.42578125" style="274" customWidth="1"/>
    <col min="16" max="17" width="9.140625" style="274" customWidth="1"/>
    <col min="18" max="18" width="10.5703125" style="274" customWidth="1"/>
    <col min="19" max="19" width="11.28515625" style="274" customWidth="1"/>
    <col min="20" max="16384" width="9.140625" style="274"/>
  </cols>
  <sheetData>
    <row r="1" spans="1:256" ht="39.75" customHeight="1">
      <c r="A1" s="1157" t="s">
        <v>113</v>
      </c>
      <c r="B1" s="1157"/>
      <c r="C1" s="1157"/>
      <c r="D1" s="1157"/>
      <c r="E1" s="1157"/>
      <c r="F1" s="1157"/>
      <c r="G1" s="1157"/>
      <c r="H1" s="1157"/>
      <c r="I1" s="1157"/>
      <c r="J1" s="1157"/>
      <c r="K1" s="196"/>
      <c r="L1" s="196"/>
      <c r="M1" s="196"/>
      <c r="N1" s="196"/>
    </row>
    <row r="2" spans="1:256" ht="28.5" customHeight="1">
      <c r="A2" s="275"/>
      <c r="B2" s="275"/>
      <c r="C2" s="713" t="s">
        <v>44</v>
      </c>
      <c r="D2" s="275"/>
      <c r="E2" s="275"/>
      <c r="F2" s="275"/>
      <c r="G2" s="275"/>
      <c r="H2" s="275"/>
      <c r="I2" s="275"/>
      <c r="J2" s="275"/>
    </row>
    <row r="3" spans="1:256" ht="37.5" customHeight="1">
      <c r="A3" s="1157" t="s">
        <v>114</v>
      </c>
      <c r="B3" s="1157"/>
      <c r="C3" s="1157"/>
      <c r="D3" s="1157"/>
      <c r="E3" s="1157"/>
      <c r="F3" s="1157"/>
      <c r="G3" s="1157"/>
      <c r="H3" s="1157"/>
      <c r="I3" s="1157"/>
      <c r="J3" s="1157"/>
      <c r="K3" s="2"/>
      <c r="L3" s="2"/>
    </row>
    <row r="4" spans="1:256" ht="33" customHeight="1" thickBot="1">
      <c r="A4" s="3"/>
    </row>
    <row r="5" spans="1:256" ht="33" customHeight="1" thickBot="1">
      <c r="A5" s="1155" t="s">
        <v>1</v>
      </c>
      <c r="B5" s="1103" t="s">
        <v>115</v>
      </c>
      <c r="C5" s="1103"/>
      <c r="D5" s="1103"/>
      <c r="E5" s="1156" t="s">
        <v>116</v>
      </c>
      <c r="F5" s="1156"/>
      <c r="G5" s="1156"/>
      <c r="H5" s="1110" t="s">
        <v>23</v>
      </c>
      <c r="I5" s="1110"/>
      <c r="J5" s="1110"/>
      <c r="K5" s="144"/>
      <c r="L5" s="144"/>
    </row>
    <row r="6" spans="1:256" ht="33" customHeight="1" thickBot="1">
      <c r="A6" s="1155"/>
      <c r="B6" s="1103"/>
      <c r="C6" s="1103"/>
      <c r="D6" s="1103"/>
      <c r="E6" s="1156"/>
      <c r="F6" s="1156"/>
      <c r="G6" s="1156"/>
      <c r="H6" s="1110"/>
      <c r="I6" s="1110"/>
      <c r="J6" s="1110"/>
      <c r="K6" s="144"/>
      <c r="L6" s="144"/>
    </row>
    <row r="7" spans="1:256" ht="99.75" customHeight="1" thickBot="1">
      <c r="A7" s="1155"/>
      <c r="B7" s="229" t="s">
        <v>5</v>
      </c>
      <c r="C7" s="230" t="s">
        <v>6</v>
      </c>
      <c r="D7" s="168" t="s">
        <v>7</v>
      </c>
      <c r="E7" s="229" t="s">
        <v>5</v>
      </c>
      <c r="F7" s="230" t="s">
        <v>6</v>
      </c>
      <c r="G7" s="168" t="s">
        <v>7</v>
      </c>
      <c r="H7" s="229" t="s">
        <v>5</v>
      </c>
      <c r="I7" s="230" t="s">
        <v>6</v>
      </c>
      <c r="J7" s="168" t="s">
        <v>7</v>
      </c>
      <c r="K7" s="144"/>
      <c r="L7" s="144"/>
    </row>
    <row r="8" spans="1:256" ht="45" customHeight="1" thickBot="1">
      <c r="A8" s="11" t="s">
        <v>8</v>
      </c>
      <c r="B8" s="277"/>
      <c r="C8" s="277"/>
      <c r="D8" s="277"/>
      <c r="E8" s="277"/>
      <c r="F8" s="277"/>
      <c r="G8" s="278"/>
      <c r="H8" s="277"/>
      <c r="I8" s="277"/>
      <c r="J8" s="278"/>
      <c r="K8" s="144"/>
      <c r="L8" s="144"/>
    </row>
    <row r="9" spans="1:256" ht="28.5" customHeight="1">
      <c r="A9" s="714" t="s">
        <v>45</v>
      </c>
      <c r="B9" s="302">
        <f>SUM(B14+B18+B22)</f>
        <v>1</v>
      </c>
      <c r="C9" s="302">
        <f>SUM(C14+C18+C22)</f>
        <v>1</v>
      </c>
      <c r="D9" s="304">
        <f>B9+C9</f>
        <v>2</v>
      </c>
      <c r="E9" s="302">
        <v>0</v>
      </c>
      <c r="F9" s="303">
        <v>0</v>
      </c>
      <c r="G9" s="304">
        <v>0</v>
      </c>
      <c r="H9" s="720">
        <f>B9+G9</f>
        <v>1</v>
      </c>
      <c r="I9" s="720">
        <f>C9+F9</f>
        <v>1</v>
      </c>
      <c r="J9" s="721">
        <f>H9+I9</f>
        <v>2</v>
      </c>
      <c r="K9" s="144"/>
      <c r="L9" s="144"/>
    </row>
    <row r="10" spans="1:256" ht="28.5" customHeight="1" thickBot="1">
      <c r="A10" s="715" t="s">
        <v>46</v>
      </c>
      <c r="B10" s="302">
        <f>SUM(B15+B19+B23)</f>
        <v>5</v>
      </c>
      <c r="C10" s="302">
        <f>SUM(C15+C19+C23)</f>
        <v>1</v>
      </c>
      <c r="D10" s="6">
        <f>B10+C10</f>
        <v>6</v>
      </c>
      <c r="E10" s="302">
        <v>0</v>
      </c>
      <c r="F10" s="303">
        <v>0</v>
      </c>
      <c r="G10" s="304">
        <v>0</v>
      </c>
      <c r="H10" s="281">
        <f>B10+E10</f>
        <v>5</v>
      </c>
      <c r="I10" s="281">
        <f>C10+F10</f>
        <v>1</v>
      </c>
      <c r="J10" s="722">
        <f>H10+I10</f>
        <v>6</v>
      </c>
      <c r="K10" s="144"/>
      <c r="L10" s="144"/>
    </row>
    <row r="11" spans="1:256" ht="45" customHeight="1" thickBot="1">
      <c r="A11" s="716" t="s">
        <v>9</v>
      </c>
      <c r="B11" s="284">
        <f>B9+B10</f>
        <v>6</v>
      </c>
      <c r="C11" s="284">
        <f>C9+C10</f>
        <v>2</v>
      </c>
      <c r="D11" s="284">
        <f>D9+D10</f>
        <v>8</v>
      </c>
      <c r="E11" s="284">
        <v>0</v>
      </c>
      <c r="F11" s="284">
        <v>0</v>
      </c>
      <c r="G11" s="284">
        <v>0</v>
      </c>
      <c r="H11" s="284">
        <f>B11+E11</f>
        <v>6</v>
      </c>
      <c r="I11" s="284">
        <f>C11+F11</f>
        <v>2</v>
      </c>
      <c r="J11" s="723">
        <f>H11+I11</f>
        <v>8</v>
      </c>
      <c r="K11" s="144"/>
      <c r="L11" s="144"/>
    </row>
    <row r="12" spans="1:256" ht="45" customHeight="1" thickBot="1">
      <c r="A12" s="312" t="s">
        <v>10</v>
      </c>
      <c r="B12" s="7"/>
      <c r="C12" s="155"/>
      <c r="D12" s="155"/>
      <c r="E12" s="155"/>
      <c r="F12" s="155"/>
      <c r="G12" s="155"/>
      <c r="H12" s="155"/>
      <c r="I12" s="155"/>
      <c r="J12" s="271"/>
      <c r="K12" s="144"/>
      <c r="L12" s="144"/>
    </row>
    <row r="13" spans="1:256" ht="31.5" customHeight="1" thickBot="1">
      <c r="A13" s="149" t="s">
        <v>11</v>
      </c>
      <c r="B13" s="724"/>
      <c r="C13" s="725"/>
      <c r="D13" s="726"/>
      <c r="E13" s="724"/>
      <c r="F13" s="725"/>
      <c r="G13" s="271"/>
      <c r="H13" s="15"/>
      <c r="I13" s="155"/>
      <c r="J13" s="322"/>
      <c r="K13" s="145"/>
      <c r="L13" s="145"/>
    </row>
    <row r="14" spans="1:256" s="146" customFormat="1" ht="33" customHeight="1">
      <c r="A14" s="714" t="s">
        <v>45</v>
      </c>
      <c r="B14" s="302">
        <v>1</v>
      </c>
      <c r="C14" s="303">
        <v>1</v>
      </c>
      <c r="D14" s="304">
        <f>B14+C14</f>
        <v>2</v>
      </c>
      <c r="E14" s="302">
        <v>0</v>
      </c>
      <c r="F14" s="303">
        <v>0</v>
      </c>
      <c r="G14" s="304">
        <v>0</v>
      </c>
      <c r="H14" s="720">
        <f>B14+G14</f>
        <v>1</v>
      </c>
      <c r="I14" s="720">
        <f>C14+F14</f>
        <v>1</v>
      </c>
      <c r="J14" s="721">
        <f>H14+I14</f>
        <v>2</v>
      </c>
      <c r="X14" s="717"/>
      <c r="Y14" s="717"/>
      <c r="Z14" s="717"/>
      <c r="AN14" s="717"/>
      <c r="AO14" s="717"/>
      <c r="AP14" s="717"/>
      <c r="BD14" s="717"/>
      <c r="BE14" s="717"/>
      <c r="BF14" s="717"/>
      <c r="BT14" s="717"/>
      <c r="BU14" s="717"/>
      <c r="BV14" s="717"/>
      <c r="CJ14" s="717"/>
      <c r="CK14" s="717"/>
      <c r="CL14" s="717"/>
      <c r="CZ14" s="717"/>
      <c r="DA14" s="717"/>
      <c r="DB14" s="717"/>
      <c r="DP14" s="717"/>
      <c r="DQ14" s="717"/>
      <c r="DR14" s="717"/>
      <c r="EF14" s="717"/>
      <c r="EG14" s="717"/>
      <c r="EH14" s="717"/>
      <c r="EV14" s="717"/>
      <c r="EW14" s="717"/>
      <c r="EX14" s="717"/>
      <c r="FL14" s="717"/>
      <c r="FM14" s="717"/>
      <c r="FN14" s="717"/>
      <c r="GB14" s="717"/>
      <c r="GC14" s="717"/>
      <c r="GD14" s="717"/>
      <c r="GR14" s="717"/>
      <c r="GS14" s="717"/>
      <c r="GT14" s="717"/>
      <c r="HH14" s="717"/>
      <c r="HI14" s="717"/>
      <c r="HJ14" s="717"/>
      <c r="HX14" s="717"/>
      <c r="HY14" s="717"/>
      <c r="HZ14" s="717"/>
      <c r="IN14" s="717"/>
      <c r="IO14" s="717"/>
      <c r="IP14" s="717"/>
      <c r="IQ14" s="274"/>
      <c r="IR14" s="274"/>
      <c r="IS14" s="274"/>
      <c r="IT14" s="274"/>
      <c r="IU14" s="274"/>
      <c r="IV14" s="274"/>
    </row>
    <row r="15" spans="1:256" s="146" customFormat="1" ht="35.25" customHeight="1" thickBot="1">
      <c r="A15" s="715" t="s">
        <v>46</v>
      </c>
      <c r="B15" s="4">
        <v>5</v>
      </c>
      <c r="C15" s="5">
        <v>1</v>
      </c>
      <c r="D15" s="6">
        <f>B15+C15</f>
        <v>6</v>
      </c>
      <c r="E15" s="4">
        <v>0</v>
      </c>
      <c r="F15" s="5">
        <v>0</v>
      </c>
      <c r="G15" s="6">
        <v>0</v>
      </c>
      <c r="H15" s="281">
        <f>B15+E15</f>
        <v>5</v>
      </c>
      <c r="I15" s="281">
        <f>C15+F15</f>
        <v>1</v>
      </c>
      <c r="J15" s="722">
        <f>H15+I15</f>
        <v>6</v>
      </c>
      <c r="X15" s="717"/>
      <c r="Y15" s="717"/>
      <c r="Z15" s="717"/>
      <c r="AN15" s="717"/>
      <c r="AO15" s="717"/>
      <c r="AP15" s="717"/>
      <c r="BD15" s="717"/>
      <c r="BE15" s="717"/>
      <c r="BF15" s="717"/>
      <c r="BT15" s="717"/>
      <c r="BU15" s="717"/>
      <c r="BV15" s="717"/>
      <c r="CJ15" s="717"/>
      <c r="CK15" s="717"/>
      <c r="CL15" s="717"/>
      <c r="CZ15" s="717"/>
      <c r="DA15" s="717"/>
      <c r="DB15" s="717"/>
      <c r="DP15" s="717"/>
      <c r="DQ15" s="717"/>
      <c r="DR15" s="717"/>
      <c r="EF15" s="717"/>
      <c r="EG15" s="717"/>
      <c r="EH15" s="717"/>
      <c r="EV15" s="717"/>
      <c r="EW15" s="717"/>
      <c r="EX15" s="717"/>
      <c r="FL15" s="717"/>
      <c r="FM15" s="717"/>
      <c r="FN15" s="717"/>
      <c r="GB15" s="717"/>
      <c r="GC15" s="717"/>
      <c r="GD15" s="717"/>
      <c r="GR15" s="717"/>
      <c r="GS15" s="717"/>
      <c r="GT15" s="717"/>
      <c r="HH15" s="717"/>
      <c r="HI15" s="717"/>
      <c r="HJ15" s="717"/>
      <c r="HX15" s="717"/>
      <c r="HY15" s="717"/>
      <c r="HZ15" s="717"/>
      <c r="IN15" s="717"/>
      <c r="IO15" s="717"/>
      <c r="IP15" s="717"/>
      <c r="IQ15" s="274"/>
      <c r="IR15" s="274"/>
      <c r="IS15" s="274"/>
      <c r="IT15" s="274"/>
      <c r="IU15" s="274"/>
      <c r="IV15" s="274"/>
    </row>
    <row r="16" spans="1:256" ht="24.95" customHeight="1" thickBot="1">
      <c r="A16" s="276" t="s">
        <v>13</v>
      </c>
      <c r="B16" s="284">
        <f>B14+B15</f>
        <v>6</v>
      </c>
      <c r="C16" s="284">
        <f>C14+C15</f>
        <v>2</v>
      </c>
      <c r="D16" s="284">
        <f>D14+D15</f>
        <v>8</v>
      </c>
      <c r="E16" s="157">
        <v>0</v>
      </c>
      <c r="F16" s="157">
        <v>0</v>
      </c>
      <c r="G16" s="157">
        <v>0</v>
      </c>
      <c r="H16" s="284">
        <f>B16+E16</f>
        <v>6</v>
      </c>
      <c r="I16" s="284">
        <f>C16+F16</f>
        <v>2</v>
      </c>
      <c r="J16" s="723">
        <f>H16+I16</f>
        <v>8</v>
      </c>
      <c r="K16" s="146"/>
      <c r="L16" s="146"/>
    </row>
    <row r="17" spans="1:256" ht="24.95" customHeight="1">
      <c r="A17" s="295" t="s">
        <v>34</v>
      </c>
      <c r="B17" s="323"/>
      <c r="C17" s="158"/>
      <c r="D17" s="727"/>
      <c r="E17" s="323"/>
      <c r="F17" s="158"/>
      <c r="G17" s="727"/>
      <c r="H17" s="323"/>
      <c r="I17" s="158"/>
      <c r="J17" s="728"/>
      <c r="K17" s="9"/>
      <c r="L17" s="9"/>
    </row>
    <row r="18" spans="1:256" s="146" customFormat="1" ht="33" customHeight="1">
      <c r="A18" s="148" t="s">
        <v>45</v>
      </c>
      <c r="B18" s="302">
        <v>0</v>
      </c>
      <c r="C18" s="303">
        <v>0</v>
      </c>
      <c r="D18" s="304">
        <v>0</v>
      </c>
      <c r="E18" s="302">
        <v>0</v>
      </c>
      <c r="F18" s="303">
        <v>0</v>
      </c>
      <c r="G18" s="304">
        <v>0</v>
      </c>
      <c r="H18" s="302">
        <v>0</v>
      </c>
      <c r="I18" s="303">
        <v>0</v>
      </c>
      <c r="J18" s="729">
        <v>0</v>
      </c>
      <c r="X18" s="717"/>
      <c r="Y18" s="717"/>
      <c r="Z18" s="717"/>
      <c r="AN18" s="717"/>
      <c r="AO18" s="717"/>
      <c r="AP18" s="717"/>
      <c r="BD18" s="717"/>
      <c r="BE18" s="717"/>
      <c r="BF18" s="717"/>
      <c r="BT18" s="717"/>
      <c r="BU18" s="717"/>
      <c r="BV18" s="717"/>
      <c r="CJ18" s="717"/>
      <c r="CK18" s="717"/>
      <c r="CL18" s="717"/>
      <c r="CZ18" s="717"/>
      <c r="DA18" s="717"/>
      <c r="DB18" s="717"/>
      <c r="DP18" s="717"/>
      <c r="DQ18" s="717"/>
      <c r="DR18" s="717"/>
      <c r="EF18" s="717"/>
      <c r="EG18" s="717"/>
      <c r="EH18" s="717"/>
      <c r="EV18" s="717"/>
      <c r="EW18" s="717"/>
      <c r="EX18" s="717"/>
      <c r="FL18" s="717"/>
      <c r="FM18" s="717"/>
      <c r="FN18" s="717"/>
      <c r="GB18" s="717"/>
      <c r="GC18" s="717"/>
      <c r="GD18" s="717"/>
      <c r="GR18" s="717"/>
      <c r="GS18" s="717"/>
      <c r="GT18" s="717"/>
      <c r="HH18" s="717"/>
      <c r="HI18" s="717"/>
      <c r="HJ18" s="717"/>
      <c r="HX18" s="717"/>
      <c r="HY18" s="717"/>
      <c r="HZ18" s="717"/>
      <c r="IN18" s="717"/>
      <c r="IO18" s="717"/>
      <c r="IP18" s="717"/>
      <c r="IQ18" s="274"/>
      <c r="IR18" s="274"/>
      <c r="IS18" s="274"/>
      <c r="IT18" s="274"/>
      <c r="IU18" s="274"/>
      <c r="IV18" s="274"/>
    </row>
    <row r="19" spans="1:256" s="146" customFormat="1" ht="39.75" customHeight="1" thickBot="1">
      <c r="A19" s="715" t="s">
        <v>46</v>
      </c>
      <c r="B19" s="4">
        <v>0</v>
      </c>
      <c r="C19" s="5">
        <v>0</v>
      </c>
      <c r="D19" s="6">
        <v>0</v>
      </c>
      <c r="E19" s="4">
        <v>0</v>
      </c>
      <c r="F19" s="5">
        <v>0</v>
      </c>
      <c r="G19" s="6">
        <v>0</v>
      </c>
      <c r="H19" s="4">
        <v>0</v>
      </c>
      <c r="I19" s="5">
        <v>0</v>
      </c>
      <c r="J19" s="159">
        <v>0</v>
      </c>
      <c r="X19" s="717"/>
      <c r="Y19" s="717"/>
      <c r="Z19" s="717"/>
      <c r="AN19" s="717"/>
      <c r="AO19" s="717"/>
      <c r="AP19" s="717"/>
      <c r="BD19" s="717"/>
      <c r="BE19" s="717"/>
      <c r="BF19" s="717"/>
      <c r="BT19" s="717"/>
      <c r="BU19" s="717"/>
      <c r="BV19" s="717"/>
      <c r="CJ19" s="717"/>
      <c r="CK19" s="717"/>
      <c r="CL19" s="717"/>
      <c r="CZ19" s="717"/>
      <c r="DA19" s="717"/>
      <c r="DB19" s="717"/>
      <c r="DP19" s="717"/>
      <c r="DQ19" s="717"/>
      <c r="DR19" s="717"/>
      <c r="EF19" s="717"/>
      <c r="EG19" s="717"/>
      <c r="EH19" s="717"/>
      <c r="EV19" s="717"/>
      <c r="EW19" s="717"/>
      <c r="EX19" s="717"/>
      <c r="FL19" s="717"/>
      <c r="FM19" s="717"/>
      <c r="FN19" s="717"/>
      <c r="GB19" s="717"/>
      <c r="GC19" s="717"/>
      <c r="GD19" s="717"/>
      <c r="GR19" s="717"/>
      <c r="GS19" s="717"/>
      <c r="GT19" s="717"/>
      <c r="HH19" s="717"/>
      <c r="HI19" s="717"/>
      <c r="HJ19" s="717"/>
      <c r="HX19" s="717"/>
      <c r="HY19" s="717"/>
      <c r="HZ19" s="717"/>
      <c r="IN19" s="717"/>
      <c r="IO19" s="717"/>
      <c r="IP19" s="717"/>
      <c r="IQ19" s="274"/>
      <c r="IR19" s="274"/>
      <c r="IS19" s="274"/>
      <c r="IT19" s="274"/>
      <c r="IU19" s="274"/>
      <c r="IV19" s="274"/>
    </row>
    <row r="20" spans="1:256" ht="33" customHeight="1" thickBot="1">
      <c r="A20" s="11" t="s">
        <v>35</v>
      </c>
      <c r="B20" s="157">
        <v>0</v>
      </c>
      <c r="C20" s="157">
        <v>0</v>
      </c>
      <c r="D20" s="157">
        <v>0</v>
      </c>
      <c r="E20" s="157">
        <v>0</v>
      </c>
      <c r="F20" s="157">
        <v>0</v>
      </c>
      <c r="G20" s="157">
        <v>0</v>
      </c>
      <c r="H20" s="157">
        <v>0</v>
      </c>
      <c r="I20" s="157">
        <v>0</v>
      </c>
      <c r="J20" s="730">
        <v>0</v>
      </c>
      <c r="K20" s="9"/>
      <c r="L20" s="9"/>
    </row>
    <row r="21" spans="1:256" ht="35.25" customHeight="1" thickBot="1">
      <c r="A21" s="10" t="s">
        <v>36</v>
      </c>
      <c r="B21" s="724"/>
      <c r="C21" s="725"/>
      <c r="D21" s="725"/>
      <c r="E21" s="725"/>
      <c r="F21" s="725"/>
      <c r="G21" s="725"/>
      <c r="H21" s="725"/>
      <c r="I21" s="725"/>
      <c r="J21" s="731"/>
      <c r="K21" s="9"/>
      <c r="L21" s="9"/>
    </row>
    <row r="22" spans="1:256" s="146" customFormat="1" ht="34.5" customHeight="1">
      <c r="A22" s="148" t="s">
        <v>45</v>
      </c>
      <c r="B22" s="302">
        <v>0</v>
      </c>
      <c r="C22" s="303">
        <v>0</v>
      </c>
      <c r="D22" s="304">
        <v>0</v>
      </c>
      <c r="E22" s="302">
        <v>0</v>
      </c>
      <c r="F22" s="303">
        <v>0</v>
      </c>
      <c r="G22" s="304">
        <v>0</v>
      </c>
      <c r="H22" s="302">
        <v>0</v>
      </c>
      <c r="I22" s="303">
        <v>0</v>
      </c>
      <c r="J22" s="729">
        <v>0</v>
      </c>
      <c r="X22" s="717"/>
      <c r="Y22" s="717"/>
      <c r="Z22" s="717"/>
      <c r="AN22" s="717"/>
      <c r="AO22" s="717"/>
      <c r="AP22" s="717"/>
      <c r="BD22" s="717"/>
      <c r="BE22" s="717"/>
      <c r="BF22" s="717"/>
      <c r="BT22" s="717"/>
      <c r="BU22" s="717"/>
      <c r="BV22" s="717"/>
      <c r="CJ22" s="717"/>
      <c r="CK22" s="717"/>
      <c r="CL22" s="717"/>
      <c r="CZ22" s="717"/>
      <c r="DA22" s="717"/>
      <c r="DB22" s="717"/>
      <c r="DP22" s="717"/>
      <c r="DQ22" s="717"/>
      <c r="DR22" s="717"/>
      <c r="EF22" s="717"/>
      <c r="EG22" s="717"/>
      <c r="EH22" s="717"/>
      <c r="EV22" s="717"/>
      <c r="EW22" s="717"/>
      <c r="EX22" s="717"/>
      <c r="FL22" s="717"/>
      <c r="FM22" s="717"/>
      <c r="FN22" s="717"/>
      <c r="GB22" s="717"/>
      <c r="GC22" s="717"/>
      <c r="GD22" s="717"/>
      <c r="GR22" s="717"/>
      <c r="GS22" s="717"/>
      <c r="GT22" s="717"/>
      <c r="HH22" s="717"/>
      <c r="HI22" s="717"/>
      <c r="HJ22" s="717"/>
      <c r="HX22" s="717"/>
      <c r="HY22" s="717"/>
      <c r="HZ22" s="717"/>
      <c r="IN22" s="717"/>
      <c r="IO22" s="717"/>
      <c r="IP22" s="717"/>
      <c r="IQ22" s="274"/>
      <c r="IR22" s="274"/>
      <c r="IS22" s="274"/>
      <c r="IT22" s="274"/>
      <c r="IU22" s="274"/>
      <c r="IV22" s="274"/>
    </row>
    <row r="23" spans="1:256" s="146" customFormat="1" ht="36.75" customHeight="1" thickBot="1">
      <c r="A23" s="715" t="s">
        <v>46</v>
      </c>
      <c r="B23" s="4">
        <v>0</v>
      </c>
      <c r="C23" s="5">
        <v>0</v>
      </c>
      <c r="D23" s="6">
        <v>0</v>
      </c>
      <c r="E23" s="4">
        <v>0</v>
      </c>
      <c r="F23" s="5">
        <v>0</v>
      </c>
      <c r="G23" s="6">
        <v>0</v>
      </c>
      <c r="H23" s="4">
        <v>0</v>
      </c>
      <c r="I23" s="5">
        <v>0</v>
      </c>
      <c r="J23" s="159">
        <v>0</v>
      </c>
      <c r="X23" s="717"/>
      <c r="Y23" s="717"/>
      <c r="Z23" s="717"/>
      <c r="AN23" s="717"/>
      <c r="AO23" s="717"/>
      <c r="AP23" s="717"/>
      <c r="BD23" s="717"/>
      <c r="BE23" s="717"/>
      <c r="BF23" s="717"/>
      <c r="BT23" s="717"/>
      <c r="BU23" s="717"/>
      <c r="BV23" s="717"/>
      <c r="CJ23" s="717"/>
      <c r="CK23" s="717"/>
      <c r="CL23" s="717"/>
      <c r="CZ23" s="717"/>
      <c r="DA23" s="717"/>
      <c r="DB23" s="717"/>
      <c r="DP23" s="717"/>
      <c r="DQ23" s="717"/>
      <c r="DR23" s="717"/>
      <c r="EF23" s="717"/>
      <c r="EG23" s="717"/>
      <c r="EH23" s="717"/>
      <c r="EV23" s="717"/>
      <c r="EW23" s="717"/>
      <c r="EX23" s="717"/>
      <c r="FL23" s="717"/>
      <c r="FM23" s="717"/>
      <c r="FN23" s="717"/>
      <c r="GB23" s="717"/>
      <c r="GC23" s="717"/>
      <c r="GD23" s="717"/>
      <c r="GR23" s="717"/>
      <c r="GS23" s="717"/>
      <c r="GT23" s="717"/>
      <c r="HH23" s="717"/>
      <c r="HI23" s="717"/>
      <c r="HJ23" s="717"/>
      <c r="HX23" s="717"/>
      <c r="HY23" s="717"/>
      <c r="HZ23" s="717"/>
      <c r="IN23" s="717"/>
      <c r="IO23" s="717"/>
      <c r="IP23" s="717"/>
      <c r="IQ23" s="274"/>
      <c r="IR23" s="274"/>
      <c r="IS23" s="274"/>
      <c r="IT23" s="274"/>
      <c r="IU23" s="274"/>
      <c r="IV23" s="274"/>
    </row>
    <row r="24" spans="1:256" ht="24.95" customHeight="1" thickBot="1">
      <c r="A24" s="11" t="s">
        <v>15</v>
      </c>
      <c r="B24" s="157">
        <v>0</v>
      </c>
      <c r="C24" s="157">
        <v>0</v>
      </c>
      <c r="D24" s="157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730">
        <v>0</v>
      </c>
      <c r="K24" s="9"/>
      <c r="L24" s="9"/>
    </row>
    <row r="25" spans="1:256" ht="30" customHeight="1" thickBot="1">
      <c r="A25" s="310" t="s">
        <v>16</v>
      </c>
      <c r="B25" s="7">
        <f t="shared" ref="B25:G25" si="0">B16</f>
        <v>6</v>
      </c>
      <c r="C25" s="7">
        <f t="shared" si="0"/>
        <v>2</v>
      </c>
      <c r="D25" s="7">
        <f t="shared" si="0"/>
        <v>8</v>
      </c>
      <c r="E25" s="7">
        <f t="shared" si="0"/>
        <v>0</v>
      </c>
      <c r="F25" s="7">
        <f t="shared" si="0"/>
        <v>0</v>
      </c>
      <c r="G25" s="7">
        <f t="shared" si="0"/>
        <v>0</v>
      </c>
      <c r="H25" s="7">
        <f>B25+E25</f>
        <v>6</v>
      </c>
      <c r="I25" s="7">
        <f>C25+F25</f>
        <v>2</v>
      </c>
      <c r="J25" s="14">
        <f>SUM(H25:I25)</f>
        <v>8</v>
      </c>
      <c r="K25" s="147"/>
      <c r="L25" s="147"/>
    </row>
    <row r="26" spans="1:256" ht="26.25" thickBot="1">
      <c r="A26" s="310" t="s">
        <v>37</v>
      </c>
      <c r="B26" s="7">
        <f t="shared" ref="B26:G26" si="1">B20</f>
        <v>0</v>
      </c>
      <c r="C26" s="7">
        <f t="shared" si="1"/>
        <v>0</v>
      </c>
      <c r="D26" s="7">
        <f t="shared" si="1"/>
        <v>0</v>
      </c>
      <c r="E26" s="7">
        <f t="shared" si="1"/>
        <v>0</v>
      </c>
      <c r="F26" s="7">
        <f t="shared" si="1"/>
        <v>0</v>
      </c>
      <c r="G26" s="7">
        <f t="shared" si="1"/>
        <v>0</v>
      </c>
      <c r="H26" s="7">
        <f>B26</f>
        <v>0</v>
      </c>
      <c r="I26" s="7">
        <f>C26</f>
        <v>0</v>
      </c>
      <c r="J26" s="14">
        <f>SUM(H26:I26)</f>
        <v>0</v>
      </c>
      <c r="K26" s="311"/>
      <c r="L26" s="311"/>
    </row>
    <row r="27" spans="1:256" ht="26.25" thickBot="1">
      <c r="A27" s="310" t="s">
        <v>17</v>
      </c>
      <c r="B27" s="7">
        <f t="shared" ref="B27:G27" si="2">B24</f>
        <v>0</v>
      </c>
      <c r="C27" s="7">
        <f t="shared" si="2"/>
        <v>0</v>
      </c>
      <c r="D27" s="7">
        <f t="shared" si="2"/>
        <v>0</v>
      </c>
      <c r="E27" s="7">
        <f t="shared" si="2"/>
        <v>0</v>
      </c>
      <c r="F27" s="7">
        <f t="shared" si="2"/>
        <v>0</v>
      </c>
      <c r="G27" s="7">
        <f t="shared" si="2"/>
        <v>0</v>
      </c>
      <c r="H27" s="7">
        <v>0</v>
      </c>
      <c r="I27" s="7">
        <v>0</v>
      </c>
      <c r="J27" s="14">
        <v>0</v>
      </c>
      <c r="K27" s="311"/>
      <c r="L27" s="311"/>
    </row>
    <row r="28" spans="1:256" s="214" customFormat="1" ht="27" thickBot="1">
      <c r="A28" s="718" t="s">
        <v>18</v>
      </c>
      <c r="B28" s="217">
        <f t="shared" ref="B28:J28" si="3">SUM(B25:B27)</f>
        <v>6</v>
      </c>
      <c r="C28" s="217">
        <f t="shared" si="3"/>
        <v>2</v>
      </c>
      <c r="D28" s="217">
        <f t="shared" si="3"/>
        <v>8</v>
      </c>
      <c r="E28" s="217">
        <f t="shared" si="3"/>
        <v>0</v>
      </c>
      <c r="F28" s="217">
        <f t="shared" si="3"/>
        <v>0</v>
      </c>
      <c r="G28" s="217">
        <f t="shared" si="3"/>
        <v>0</v>
      </c>
      <c r="H28" s="217">
        <f t="shared" si="3"/>
        <v>6</v>
      </c>
      <c r="I28" s="217">
        <f t="shared" si="3"/>
        <v>2</v>
      </c>
      <c r="J28" s="219">
        <f t="shared" si="3"/>
        <v>8</v>
      </c>
      <c r="K28" s="719"/>
      <c r="L28" s="719"/>
    </row>
    <row r="29" spans="1:256" ht="12" customHeight="1">
      <c r="A29" s="9"/>
      <c r="B29" s="311"/>
      <c r="C29" s="311"/>
      <c r="D29" s="311"/>
      <c r="E29" s="311"/>
      <c r="F29" s="311"/>
      <c r="G29" s="311"/>
      <c r="H29" s="311"/>
      <c r="I29" s="311"/>
      <c r="J29" s="311"/>
      <c r="K29" s="311"/>
      <c r="L29" s="311"/>
    </row>
    <row r="30" spans="1:256" ht="25.5" hidden="1" customHeight="1">
      <c r="A30" s="9"/>
      <c r="B30" s="311"/>
      <c r="C30" s="311"/>
      <c r="D30" s="311"/>
      <c r="E30" s="311"/>
      <c r="F30" s="311"/>
      <c r="G30" s="311"/>
      <c r="H30" s="311"/>
      <c r="I30" s="311"/>
      <c r="J30" s="311"/>
      <c r="K30" s="315"/>
    </row>
    <row r="31" spans="1:256">
      <c r="A31" s="9"/>
      <c r="B31" s="311"/>
      <c r="C31" s="311"/>
      <c r="D31" s="311"/>
      <c r="E31" s="311"/>
      <c r="F31" s="311"/>
      <c r="G31" s="311"/>
      <c r="H31" s="311"/>
      <c r="I31" s="311"/>
      <c r="J31" s="311"/>
      <c r="K31" s="311"/>
      <c r="L31" s="311"/>
    </row>
    <row r="32" spans="1:256" ht="30.75" customHeight="1">
      <c r="A32" s="1154"/>
      <c r="B32" s="1154"/>
      <c r="C32" s="1154"/>
      <c r="D32" s="1154"/>
      <c r="E32" s="1154"/>
      <c r="F32" s="1154"/>
      <c r="G32" s="1154"/>
      <c r="H32" s="1154"/>
      <c r="I32" s="1154"/>
      <c r="J32" s="1154"/>
    </row>
    <row r="34" ht="45" customHeight="1"/>
  </sheetData>
  <mergeCells count="7">
    <mergeCell ref="A32:J32"/>
    <mergeCell ref="A5:A7"/>
    <mergeCell ref="B5:D6"/>
    <mergeCell ref="E5:G6"/>
    <mergeCell ref="H5:J6"/>
    <mergeCell ref="A1:J1"/>
    <mergeCell ref="A3:J3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R34"/>
  <sheetViews>
    <sheetView topLeftCell="A4" zoomScale="50" zoomScaleNormal="50" workbookViewId="0">
      <selection activeCell="S22" sqref="S22"/>
    </sheetView>
  </sheetViews>
  <sheetFormatPr defaultRowHeight="25.5"/>
  <cols>
    <col min="1" max="1" width="88.7109375" style="274" customWidth="1"/>
    <col min="2" max="2" width="14.42578125" style="274" customWidth="1"/>
    <col min="3" max="3" width="14.28515625" style="274" customWidth="1"/>
    <col min="4" max="4" width="13.28515625" style="274" customWidth="1"/>
    <col min="5" max="5" width="13.85546875" style="274" customWidth="1"/>
    <col min="6" max="6" width="14.7109375" style="274" customWidth="1"/>
    <col min="7" max="7" width="13" style="274" customWidth="1"/>
    <col min="8" max="8" width="14.140625" style="274" bestFit="1" customWidth="1"/>
    <col min="9" max="9" width="18" style="274" customWidth="1"/>
    <col min="10" max="10" width="15.140625" style="274" customWidth="1"/>
    <col min="11" max="11" width="18.140625" style="274" customWidth="1"/>
    <col min="12" max="12" width="19" style="274" customWidth="1"/>
    <col min="13" max="13" width="18" style="274" customWidth="1"/>
    <col min="14" max="15" width="10.5703125" style="274" customWidth="1"/>
    <col min="16" max="16" width="9.140625" style="274" customWidth="1"/>
    <col min="17" max="17" width="12.7109375" style="274" customWidth="1"/>
    <col min="18" max="18" width="23.28515625" style="274" customWidth="1"/>
    <col min="19" max="20" width="9.140625" style="274" customWidth="1"/>
    <col min="21" max="21" width="10.42578125" style="274" customWidth="1"/>
    <col min="22" max="22" width="11.28515625" style="274" customWidth="1"/>
    <col min="23" max="16384" width="9.140625" style="274"/>
  </cols>
  <sheetData>
    <row r="1" spans="1:17" ht="39.75" customHeight="1">
      <c r="A1" s="1157" t="s">
        <v>0</v>
      </c>
      <c r="B1" s="1157"/>
      <c r="C1" s="1157"/>
      <c r="D1" s="1157"/>
      <c r="E1" s="1157"/>
      <c r="F1" s="1157"/>
      <c r="G1" s="1157"/>
      <c r="H1" s="1157"/>
      <c r="I1" s="1157"/>
      <c r="J1" s="1157"/>
      <c r="K1" s="1157"/>
      <c r="L1" s="1157"/>
      <c r="M1" s="1157"/>
      <c r="N1" s="196"/>
      <c r="O1" s="196"/>
      <c r="P1" s="196"/>
      <c r="Q1" s="196"/>
    </row>
    <row r="2" spans="1:17" ht="28.5" customHeight="1">
      <c r="A2" s="275"/>
      <c r="B2" s="275" t="s">
        <v>48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</row>
    <row r="3" spans="1:17" ht="37.5" customHeight="1">
      <c r="A3" s="1157" t="s">
        <v>111</v>
      </c>
      <c r="B3" s="1157"/>
      <c r="C3" s="1157"/>
      <c r="D3" s="1157"/>
      <c r="E3" s="1157"/>
      <c r="F3" s="1157"/>
      <c r="G3" s="1157"/>
      <c r="H3" s="1157"/>
      <c r="I3" s="1157"/>
      <c r="J3" s="1157"/>
      <c r="K3" s="1157"/>
      <c r="L3" s="1157"/>
      <c r="M3" s="1157"/>
      <c r="N3" s="2"/>
      <c r="O3" s="2"/>
    </row>
    <row r="4" spans="1:17" ht="33" customHeight="1" thickBot="1">
      <c r="A4" s="3"/>
    </row>
    <row r="5" spans="1:17" ht="33" customHeight="1" thickBot="1">
      <c r="A5" s="1155" t="s">
        <v>33</v>
      </c>
      <c r="B5" s="1159" t="s">
        <v>2</v>
      </c>
      <c r="C5" s="1159"/>
      <c r="D5" s="1159"/>
      <c r="E5" s="1159" t="s">
        <v>3</v>
      </c>
      <c r="F5" s="1159"/>
      <c r="G5" s="1159"/>
      <c r="H5" s="1159">
        <v>4</v>
      </c>
      <c r="I5" s="1159"/>
      <c r="J5" s="1159"/>
      <c r="K5" s="1158" t="s">
        <v>23</v>
      </c>
      <c r="L5" s="1158"/>
      <c r="M5" s="1158"/>
      <c r="N5" s="144"/>
      <c r="O5" s="144"/>
    </row>
    <row r="6" spans="1:17" ht="33" customHeight="1" thickBot="1">
      <c r="A6" s="1155"/>
      <c r="B6" s="1159"/>
      <c r="C6" s="1159"/>
      <c r="D6" s="1159"/>
      <c r="E6" s="1159"/>
      <c r="F6" s="1159"/>
      <c r="G6" s="1159"/>
      <c r="H6" s="1159"/>
      <c r="I6" s="1159"/>
      <c r="J6" s="1159"/>
      <c r="K6" s="1158"/>
      <c r="L6" s="1158"/>
      <c r="M6" s="1158"/>
      <c r="N6" s="144"/>
      <c r="O6" s="144"/>
    </row>
    <row r="7" spans="1:17" ht="99.75" customHeight="1" thickBot="1">
      <c r="A7" s="1155"/>
      <c r="B7" s="229" t="s">
        <v>5</v>
      </c>
      <c r="C7" s="230" t="s">
        <v>6</v>
      </c>
      <c r="D7" s="168" t="s">
        <v>7</v>
      </c>
      <c r="E7" s="229" t="s">
        <v>5</v>
      </c>
      <c r="F7" s="230" t="s">
        <v>6</v>
      </c>
      <c r="G7" s="168" t="s">
        <v>7</v>
      </c>
      <c r="H7" s="229" t="s">
        <v>5</v>
      </c>
      <c r="I7" s="230" t="s">
        <v>6</v>
      </c>
      <c r="J7" s="168" t="s">
        <v>7</v>
      </c>
      <c r="K7" s="229" t="s">
        <v>5</v>
      </c>
      <c r="L7" s="230" t="s">
        <v>6</v>
      </c>
      <c r="M7" s="168" t="s">
        <v>7</v>
      </c>
      <c r="N7" s="144"/>
      <c r="O7" s="144"/>
    </row>
    <row r="8" spans="1:17" ht="45" customHeight="1" thickBot="1">
      <c r="A8" s="276" t="s">
        <v>8</v>
      </c>
      <c r="B8" s="277"/>
      <c r="C8" s="277"/>
      <c r="D8" s="278"/>
      <c r="E8" s="279"/>
      <c r="F8" s="277"/>
      <c r="G8" s="278"/>
      <c r="H8" s="279"/>
      <c r="I8" s="277"/>
      <c r="J8" s="277"/>
      <c r="K8" s="277"/>
      <c r="L8" s="277"/>
      <c r="M8" s="278"/>
      <c r="N8" s="144"/>
      <c r="O8" s="144"/>
    </row>
    <row r="9" spans="1:17" ht="49.5" customHeight="1" thickBot="1">
      <c r="A9" s="280" t="s">
        <v>45</v>
      </c>
      <c r="B9" s="281">
        <v>1</v>
      </c>
      <c r="C9" s="282">
        <v>1</v>
      </c>
      <c r="D9" s="6">
        <f>SUM(B9:C9)</f>
        <v>2</v>
      </c>
      <c r="E9" s="281">
        <v>1</v>
      </c>
      <c r="F9" s="282">
        <v>0</v>
      </c>
      <c r="G9" s="6">
        <f>E9+F9</f>
        <v>1</v>
      </c>
      <c r="H9" s="281">
        <v>0</v>
      </c>
      <c r="I9" s="282">
        <v>0</v>
      </c>
      <c r="J9" s="6">
        <f>SUM(H9:I9)</f>
        <v>0</v>
      </c>
      <c r="K9" s="283">
        <f>B9+E9+H9</f>
        <v>2</v>
      </c>
      <c r="L9" s="220">
        <v>1</v>
      </c>
      <c r="M9" s="154">
        <f>K9+L9</f>
        <v>3</v>
      </c>
      <c r="N9" s="144"/>
      <c r="O9" s="144"/>
    </row>
    <row r="10" spans="1:17" ht="41.25" customHeight="1" thickBot="1">
      <c r="A10" s="280" t="s">
        <v>46</v>
      </c>
      <c r="B10" s="281">
        <v>7</v>
      </c>
      <c r="C10" s="282">
        <v>2</v>
      </c>
      <c r="D10" s="6">
        <f>SUM(B10:C10)</f>
        <v>9</v>
      </c>
      <c r="E10" s="281">
        <v>8</v>
      </c>
      <c r="F10" s="282">
        <v>0</v>
      </c>
      <c r="G10" s="6">
        <f>E10+F10</f>
        <v>8</v>
      </c>
      <c r="H10" s="281">
        <v>15</v>
      </c>
      <c r="I10" s="282">
        <v>0</v>
      </c>
      <c r="J10" s="6">
        <f>SUM(H10:I10)</f>
        <v>15</v>
      </c>
      <c r="K10" s="283">
        <f>B10+E10+H10</f>
        <v>30</v>
      </c>
      <c r="L10" s="221">
        <v>2</v>
      </c>
      <c r="M10" s="154">
        <f>K10+L10</f>
        <v>32</v>
      </c>
      <c r="N10" s="144"/>
      <c r="O10" s="144"/>
    </row>
    <row r="11" spans="1:17" s="214" customFormat="1" ht="45" customHeight="1" thickBot="1">
      <c r="A11" s="153" t="s">
        <v>9</v>
      </c>
      <c r="B11" s="284">
        <f t="shared" ref="B11:M11" si="0">SUM(B9:B10)</f>
        <v>8</v>
      </c>
      <c r="C11" s="284">
        <f t="shared" si="0"/>
        <v>3</v>
      </c>
      <c r="D11" s="284">
        <f t="shared" si="0"/>
        <v>11</v>
      </c>
      <c r="E11" s="284">
        <f t="shared" si="0"/>
        <v>9</v>
      </c>
      <c r="F11" s="284">
        <f t="shared" si="0"/>
        <v>0</v>
      </c>
      <c r="G11" s="284">
        <f t="shared" si="0"/>
        <v>9</v>
      </c>
      <c r="H11" s="284">
        <f t="shared" si="0"/>
        <v>15</v>
      </c>
      <c r="I11" s="284">
        <f t="shared" si="0"/>
        <v>0</v>
      </c>
      <c r="J11" s="284">
        <f t="shared" si="0"/>
        <v>15</v>
      </c>
      <c r="K11" s="284">
        <f t="shared" si="0"/>
        <v>32</v>
      </c>
      <c r="L11" s="284">
        <f t="shared" si="0"/>
        <v>3</v>
      </c>
      <c r="M11" s="14">
        <f t="shared" si="0"/>
        <v>35</v>
      </c>
      <c r="N11" s="144"/>
      <c r="O11" s="144"/>
    </row>
    <row r="12" spans="1:17" s="214" customFormat="1" ht="45" customHeight="1" thickBot="1">
      <c r="A12" s="149" t="s">
        <v>10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271"/>
      <c r="N12" s="144"/>
      <c r="O12" s="144"/>
    </row>
    <row r="13" spans="1:17" ht="31.5" customHeight="1" thickBot="1">
      <c r="A13" s="153" t="s">
        <v>11</v>
      </c>
      <c r="B13" s="285"/>
      <c r="C13" s="286"/>
      <c r="D13" s="287"/>
      <c r="E13" s="288"/>
      <c r="F13" s="286" t="s">
        <v>12</v>
      </c>
      <c r="G13" s="287"/>
      <c r="H13" s="288"/>
      <c r="I13" s="286" t="s">
        <v>12</v>
      </c>
      <c r="J13" s="686"/>
      <c r="K13" s="289"/>
      <c r="L13" s="290"/>
      <c r="M13" s="291"/>
      <c r="N13" s="145"/>
      <c r="O13" s="145"/>
    </row>
    <row r="14" spans="1:17" ht="45" customHeight="1" thickBot="1">
      <c r="A14" s="292" t="s">
        <v>45</v>
      </c>
      <c r="B14" s="281">
        <v>1</v>
      </c>
      <c r="C14" s="282">
        <v>1</v>
      </c>
      <c r="D14" s="6">
        <f>SUM(B14:C14)</f>
        <v>2</v>
      </c>
      <c r="E14" s="281">
        <v>1</v>
      </c>
      <c r="F14" s="282">
        <v>0</v>
      </c>
      <c r="G14" s="6">
        <f>E14+F14</f>
        <v>1</v>
      </c>
      <c r="H14" s="281">
        <v>0</v>
      </c>
      <c r="I14" s="282">
        <v>0</v>
      </c>
      <c r="J14" s="6">
        <f>SUM(H14:I14)</f>
        <v>0</v>
      </c>
      <c r="K14" s="283">
        <f>B14+E14+H14</f>
        <v>2</v>
      </c>
      <c r="L14" s="220">
        <v>1</v>
      </c>
      <c r="M14" s="930">
        <f>K14+L14</f>
        <v>3</v>
      </c>
      <c r="N14" s="9"/>
      <c r="O14" s="9"/>
    </row>
    <row r="15" spans="1:17" ht="43.5" customHeight="1" thickBot="1">
      <c r="A15" s="280" t="s">
        <v>46</v>
      </c>
      <c r="B15" s="203">
        <v>7</v>
      </c>
      <c r="C15" s="204">
        <v>2</v>
      </c>
      <c r="D15" s="6">
        <f>SUM(B15:C15)</f>
        <v>9</v>
      </c>
      <c r="E15" s="203">
        <v>8</v>
      </c>
      <c r="F15" s="204">
        <v>0</v>
      </c>
      <c r="G15" s="6">
        <f>E15+F15</f>
        <v>8</v>
      </c>
      <c r="H15" s="203">
        <v>15</v>
      </c>
      <c r="I15" s="204">
        <v>0</v>
      </c>
      <c r="J15" s="6">
        <f>SUM(H15:I15)</f>
        <v>15</v>
      </c>
      <c r="K15" s="283">
        <f>B15+E15+H15</f>
        <v>30</v>
      </c>
      <c r="L15" s="294">
        <v>2</v>
      </c>
      <c r="M15" s="929">
        <f>K15+L15</f>
        <v>32</v>
      </c>
      <c r="N15" s="9"/>
      <c r="O15" s="9"/>
    </row>
    <row r="16" spans="1:17" ht="49.5" customHeight="1" thickBot="1">
      <c r="A16" s="276" t="s">
        <v>13</v>
      </c>
      <c r="B16" s="284">
        <f t="shared" ref="B16:G16" si="1">SUM(B14:B15)</f>
        <v>8</v>
      </c>
      <c r="C16" s="284">
        <f t="shared" si="1"/>
        <v>3</v>
      </c>
      <c r="D16" s="284">
        <f t="shared" si="1"/>
        <v>11</v>
      </c>
      <c r="E16" s="284">
        <f t="shared" si="1"/>
        <v>9</v>
      </c>
      <c r="F16" s="284">
        <f t="shared" si="1"/>
        <v>0</v>
      </c>
      <c r="G16" s="284">
        <f t="shared" si="1"/>
        <v>9</v>
      </c>
      <c r="H16" s="284">
        <f>SUM(H14+H15)</f>
        <v>15</v>
      </c>
      <c r="I16" s="284">
        <f>SUM(I14:I15)</f>
        <v>0</v>
      </c>
      <c r="J16" s="284">
        <f>SUM(J14:J15)</f>
        <v>15</v>
      </c>
      <c r="K16" s="284">
        <f>SUM(K14:K15)</f>
        <v>32</v>
      </c>
      <c r="L16" s="284">
        <f>SUM(L14:L15)</f>
        <v>3</v>
      </c>
      <c r="M16" s="14">
        <f>SUM(M14:M15)</f>
        <v>35</v>
      </c>
      <c r="N16" s="146"/>
      <c r="O16" s="146"/>
    </row>
    <row r="17" spans="1:18" ht="37.5" customHeight="1" thickBot="1">
      <c r="A17" s="295" t="s">
        <v>34</v>
      </c>
      <c r="B17" s="296"/>
      <c r="C17" s="297"/>
      <c r="D17" s="298"/>
      <c r="E17" s="296"/>
      <c r="F17" s="297"/>
      <c r="G17" s="298"/>
      <c r="H17" s="296"/>
      <c r="I17" s="297"/>
      <c r="J17" s="298"/>
      <c r="K17" s="296"/>
      <c r="L17" s="297"/>
      <c r="M17" s="299"/>
      <c r="N17" s="9"/>
      <c r="O17" s="9"/>
    </row>
    <row r="18" spans="1:18" ht="36.75" customHeight="1" thickBot="1">
      <c r="A18" s="292" t="s">
        <v>45</v>
      </c>
      <c r="B18" s="4">
        <v>0</v>
      </c>
      <c r="C18" s="5">
        <v>0</v>
      </c>
      <c r="D18" s="6">
        <f>SUM(B18:C18)</f>
        <v>0</v>
      </c>
      <c r="E18" s="4">
        <v>0</v>
      </c>
      <c r="F18" s="5">
        <v>0</v>
      </c>
      <c r="G18" s="6">
        <f>SUM(E18:F18)</f>
        <v>0</v>
      </c>
      <c r="H18" s="4">
        <v>0</v>
      </c>
      <c r="I18" s="5">
        <v>0</v>
      </c>
      <c r="J18" s="6">
        <f>SUM(H18:I18)</f>
        <v>0</v>
      </c>
      <c r="K18" s="300">
        <v>0</v>
      </c>
      <c r="L18" s="156">
        <v>0</v>
      </c>
      <c r="M18" s="154">
        <v>0</v>
      </c>
      <c r="N18" s="9"/>
      <c r="O18" s="9"/>
    </row>
    <row r="19" spans="1:18" ht="40.5" customHeight="1" thickBot="1">
      <c r="A19" s="280" t="s">
        <v>46</v>
      </c>
      <c r="B19" s="4">
        <v>0</v>
      </c>
      <c r="C19" s="5">
        <v>0</v>
      </c>
      <c r="D19" s="6">
        <f>SUM(B19:C19)</f>
        <v>0</v>
      </c>
      <c r="E19" s="4">
        <v>0</v>
      </c>
      <c r="F19" s="5">
        <v>0</v>
      </c>
      <c r="G19" s="6">
        <f>SUM(E19:F19)</f>
        <v>0</v>
      </c>
      <c r="H19" s="4">
        <v>0</v>
      </c>
      <c r="I19" s="5">
        <v>0</v>
      </c>
      <c r="J19" s="6">
        <f>SUM(H19:I19)</f>
        <v>0</v>
      </c>
      <c r="K19" s="300">
        <v>0</v>
      </c>
      <c r="L19" s="156">
        <v>0</v>
      </c>
      <c r="M19" s="154">
        <v>0</v>
      </c>
      <c r="N19" s="9"/>
      <c r="O19" s="9"/>
    </row>
    <row r="20" spans="1:18" ht="33" customHeight="1" thickBot="1">
      <c r="A20" s="11" t="s">
        <v>35</v>
      </c>
      <c r="B20" s="7">
        <f t="shared" ref="B20:M20" si="2">SUM(B18:B19)</f>
        <v>0</v>
      </c>
      <c r="C20" s="7">
        <f t="shared" si="2"/>
        <v>0</v>
      </c>
      <c r="D20" s="7">
        <f t="shared" si="2"/>
        <v>0</v>
      </c>
      <c r="E20" s="7">
        <f t="shared" si="2"/>
        <v>0</v>
      </c>
      <c r="F20" s="7">
        <f t="shared" si="2"/>
        <v>0</v>
      </c>
      <c r="G20" s="15">
        <f t="shared" si="2"/>
        <v>0</v>
      </c>
      <c r="H20" s="7">
        <f t="shared" si="2"/>
        <v>0</v>
      </c>
      <c r="I20" s="7">
        <f t="shared" si="2"/>
        <v>0</v>
      </c>
      <c r="J20" s="15">
        <f t="shared" si="2"/>
        <v>0</v>
      </c>
      <c r="K20" s="7">
        <f t="shared" si="2"/>
        <v>0</v>
      </c>
      <c r="L20" s="7">
        <f t="shared" si="2"/>
        <v>0</v>
      </c>
      <c r="M20" s="14">
        <f t="shared" si="2"/>
        <v>0</v>
      </c>
      <c r="N20" s="9"/>
      <c r="O20" s="9"/>
    </row>
    <row r="21" spans="1:18" ht="44.25" customHeight="1" thickBot="1">
      <c r="A21" s="10" t="s">
        <v>36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1"/>
      <c r="L21" s="301"/>
      <c r="M21" s="301"/>
      <c r="N21" s="9"/>
      <c r="O21" s="9"/>
    </row>
    <row r="22" spans="1:18" ht="35.25" customHeight="1" thickBot="1">
      <c r="A22" s="292" t="s">
        <v>45</v>
      </c>
      <c r="B22" s="302">
        <v>0</v>
      </c>
      <c r="C22" s="303">
        <v>0</v>
      </c>
      <c r="D22" s="304">
        <f>SUM(B22:C22)</f>
        <v>0</v>
      </c>
      <c r="E22" s="302">
        <v>0</v>
      </c>
      <c r="F22" s="303">
        <v>0</v>
      </c>
      <c r="G22" s="304">
        <f>SUM(E22:F22)</f>
        <v>0</v>
      </c>
      <c r="H22" s="302">
        <v>0</v>
      </c>
      <c r="I22" s="303">
        <v>0</v>
      </c>
      <c r="J22" s="304">
        <f>SUM(H22:I22)</f>
        <v>0</v>
      </c>
      <c r="K22" s="305">
        <v>0</v>
      </c>
      <c r="L22" s="222">
        <v>0</v>
      </c>
      <c r="M22" s="306">
        <v>0</v>
      </c>
      <c r="N22" s="9"/>
      <c r="O22" s="9"/>
      <c r="R22" s="932"/>
    </row>
    <row r="23" spans="1:18" ht="35.25" customHeight="1" thickBot="1">
      <c r="A23" s="280" t="s">
        <v>46</v>
      </c>
      <c r="B23" s="4">
        <v>0</v>
      </c>
      <c r="C23" s="5">
        <v>0</v>
      </c>
      <c r="D23" s="6">
        <f>SUM(B23:C23)</f>
        <v>0</v>
      </c>
      <c r="E23" s="4">
        <v>0</v>
      </c>
      <c r="F23" s="5">
        <v>0</v>
      </c>
      <c r="G23" s="6">
        <f>SUM(E23:F23)</f>
        <v>0</v>
      </c>
      <c r="H23" s="4">
        <v>0</v>
      </c>
      <c r="I23" s="5">
        <v>0</v>
      </c>
      <c r="J23" s="6">
        <f>SUM(H23:I23)</f>
        <v>0</v>
      </c>
      <c r="K23" s="300">
        <v>0</v>
      </c>
      <c r="L23" s="156">
        <v>0</v>
      </c>
      <c r="M23" s="154">
        <v>0</v>
      </c>
      <c r="N23" s="9"/>
      <c r="O23" s="9"/>
    </row>
    <row r="24" spans="1:18" ht="33" customHeight="1" thickBot="1">
      <c r="A24" s="11" t="s">
        <v>15</v>
      </c>
      <c r="B24" s="307">
        <v>0</v>
      </c>
      <c r="C24" s="307">
        <v>0</v>
      </c>
      <c r="D24" s="308">
        <f>SUM(B24:C24)</f>
        <v>0</v>
      </c>
      <c r="E24" s="309">
        <v>0</v>
      </c>
      <c r="F24" s="307">
        <v>0</v>
      </c>
      <c r="G24" s="308">
        <v>0</v>
      </c>
      <c r="H24" s="309">
        <v>0</v>
      </c>
      <c r="I24" s="307">
        <v>0</v>
      </c>
      <c r="J24" s="307">
        <v>0</v>
      </c>
      <c r="K24" s="307">
        <v>0</v>
      </c>
      <c r="L24" s="307">
        <v>0</v>
      </c>
      <c r="M24" s="308">
        <f>SUM(K24:L24)</f>
        <v>0</v>
      </c>
      <c r="N24" s="9"/>
      <c r="O24" s="9"/>
    </row>
    <row r="25" spans="1:18" ht="30" customHeight="1" thickBot="1">
      <c r="A25" s="310" t="s">
        <v>16</v>
      </c>
      <c r="B25" s="7">
        <f t="shared" ref="B25:J25" si="3">B16</f>
        <v>8</v>
      </c>
      <c r="C25" s="7">
        <f t="shared" si="3"/>
        <v>3</v>
      </c>
      <c r="D25" s="7">
        <f t="shared" si="3"/>
        <v>11</v>
      </c>
      <c r="E25" s="7">
        <f t="shared" si="3"/>
        <v>9</v>
      </c>
      <c r="F25" s="7">
        <f t="shared" si="3"/>
        <v>0</v>
      </c>
      <c r="G25" s="7">
        <f t="shared" si="3"/>
        <v>9</v>
      </c>
      <c r="H25" s="7">
        <f t="shared" si="3"/>
        <v>15</v>
      </c>
      <c r="I25" s="7">
        <f t="shared" si="3"/>
        <v>0</v>
      </c>
      <c r="J25" s="7">
        <f t="shared" si="3"/>
        <v>15</v>
      </c>
      <c r="K25" s="283">
        <f>B25+E25+H25</f>
        <v>32</v>
      </c>
      <c r="L25" s="7">
        <f>C25+I25</f>
        <v>3</v>
      </c>
      <c r="M25" s="14">
        <f>SUM(K25:L25)</f>
        <v>35</v>
      </c>
      <c r="N25" s="147"/>
      <c r="O25" s="147"/>
    </row>
    <row r="26" spans="1:18" ht="26.25" thickBot="1">
      <c r="A26" s="310" t="s">
        <v>37</v>
      </c>
      <c r="B26" s="7">
        <f t="shared" ref="B26:J26" si="4">B20</f>
        <v>0</v>
      </c>
      <c r="C26" s="7">
        <f t="shared" si="4"/>
        <v>0</v>
      </c>
      <c r="D26" s="7">
        <f t="shared" si="4"/>
        <v>0</v>
      </c>
      <c r="E26" s="7">
        <f t="shared" si="4"/>
        <v>0</v>
      </c>
      <c r="F26" s="7">
        <f t="shared" si="4"/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</v>
      </c>
      <c r="K26" s="7">
        <f>B26+H26</f>
        <v>0</v>
      </c>
      <c r="L26" s="7">
        <f>C26+I26</f>
        <v>0</v>
      </c>
      <c r="M26" s="14">
        <f>SUM(K26:L26)</f>
        <v>0</v>
      </c>
      <c r="N26" s="311"/>
      <c r="O26" s="311"/>
    </row>
    <row r="27" spans="1:18" ht="26.25" thickBot="1">
      <c r="A27" s="310" t="s">
        <v>17</v>
      </c>
      <c r="B27" s="7">
        <f t="shared" ref="B27:J27" si="5">B24</f>
        <v>0</v>
      </c>
      <c r="C27" s="7">
        <f t="shared" si="5"/>
        <v>0</v>
      </c>
      <c r="D27" s="7">
        <f t="shared" si="5"/>
        <v>0</v>
      </c>
      <c r="E27" s="7">
        <f t="shared" si="5"/>
        <v>0</v>
      </c>
      <c r="F27" s="7">
        <f t="shared" si="5"/>
        <v>0</v>
      </c>
      <c r="G27" s="7">
        <f t="shared" si="5"/>
        <v>0</v>
      </c>
      <c r="H27" s="7">
        <f t="shared" si="5"/>
        <v>0</v>
      </c>
      <c r="I27" s="7">
        <f t="shared" si="5"/>
        <v>0</v>
      </c>
      <c r="J27" s="7">
        <f t="shared" si="5"/>
        <v>0</v>
      </c>
      <c r="K27" s="7">
        <f>B27+H27</f>
        <v>0</v>
      </c>
      <c r="L27" s="7">
        <f>C27+H27</f>
        <v>0</v>
      </c>
      <c r="M27" s="14">
        <f>SUM(K27:L27)</f>
        <v>0</v>
      </c>
      <c r="N27" s="311"/>
      <c r="O27" s="311"/>
    </row>
    <row r="28" spans="1:18" ht="26.25" thickBot="1">
      <c r="A28" s="312" t="s">
        <v>18</v>
      </c>
      <c r="B28" s="313">
        <f t="shared" ref="B28:M28" si="6">SUM(B25:B27)</f>
        <v>8</v>
      </c>
      <c r="C28" s="313">
        <f t="shared" si="6"/>
        <v>3</v>
      </c>
      <c r="D28" s="313">
        <f t="shared" si="6"/>
        <v>11</v>
      </c>
      <c r="E28" s="313">
        <f t="shared" si="6"/>
        <v>9</v>
      </c>
      <c r="F28" s="313">
        <f t="shared" si="6"/>
        <v>0</v>
      </c>
      <c r="G28" s="313">
        <f t="shared" si="6"/>
        <v>9</v>
      </c>
      <c r="H28" s="313">
        <f t="shared" si="6"/>
        <v>15</v>
      </c>
      <c r="I28" s="313">
        <f t="shared" si="6"/>
        <v>0</v>
      </c>
      <c r="J28" s="313">
        <f t="shared" si="6"/>
        <v>15</v>
      </c>
      <c r="K28" s="313">
        <f t="shared" si="6"/>
        <v>32</v>
      </c>
      <c r="L28" s="313">
        <f t="shared" si="6"/>
        <v>3</v>
      </c>
      <c r="M28" s="314">
        <f t="shared" si="6"/>
        <v>35</v>
      </c>
      <c r="N28" s="311"/>
      <c r="O28" s="311"/>
    </row>
    <row r="29" spans="1:18" ht="12" customHeight="1">
      <c r="A29" s="9"/>
      <c r="B29" s="311"/>
      <c r="C29" s="311"/>
      <c r="D29" s="311"/>
      <c r="E29" s="311"/>
      <c r="F29" s="311"/>
      <c r="G29" s="311"/>
      <c r="H29" s="311"/>
      <c r="I29" s="311"/>
      <c r="J29" s="311"/>
      <c r="K29" s="311"/>
      <c r="L29" s="311"/>
      <c r="M29" s="311"/>
      <c r="N29" s="311"/>
      <c r="O29" s="311"/>
    </row>
    <row r="30" spans="1:18" ht="10.5" hidden="1" customHeight="1">
      <c r="A30" s="9"/>
      <c r="B30" s="311"/>
      <c r="C30" s="311"/>
      <c r="D30" s="311"/>
      <c r="E30" s="311"/>
      <c r="F30" s="311"/>
      <c r="G30" s="311"/>
      <c r="H30" s="311"/>
      <c r="I30" s="311"/>
      <c r="J30" s="311"/>
      <c r="K30" s="311"/>
      <c r="L30" s="311"/>
      <c r="M30" s="311"/>
      <c r="N30" s="315"/>
    </row>
    <row r="31" spans="1:18">
      <c r="A31" s="9"/>
      <c r="B31" s="311"/>
      <c r="C31" s="311"/>
      <c r="D31" s="311"/>
      <c r="E31" s="311"/>
      <c r="F31" s="311"/>
      <c r="G31" s="311"/>
      <c r="H31" s="311"/>
      <c r="I31" s="311"/>
      <c r="J31" s="311"/>
      <c r="K31" s="311"/>
      <c r="L31" s="311"/>
      <c r="M31" s="311"/>
      <c r="N31" s="311"/>
      <c r="O31" s="311"/>
    </row>
    <row r="32" spans="1:18" ht="30.75" customHeight="1">
      <c r="A32" s="1154"/>
      <c r="B32" s="1154"/>
      <c r="C32" s="1154"/>
      <c r="D32" s="1154"/>
      <c r="E32" s="1154"/>
      <c r="F32" s="1154"/>
      <c r="G32" s="1154"/>
      <c r="H32" s="1154"/>
      <c r="I32" s="1154"/>
      <c r="J32" s="1154"/>
      <c r="K32" s="1154"/>
      <c r="L32" s="1154"/>
      <c r="M32" s="1154"/>
      <c r="N32" s="1154"/>
      <c r="O32" s="1154"/>
      <c r="P32" s="1154"/>
    </row>
    <row r="34" ht="45" customHeight="1"/>
  </sheetData>
  <mergeCells count="8">
    <mergeCell ref="A1:M1"/>
    <mergeCell ref="A3:M3"/>
    <mergeCell ref="K5:M6"/>
    <mergeCell ref="A32:P32"/>
    <mergeCell ref="A5:A7"/>
    <mergeCell ref="B5:D6"/>
    <mergeCell ref="E5:G6"/>
    <mergeCell ref="H5:J6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3</vt:i4>
      </vt:variant>
    </vt:vector>
  </HeadingPairs>
  <TitlesOfParts>
    <vt:vector size="18" baseType="lpstr">
      <vt:lpstr>Аспирант ОФО АБиП</vt:lpstr>
      <vt:lpstr> АспОФО ГПА ЯЛТА</vt:lpstr>
      <vt:lpstr>Асп ОФО ГПА Ялта</vt:lpstr>
      <vt:lpstr>Асп ЗФО ГПА ЯЛТА</vt:lpstr>
      <vt:lpstr>АспОФО Мед Акад</vt:lpstr>
      <vt:lpstr>Асп ОФО ТА</vt:lpstr>
      <vt:lpstr>Асп ТА ЗФО </vt:lpstr>
      <vt:lpstr>Асп 1 г ОФО и ЗФО АСиа</vt:lpstr>
      <vt:lpstr>Асп 2-4 г ОФО АСиА</vt:lpstr>
      <vt:lpstr>Асп 2-4 г. ЗФО АСиА</vt:lpstr>
      <vt:lpstr>Асп ОФО ИЭиУ</vt:lpstr>
      <vt:lpstr>Асп ЗФО ИЭи У</vt:lpstr>
      <vt:lpstr>Асп ОФО ФТИ</vt:lpstr>
      <vt:lpstr>Асп ЗФО ФТИ</vt:lpstr>
      <vt:lpstr>СВОД Аспирантура</vt:lpstr>
      <vt:lpstr>'Аспирант ОФО АБиП'!Excel_BuiltIn__FilterDatabase</vt:lpstr>
      <vt:lpstr>'Аспирант ОФО АБиП'!Заголовки_для_печати</vt:lpstr>
      <vt:lpstr>'Аспирант ОФО АБиП'!Область_печати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Демонстрационная версия</cp:lastModifiedBy>
  <cp:lastPrinted>2018-09-12T10:43:31Z</cp:lastPrinted>
  <dcterms:created xsi:type="dcterms:W3CDTF">2015-08-28T07:26:11Z</dcterms:created>
  <dcterms:modified xsi:type="dcterms:W3CDTF">2018-09-12T11:14:29Z</dcterms:modified>
</cp:coreProperties>
</file>