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530" windowHeight="11925" tabRatio="851" firstSheet="5" activeTab="15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ОФО Мед Акад" sheetId="11" r:id="rId6"/>
    <sheet name="Асп ОФО ТА" sheetId="20" r:id="rId7"/>
    <sheet name="Асп ТА ЗФО " sheetId="36" r:id="rId8"/>
    <sheet name="Асп ОФО и ЗФО АСиА 1-г" sheetId="23" r:id="rId9"/>
    <sheet name="Асп 2-4 г ОФО АСиА" sheetId="24" r:id="rId10"/>
    <sheet name="Асп 2-4 г. ЗФО АСиА" sheetId="25" r:id="rId11"/>
    <sheet name="Асп ОФО ИЭиУ" sheetId="27" r:id="rId12"/>
    <sheet name="Асп ЗФО ИЭи У" sheetId="26" r:id="rId13"/>
    <sheet name="Асп ОФО ФТИ" sheetId="30" r:id="rId14"/>
    <sheet name="Асп ЗФО ФТИ" sheetId="29" r:id="rId15"/>
    <sheet name="СВОД Аспирантура" sheetId="34" r:id="rId16"/>
  </sheets>
  <externalReferences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АБиП'!$A$1:$P$47</definedName>
  </definedNames>
  <calcPr calcId="152511" fullCalcOnLoad="1"/>
</workbook>
</file>

<file path=xl/calcChain.xml><?xml version="1.0" encoding="utf-8"?>
<calcChain xmlns="http://schemas.openxmlformats.org/spreadsheetml/2006/main">
  <c r="K22" i="30" l="1"/>
  <c r="C22" i="30"/>
  <c r="M20" i="30"/>
  <c r="M22" i="30"/>
  <c r="L20" i="30"/>
  <c r="L22" i="30"/>
  <c r="K20" i="30"/>
  <c r="I20" i="30"/>
  <c r="I22" i="30"/>
  <c r="H20" i="30"/>
  <c r="H22" i="30"/>
  <c r="F20" i="30"/>
  <c r="F22" i="30"/>
  <c r="E20" i="30"/>
  <c r="E22" i="30"/>
  <c r="C20" i="30"/>
  <c r="B20" i="30"/>
  <c r="B22" i="30"/>
  <c r="O19" i="30"/>
  <c r="N19" i="30"/>
  <c r="M19" i="30"/>
  <c r="J19" i="30"/>
  <c r="J10" i="30"/>
  <c r="G19" i="30"/>
  <c r="D19" i="30"/>
  <c r="D10" i="30"/>
  <c r="O18" i="30"/>
  <c r="O20" i="30"/>
  <c r="O22" i="30"/>
  <c r="N18" i="30"/>
  <c r="N20" i="30"/>
  <c r="N22" i="30"/>
  <c r="M18" i="30"/>
  <c r="M9" i="30"/>
  <c r="M11" i="30"/>
  <c r="J18" i="30"/>
  <c r="J20" i="30"/>
  <c r="J22" i="30"/>
  <c r="G18" i="30"/>
  <c r="G20" i="30"/>
  <c r="G22" i="30"/>
  <c r="D18" i="30"/>
  <c r="D20" i="30"/>
  <c r="D22" i="30"/>
  <c r="N16" i="30"/>
  <c r="N21" i="30"/>
  <c r="L16" i="30"/>
  <c r="L21" i="30"/>
  <c r="L23" i="30"/>
  <c r="K16" i="30"/>
  <c r="K21" i="30"/>
  <c r="K23" i="30"/>
  <c r="J16" i="30"/>
  <c r="J21" i="30"/>
  <c r="J23" i="30"/>
  <c r="I16" i="30"/>
  <c r="I21" i="30"/>
  <c r="H16" i="30"/>
  <c r="H21" i="30"/>
  <c r="F16" i="30"/>
  <c r="F21" i="30"/>
  <c r="F23" i="30"/>
  <c r="E16" i="30"/>
  <c r="E21" i="30"/>
  <c r="E23" i="30"/>
  <c r="D16" i="30"/>
  <c r="D21" i="30"/>
  <c r="C16" i="30"/>
  <c r="C21" i="30"/>
  <c r="C23" i="30"/>
  <c r="B16" i="30"/>
  <c r="B21" i="30"/>
  <c r="O15" i="30"/>
  <c r="N15" i="30"/>
  <c r="D15" i="30"/>
  <c r="P15" i="30"/>
  <c r="O14" i="30"/>
  <c r="O16" i="30"/>
  <c r="O21" i="30"/>
  <c r="O23" i="30"/>
  <c r="N14" i="30"/>
  <c r="M14" i="30"/>
  <c r="M16" i="30"/>
  <c r="M21" i="30"/>
  <c r="J14" i="30"/>
  <c r="G14" i="30"/>
  <c r="P14" i="30"/>
  <c r="P16" i="30"/>
  <c r="P21" i="30"/>
  <c r="D14" i="30"/>
  <c r="L11" i="30"/>
  <c r="H11" i="30"/>
  <c r="M10" i="30"/>
  <c r="L10" i="30"/>
  <c r="K10" i="30"/>
  <c r="I10" i="30"/>
  <c r="H10" i="30"/>
  <c r="G10" i="30"/>
  <c r="F10" i="30"/>
  <c r="E10" i="30"/>
  <c r="C10" i="30"/>
  <c r="O10" i="30"/>
  <c r="B10" i="30"/>
  <c r="N10" i="30"/>
  <c r="L9" i="30"/>
  <c r="K9" i="30"/>
  <c r="K11" i="30"/>
  <c r="J9" i="30"/>
  <c r="I9" i="30"/>
  <c r="I11" i="30"/>
  <c r="H9" i="30"/>
  <c r="F9" i="30"/>
  <c r="F11" i="30"/>
  <c r="E9" i="30"/>
  <c r="E11" i="30"/>
  <c r="D9" i="30"/>
  <c r="C9" i="30"/>
  <c r="C11" i="30"/>
  <c r="B9" i="30"/>
  <c r="B11" i="30"/>
  <c r="J11" i="30"/>
  <c r="P23" i="30"/>
  <c r="B23" i="30"/>
  <c r="H23" i="30"/>
  <c r="D11" i="30"/>
  <c r="P10" i="30"/>
  <c r="M23" i="30"/>
  <c r="D23" i="30"/>
  <c r="I23" i="30"/>
  <c r="N23" i="30"/>
  <c r="N9" i="30"/>
  <c r="N11" i="30"/>
  <c r="P19" i="30"/>
  <c r="G9" i="30"/>
  <c r="G11" i="30"/>
  <c r="O9" i="30"/>
  <c r="O11" i="30"/>
  <c r="G16" i="30"/>
  <c r="G21" i="30"/>
  <c r="G23" i="30"/>
  <c r="P18" i="30"/>
  <c r="P20" i="30"/>
  <c r="P22" i="30"/>
  <c r="M41" i="9"/>
  <c r="L41" i="9"/>
  <c r="K41" i="9"/>
  <c r="I41" i="9"/>
  <c r="E41" i="9"/>
  <c r="L40" i="9"/>
  <c r="L42" i="9"/>
  <c r="H40" i="9"/>
  <c r="L39" i="9"/>
  <c r="K39" i="9"/>
  <c r="I39" i="9"/>
  <c r="H39" i="9"/>
  <c r="H41" i="9"/>
  <c r="F39" i="9"/>
  <c r="F41" i="9"/>
  <c r="E39" i="9"/>
  <c r="C39" i="9"/>
  <c r="C41" i="9"/>
  <c r="B39" i="9"/>
  <c r="B41" i="9"/>
  <c r="O38" i="9"/>
  <c r="N38" i="9"/>
  <c r="M38" i="9"/>
  <c r="J38" i="9"/>
  <c r="G38" i="9"/>
  <c r="D38" i="9"/>
  <c r="P38" i="9"/>
  <c r="O37" i="9"/>
  <c r="N37" i="9"/>
  <c r="M37" i="9"/>
  <c r="J37" i="9"/>
  <c r="G37" i="9"/>
  <c r="D37" i="9"/>
  <c r="P37" i="9"/>
  <c r="O36" i="9"/>
  <c r="N36" i="9"/>
  <c r="M36" i="9"/>
  <c r="J36" i="9"/>
  <c r="P36" i="9"/>
  <c r="G36" i="9"/>
  <c r="D36" i="9"/>
  <c r="O35" i="9"/>
  <c r="N35" i="9"/>
  <c r="M35" i="9"/>
  <c r="J35" i="9"/>
  <c r="G35" i="9"/>
  <c r="D35" i="9"/>
  <c r="P35" i="9"/>
  <c r="O34" i="9"/>
  <c r="N34" i="9"/>
  <c r="M34" i="9"/>
  <c r="J34" i="9"/>
  <c r="G34" i="9"/>
  <c r="D34" i="9"/>
  <c r="P34" i="9"/>
  <c r="O33" i="9"/>
  <c r="N33" i="9"/>
  <c r="M33" i="9"/>
  <c r="J33" i="9"/>
  <c r="G33" i="9"/>
  <c r="D33" i="9"/>
  <c r="P33" i="9"/>
  <c r="O32" i="9"/>
  <c r="N32" i="9"/>
  <c r="M32" i="9"/>
  <c r="J32" i="9"/>
  <c r="P32" i="9"/>
  <c r="G32" i="9"/>
  <c r="D32" i="9"/>
  <c r="O31" i="9"/>
  <c r="O39" i="9"/>
  <c r="O41" i="9"/>
  <c r="N31" i="9"/>
  <c r="N39" i="9"/>
  <c r="N41" i="9"/>
  <c r="M31" i="9"/>
  <c r="M39" i="9"/>
  <c r="J31" i="9"/>
  <c r="J39" i="9"/>
  <c r="J41" i="9"/>
  <c r="G31" i="9"/>
  <c r="P31" i="9"/>
  <c r="D31" i="9"/>
  <c r="D39" i="9"/>
  <c r="D41" i="9"/>
  <c r="L29" i="9"/>
  <c r="K29" i="9"/>
  <c r="K40" i="9"/>
  <c r="K42" i="9"/>
  <c r="I29" i="9"/>
  <c r="I40" i="9"/>
  <c r="I42" i="9"/>
  <c r="H29" i="9"/>
  <c r="F29" i="9"/>
  <c r="F40" i="9"/>
  <c r="F42" i="9"/>
  <c r="E29" i="9"/>
  <c r="E40" i="9"/>
  <c r="E42" i="9"/>
  <c r="C29" i="9"/>
  <c r="C40" i="9"/>
  <c r="C42" i="9"/>
  <c r="O42" i="9"/>
  <c r="B29" i="9"/>
  <c r="B40" i="9"/>
  <c r="B42" i="9"/>
  <c r="O28" i="9"/>
  <c r="N28" i="9"/>
  <c r="O27" i="9"/>
  <c r="N27" i="9"/>
  <c r="M27" i="9"/>
  <c r="J27" i="9"/>
  <c r="G27" i="9"/>
  <c r="P27" i="9"/>
  <c r="O26" i="9"/>
  <c r="N26" i="9"/>
  <c r="M26" i="9"/>
  <c r="J26" i="9"/>
  <c r="P26" i="9"/>
  <c r="G26" i="9"/>
  <c r="D26" i="9"/>
  <c r="O25" i="9"/>
  <c r="N25" i="9"/>
  <c r="M25" i="9"/>
  <c r="J25" i="9"/>
  <c r="P25" i="9"/>
  <c r="G25" i="9"/>
  <c r="D25" i="9"/>
  <c r="O24" i="9"/>
  <c r="N24" i="9"/>
  <c r="M24" i="9"/>
  <c r="J24" i="9"/>
  <c r="G24" i="9"/>
  <c r="P24" i="9"/>
  <c r="D24" i="9"/>
  <c r="O23" i="9"/>
  <c r="N23" i="9"/>
  <c r="M23" i="9"/>
  <c r="J23" i="9"/>
  <c r="G23" i="9"/>
  <c r="P23" i="9"/>
  <c r="D23" i="9"/>
  <c r="O22" i="9"/>
  <c r="N22" i="9"/>
  <c r="M22" i="9"/>
  <c r="J22" i="9"/>
  <c r="P22" i="9"/>
  <c r="G22" i="9"/>
  <c r="D22" i="9"/>
  <c r="D29" i="9"/>
  <c r="D40" i="9"/>
  <c r="O21" i="9"/>
  <c r="N21" i="9"/>
  <c r="M21" i="9"/>
  <c r="J21" i="9"/>
  <c r="J29" i="9"/>
  <c r="J40" i="9"/>
  <c r="G21" i="9"/>
  <c r="O20" i="9"/>
  <c r="O29" i="9"/>
  <c r="O40" i="9"/>
  <c r="N20" i="9"/>
  <c r="N29" i="9"/>
  <c r="N40" i="9"/>
  <c r="M20" i="9"/>
  <c r="M29" i="9"/>
  <c r="M40" i="9"/>
  <c r="M42" i="9"/>
  <c r="J20" i="9"/>
  <c r="G20" i="9"/>
  <c r="P20" i="9"/>
  <c r="B17" i="9"/>
  <c r="P16" i="9"/>
  <c r="O16" i="9"/>
  <c r="N16" i="9"/>
  <c r="L15" i="9"/>
  <c r="K15" i="9"/>
  <c r="M15" i="9"/>
  <c r="J15" i="9"/>
  <c r="I15" i="9"/>
  <c r="F15" i="9"/>
  <c r="G15" i="9"/>
  <c r="P15" i="9"/>
  <c r="E15" i="9"/>
  <c r="N15" i="9"/>
  <c r="C15" i="9"/>
  <c r="N14" i="9"/>
  <c r="L14" i="9"/>
  <c r="K14" i="9"/>
  <c r="M14" i="9"/>
  <c r="J14" i="9"/>
  <c r="I14" i="9"/>
  <c r="H14" i="9"/>
  <c r="F14" i="9"/>
  <c r="O14" i="9"/>
  <c r="D14" i="9"/>
  <c r="C14" i="9"/>
  <c r="O13" i="9"/>
  <c r="L13" i="9"/>
  <c r="M13" i="9"/>
  <c r="K13" i="9"/>
  <c r="I13" i="9"/>
  <c r="H13" i="9"/>
  <c r="N13" i="9"/>
  <c r="G13" i="9"/>
  <c r="F13" i="9"/>
  <c r="C13" i="9"/>
  <c r="D13" i="9"/>
  <c r="L12" i="9"/>
  <c r="M12" i="9"/>
  <c r="K12" i="9"/>
  <c r="I12" i="9"/>
  <c r="J12" i="9"/>
  <c r="H12" i="9"/>
  <c r="N12" i="9"/>
  <c r="F12" i="9"/>
  <c r="O12" i="9"/>
  <c r="C12" i="9"/>
  <c r="N11" i="9"/>
  <c r="L11" i="9"/>
  <c r="M11" i="9"/>
  <c r="J11" i="9"/>
  <c r="I11" i="9"/>
  <c r="F11" i="9"/>
  <c r="G11" i="9"/>
  <c r="C11" i="9"/>
  <c r="O11" i="9"/>
  <c r="M10" i="9"/>
  <c r="L10" i="9"/>
  <c r="K10" i="9"/>
  <c r="I10" i="9"/>
  <c r="J10" i="9"/>
  <c r="F10" i="9"/>
  <c r="O10" i="9"/>
  <c r="E10" i="9"/>
  <c r="E17" i="9"/>
  <c r="C10" i="9"/>
  <c r="N9" i="9"/>
  <c r="M9" i="9"/>
  <c r="L9" i="9"/>
  <c r="K9" i="9"/>
  <c r="I9" i="9"/>
  <c r="J9" i="9"/>
  <c r="G9" i="9"/>
  <c r="F9" i="9"/>
  <c r="O9" i="9"/>
  <c r="C9" i="9"/>
  <c r="C17" i="9"/>
  <c r="D17" i="9"/>
  <c r="L8" i="9"/>
  <c r="M8" i="9"/>
  <c r="K8" i="9"/>
  <c r="N8" i="9"/>
  <c r="I8" i="9"/>
  <c r="J8" i="9"/>
  <c r="G8" i="9"/>
  <c r="F8" i="9"/>
  <c r="F17" i="9"/>
  <c r="G17" i="9"/>
  <c r="C8" i="9"/>
  <c r="L52" i="36"/>
  <c r="K52" i="36"/>
  <c r="H52" i="36"/>
  <c r="G52" i="36"/>
  <c r="D52" i="36"/>
  <c r="C52" i="36"/>
  <c r="B52" i="36"/>
  <c r="K51" i="36"/>
  <c r="K53" i="36"/>
  <c r="C51" i="36"/>
  <c r="C53" i="36"/>
  <c r="N50" i="36"/>
  <c r="N52" i="36"/>
  <c r="M50" i="36"/>
  <c r="M52" i="36"/>
  <c r="L50" i="36"/>
  <c r="K50" i="36"/>
  <c r="J50" i="36"/>
  <c r="J52" i="36"/>
  <c r="I50" i="36"/>
  <c r="I52" i="36"/>
  <c r="H50" i="36"/>
  <c r="G50" i="36"/>
  <c r="F50" i="36"/>
  <c r="F52" i="36"/>
  <c r="E50" i="36"/>
  <c r="E52" i="36"/>
  <c r="D50" i="36"/>
  <c r="C50" i="36"/>
  <c r="P49" i="36"/>
  <c r="O49" i="36"/>
  <c r="N49" i="36"/>
  <c r="D49" i="36"/>
  <c r="P48" i="36"/>
  <c r="O48" i="36"/>
  <c r="N48" i="36"/>
  <c r="D48" i="36"/>
  <c r="P47" i="36"/>
  <c r="O47" i="36"/>
  <c r="N47" i="36"/>
  <c r="D47" i="36"/>
  <c r="P46" i="36"/>
  <c r="O46" i="36"/>
  <c r="N46" i="36"/>
  <c r="D46" i="36"/>
  <c r="P45" i="36"/>
  <c r="O45" i="36"/>
  <c r="N45" i="36"/>
  <c r="D45" i="36"/>
  <c r="P44" i="36"/>
  <c r="O44" i="36"/>
  <c r="N44" i="36"/>
  <c r="D44" i="36"/>
  <c r="P43" i="36"/>
  <c r="O43" i="36"/>
  <c r="N43" i="36"/>
  <c r="D43" i="36"/>
  <c r="P42" i="36"/>
  <c r="O42" i="36"/>
  <c r="N42" i="36"/>
  <c r="D42" i="36"/>
  <c r="P41" i="36"/>
  <c r="O41" i="36"/>
  <c r="N41" i="36"/>
  <c r="D41" i="36"/>
  <c r="P40" i="36"/>
  <c r="O40" i="36"/>
  <c r="N40" i="36"/>
  <c r="D40" i="36"/>
  <c r="P39" i="36"/>
  <c r="O39" i="36"/>
  <c r="N39" i="36"/>
  <c r="D39" i="36"/>
  <c r="P38" i="36"/>
  <c r="P50" i="36"/>
  <c r="P52" i="36"/>
  <c r="O38" i="36"/>
  <c r="O50" i="36"/>
  <c r="O52" i="36"/>
  <c r="N38" i="36"/>
  <c r="D38" i="36"/>
  <c r="L36" i="36"/>
  <c r="L51" i="36"/>
  <c r="L53" i="36"/>
  <c r="K36" i="36"/>
  <c r="I36" i="36"/>
  <c r="I51" i="36"/>
  <c r="I53" i="36"/>
  <c r="H36" i="36"/>
  <c r="H51" i="36"/>
  <c r="H53" i="36"/>
  <c r="F36" i="36"/>
  <c r="F51" i="36"/>
  <c r="F53" i="36"/>
  <c r="E36" i="36"/>
  <c r="E51" i="36"/>
  <c r="E53" i="36"/>
  <c r="C36" i="36"/>
  <c r="B36" i="36"/>
  <c r="B51" i="36"/>
  <c r="B53" i="36"/>
  <c r="O35" i="36"/>
  <c r="P35" i="36"/>
  <c r="N35" i="36"/>
  <c r="M35" i="36"/>
  <c r="J35" i="36"/>
  <c r="G35" i="36"/>
  <c r="D35" i="36"/>
  <c r="O34" i="36"/>
  <c r="N34" i="36"/>
  <c r="P34" i="36"/>
  <c r="M34" i="36"/>
  <c r="J34" i="36"/>
  <c r="G34" i="36"/>
  <c r="D34" i="36"/>
  <c r="O33" i="36"/>
  <c r="P33" i="36"/>
  <c r="N33" i="36"/>
  <c r="M33" i="36"/>
  <c r="J33" i="36"/>
  <c r="G33" i="36"/>
  <c r="D33" i="36"/>
  <c r="P32" i="36"/>
  <c r="O32" i="36"/>
  <c r="N32" i="36"/>
  <c r="M32" i="36"/>
  <c r="J32" i="36"/>
  <c r="G32" i="36"/>
  <c r="D32" i="36"/>
  <c r="O31" i="36"/>
  <c r="P31" i="36"/>
  <c r="N31" i="36"/>
  <c r="M31" i="36"/>
  <c r="J31" i="36"/>
  <c r="G31" i="36"/>
  <c r="D31" i="36"/>
  <c r="O30" i="36"/>
  <c r="N30" i="36"/>
  <c r="P30" i="36"/>
  <c r="M30" i="36"/>
  <c r="J30" i="36"/>
  <c r="G30" i="36"/>
  <c r="D30" i="36"/>
  <c r="D36" i="36"/>
  <c r="D51" i="36"/>
  <c r="D53" i="36"/>
  <c r="O29" i="36"/>
  <c r="P29" i="36"/>
  <c r="N29" i="36"/>
  <c r="M29" i="36"/>
  <c r="J29" i="36"/>
  <c r="G29" i="36"/>
  <c r="D29" i="36"/>
  <c r="P28" i="36"/>
  <c r="O28" i="36"/>
  <c r="N28" i="36"/>
  <c r="M28" i="36"/>
  <c r="J28" i="36"/>
  <c r="G28" i="36"/>
  <c r="D28" i="36"/>
  <c r="O27" i="36"/>
  <c r="P27" i="36"/>
  <c r="N27" i="36"/>
  <c r="M27" i="36"/>
  <c r="J27" i="36"/>
  <c r="G27" i="36"/>
  <c r="O26" i="36"/>
  <c r="P26" i="36"/>
  <c r="N26" i="36"/>
  <c r="M26" i="36"/>
  <c r="J26" i="36"/>
  <c r="G26" i="36"/>
  <c r="O25" i="36"/>
  <c r="P25" i="36"/>
  <c r="N25" i="36"/>
  <c r="M25" i="36"/>
  <c r="J25" i="36"/>
  <c r="G25" i="36"/>
  <c r="O24" i="36"/>
  <c r="O36" i="36"/>
  <c r="O51" i="36"/>
  <c r="O53" i="36"/>
  <c r="N24" i="36"/>
  <c r="N36" i="36"/>
  <c r="N51" i="36"/>
  <c r="N53" i="36"/>
  <c r="M24" i="36"/>
  <c r="M36" i="36"/>
  <c r="M51" i="36"/>
  <c r="M53" i="36"/>
  <c r="J24" i="36"/>
  <c r="J36" i="36"/>
  <c r="J51" i="36"/>
  <c r="J53" i="36"/>
  <c r="G24" i="36"/>
  <c r="G36" i="36"/>
  <c r="G51" i="36"/>
  <c r="G53" i="36"/>
  <c r="L21" i="36"/>
  <c r="K21" i="36"/>
  <c r="I21" i="36"/>
  <c r="H21" i="36"/>
  <c r="F21" i="36"/>
  <c r="E21" i="36"/>
  <c r="C21" i="36"/>
  <c r="B21" i="36"/>
  <c r="O20" i="36"/>
  <c r="N20" i="36"/>
  <c r="P20" i="36"/>
  <c r="M20" i="36"/>
  <c r="J20" i="36"/>
  <c r="G20" i="36"/>
  <c r="D20" i="36"/>
  <c r="O19" i="36"/>
  <c r="P19" i="36"/>
  <c r="N19" i="36"/>
  <c r="M19" i="36"/>
  <c r="J19" i="36"/>
  <c r="G19" i="36"/>
  <c r="D19" i="36"/>
  <c r="P18" i="36"/>
  <c r="O18" i="36"/>
  <c r="N18" i="36"/>
  <c r="M18" i="36"/>
  <c r="J18" i="36"/>
  <c r="G18" i="36"/>
  <c r="D18" i="36"/>
  <c r="O17" i="36"/>
  <c r="N17" i="36"/>
  <c r="P17" i="36"/>
  <c r="M17" i="36"/>
  <c r="J17" i="36"/>
  <c r="G17" i="36"/>
  <c r="D17" i="36"/>
  <c r="O16" i="36"/>
  <c r="N16" i="36"/>
  <c r="P16" i="36"/>
  <c r="M16" i="36"/>
  <c r="J16" i="36"/>
  <c r="G16" i="36"/>
  <c r="D16" i="36"/>
  <c r="O15" i="36"/>
  <c r="P15" i="36"/>
  <c r="N15" i="36"/>
  <c r="M15" i="36"/>
  <c r="J15" i="36"/>
  <c r="G15" i="36"/>
  <c r="D15" i="36"/>
  <c r="P14" i="36"/>
  <c r="O14" i="36"/>
  <c r="N14" i="36"/>
  <c r="M14" i="36"/>
  <c r="J14" i="36"/>
  <c r="G14" i="36"/>
  <c r="D14" i="36"/>
  <c r="O13" i="36"/>
  <c r="O21" i="36"/>
  <c r="N13" i="36"/>
  <c r="P13" i="36"/>
  <c r="M13" i="36"/>
  <c r="J13" i="36"/>
  <c r="G13" i="36"/>
  <c r="G21" i="36"/>
  <c r="D13" i="36"/>
  <c r="D21" i="36"/>
  <c r="O12" i="36"/>
  <c r="N12" i="36"/>
  <c r="P12" i="36"/>
  <c r="M12" i="36"/>
  <c r="J12" i="36"/>
  <c r="G12" i="36"/>
  <c r="P11" i="36"/>
  <c r="O11" i="36"/>
  <c r="N11" i="36"/>
  <c r="M11" i="36"/>
  <c r="J11" i="36"/>
  <c r="G11" i="36"/>
  <c r="O10" i="36"/>
  <c r="N10" i="36"/>
  <c r="P10" i="36"/>
  <c r="M10" i="36"/>
  <c r="J10" i="36"/>
  <c r="G10" i="36"/>
  <c r="P9" i="36"/>
  <c r="O9" i="36"/>
  <c r="N9" i="36"/>
  <c r="N21" i="36"/>
  <c r="M9" i="36"/>
  <c r="M21" i="36"/>
  <c r="J9" i="36"/>
  <c r="J21" i="36"/>
  <c r="G9" i="36"/>
  <c r="F52" i="20"/>
  <c r="B52" i="20"/>
  <c r="L50" i="20"/>
  <c r="L52" i="20"/>
  <c r="K50" i="20"/>
  <c r="K52" i="20"/>
  <c r="I50" i="20"/>
  <c r="I52" i="20"/>
  <c r="H50" i="20"/>
  <c r="H52" i="20"/>
  <c r="F50" i="20"/>
  <c r="E50" i="20"/>
  <c r="E52" i="20"/>
  <c r="C50" i="20"/>
  <c r="O50" i="20"/>
  <c r="B50" i="20"/>
  <c r="N50" i="20"/>
  <c r="N52" i="20"/>
  <c r="P49" i="20"/>
  <c r="O49" i="20"/>
  <c r="N49" i="20"/>
  <c r="M49" i="20"/>
  <c r="J49" i="20"/>
  <c r="G49" i="20"/>
  <c r="D49" i="20"/>
  <c r="O48" i="20"/>
  <c r="P48" i="20"/>
  <c r="N48" i="20"/>
  <c r="M48" i="20"/>
  <c r="J48" i="20"/>
  <c r="G48" i="20"/>
  <c r="D48" i="20"/>
  <c r="O47" i="20"/>
  <c r="N47" i="20"/>
  <c r="P47" i="20"/>
  <c r="M47" i="20"/>
  <c r="J47" i="20"/>
  <c r="G47" i="20"/>
  <c r="D47" i="20"/>
  <c r="O46" i="20"/>
  <c r="P46" i="20"/>
  <c r="N46" i="20"/>
  <c r="M46" i="20"/>
  <c r="J46" i="20"/>
  <c r="G46" i="20"/>
  <c r="D46" i="20"/>
  <c r="P45" i="20"/>
  <c r="O45" i="20"/>
  <c r="N45" i="20"/>
  <c r="M45" i="20"/>
  <c r="J45" i="20"/>
  <c r="G45" i="20"/>
  <c r="D45" i="20"/>
  <c r="O44" i="20"/>
  <c r="P44" i="20"/>
  <c r="N44" i="20"/>
  <c r="M44" i="20"/>
  <c r="J44" i="20"/>
  <c r="G44" i="20"/>
  <c r="D44" i="20"/>
  <c r="O43" i="20"/>
  <c r="N43" i="20"/>
  <c r="P43" i="20"/>
  <c r="M43" i="20"/>
  <c r="J43" i="20"/>
  <c r="G43" i="20"/>
  <c r="D43" i="20"/>
  <c r="O42" i="20"/>
  <c r="P42" i="20"/>
  <c r="N42" i="20"/>
  <c r="M42" i="20"/>
  <c r="J42" i="20"/>
  <c r="G42" i="20"/>
  <c r="D42" i="20"/>
  <c r="P41" i="20"/>
  <c r="O41" i="20"/>
  <c r="N41" i="20"/>
  <c r="M41" i="20"/>
  <c r="J41" i="20"/>
  <c r="G41" i="20"/>
  <c r="D41" i="20"/>
  <c r="O40" i="20"/>
  <c r="P40" i="20"/>
  <c r="N40" i="20"/>
  <c r="M40" i="20"/>
  <c r="J40" i="20"/>
  <c r="G40" i="20"/>
  <c r="D40" i="20"/>
  <c r="O39" i="20"/>
  <c r="N39" i="20"/>
  <c r="P39" i="20"/>
  <c r="M39" i="20"/>
  <c r="J39" i="20"/>
  <c r="G39" i="20"/>
  <c r="D39" i="20"/>
  <c r="O38" i="20"/>
  <c r="P38" i="20"/>
  <c r="N38" i="20"/>
  <c r="M38" i="20"/>
  <c r="M50" i="20"/>
  <c r="M52" i="20"/>
  <c r="J38" i="20"/>
  <c r="J50" i="20"/>
  <c r="J52" i="20"/>
  <c r="G38" i="20"/>
  <c r="G50" i="20"/>
  <c r="G52" i="20"/>
  <c r="D38" i="20"/>
  <c r="D50" i="20"/>
  <c r="D52" i="20"/>
  <c r="L36" i="20"/>
  <c r="L51" i="20"/>
  <c r="K36" i="20"/>
  <c r="K51" i="20"/>
  <c r="I36" i="20"/>
  <c r="I51" i="20"/>
  <c r="I53" i="20"/>
  <c r="H36" i="20"/>
  <c r="H51" i="20"/>
  <c r="F36" i="20"/>
  <c r="F51" i="20"/>
  <c r="F53" i="20"/>
  <c r="E36" i="20"/>
  <c r="E51" i="20"/>
  <c r="C36" i="20"/>
  <c r="C51" i="20"/>
  <c r="B36" i="20"/>
  <c r="B51" i="20"/>
  <c r="B53" i="20"/>
  <c r="O35" i="20"/>
  <c r="N35" i="20"/>
  <c r="M35" i="20"/>
  <c r="J35" i="20"/>
  <c r="G35" i="20"/>
  <c r="D35" i="20"/>
  <c r="P35" i="20"/>
  <c r="O34" i="20"/>
  <c r="N34" i="20"/>
  <c r="M34" i="20"/>
  <c r="J34" i="20"/>
  <c r="G34" i="20"/>
  <c r="D34" i="20"/>
  <c r="P34" i="20"/>
  <c r="O33" i="20"/>
  <c r="N33" i="20"/>
  <c r="M33" i="20"/>
  <c r="J33" i="20"/>
  <c r="G33" i="20"/>
  <c r="P33" i="20"/>
  <c r="D33" i="20"/>
  <c r="O32" i="20"/>
  <c r="N32" i="20"/>
  <c r="M32" i="20"/>
  <c r="J32" i="20"/>
  <c r="P32" i="20"/>
  <c r="G32" i="20"/>
  <c r="D32" i="20"/>
  <c r="O31" i="20"/>
  <c r="N31" i="20"/>
  <c r="M31" i="20"/>
  <c r="J31" i="20"/>
  <c r="G31" i="20"/>
  <c r="D31" i="20"/>
  <c r="P31" i="20"/>
  <c r="O30" i="20"/>
  <c r="N30" i="20"/>
  <c r="M30" i="20"/>
  <c r="J30" i="20"/>
  <c r="G30" i="20"/>
  <c r="D30" i="20"/>
  <c r="P30" i="20"/>
  <c r="O29" i="20"/>
  <c r="N29" i="20"/>
  <c r="M29" i="20"/>
  <c r="J29" i="20"/>
  <c r="G29" i="20"/>
  <c r="P29" i="20"/>
  <c r="D29" i="20"/>
  <c r="O28" i="20"/>
  <c r="N28" i="20"/>
  <c r="M28" i="20"/>
  <c r="J28" i="20"/>
  <c r="P28" i="20"/>
  <c r="G28" i="20"/>
  <c r="D28" i="20"/>
  <c r="O27" i="20"/>
  <c r="N27" i="20"/>
  <c r="M27" i="20"/>
  <c r="J27" i="20"/>
  <c r="G27" i="20"/>
  <c r="D27" i="20"/>
  <c r="P27" i="20"/>
  <c r="O26" i="20"/>
  <c r="N26" i="20"/>
  <c r="M26" i="20"/>
  <c r="J26" i="20"/>
  <c r="G26" i="20"/>
  <c r="D26" i="20"/>
  <c r="P26" i="20"/>
  <c r="O25" i="20"/>
  <c r="N25" i="20"/>
  <c r="M25" i="20"/>
  <c r="J25" i="20"/>
  <c r="G25" i="20"/>
  <c r="P25" i="20"/>
  <c r="D25" i="20"/>
  <c r="O24" i="20"/>
  <c r="O36" i="20"/>
  <c r="O51" i="20"/>
  <c r="N24" i="20"/>
  <c r="N36" i="20"/>
  <c r="N51" i="20"/>
  <c r="M24" i="20"/>
  <c r="M36" i="20"/>
  <c r="M51" i="20"/>
  <c r="M53" i="20"/>
  <c r="J24" i="20"/>
  <c r="J36" i="20"/>
  <c r="J51" i="20"/>
  <c r="J53" i="20"/>
  <c r="G24" i="20"/>
  <c r="G36" i="20"/>
  <c r="G51" i="20"/>
  <c r="G53" i="20"/>
  <c r="D24" i="20"/>
  <c r="D36" i="20"/>
  <c r="D51" i="20"/>
  <c r="D53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/>
  <c r="O19" i="20"/>
  <c r="N19" i="20"/>
  <c r="M19" i="20"/>
  <c r="J19" i="20"/>
  <c r="G19" i="20"/>
  <c r="P19" i="20"/>
  <c r="D19" i="20"/>
  <c r="O18" i="20"/>
  <c r="N18" i="20"/>
  <c r="M18" i="20"/>
  <c r="J18" i="20"/>
  <c r="P18" i="20"/>
  <c r="G18" i="20"/>
  <c r="D18" i="20"/>
  <c r="O17" i="20"/>
  <c r="N17" i="20"/>
  <c r="M17" i="20"/>
  <c r="J17" i="20"/>
  <c r="G17" i="20"/>
  <c r="D17" i="20"/>
  <c r="P17" i="20"/>
  <c r="O16" i="20"/>
  <c r="N16" i="20"/>
  <c r="M16" i="20"/>
  <c r="J16" i="20"/>
  <c r="G16" i="20"/>
  <c r="D16" i="20"/>
  <c r="P16" i="20"/>
  <c r="O15" i="20"/>
  <c r="N15" i="20"/>
  <c r="M15" i="20"/>
  <c r="J15" i="20"/>
  <c r="G15" i="20"/>
  <c r="P15" i="20"/>
  <c r="D15" i="20"/>
  <c r="O14" i="20"/>
  <c r="N14" i="20"/>
  <c r="M14" i="20"/>
  <c r="J14" i="20"/>
  <c r="P14" i="20"/>
  <c r="G14" i="20"/>
  <c r="D14" i="20"/>
  <c r="O13" i="20"/>
  <c r="N13" i="20"/>
  <c r="M13" i="20"/>
  <c r="J13" i="20"/>
  <c r="G13" i="20"/>
  <c r="D13" i="20"/>
  <c r="P13" i="20"/>
  <c r="O12" i="20"/>
  <c r="N12" i="20"/>
  <c r="M12" i="20"/>
  <c r="J12" i="20"/>
  <c r="G12" i="20"/>
  <c r="D12" i="20"/>
  <c r="P12" i="20"/>
  <c r="O11" i="20"/>
  <c r="N11" i="20"/>
  <c r="M11" i="20"/>
  <c r="J11" i="20"/>
  <c r="G11" i="20"/>
  <c r="P11" i="20"/>
  <c r="D11" i="20"/>
  <c r="O10" i="20"/>
  <c r="N10" i="20"/>
  <c r="M10" i="20"/>
  <c r="J10" i="20"/>
  <c r="P10" i="20"/>
  <c r="G10" i="20"/>
  <c r="D10" i="20"/>
  <c r="O9" i="20"/>
  <c r="O21" i="20"/>
  <c r="N9" i="20"/>
  <c r="N21" i="20"/>
  <c r="M9" i="20"/>
  <c r="M21" i="20"/>
  <c r="J9" i="20"/>
  <c r="J21" i="20"/>
  <c r="G9" i="20"/>
  <c r="G21" i="20"/>
  <c r="D9" i="20"/>
  <c r="D21" i="20"/>
  <c r="L33" i="27"/>
  <c r="K33" i="27"/>
  <c r="H33" i="27"/>
  <c r="C33" i="27"/>
  <c r="K32" i="27"/>
  <c r="K34" i="27"/>
  <c r="I32" i="27"/>
  <c r="E32" i="27"/>
  <c r="C32" i="27"/>
  <c r="C34" i="27"/>
  <c r="L31" i="27"/>
  <c r="K31" i="27"/>
  <c r="I31" i="27"/>
  <c r="I33" i="27"/>
  <c r="I34" i="27"/>
  <c r="H31" i="27"/>
  <c r="F31" i="27"/>
  <c r="F33" i="27"/>
  <c r="E31" i="27"/>
  <c r="E33" i="27"/>
  <c r="E34" i="27"/>
  <c r="C31" i="27"/>
  <c r="O31" i="27"/>
  <c r="O33" i="27"/>
  <c r="B31" i="27"/>
  <c r="B33" i="27"/>
  <c r="O30" i="27"/>
  <c r="N30" i="27"/>
  <c r="M30" i="27"/>
  <c r="M14" i="27"/>
  <c r="J30" i="27"/>
  <c r="G30" i="27"/>
  <c r="P30" i="27"/>
  <c r="D30" i="27"/>
  <c r="O29" i="27"/>
  <c r="N29" i="27"/>
  <c r="M29" i="27"/>
  <c r="J29" i="27"/>
  <c r="P29" i="27"/>
  <c r="G29" i="27"/>
  <c r="D29" i="27"/>
  <c r="O28" i="27"/>
  <c r="N28" i="27"/>
  <c r="M28" i="27"/>
  <c r="M12" i="27"/>
  <c r="J28" i="27"/>
  <c r="G28" i="27"/>
  <c r="D28" i="27"/>
  <c r="P28" i="27"/>
  <c r="O27" i="27"/>
  <c r="N27" i="27"/>
  <c r="M27" i="27"/>
  <c r="J27" i="27"/>
  <c r="G27" i="27"/>
  <c r="D27" i="27"/>
  <c r="D31" i="27"/>
  <c r="O26" i="27"/>
  <c r="N26" i="27"/>
  <c r="M26" i="27"/>
  <c r="M31" i="27"/>
  <c r="J26" i="27"/>
  <c r="J11" i="27"/>
  <c r="J16" i="27"/>
  <c r="G26" i="27"/>
  <c r="P26" i="27"/>
  <c r="D26" i="27"/>
  <c r="L24" i="27"/>
  <c r="L32" i="27"/>
  <c r="L34" i="27"/>
  <c r="K24" i="27"/>
  <c r="I24" i="27"/>
  <c r="H24" i="27"/>
  <c r="H32" i="27"/>
  <c r="H34" i="27"/>
  <c r="F24" i="27"/>
  <c r="F32" i="27"/>
  <c r="E24" i="27"/>
  <c r="C24" i="27"/>
  <c r="O24" i="27"/>
  <c r="B24" i="27"/>
  <c r="B32" i="27"/>
  <c r="O23" i="27"/>
  <c r="N23" i="27"/>
  <c r="P23" i="27"/>
  <c r="M23" i="27"/>
  <c r="J23" i="27"/>
  <c r="G23" i="27"/>
  <c r="D23" i="27"/>
  <c r="O22" i="27"/>
  <c r="N22" i="27"/>
  <c r="P22" i="27"/>
  <c r="M22" i="27"/>
  <c r="J22" i="27"/>
  <c r="G22" i="27"/>
  <c r="D22" i="27"/>
  <c r="D24" i="27"/>
  <c r="D32" i="27"/>
  <c r="O21" i="27"/>
  <c r="P21" i="27"/>
  <c r="N21" i="27"/>
  <c r="M21" i="27"/>
  <c r="M13" i="27"/>
  <c r="J21" i="27"/>
  <c r="G21" i="27"/>
  <c r="D21" i="27"/>
  <c r="P20" i="27"/>
  <c r="O20" i="27"/>
  <c r="N20" i="27"/>
  <c r="M20" i="27"/>
  <c r="J20" i="27"/>
  <c r="J24" i="27"/>
  <c r="J32" i="27"/>
  <c r="G20" i="27"/>
  <c r="D20" i="27"/>
  <c r="O19" i="27"/>
  <c r="N19" i="27"/>
  <c r="P19" i="27"/>
  <c r="M19" i="27"/>
  <c r="M24" i="27"/>
  <c r="M32" i="27"/>
  <c r="J19" i="27"/>
  <c r="G19" i="27"/>
  <c r="G24" i="27"/>
  <c r="G32" i="27"/>
  <c r="D19" i="27"/>
  <c r="H16" i="27"/>
  <c r="F16" i="27"/>
  <c r="L15" i="27"/>
  <c r="K15" i="27"/>
  <c r="J15" i="27"/>
  <c r="G15" i="27"/>
  <c r="C15" i="27"/>
  <c r="D15" i="27"/>
  <c r="B15" i="27"/>
  <c r="N15" i="27"/>
  <c r="L14" i="27"/>
  <c r="K14" i="27"/>
  <c r="J14" i="27"/>
  <c r="G14" i="27"/>
  <c r="D14" i="27"/>
  <c r="C14" i="27"/>
  <c r="O14" i="27"/>
  <c r="B14" i="27"/>
  <c r="N14" i="27"/>
  <c r="P14" i="27"/>
  <c r="L13" i="27"/>
  <c r="K13" i="27"/>
  <c r="J13" i="27"/>
  <c r="G13" i="27"/>
  <c r="C13" i="27"/>
  <c r="O13" i="27"/>
  <c r="B13" i="27"/>
  <c r="N13" i="27"/>
  <c r="P13" i="27"/>
  <c r="L12" i="27"/>
  <c r="L16" i="27"/>
  <c r="K12" i="27"/>
  <c r="J12" i="27"/>
  <c r="G12" i="27"/>
  <c r="C12" i="27"/>
  <c r="O12" i="27"/>
  <c r="B12" i="27"/>
  <c r="N12" i="27"/>
  <c r="P12" i="27"/>
  <c r="M11" i="27"/>
  <c r="L11" i="27"/>
  <c r="K11" i="27"/>
  <c r="K16" i="27"/>
  <c r="I11" i="27"/>
  <c r="I16" i="27"/>
  <c r="H11" i="27"/>
  <c r="F11" i="27"/>
  <c r="E11" i="27"/>
  <c r="E16" i="27"/>
  <c r="D11" i="27"/>
  <c r="C11" i="27"/>
  <c r="O11" i="27"/>
  <c r="B11" i="27"/>
  <c r="N11" i="27"/>
  <c r="N27" i="25"/>
  <c r="M27" i="25"/>
  <c r="L27" i="25"/>
  <c r="K27" i="25"/>
  <c r="J27" i="25"/>
  <c r="I27" i="25"/>
  <c r="H27" i="25"/>
  <c r="G27" i="25"/>
  <c r="F27" i="25"/>
  <c r="E27" i="25"/>
  <c r="D27" i="25"/>
  <c r="C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J16" i="25"/>
  <c r="J25" i="25"/>
  <c r="J28" i="25"/>
  <c r="I16" i="25"/>
  <c r="I25" i="25"/>
  <c r="I28" i="25"/>
  <c r="G16" i="25"/>
  <c r="G25" i="25"/>
  <c r="G28" i="25"/>
  <c r="F16" i="25"/>
  <c r="F25" i="25"/>
  <c r="F28" i="25"/>
  <c r="D16" i="25"/>
  <c r="D25" i="25"/>
  <c r="D28" i="25"/>
  <c r="C16" i="25"/>
  <c r="C25" i="25"/>
  <c r="C28" i="25"/>
  <c r="N15" i="25"/>
  <c r="M15" i="25"/>
  <c r="L15" i="25"/>
  <c r="K15" i="25"/>
  <c r="K16" i="25"/>
  <c r="K25" i="25"/>
  <c r="K28" i="25"/>
  <c r="H15" i="25"/>
  <c r="H16" i="25"/>
  <c r="H25" i="25"/>
  <c r="H28" i="25"/>
  <c r="E15" i="25"/>
  <c r="M14" i="25"/>
  <c r="M16" i="25"/>
  <c r="M25" i="25"/>
  <c r="M28" i="25"/>
  <c r="L14" i="25"/>
  <c r="L16" i="25"/>
  <c r="E14" i="25"/>
  <c r="E16" i="25"/>
  <c r="E25" i="25"/>
  <c r="E28" i="25"/>
  <c r="J11" i="25"/>
  <c r="I11" i="25"/>
  <c r="H11" i="25"/>
  <c r="G11" i="25"/>
  <c r="F11" i="25"/>
  <c r="D11" i="25"/>
  <c r="C11" i="25"/>
  <c r="M10" i="25"/>
  <c r="M11" i="25"/>
  <c r="L10" i="25"/>
  <c r="L11" i="25"/>
  <c r="N11" i="25"/>
  <c r="K10" i="25"/>
  <c r="K11" i="25"/>
  <c r="H10" i="25"/>
  <c r="E10" i="25"/>
  <c r="N9" i="25"/>
  <c r="M9" i="25"/>
  <c r="L9" i="25"/>
  <c r="E9" i="25"/>
  <c r="E11" i="25"/>
  <c r="C32" i="15"/>
  <c r="N31" i="15"/>
  <c r="K31" i="15"/>
  <c r="J31" i="15"/>
  <c r="F31" i="15"/>
  <c r="C31" i="15"/>
  <c r="B31" i="15"/>
  <c r="D30" i="15"/>
  <c r="C30" i="15"/>
  <c r="B30" i="15"/>
  <c r="B32" i="15"/>
  <c r="N29" i="15"/>
  <c r="L29" i="15"/>
  <c r="L31" i="15"/>
  <c r="K29" i="15"/>
  <c r="J29" i="15"/>
  <c r="J13" i="15"/>
  <c r="I29" i="15"/>
  <c r="I31" i="15"/>
  <c r="H29" i="15"/>
  <c r="H31" i="15"/>
  <c r="F29" i="15"/>
  <c r="E29" i="15"/>
  <c r="E31" i="15"/>
  <c r="D29" i="15"/>
  <c r="D31" i="15"/>
  <c r="D32" i="15"/>
  <c r="C29" i="15"/>
  <c r="B29" i="15"/>
  <c r="O28" i="15"/>
  <c r="N28" i="15"/>
  <c r="M28" i="15"/>
  <c r="J28" i="15"/>
  <c r="J12" i="15"/>
  <c r="G28" i="15"/>
  <c r="P28" i="15"/>
  <c r="O27" i="15"/>
  <c r="N27" i="15"/>
  <c r="M27" i="15"/>
  <c r="M11" i="15"/>
  <c r="P11" i="15"/>
  <c r="J27" i="15"/>
  <c r="G27" i="15"/>
  <c r="P27" i="15"/>
  <c r="O26" i="15"/>
  <c r="N26" i="15"/>
  <c r="M26" i="15"/>
  <c r="J26" i="15"/>
  <c r="G26" i="15"/>
  <c r="P26" i="15"/>
  <c r="O25" i="15"/>
  <c r="N25" i="15"/>
  <c r="M25" i="15"/>
  <c r="J25" i="15"/>
  <c r="G25" i="15"/>
  <c r="P25" i="15"/>
  <c r="O24" i="15"/>
  <c r="O29" i="15"/>
  <c r="O31" i="15"/>
  <c r="N24" i="15"/>
  <c r="M24" i="15"/>
  <c r="M29" i="15"/>
  <c r="J24" i="15"/>
  <c r="G24" i="15"/>
  <c r="P24" i="15"/>
  <c r="L22" i="15"/>
  <c r="L30" i="15"/>
  <c r="L32" i="15"/>
  <c r="K22" i="15"/>
  <c r="K30" i="15"/>
  <c r="K32" i="15"/>
  <c r="I22" i="15"/>
  <c r="I30" i="15"/>
  <c r="H22" i="15"/>
  <c r="H30" i="15"/>
  <c r="F22" i="15"/>
  <c r="F30" i="15"/>
  <c r="F32" i="15"/>
  <c r="E22" i="15"/>
  <c r="E30" i="15"/>
  <c r="E32" i="15"/>
  <c r="O21" i="15"/>
  <c r="N21" i="15"/>
  <c r="M21" i="15"/>
  <c r="J21" i="15"/>
  <c r="G21" i="15"/>
  <c r="P21" i="15"/>
  <c r="O20" i="15"/>
  <c r="N20" i="15"/>
  <c r="M20" i="15"/>
  <c r="J20" i="15"/>
  <c r="G20" i="15"/>
  <c r="P20" i="15"/>
  <c r="O19" i="15"/>
  <c r="N19" i="15"/>
  <c r="M19" i="15"/>
  <c r="M22" i="15"/>
  <c r="M30" i="15"/>
  <c r="J19" i="15"/>
  <c r="G19" i="15"/>
  <c r="G22" i="15"/>
  <c r="G30" i="15"/>
  <c r="P18" i="15"/>
  <c r="O18" i="15"/>
  <c r="O22" i="15"/>
  <c r="O30" i="15"/>
  <c r="O32" i="15"/>
  <c r="N18" i="15"/>
  <c r="O17" i="15"/>
  <c r="N17" i="15"/>
  <c r="N22" i="15"/>
  <c r="N30" i="15"/>
  <c r="N32" i="15"/>
  <c r="M17" i="15"/>
  <c r="J17" i="15"/>
  <c r="P17" i="15"/>
  <c r="G17" i="15"/>
  <c r="F14" i="15"/>
  <c r="D14" i="15"/>
  <c r="C14" i="15"/>
  <c r="B14" i="15"/>
  <c r="K13" i="15"/>
  <c r="I13" i="15"/>
  <c r="G13" i="15"/>
  <c r="F13" i="15"/>
  <c r="E13" i="15"/>
  <c r="O12" i="15"/>
  <c r="M12" i="15"/>
  <c r="L12" i="15"/>
  <c r="K12" i="15"/>
  <c r="I12" i="15"/>
  <c r="H12" i="15"/>
  <c r="G12" i="15"/>
  <c r="F12" i="15"/>
  <c r="E12" i="15"/>
  <c r="N12" i="15"/>
  <c r="O11" i="15"/>
  <c r="L11" i="15"/>
  <c r="K11" i="15"/>
  <c r="J11" i="15"/>
  <c r="I11" i="15"/>
  <c r="H11" i="15"/>
  <c r="G11" i="15"/>
  <c r="F11" i="15"/>
  <c r="E11" i="15"/>
  <c r="N11" i="15"/>
  <c r="P10" i="15"/>
  <c r="O10" i="15"/>
  <c r="K10" i="15"/>
  <c r="H10" i="15"/>
  <c r="E10" i="15"/>
  <c r="E14" i="15"/>
  <c r="M9" i="15"/>
  <c r="L9" i="15"/>
  <c r="K9" i="15"/>
  <c r="N9" i="15"/>
  <c r="J9" i="15"/>
  <c r="J14" i="15"/>
  <c r="I9" i="15"/>
  <c r="O9" i="15"/>
  <c r="H9" i="15"/>
  <c r="A1" i="15"/>
  <c r="E32" i="35"/>
  <c r="I31" i="35"/>
  <c r="F31" i="35"/>
  <c r="E31" i="35"/>
  <c r="G30" i="35"/>
  <c r="F30" i="35"/>
  <c r="F32" i="35"/>
  <c r="E30" i="35"/>
  <c r="I29" i="35"/>
  <c r="H29" i="35"/>
  <c r="H31" i="35"/>
  <c r="F29" i="35"/>
  <c r="E29" i="35"/>
  <c r="L28" i="35"/>
  <c r="K28" i="35"/>
  <c r="J28" i="35"/>
  <c r="G28" i="35"/>
  <c r="M28" i="35"/>
  <c r="L27" i="35"/>
  <c r="K27" i="35"/>
  <c r="J27" i="35"/>
  <c r="G27" i="35"/>
  <c r="M27" i="35"/>
  <c r="L26" i="35"/>
  <c r="K26" i="35"/>
  <c r="J26" i="35"/>
  <c r="G26" i="35"/>
  <c r="M26" i="35"/>
  <c r="L25" i="35"/>
  <c r="L29" i="35"/>
  <c r="L31" i="35"/>
  <c r="K25" i="35"/>
  <c r="K29" i="35"/>
  <c r="K31" i="35"/>
  <c r="J25" i="35"/>
  <c r="G25" i="35"/>
  <c r="M25" i="35"/>
  <c r="L24" i="35"/>
  <c r="K24" i="35"/>
  <c r="J24" i="35"/>
  <c r="J29" i="35"/>
  <c r="J31" i="35"/>
  <c r="G24" i="35"/>
  <c r="M24" i="35"/>
  <c r="M29" i="35"/>
  <c r="M31" i="35"/>
  <c r="M22" i="35"/>
  <c r="M30" i="35"/>
  <c r="J22" i="35"/>
  <c r="J30" i="35"/>
  <c r="H22" i="35"/>
  <c r="H30" i="35"/>
  <c r="H32" i="35"/>
  <c r="M21" i="35"/>
  <c r="L21" i="35"/>
  <c r="K21" i="35"/>
  <c r="I21" i="35"/>
  <c r="M20" i="35"/>
  <c r="L20" i="35"/>
  <c r="K20" i="35"/>
  <c r="M19" i="35"/>
  <c r="K19" i="35"/>
  <c r="I19" i="35"/>
  <c r="L19" i="35"/>
  <c r="M18" i="35"/>
  <c r="K18" i="35"/>
  <c r="I18" i="35"/>
  <c r="L18" i="35"/>
  <c r="M17" i="35"/>
  <c r="K17" i="35"/>
  <c r="K22" i="35"/>
  <c r="K30" i="35"/>
  <c r="K32" i="35"/>
  <c r="I17" i="35"/>
  <c r="L17" i="35"/>
  <c r="K14" i="35"/>
  <c r="J14" i="35"/>
  <c r="H14" i="35"/>
  <c r="M13" i="35"/>
  <c r="L13" i="35"/>
  <c r="K13" i="35"/>
  <c r="I13" i="35"/>
  <c r="M12" i="35"/>
  <c r="M8" i="35"/>
  <c r="L12" i="35"/>
  <c r="K12" i="35"/>
  <c r="M11" i="35"/>
  <c r="K11" i="35"/>
  <c r="M10" i="35"/>
  <c r="K10" i="35"/>
  <c r="M9" i="35"/>
  <c r="M14" i="35"/>
  <c r="K9" i="35"/>
  <c r="K8" i="35"/>
  <c r="J8" i="35"/>
  <c r="H8" i="35"/>
  <c r="G8" i="35"/>
  <c r="F8" i="35"/>
  <c r="E8" i="35"/>
  <c r="D8" i="35"/>
  <c r="C8" i="35"/>
  <c r="B8" i="35"/>
  <c r="A1" i="35"/>
  <c r="M17" i="11"/>
  <c r="L17" i="11"/>
  <c r="K17" i="11"/>
  <c r="L11" i="11"/>
  <c r="K11" i="11"/>
  <c r="C11" i="11"/>
  <c r="D37" i="14"/>
  <c r="C37" i="14"/>
  <c r="I37" i="14"/>
  <c r="H36" i="14"/>
  <c r="J36" i="14"/>
  <c r="B36" i="14"/>
  <c r="C35" i="14"/>
  <c r="C38" i="14"/>
  <c r="J34" i="14"/>
  <c r="I34" i="14"/>
  <c r="H34" i="14"/>
  <c r="D34" i="14"/>
  <c r="C34" i="14"/>
  <c r="B34" i="14"/>
  <c r="B37" i="14"/>
  <c r="H37" i="14"/>
  <c r="J37" i="14"/>
  <c r="J31" i="14"/>
  <c r="I31" i="14"/>
  <c r="H31" i="14"/>
  <c r="D31" i="14"/>
  <c r="D36" i="14"/>
  <c r="C31" i="14"/>
  <c r="C36" i="14"/>
  <c r="I36" i="14"/>
  <c r="B31" i="14"/>
  <c r="C28" i="14"/>
  <c r="B28" i="14"/>
  <c r="B35" i="14"/>
  <c r="J27" i="14"/>
  <c r="I27" i="14"/>
  <c r="H27" i="14"/>
  <c r="I26" i="14"/>
  <c r="J26" i="14"/>
  <c r="H26" i="14"/>
  <c r="D26" i="14"/>
  <c r="I25" i="14"/>
  <c r="J25" i="14"/>
  <c r="H25" i="14"/>
  <c r="D25" i="14"/>
  <c r="I24" i="14"/>
  <c r="J24" i="14"/>
  <c r="H24" i="14"/>
  <c r="I23" i="14"/>
  <c r="H23" i="14"/>
  <c r="J23" i="14"/>
  <c r="D23" i="14"/>
  <c r="D28" i="14"/>
  <c r="D35" i="14"/>
  <c r="I22" i="14"/>
  <c r="H22" i="14"/>
  <c r="J22" i="14"/>
  <c r="I21" i="14"/>
  <c r="I28" i="14"/>
  <c r="H21" i="14"/>
  <c r="J21" i="14"/>
  <c r="J20" i="14"/>
  <c r="I20" i="14"/>
  <c r="H20" i="14"/>
  <c r="C17" i="14"/>
  <c r="B17" i="14"/>
  <c r="I16" i="14"/>
  <c r="H16" i="14"/>
  <c r="J16" i="14"/>
  <c r="J15" i="14"/>
  <c r="I15" i="14"/>
  <c r="H15" i="14"/>
  <c r="I14" i="14"/>
  <c r="J14" i="14"/>
  <c r="H14" i="14"/>
  <c r="D14" i="14"/>
  <c r="D17" i="14"/>
  <c r="I13" i="14"/>
  <c r="J13" i="14"/>
  <c r="H13" i="14"/>
  <c r="I12" i="14"/>
  <c r="H12" i="14"/>
  <c r="J12" i="14"/>
  <c r="D12" i="14"/>
  <c r="I11" i="14"/>
  <c r="H11" i="14"/>
  <c r="J11" i="14"/>
  <c r="I10" i="14"/>
  <c r="H10" i="14"/>
  <c r="J10" i="14"/>
  <c r="J9" i="14"/>
  <c r="I9" i="14"/>
  <c r="H9" i="14"/>
  <c r="H17" i="14"/>
  <c r="G27" i="23"/>
  <c r="F27" i="23"/>
  <c r="E27" i="23"/>
  <c r="D27" i="23"/>
  <c r="C27" i="23"/>
  <c r="B27" i="23"/>
  <c r="H26" i="23"/>
  <c r="J26" i="23"/>
  <c r="G26" i="23"/>
  <c r="F26" i="23"/>
  <c r="E26" i="23"/>
  <c r="D26" i="23"/>
  <c r="C26" i="23"/>
  <c r="I26" i="23"/>
  <c r="B26" i="23"/>
  <c r="G25" i="23"/>
  <c r="G28" i="23"/>
  <c r="F25" i="23"/>
  <c r="F28" i="23"/>
  <c r="E25" i="23"/>
  <c r="E28" i="23"/>
  <c r="I16" i="23"/>
  <c r="C16" i="23"/>
  <c r="C25" i="23"/>
  <c r="B16" i="23"/>
  <c r="B25" i="23"/>
  <c r="I15" i="23"/>
  <c r="H15" i="23"/>
  <c r="J15" i="23"/>
  <c r="D15" i="23"/>
  <c r="I14" i="23"/>
  <c r="H14" i="23"/>
  <c r="J14" i="23"/>
  <c r="D14" i="23"/>
  <c r="D16" i="23"/>
  <c r="D25" i="23"/>
  <c r="D28" i="23"/>
  <c r="H11" i="23"/>
  <c r="J11" i="23"/>
  <c r="D11" i="23"/>
  <c r="C11" i="23"/>
  <c r="I11" i="23"/>
  <c r="B11" i="23"/>
  <c r="I10" i="23"/>
  <c r="J10" i="23"/>
  <c r="H10" i="23"/>
  <c r="D10" i="23"/>
  <c r="I9" i="23"/>
  <c r="J9" i="23"/>
  <c r="H9" i="23"/>
  <c r="D9" i="23"/>
  <c r="J27" i="24"/>
  <c r="I27" i="24"/>
  <c r="H27" i="24"/>
  <c r="K27" i="24"/>
  <c r="G27" i="24"/>
  <c r="F27" i="24"/>
  <c r="E27" i="24"/>
  <c r="C27" i="24"/>
  <c r="L27" i="24"/>
  <c r="B27" i="24"/>
  <c r="H25" i="24"/>
  <c r="D25" i="24"/>
  <c r="M24" i="24"/>
  <c r="D24" i="24"/>
  <c r="D27" i="24"/>
  <c r="J23" i="24"/>
  <c r="G23" i="24"/>
  <c r="D23" i="24"/>
  <c r="J22" i="24"/>
  <c r="G22" i="24"/>
  <c r="D22" i="24"/>
  <c r="M20" i="24"/>
  <c r="L20" i="24"/>
  <c r="K20" i="24"/>
  <c r="I20" i="24"/>
  <c r="I26" i="24"/>
  <c r="H20" i="24"/>
  <c r="H26" i="24"/>
  <c r="F20" i="24"/>
  <c r="F26" i="24"/>
  <c r="E20" i="24"/>
  <c r="E26" i="24"/>
  <c r="C20" i="24"/>
  <c r="C26" i="24"/>
  <c r="L26" i="24"/>
  <c r="B20" i="24"/>
  <c r="B26" i="24"/>
  <c r="K26" i="24"/>
  <c r="M26" i="24"/>
  <c r="J19" i="24"/>
  <c r="G19" i="24"/>
  <c r="D19" i="24"/>
  <c r="J18" i="24"/>
  <c r="J20" i="24"/>
  <c r="J26" i="24"/>
  <c r="G18" i="24"/>
  <c r="G20" i="24"/>
  <c r="G26" i="24"/>
  <c r="D18" i="24"/>
  <c r="D20" i="24"/>
  <c r="D26" i="24"/>
  <c r="L16" i="24"/>
  <c r="J16" i="24"/>
  <c r="J25" i="24"/>
  <c r="J28" i="24"/>
  <c r="I16" i="24"/>
  <c r="I25" i="24"/>
  <c r="H16" i="24"/>
  <c r="F16" i="24"/>
  <c r="F25" i="24"/>
  <c r="F28" i="24"/>
  <c r="E16" i="24"/>
  <c r="E25" i="24"/>
  <c r="E28" i="24"/>
  <c r="D16" i="24"/>
  <c r="C16" i="24"/>
  <c r="C25" i="24"/>
  <c r="B16" i="24"/>
  <c r="B25" i="24"/>
  <c r="M15" i="24"/>
  <c r="K15" i="24"/>
  <c r="G15" i="24"/>
  <c r="G16" i="24"/>
  <c r="G25" i="24"/>
  <c r="G28" i="24"/>
  <c r="K14" i="24"/>
  <c r="K16" i="24"/>
  <c r="G14" i="24"/>
  <c r="L11" i="24"/>
  <c r="J11" i="24"/>
  <c r="I11" i="24"/>
  <c r="H11" i="24"/>
  <c r="F11" i="24"/>
  <c r="E11" i="24"/>
  <c r="D11" i="24"/>
  <c r="C11" i="24"/>
  <c r="B11" i="24"/>
  <c r="K10" i="24"/>
  <c r="M10" i="24"/>
  <c r="G10" i="24"/>
  <c r="K9" i="24"/>
  <c r="K11" i="24"/>
  <c r="G9" i="24"/>
  <c r="G11" i="24"/>
  <c r="L18" i="26"/>
  <c r="K18" i="26"/>
  <c r="K20" i="26"/>
  <c r="I18" i="26"/>
  <c r="I20" i="26"/>
  <c r="I11" i="26"/>
  <c r="H18" i="26"/>
  <c r="H20" i="26"/>
  <c r="F18" i="26"/>
  <c r="F20" i="26"/>
  <c r="E18" i="26"/>
  <c r="E20" i="26"/>
  <c r="C18" i="26"/>
  <c r="C20" i="26"/>
  <c r="B18" i="26"/>
  <c r="B20" i="26"/>
  <c r="N18" i="26"/>
  <c r="N20" i="26"/>
  <c r="G18" i="26"/>
  <c r="G20" i="26"/>
  <c r="O17" i="26"/>
  <c r="N17" i="26"/>
  <c r="M17" i="26"/>
  <c r="P17" i="26"/>
  <c r="J17" i="26"/>
  <c r="D17" i="26"/>
  <c r="L15" i="26"/>
  <c r="L19" i="26"/>
  <c r="K15" i="26"/>
  <c r="K19" i="26"/>
  <c r="I15" i="26"/>
  <c r="I19" i="26"/>
  <c r="H15" i="26"/>
  <c r="H19" i="26"/>
  <c r="F15" i="26"/>
  <c r="F19" i="26"/>
  <c r="F21" i="26"/>
  <c r="E15" i="26"/>
  <c r="E19" i="26"/>
  <c r="C15" i="26"/>
  <c r="C19" i="26"/>
  <c r="B15" i="26"/>
  <c r="B19" i="26"/>
  <c r="O14" i="26"/>
  <c r="O15" i="26"/>
  <c r="O19" i="26"/>
  <c r="N14" i="26"/>
  <c r="P14" i="26"/>
  <c r="M14" i="26"/>
  <c r="M15" i="26"/>
  <c r="M19" i="26"/>
  <c r="J14" i="26"/>
  <c r="J15" i="26"/>
  <c r="J19" i="26"/>
  <c r="G14" i="26"/>
  <c r="G15" i="26"/>
  <c r="G19" i="26"/>
  <c r="D14" i="26"/>
  <c r="F11" i="26"/>
  <c r="K11" i="26"/>
  <c r="H11" i="26"/>
  <c r="B11" i="26"/>
  <c r="O10" i="26"/>
  <c r="O11" i="26"/>
  <c r="N10" i="26"/>
  <c r="P10" i="26"/>
  <c r="P11" i="26"/>
  <c r="M10" i="26"/>
  <c r="M11" i="26"/>
  <c r="J10" i="26"/>
  <c r="J11" i="26"/>
  <c r="G10" i="26"/>
  <c r="D10" i="26"/>
  <c r="D11" i="26"/>
  <c r="B13" i="34"/>
  <c r="C13" i="34"/>
  <c r="D13" i="34"/>
  <c r="E13" i="34"/>
  <c r="F13" i="34"/>
  <c r="G13" i="34"/>
  <c r="H13" i="34"/>
  <c r="I13" i="34"/>
  <c r="J13" i="34"/>
  <c r="K13" i="34"/>
  <c r="N13" i="34"/>
  <c r="B25" i="34"/>
  <c r="L13" i="34"/>
  <c r="O13" i="34"/>
  <c r="M13" i="34"/>
  <c r="O12" i="34"/>
  <c r="G23" i="34"/>
  <c r="P23" i="34"/>
  <c r="H23" i="34"/>
  <c r="N23" i="34"/>
  <c r="I23" i="34"/>
  <c r="J23" i="34"/>
  <c r="K23" i="34"/>
  <c r="L23" i="34"/>
  <c r="M23" i="34"/>
  <c r="N6" i="34"/>
  <c r="O6" i="34"/>
  <c r="P6" i="34"/>
  <c r="N7" i="34"/>
  <c r="O7" i="34"/>
  <c r="P7" i="34"/>
  <c r="N8" i="34"/>
  <c r="O8" i="34"/>
  <c r="P8" i="34"/>
  <c r="N9" i="34"/>
  <c r="O9" i="34"/>
  <c r="P9" i="34"/>
  <c r="N10" i="34"/>
  <c r="O10" i="34"/>
  <c r="P10" i="34"/>
  <c r="N11" i="34"/>
  <c r="O11" i="34"/>
  <c r="P11" i="34"/>
  <c r="N12" i="34"/>
  <c r="P12" i="34"/>
  <c r="N18" i="34"/>
  <c r="O18" i="34"/>
  <c r="P18" i="34"/>
  <c r="N19" i="34"/>
  <c r="O19" i="34"/>
  <c r="P19" i="34"/>
  <c r="N20" i="34"/>
  <c r="O20" i="34"/>
  <c r="P20" i="34"/>
  <c r="N21" i="34"/>
  <c r="O21" i="34"/>
  <c r="P21" i="34"/>
  <c r="N22" i="34"/>
  <c r="O22" i="34"/>
  <c r="P22" i="34"/>
  <c r="B23" i="34"/>
  <c r="C23" i="34"/>
  <c r="D23" i="34"/>
  <c r="E23" i="34"/>
  <c r="F23" i="34"/>
  <c r="B9" i="29"/>
  <c r="C9" i="29"/>
  <c r="D9" i="29"/>
  <c r="G9" i="29"/>
  <c r="H9" i="29"/>
  <c r="I9" i="29"/>
  <c r="J9" i="29"/>
  <c r="K9" i="29"/>
  <c r="N9" i="29"/>
  <c r="O9" i="29"/>
  <c r="O11" i="29"/>
  <c r="P9" i="29"/>
  <c r="B10" i="29"/>
  <c r="C10" i="29"/>
  <c r="D10" i="29"/>
  <c r="E10" i="29"/>
  <c r="F10" i="29"/>
  <c r="G10" i="29"/>
  <c r="H10" i="29"/>
  <c r="I10" i="29"/>
  <c r="J10" i="29"/>
  <c r="L10" i="29"/>
  <c r="N10" i="29"/>
  <c r="N11" i="29"/>
  <c r="O10" i="29"/>
  <c r="P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D14" i="29"/>
  <c r="G14" i="29"/>
  <c r="J14" i="29"/>
  <c r="N14" i="29"/>
  <c r="O14" i="29"/>
  <c r="P14" i="29"/>
  <c r="D15" i="29"/>
  <c r="G15" i="29"/>
  <c r="J15" i="29"/>
  <c r="M15" i="29"/>
  <c r="N15" i="29"/>
  <c r="O15" i="29"/>
  <c r="P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M21" i="29"/>
  <c r="M23" i="29"/>
  <c r="N16" i="29"/>
  <c r="N21" i="29"/>
  <c r="N23" i="29"/>
  <c r="O16" i="29"/>
  <c r="D18" i="29"/>
  <c r="G18" i="29"/>
  <c r="J18" i="29"/>
  <c r="M18" i="29"/>
  <c r="N18" i="29"/>
  <c r="O18" i="29"/>
  <c r="P18" i="29"/>
  <c r="D19" i="29"/>
  <c r="G19" i="29"/>
  <c r="J19" i="29"/>
  <c r="M19" i="29"/>
  <c r="N19" i="29"/>
  <c r="O19" i="29"/>
  <c r="P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B21" i="29"/>
  <c r="C21" i="29"/>
  <c r="D21" i="29"/>
  <c r="E21" i="29"/>
  <c r="F21" i="29"/>
  <c r="G21" i="29"/>
  <c r="H21" i="29"/>
  <c r="I21" i="29"/>
  <c r="J21" i="29"/>
  <c r="K21" i="29"/>
  <c r="L21" i="29"/>
  <c r="O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B23" i="29"/>
  <c r="C23" i="29"/>
  <c r="D23" i="29"/>
  <c r="E23" i="29"/>
  <c r="F23" i="29"/>
  <c r="G23" i="29"/>
  <c r="H23" i="29"/>
  <c r="I23" i="29"/>
  <c r="J23" i="29"/>
  <c r="K23" i="29"/>
  <c r="L23" i="29"/>
  <c r="O23" i="29"/>
  <c r="F9" i="13"/>
  <c r="H9" i="13"/>
  <c r="I9" i="13"/>
  <c r="J9" i="13"/>
  <c r="K9" i="13"/>
  <c r="L9" i="13"/>
  <c r="M9" i="13"/>
  <c r="C10" i="13"/>
  <c r="F10" i="13"/>
  <c r="H10" i="13"/>
  <c r="I10" i="13"/>
  <c r="J10" i="13"/>
  <c r="K10" i="13"/>
  <c r="L10" i="13"/>
  <c r="M10" i="13"/>
  <c r="C11" i="13"/>
  <c r="F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C13" i="13"/>
  <c r="F13" i="13"/>
  <c r="H13" i="13"/>
  <c r="I13" i="13"/>
  <c r="J13" i="13"/>
  <c r="K13" i="13"/>
  <c r="L13" i="13"/>
  <c r="M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F17" i="13"/>
  <c r="J17" i="13"/>
  <c r="K17" i="13"/>
  <c r="L17" i="13"/>
  <c r="M17" i="13"/>
  <c r="C18" i="13"/>
  <c r="F18" i="13"/>
  <c r="J18" i="13"/>
  <c r="K18" i="13"/>
  <c r="L18" i="13"/>
  <c r="M18" i="13"/>
  <c r="C19" i="13"/>
  <c r="F19" i="13"/>
  <c r="J19" i="13"/>
  <c r="K19" i="13"/>
  <c r="L19" i="13"/>
  <c r="M19" i="13"/>
  <c r="E20" i="13"/>
  <c r="F20" i="13"/>
  <c r="G20" i="13"/>
  <c r="J20" i="13"/>
  <c r="K20" i="13"/>
  <c r="L20" i="13"/>
  <c r="M20" i="13"/>
  <c r="C21" i="13"/>
  <c r="F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D24" i="13"/>
  <c r="G24" i="13"/>
  <c r="J24" i="13"/>
  <c r="K24" i="13"/>
  <c r="L24" i="13"/>
  <c r="M24" i="13"/>
  <c r="D25" i="13"/>
  <c r="G25" i="13"/>
  <c r="J25" i="13"/>
  <c r="K25" i="13"/>
  <c r="L25" i="13"/>
  <c r="M25" i="13"/>
  <c r="D26" i="13"/>
  <c r="G26" i="13"/>
  <c r="J26" i="13"/>
  <c r="K26" i="13"/>
  <c r="L26" i="13"/>
  <c r="M26" i="13"/>
  <c r="D27" i="13"/>
  <c r="G27" i="13"/>
  <c r="J27" i="13"/>
  <c r="K27" i="13"/>
  <c r="L27" i="13"/>
  <c r="M27" i="13"/>
  <c r="D28" i="13"/>
  <c r="G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C11" i="26"/>
  <c r="C28" i="23"/>
  <c r="I25" i="23"/>
  <c r="I28" i="23"/>
  <c r="B28" i="23"/>
  <c r="H25" i="23"/>
  <c r="H16" i="23"/>
  <c r="J16" i="23"/>
  <c r="I28" i="24"/>
  <c r="M27" i="24"/>
  <c r="K25" i="24"/>
  <c r="B28" i="24"/>
  <c r="D28" i="24"/>
  <c r="L25" i="24"/>
  <c r="L28" i="24"/>
  <c r="C28" i="24"/>
  <c r="H28" i="24"/>
  <c r="M9" i="24"/>
  <c r="M11" i="24"/>
  <c r="M14" i="24"/>
  <c r="M16" i="24"/>
  <c r="J25" i="23"/>
  <c r="J28" i="23"/>
  <c r="H28" i="23"/>
  <c r="M25" i="24"/>
  <c r="M28" i="24"/>
  <c r="K28" i="24"/>
  <c r="H35" i="14"/>
  <c r="B38" i="14"/>
  <c r="D38" i="14"/>
  <c r="I17" i="14"/>
  <c r="J17" i="14"/>
  <c r="H28" i="14"/>
  <c r="J28" i="14"/>
  <c r="I35" i="14"/>
  <c r="I38" i="14"/>
  <c r="H38" i="14"/>
  <c r="J35" i="14"/>
  <c r="J38" i="14"/>
  <c r="P16" i="29"/>
  <c r="P21" i="29"/>
  <c r="P23" i="29"/>
  <c r="P11" i="29"/>
  <c r="N11" i="26"/>
  <c r="L11" i="26"/>
  <c r="E11" i="26"/>
  <c r="L20" i="26"/>
  <c r="G11" i="26"/>
  <c r="G32" i="15"/>
  <c r="P12" i="15"/>
  <c r="P22" i="15"/>
  <c r="P30" i="15"/>
  <c r="P32" i="15"/>
  <c r="H32" i="15"/>
  <c r="P29" i="15"/>
  <c r="P31" i="15"/>
  <c r="I32" i="15"/>
  <c r="M13" i="15"/>
  <c r="P13" i="15"/>
  <c r="M31" i="15"/>
  <c r="M32" i="15"/>
  <c r="P9" i="15"/>
  <c r="N10" i="15"/>
  <c r="G14" i="15"/>
  <c r="K14" i="15"/>
  <c r="P19" i="15"/>
  <c r="G29" i="15"/>
  <c r="G31" i="15"/>
  <c r="H13" i="15"/>
  <c r="L13" i="15"/>
  <c r="I14" i="15"/>
  <c r="J22" i="15"/>
  <c r="J30" i="15"/>
  <c r="J32" i="15"/>
  <c r="J32" i="35"/>
  <c r="G32" i="35"/>
  <c r="L22" i="35"/>
  <c r="L30" i="35"/>
  <c r="L32" i="35"/>
  <c r="M32" i="35"/>
  <c r="I9" i="35"/>
  <c r="I10" i="35"/>
  <c r="L10" i="35"/>
  <c r="I11" i="35"/>
  <c r="L11" i="35"/>
  <c r="I22" i="35"/>
  <c r="I30" i="35"/>
  <c r="I32" i="35"/>
  <c r="G29" i="35"/>
  <c r="G31" i="35"/>
  <c r="H14" i="15"/>
  <c r="M14" i="15"/>
  <c r="N13" i="15"/>
  <c r="N14" i="15"/>
  <c r="L14" i="15"/>
  <c r="O13" i="15"/>
  <c r="P14" i="15"/>
  <c r="I8" i="35"/>
  <c r="L9" i="35"/>
  <c r="I14" i="35"/>
  <c r="O14" i="15"/>
  <c r="L14" i="35"/>
  <c r="L8" i="35"/>
  <c r="P13" i="34"/>
  <c r="I21" i="26"/>
  <c r="K21" i="26"/>
  <c r="G21" i="26"/>
  <c r="M18" i="26"/>
  <c r="M20" i="26"/>
  <c r="D18" i="26"/>
  <c r="D20" i="26"/>
  <c r="E21" i="26"/>
  <c r="L21" i="26"/>
  <c r="B21" i="26"/>
  <c r="C21" i="26"/>
  <c r="H21" i="26"/>
  <c r="J18" i="26"/>
  <c r="J20" i="26"/>
  <c r="J21" i="26"/>
  <c r="O18" i="26"/>
  <c r="O20" i="26"/>
  <c r="P15" i="26"/>
  <c r="P19" i="26"/>
  <c r="O21" i="26"/>
  <c r="M21" i="26"/>
  <c r="N15" i="26"/>
  <c r="N19" i="26"/>
  <c r="N21" i="26"/>
  <c r="D15" i="26"/>
  <c r="D19" i="26"/>
  <c r="D21" i="26"/>
  <c r="P18" i="26"/>
  <c r="P20" i="26"/>
  <c r="P21" i="26"/>
  <c r="N16" i="25"/>
  <c r="N25" i="25"/>
  <c r="N28" i="25"/>
  <c r="L25" i="25"/>
  <c r="L28" i="25"/>
  <c r="N10" i="25"/>
  <c r="N14" i="25"/>
  <c r="G34" i="27"/>
  <c r="D33" i="27"/>
  <c r="F34" i="27"/>
  <c r="O34" i="27"/>
  <c r="M15" i="27"/>
  <c r="M33" i="27"/>
  <c r="P11" i="27"/>
  <c r="N16" i="27"/>
  <c r="M34" i="27"/>
  <c r="D34" i="27"/>
  <c r="B34" i="27"/>
  <c r="M16" i="27"/>
  <c r="B16" i="27"/>
  <c r="J31" i="27"/>
  <c r="J33" i="27"/>
  <c r="J34" i="27"/>
  <c r="N31" i="27"/>
  <c r="N33" i="27"/>
  <c r="O32" i="27"/>
  <c r="D13" i="27"/>
  <c r="C16" i="27"/>
  <c r="G31" i="27"/>
  <c r="G33" i="27"/>
  <c r="G11" i="27"/>
  <c r="G16" i="27"/>
  <c r="D12" i="27"/>
  <c r="D16" i="27"/>
  <c r="O15" i="27"/>
  <c r="P15" i="27"/>
  <c r="N24" i="27"/>
  <c r="P27" i="27"/>
  <c r="P31" i="27"/>
  <c r="P33" i="27"/>
  <c r="P16" i="27"/>
  <c r="O16" i="27"/>
  <c r="N32" i="27"/>
  <c r="N34" i="27"/>
  <c r="P24" i="27"/>
  <c r="P32" i="27"/>
  <c r="P34" i="27"/>
  <c r="O23" i="34"/>
  <c r="C25" i="34"/>
  <c r="D25" i="34"/>
  <c r="P21" i="36"/>
  <c r="P24" i="36"/>
  <c r="P36" i="36"/>
  <c r="P51" i="36"/>
  <c r="P53" i="36"/>
  <c r="E53" i="20"/>
  <c r="K53" i="20"/>
  <c r="L53" i="20"/>
  <c r="N53" i="20"/>
  <c r="H53" i="20"/>
  <c r="P50" i="20"/>
  <c r="P52" i="20"/>
  <c r="O52" i="20"/>
  <c r="O53" i="20"/>
  <c r="P24" i="20"/>
  <c r="P36" i="20"/>
  <c r="P51" i="20"/>
  <c r="P53" i="20"/>
  <c r="C52" i="20"/>
  <c r="C53" i="20"/>
  <c r="P9" i="20"/>
  <c r="P21" i="20"/>
  <c r="P13" i="9"/>
  <c r="J42" i="9"/>
  <c r="D42" i="9"/>
  <c r="P9" i="9"/>
  <c r="H42" i="9"/>
  <c r="N42" i="9"/>
  <c r="P29" i="9"/>
  <c r="P40" i="9"/>
  <c r="P8" i="9"/>
  <c r="P11" i="9"/>
  <c r="P12" i="9"/>
  <c r="O8" i="9"/>
  <c r="O17" i="9"/>
  <c r="G10" i="9"/>
  <c r="P10" i="9"/>
  <c r="J13" i="9"/>
  <c r="J17" i="9"/>
  <c r="K17" i="9"/>
  <c r="H17" i="9"/>
  <c r="L17" i="9"/>
  <c r="M17" i="9"/>
  <c r="P21" i="9"/>
  <c r="G39" i="9"/>
  <c r="G41" i="9"/>
  <c r="N10" i="9"/>
  <c r="N17" i="9"/>
  <c r="G14" i="9"/>
  <c r="P14" i="9"/>
  <c r="O15" i="9"/>
  <c r="I17" i="9"/>
  <c r="G29" i="9"/>
  <c r="G40" i="9"/>
  <c r="G42" i="9"/>
  <c r="P42" i="9"/>
  <c r="P17" i="9"/>
  <c r="P39" i="9"/>
  <c r="P41" i="9"/>
  <c r="P9" i="30"/>
  <c r="P11" i="30"/>
</calcChain>
</file>

<file path=xl/sharedStrings.xml><?xml version="1.0" encoding="utf-8"?>
<sst xmlns="http://schemas.openxmlformats.org/spreadsheetml/2006/main" count="783" uniqueCount="139">
  <si>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</si>
  <si>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</si>
  <si>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</si>
  <si>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</si>
  <si>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</si>
  <si>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</si>
  <si>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</si>
  <si>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</si>
  <si>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</si>
  <si>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</si>
  <si>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</si>
  <si>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</si>
  <si>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</si>
  <si>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</si>
  <si>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</si>
  <si>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</si>
  <si>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</si>
  <si>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</si>
  <si>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</si>
  <si>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</si>
  <si>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</si>
  <si>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</si>
  <si>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</si>
  <si>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</si>
  <si>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</si>
  <si>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</si>
  <si>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</si>
  <si>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</si>
  <si>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</si>
  <si>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</si>
  <si>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</si>
  <si>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</si>
  <si>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</si>
  <si>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</si>
  <si>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</si>
  <si>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</si>
  <si>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</si>
  <si>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</si>
  <si>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</si>
  <si>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</si>
  <si>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</si>
  <si>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</si>
  <si>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</si>
  <si>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</si>
  <si>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</si>
  <si>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</si>
  <si>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</si>
  <si>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</si>
  <si>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</si>
  <si>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</si>
  <si>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</si>
  <si>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 xml:space="preserve">14.01.04" Внутренние болезни" </t>
  </si>
  <si>
    <t xml:space="preserve">                         Название подразделения</t>
  </si>
  <si>
    <t>Таврическая академия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</si>
  <si>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</si>
  <si>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</si>
  <si>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</si>
  <si>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</si>
  <si>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</si>
  <si>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</si>
  <si>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</si>
  <si>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</si>
  <si>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</si>
  <si>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</si>
  <si>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</si>
  <si>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</si>
  <si>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</si>
  <si>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</si>
  <si>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</si>
  <si>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</si>
  <si>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</si>
  <si>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</si>
  <si>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</si>
  <si>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</si>
  <si>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</si>
  <si>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</si>
  <si>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</si>
  <si>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</si>
  <si>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</si>
  <si>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</si>
  <si>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</si>
  <si>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</si>
  <si>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</si>
  <si>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</si>
  <si>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</si>
  <si>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</si>
  <si>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</si>
  <si>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</si>
  <si>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</si>
  <si>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</si>
  <si>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</si>
  <si>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</si>
  <si>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</si>
  <si>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</si>
  <si>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</si>
  <si>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</si>
  <si>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</si>
  <si>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</si>
  <si>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</si>
  <si>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</si>
  <si>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</si>
  <si>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</si>
  <si>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</si>
  <si>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</si>
  <si>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Всего аспирантура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</si>
  <si>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</si>
  <si>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</si>
  <si>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</si>
  <si>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</si>
  <si>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Гуманитарно-педагогическая академия (филиал) в г. Ялта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</si>
  <si>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</si>
  <si>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</si>
  <si>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исп . Горбунова Е.В.</t>
  </si>
  <si>
    <t>13.00.02 - теория и методика обучения и воспитания</t>
  </si>
  <si>
    <t>13.00.02 - теория и методика обучения и воспитания (математика)</t>
  </si>
  <si>
    <t>(структурное подразделение)</t>
  </si>
  <si>
    <t>Начальник отдела организации и мониторинга учебного процесса  ________________ Н.В. Новохатская</t>
  </si>
  <si>
    <t>Контингент Аспирантуры   ОФО  по состоянию на 01.04.2018  г.</t>
  </si>
  <si>
    <t>Контингент Аспирантуры   ЗФО  по состоянию на 01.04.2018  г.</t>
  </si>
  <si>
    <t>Контингент очной формы обучения 3 года обучения на 01.04.2018 г.(Аспиранты)</t>
  </si>
  <si>
    <t>Контингент очной  и заочной формы обучения на 01.04.2018 г. (Аспиранты 1-го года обучения)</t>
  </si>
  <si>
    <t>Контингент очной формы обучения 2-4 годов обучения на 01.04.2018 г.(Аспиранты)</t>
  </si>
  <si>
    <t>Контингент заочная форма обучения   2-4 годов  01.04.2018 г.  (Аспиранты)</t>
  </si>
  <si>
    <t>Контингент очной формы обучения на 01.04.2018 г.(Аспирантура)</t>
  </si>
  <si>
    <t>Контингент очной формы обучения на 01.04.2018 г. (Аспиранты)</t>
  </si>
  <si>
    <t>Контингент заочной формы обучения на 01.04.2018 г. (Аспиранты)</t>
  </si>
  <si>
    <t>Аспирантура контингент очной формы обучения на 01.04.2018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</si>
  <si>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</si>
  <si>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</si>
  <si>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</si>
  <si>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</si>
  <si>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</si>
  <si>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</si>
  <si>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</si>
  <si>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t xml:space="preserve">1 </t>
    </r>
    <r>
      <rPr>
        <sz val="12"/>
        <rFont val="Calibri"/>
        <family val="2"/>
        <charset val="204"/>
      </rPr>
      <t>АК</t>
    </r>
  </si>
  <si>
    <t>Контингент очной формы обучения на 01.04.2018 г. (Аспирант)</t>
  </si>
  <si>
    <t>Контингент заочной формы обучения на 01.04.2018 г. (Аспирант)</t>
  </si>
  <si>
    <t>Контингент заочной формы обучения на 01.04.2018 г.(Аспирант)</t>
  </si>
  <si>
    <t>Контингент очной формы обучения на 01.04.2018 г.(Аспирант)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</si>
</sst>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Arial Cyr"/>
      <family val="2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Arial Cyr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18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7" fillId="0" borderId="1">
      <alignment horizontal="left" vertical="distributed"/>
    </xf>
  </cellStyleXfs>
  <cellXfs count="1126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4" fillId="2" borderId="6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7" xfId="10" applyFont="1" applyFill="1" applyBorder="1" applyAlignment="1">
      <alignment vertical="center" wrapText="1"/>
    </xf>
    <xf numFmtId="0" fontId="15" fillId="2" borderId="8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horizontal="center" vertical="center" wrapText="1"/>
    </xf>
    <xf numFmtId="0" fontId="13" fillId="2" borderId="10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11" xfId="4" quotePrefix="1" applyFont="1" applyFill="1" applyBorder="1" applyAlignment="1">
      <alignment horizontal="center" vertical="center" wrapText="1"/>
    </xf>
    <xf numFmtId="0" fontId="6" fillId="3" borderId="11" xfId="4" quotePrefix="1" applyFont="1" applyFill="1" applyBorder="1" applyAlignment="1">
      <alignment horizontal="center" vertical="center" wrapText="1"/>
    </xf>
    <xf numFmtId="0" fontId="8" fillId="3" borderId="12" xfId="4" quotePrefix="1" applyFont="1" applyFill="1" applyBorder="1" applyAlignment="1">
      <alignment horizontal="center"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4" fillId="3" borderId="17" xfId="10" quotePrefix="1" applyFont="1" applyFill="1" applyBorder="1" applyAlignment="1">
      <alignment vertical="center" wrapText="1"/>
    </xf>
    <xf numFmtId="0" fontId="13" fillId="3" borderId="18" xfId="10" quotePrefix="1" applyFont="1" applyFill="1" applyBorder="1" applyAlignment="1">
      <alignment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4" fillId="0" borderId="27" xfId="10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3" fillId="0" borderId="11" xfId="7" quotePrefix="1" applyFont="1" applyFill="1" applyBorder="1" applyAlignment="1">
      <alignment horizontal="center" vertical="center" wrapText="1"/>
    </xf>
    <xf numFmtId="0" fontId="13" fillId="0" borderId="12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3" fillId="3" borderId="34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0" borderId="33" xfId="7" quotePrefix="1" applyFont="1" applyFill="1" applyBorder="1" applyAlignment="1">
      <alignment horizontal="center" vertical="center" wrapText="1"/>
    </xf>
    <xf numFmtId="0" fontId="13" fillId="0" borderId="34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5" xfId="7" quotePrefix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6" xfId="7" quotePrefix="1" applyFont="1" applyFill="1" applyBorder="1" applyAlignment="1">
      <alignment vertical="center" wrapText="1"/>
    </xf>
    <xf numFmtId="0" fontId="13" fillId="3" borderId="37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6" xfId="7" quotePrefix="1" applyFont="1" applyFill="1" applyBorder="1" applyAlignment="1">
      <alignment vertical="center" wrapText="1"/>
    </xf>
    <xf numFmtId="0" fontId="13" fillId="0" borderId="37" xfId="7" quotePrefix="1" applyFont="1" applyFill="1" applyBorder="1" applyAlignment="1">
      <alignment vertical="center" wrapText="1"/>
    </xf>
    <xf numFmtId="0" fontId="13" fillId="3" borderId="31" xfId="7" quotePrefix="1" applyFont="1" applyFill="1" applyBorder="1" applyAlignment="1">
      <alignment vertical="center" wrapText="1"/>
    </xf>
    <xf numFmtId="0" fontId="14" fillId="3" borderId="36" xfId="7" quotePrefix="1" applyFont="1" applyFill="1" applyBorder="1" applyAlignment="1">
      <alignment vertical="center" wrapText="1"/>
    </xf>
    <xf numFmtId="0" fontId="14" fillId="3" borderId="35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4" xfId="10" quotePrefix="1" applyFont="1" applyFill="1" applyBorder="1" applyAlignment="1">
      <alignment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3" fillId="0" borderId="20" xfId="10" quotePrefix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8" xfId="10" quotePrefix="1" applyFont="1" applyFill="1" applyBorder="1" applyAlignment="1">
      <alignment horizontal="center" vertical="center" wrapText="1"/>
    </xf>
    <xf numFmtId="0" fontId="14" fillId="0" borderId="39" xfId="10" quotePrefix="1" applyFont="1" applyFill="1" applyBorder="1" applyAlignment="1">
      <alignment horizontal="center" vertical="center" wrapText="1"/>
    </xf>
    <xf numFmtId="0" fontId="14" fillId="0" borderId="28" xfId="10" quotePrefix="1" applyFont="1" applyFill="1" applyBorder="1" applyAlignment="1">
      <alignment horizontal="center" vertical="center" wrapText="1"/>
    </xf>
    <xf numFmtId="0" fontId="13" fillId="0" borderId="28" xfId="10" quotePrefix="1" applyFont="1" applyFill="1" applyBorder="1" applyAlignment="1">
      <alignment horizontal="center" vertical="center" wrapText="1"/>
    </xf>
    <xf numFmtId="0" fontId="13" fillId="0" borderId="40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41" xfId="10" quotePrefix="1" applyFont="1" applyFill="1" applyBorder="1" applyAlignment="1">
      <alignment vertical="center" wrapText="1"/>
    </xf>
    <xf numFmtId="0" fontId="13" fillId="0" borderId="11" xfId="10" quotePrefix="1" applyFont="1" applyFill="1" applyBorder="1" applyAlignment="1">
      <alignment horizontal="center" vertical="center" wrapText="1"/>
    </xf>
    <xf numFmtId="0" fontId="13" fillId="0" borderId="12" xfId="10" quotePrefix="1" applyFont="1" applyFill="1" applyBorder="1" applyAlignment="1">
      <alignment horizontal="center" vertical="center" wrapText="1"/>
    </xf>
    <xf numFmtId="0" fontId="13" fillId="3" borderId="11" xfId="10" quotePrefix="1" applyFont="1" applyFill="1" applyBorder="1" applyAlignment="1">
      <alignment horizontal="center" vertical="center" wrapText="1"/>
    </xf>
    <xf numFmtId="0" fontId="13" fillId="3" borderId="12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3" xfId="10" applyFont="1" applyFill="1" applyBorder="1" applyAlignment="1">
      <alignment vertical="center" wrapText="1"/>
    </xf>
    <xf numFmtId="0" fontId="14" fillId="3" borderId="21" xfId="7" quotePrefix="1" applyFont="1" applyFill="1" applyBorder="1" applyAlignment="1">
      <alignment horizontal="center" vertical="center" wrapText="1"/>
    </xf>
    <xf numFmtId="0" fontId="14" fillId="3" borderId="42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26" xfId="7" quotePrefix="1" applyFont="1" applyFill="1" applyBorder="1" applyAlignment="1">
      <alignment horizontal="center" vertical="center" wrapText="1"/>
    </xf>
    <xf numFmtId="0" fontId="14" fillId="3" borderId="43" xfId="7" quotePrefix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4" fillId="3" borderId="26" xfId="10" quotePrefix="1" applyFont="1" applyFill="1" applyBorder="1" applyAlignment="1">
      <alignment horizontal="center" vertical="center" wrapText="1"/>
    </xf>
    <xf numFmtId="0" fontId="14" fillId="3" borderId="39" xfId="10" quotePrefix="1" applyFont="1" applyFill="1" applyBorder="1" applyAlignment="1">
      <alignment horizontal="center" vertical="center" wrapText="1"/>
    </xf>
    <xf numFmtId="0" fontId="14" fillId="3" borderId="38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13" fillId="3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12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4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5" fillId="3" borderId="31" xfId="10" quotePrefix="1" applyFont="1" applyFill="1" applyBorder="1" applyAlignment="1">
      <alignment vertical="center" wrapText="1"/>
    </xf>
    <xf numFmtId="0" fontId="13" fillId="3" borderId="38" xfId="7" applyFont="1" applyFill="1" applyBorder="1" applyAlignment="1">
      <alignment horizontal="center" vertical="center" wrapText="1"/>
    </xf>
    <xf numFmtId="0" fontId="13" fillId="3" borderId="43" xfId="7" applyFont="1" applyFill="1" applyBorder="1" applyAlignment="1">
      <alignment horizontal="center" vertical="center" wrapText="1"/>
    </xf>
    <xf numFmtId="0" fontId="14" fillId="3" borderId="24" xfId="10" applyFont="1" applyFill="1" applyBorder="1" applyAlignment="1">
      <alignment vertical="center" wrapText="1"/>
    </xf>
    <xf numFmtId="0" fontId="14" fillId="3" borderId="38" xfId="7" applyFont="1" applyFill="1" applyBorder="1" applyAlignment="1">
      <alignment horizontal="center" vertical="center" wrapText="1"/>
    </xf>
    <xf numFmtId="0" fontId="14" fillId="3" borderId="26" xfId="7" applyFont="1" applyFill="1" applyBorder="1" applyAlignment="1">
      <alignment horizontal="center" vertical="center" wrapText="1"/>
    </xf>
    <xf numFmtId="0" fontId="13" fillId="3" borderId="45" xfId="7" quotePrefix="1" applyFont="1" applyFill="1" applyBorder="1" applyAlignment="1">
      <alignment horizontal="center" vertical="center" wrapText="1"/>
    </xf>
    <xf numFmtId="0" fontId="13" fillId="3" borderId="46" xfId="7" quotePrefix="1" applyFont="1" applyFill="1" applyBorder="1" applyAlignment="1">
      <alignment horizontal="center"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" xfId="7" applyFont="1" applyFill="1" applyBorder="1" applyAlignment="1">
      <alignment vertical="center" wrapText="1"/>
    </xf>
    <xf numFmtId="0" fontId="13" fillId="3" borderId="26" xfId="7" applyFont="1" applyFill="1" applyBorder="1" applyAlignment="1">
      <alignment horizontal="center" vertical="center" wrapText="1"/>
    </xf>
    <xf numFmtId="0" fontId="14" fillId="3" borderId="20" xfId="7" quotePrefix="1" applyFont="1" applyFill="1" applyBorder="1" applyAlignment="1">
      <alignment horizontal="center" vertical="center" wrapText="1"/>
    </xf>
    <xf numFmtId="0" fontId="14" fillId="3" borderId="35" xfId="7" quotePrefix="1" applyFont="1" applyFill="1" applyBorder="1" applyAlignment="1">
      <alignment horizontal="center" vertical="center" wrapText="1"/>
    </xf>
    <xf numFmtId="0" fontId="14" fillId="3" borderId="43" xfId="10" quotePrefix="1" applyFont="1" applyFill="1" applyBorder="1" applyAlignment="1">
      <alignment horizontal="center" vertical="center" wrapText="1"/>
    </xf>
    <xf numFmtId="0" fontId="13" fillId="3" borderId="47" xfId="10" quotePrefix="1" applyFont="1" applyFill="1" applyBorder="1" applyAlignment="1">
      <alignment horizontal="center" vertical="center" wrapText="1"/>
    </xf>
    <xf numFmtId="0" fontId="13" fillId="3" borderId="48" xfId="7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6" xfId="0" applyFont="1" applyFill="1" applyBorder="1"/>
    <xf numFmtId="0" fontId="27" fillId="3" borderId="0" xfId="0" applyFont="1" applyFill="1" applyBorder="1"/>
    <xf numFmtId="0" fontId="17" fillId="3" borderId="41" xfId="0" applyFont="1" applyFill="1" applyBorder="1" applyAlignment="1">
      <alignment horizontal="left" vertical="center" wrapText="1"/>
    </xf>
    <xf numFmtId="0" fontId="14" fillId="3" borderId="13" xfId="10" applyFont="1" applyFill="1" applyBorder="1" applyAlignment="1">
      <alignment vertical="center" wrapText="1"/>
    </xf>
    <xf numFmtId="0" fontId="13" fillId="3" borderId="45" xfId="1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14" fontId="31" fillId="3" borderId="49" xfId="8" applyNumberFormat="1" applyFont="1" applyFill="1" applyBorder="1" applyAlignment="1">
      <alignment vertical="center" wrapText="1"/>
    </xf>
    <xf numFmtId="0" fontId="14" fillId="3" borderId="50" xfId="10" quotePrefix="1" applyFont="1" applyFill="1" applyBorder="1" applyAlignment="1">
      <alignment horizontal="center" vertical="center" wrapText="1"/>
    </xf>
    <xf numFmtId="0" fontId="14" fillId="3" borderId="51" xfId="10" quotePrefix="1" applyFont="1" applyFill="1" applyBorder="1" applyAlignment="1">
      <alignment horizontal="center" vertical="center" wrapText="1"/>
    </xf>
    <xf numFmtId="0" fontId="14" fillId="3" borderId="52" xfId="10" quotePrefix="1" applyFont="1" applyFill="1" applyBorder="1" applyAlignment="1">
      <alignment horizontal="center" vertical="center" wrapText="1"/>
    </xf>
    <xf numFmtId="0" fontId="19" fillId="4" borderId="0" xfId="25" applyFill="1"/>
    <xf numFmtId="0" fontId="68" fillId="4" borderId="11" xfId="25" applyFont="1" applyFill="1" applyBorder="1" applyAlignment="1">
      <alignment horizontal="center" vertical="center" wrapText="1"/>
    </xf>
    <xf numFmtId="0" fontId="69" fillId="4" borderId="45" xfId="25" applyFont="1" applyFill="1" applyBorder="1" applyAlignment="1">
      <alignment horizontal="center" vertical="center" wrapText="1"/>
    </xf>
    <xf numFmtId="0" fontId="70" fillId="4" borderId="44" xfId="25" applyFont="1" applyFill="1" applyBorder="1" applyAlignment="1">
      <alignment horizontal="center" vertical="center" wrapText="1"/>
    </xf>
    <xf numFmtId="0" fontId="1" fillId="4" borderId="53" xfId="15" quotePrefix="1" applyFont="1" applyFill="1" applyBorder="1" applyAlignment="1">
      <alignment horizontal="center" vertical="center" wrapText="1"/>
    </xf>
    <xf numFmtId="0" fontId="1" fillId="4" borderId="54" xfId="15" quotePrefix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9" fillId="4" borderId="55" xfId="7" quotePrefix="1" applyFont="1" applyFill="1" applyBorder="1" applyAlignment="1">
      <alignment horizontal="left" vertical="center" wrapText="1"/>
    </xf>
    <xf numFmtId="0" fontId="9" fillId="4" borderId="56" xfId="4" quotePrefix="1" applyFont="1" applyFill="1" applyBorder="1" applyAlignment="1">
      <alignment horizontal="center" vertical="center" wrapText="1"/>
    </xf>
    <xf numFmtId="0" fontId="9" fillId="4" borderId="57" xfId="4" quotePrefix="1" applyFont="1" applyFill="1" applyBorder="1" applyAlignment="1">
      <alignment horizontal="center" vertical="center"/>
    </xf>
    <xf numFmtId="0" fontId="9" fillId="4" borderId="58" xfId="4" quotePrefix="1" applyFont="1" applyFill="1" applyBorder="1" applyAlignment="1">
      <alignment horizontal="center" vertical="center" wrapText="1"/>
    </xf>
    <xf numFmtId="0" fontId="9" fillId="4" borderId="57" xfId="4" quotePrefix="1" applyFont="1" applyFill="1" applyBorder="1" applyAlignment="1">
      <alignment horizontal="center" vertical="center" wrapText="1"/>
    </xf>
    <xf numFmtId="0" fontId="9" fillId="4" borderId="59" xfId="4" quotePrefix="1" applyFont="1" applyFill="1" applyBorder="1" applyAlignment="1">
      <alignment horizontal="center" vertical="center" wrapText="1"/>
    </xf>
    <xf numFmtId="0" fontId="25" fillId="4" borderId="41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7" xfId="10" applyFont="1" applyFill="1" applyBorder="1" applyAlignment="1">
      <alignment vertical="center" wrapText="1"/>
    </xf>
    <xf numFmtId="0" fontId="14" fillId="2" borderId="60" xfId="1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4" xfId="10" quotePrefix="1" applyFont="1" applyFill="1" applyBorder="1" applyAlignment="1">
      <alignment horizontal="center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3" fillId="3" borderId="48" xfId="10" quotePrefix="1" applyFont="1" applyFill="1" applyBorder="1" applyAlignment="1">
      <alignment horizontal="center" vertical="center" wrapText="1"/>
    </xf>
    <xf numFmtId="0" fontId="13" fillId="3" borderId="61" xfId="10" quotePrefix="1" applyFont="1" applyFill="1" applyBorder="1" applyAlignment="1">
      <alignment horizontal="center" vertical="center" wrapText="1"/>
    </xf>
    <xf numFmtId="0" fontId="13" fillId="3" borderId="33" xfId="10" quotePrefix="1" applyFont="1" applyFill="1" applyBorder="1" applyAlignment="1">
      <alignment horizontal="center" vertical="center" wrapText="1"/>
    </xf>
    <xf numFmtId="0" fontId="13" fillId="3" borderId="47" xfId="7" quotePrefix="1" applyFont="1" applyFill="1" applyBorder="1" applyAlignment="1">
      <alignment horizontal="center" vertical="center" wrapText="1"/>
    </xf>
    <xf numFmtId="0" fontId="13" fillId="3" borderId="18" xfId="7" quotePrefix="1" applyFont="1" applyFill="1" applyBorder="1" applyAlignment="1">
      <alignment vertical="center" wrapText="1"/>
    </xf>
    <xf numFmtId="0" fontId="13" fillId="3" borderId="19" xfId="7" quotePrefix="1" applyFont="1" applyFill="1" applyBorder="1" applyAlignment="1">
      <alignment vertical="center" wrapText="1"/>
    </xf>
    <xf numFmtId="0" fontId="13" fillId="3" borderId="62" xfId="7" quotePrefix="1" applyFont="1" applyFill="1" applyBorder="1" applyAlignment="1">
      <alignment vertical="center" wrapText="1"/>
    </xf>
    <xf numFmtId="0" fontId="13" fillId="3" borderId="63" xfId="7" quotePrefix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13" fillId="2" borderId="65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66" xfId="10" applyFont="1" applyFill="1" applyBorder="1" applyAlignment="1">
      <alignment horizontal="center" vertical="center" wrapText="1"/>
    </xf>
    <xf numFmtId="0" fontId="14" fillId="2" borderId="67" xfId="10" applyFont="1" applyFill="1" applyBorder="1" applyAlignment="1">
      <alignment horizontal="center" vertical="center" wrapText="1"/>
    </xf>
    <xf numFmtId="0" fontId="14" fillId="2" borderId="68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vertical="top" wrapText="1"/>
    </xf>
    <xf numFmtId="0" fontId="39" fillId="3" borderId="41" xfId="0" applyFont="1" applyFill="1" applyBorder="1" applyAlignment="1">
      <alignment horizontal="left" vertical="center" wrapText="1"/>
    </xf>
    <xf numFmtId="0" fontId="13" fillId="2" borderId="69" xfId="7" applyFont="1" applyFill="1" applyBorder="1" applyAlignment="1">
      <alignment horizontal="center" vertical="center" wrapText="1"/>
    </xf>
    <xf numFmtId="0" fontId="40" fillId="3" borderId="11" xfId="7" quotePrefix="1" applyFont="1" applyFill="1" applyBorder="1" applyAlignment="1">
      <alignment horizontal="center" vertical="center" wrapText="1"/>
    </xf>
    <xf numFmtId="0" fontId="40" fillId="3" borderId="48" xfId="7" quotePrefix="1" applyFont="1" applyFill="1" applyBorder="1" applyAlignment="1">
      <alignment horizontal="center" vertical="center" wrapText="1"/>
    </xf>
    <xf numFmtId="0" fontId="41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8" fillId="0" borderId="53" xfId="4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43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7" fillId="0" borderId="53" xfId="4" quotePrefix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Protection="1">
      <protection locked="0"/>
    </xf>
    <xf numFmtId="0" fontId="13" fillId="4" borderId="27" xfId="10" quotePrefix="1" applyFont="1" applyFill="1" applyBorder="1" applyAlignment="1">
      <alignment horizontal="center" vertical="center" wrapText="1"/>
    </xf>
    <xf numFmtId="0" fontId="13" fillId="4" borderId="11" xfId="7" quotePrefix="1" applyFont="1" applyFill="1" applyBorder="1" applyAlignment="1">
      <alignment horizontal="center" vertical="center" wrapText="1"/>
    </xf>
    <xf numFmtId="0" fontId="13" fillId="4" borderId="12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4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5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vertical="center" wrapText="1"/>
    </xf>
    <xf numFmtId="0" fontId="13" fillId="4" borderId="36" xfId="7" quotePrefix="1" applyFont="1" applyFill="1" applyBorder="1" applyAlignment="1">
      <alignment vertical="center" wrapText="1"/>
    </xf>
    <xf numFmtId="0" fontId="13" fillId="4" borderId="37" xfId="7" quotePrefix="1" applyFont="1" applyFill="1" applyBorder="1" applyAlignment="1">
      <alignment vertical="center" wrapText="1"/>
    </xf>
    <xf numFmtId="0" fontId="13" fillId="4" borderId="31" xfId="7" quotePrefix="1" applyFont="1" applyFill="1" applyBorder="1" applyAlignment="1">
      <alignment vertical="center" wrapText="1"/>
    </xf>
    <xf numFmtId="0" fontId="14" fillId="4" borderId="36" xfId="7" quotePrefix="1" applyFont="1" applyFill="1" applyBorder="1" applyAlignment="1">
      <alignment vertical="center" wrapText="1"/>
    </xf>
    <xf numFmtId="0" fontId="14" fillId="4" borderId="35" xfId="7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3" fillId="4" borderId="11" xfId="10" quotePrefix="1" applyFont="1" applyFill="1" applyBorder="1" applyAlignment="1">
      <alignment horizontal="center" vertical="center" wrapText="1"/>
    </xf>
    <xf numFmtId="0" fontId="13" fillId="4" borderId="12" xfId="10" quotePrefix="1" applyFont="1" applyFill="1" applyBorder="1" applyAlignment="1">
      <alignment horizontal="center" vertical="center" wrapText="1"/>
    </xf>
    <xf numFmtId="0" fontId="13" fillId="4" borderId="41" xfId="10" quotePrefix="1" applyFont="1" applyFill="1" applyBorder="1" applyAlignment="1">
      <alignment horizontal="center" vertical="center" wrapText="1"/>
    </xf>
    <xf numFmtId="0" fontId="13" fillId="4" borderId="31" xfId="10" quotePrefix="1" applyFont="1" applyFill="1" applyBorder="1" applyAlignment="1">
      <alignment horizontal="center" vertical="center" wrapText="1"/>
    </xf>
    <xf numFmtId="0" fontId="13" fillId="4" borderId="41" xfId="7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71" fillId="0" borderId="0" xfId="0" applyFont="1" applyFill="1" applyProtection="1">
      <protection locked="0"/>
    </xf>
    <xf numFmtId="0" fontId="68" fillId="4" borderId="41" xfId="25" applyFont="1" applyFill="1" applyBorder="1" applyAlignment="1">
      <alignment horizontal="center" vertical="center" wrapText="1"/>
    </xf>
    <xf numFmtId="0" fontId="70" fillId="4" borderId="35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66" xfId="4" applyFont="1" applyFill="1" applyBorder="1" applyAlignment="1">
      <alignment horizontal="center" vertical="center" wrapText="1"/>
    </xf>
    <xf numFmtId="0" fontId="6" fillId="2" borderId="66" xfId="4" applyFont="1" applyFill="1" applyBorder="1" applyAlignment="1">
      <alignment horizontal="center" vertical="center" wrapText="1"/>
    </xf>
    <xf numFmtId="0" fontId="8" fillId="2" borderId="70" xfId="4" applyFont="1" applyFill="1" applyBorder="1" applyAlignment="1">
      <alignment horizontal="center" vertical="center" wrapText="1"/>
    </xf>
    <xf numFmtId="0" fontId="15" fillId="2" borderId="71" xfId="10" applyFont="1" applyFill="1" applyBorder="1" applyAlignment="1">
      <alignment vertical="center" wrapText="1"/>
    </xf>
    <xf numFmtId="0" fontId="13" fillId="2" borderId="72" xfId="7" applyFont="1" applyFill="1" applyBorder="1" applyAlignment="1">
      <alignment horizontal="center" vertical="center" wrapText="1"/>
    </xf>
    <xf numFmtId="0" fontId="13" fillId="2" borderId="73" xfId="10" applyFont="1" applyFill="1" applyBorder="1" applyAlignment="1">
      <alignment horizontal="center" vertical="center" wrapText="1"/>
    </xf>
    <xf numFmtId="0" fontId="14" fillId="2" borderId="74" xfId="7" applyFont="1" applyFill="1" applyBorder="1" applyAlignment="1">
      <alignment horizontal="center" vertical="center" wrapText="1"/>
    </xf>
    <xf numFmtId="0" fontId="14" fillId="2" borderId="75" xfId="7" applyFont="1" applyFill="1" applyBorder="1" applyAlignment="1">
      <alignment horizontal="center" vertical="center" wrapText="1"/>
    </xf>
    <xf numFmtId="0" fontId="14" fillId="2" borderId="10" xfId="10" applyFont="1" applyFill="1" applyBorder="1" applyAlignment="1">
      <alignment vertical="center" wrapText="1"/>
    </xf>
    <xf numFmtId="0" fontId="14" fillId="2" borderId="76" xfId="10" applyFont="1" applyFill="1" applyBorder="1" applyAlignment="1">
      <alignment vertical="center" wrapText="1"/>
    </xf>
    <xf numFmtId="0" fontId="13" fillId="2" borderId="71" xfId="10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0" fillId="0" borderId="0" xfId="0" applyFill="1"/>
    <xf numFmtId="0" fontId="52" fillId="0" borderId="0" xfId="0" applyFont="1" applyFill="1"/>
    <xf numFmtId="0" fontId="52" fillId="0" borderId="0" xfId="0" applyFont="1"/>
    <xf numFmtId="0" fontId="53" fillId="2" borderId="0" xfId="0" applyFont="1" applyFill="1"/>
    <xf numFmtId="0" fontId="13" fillId="2" borderId="70" xfId="1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3" fillId="2" borderId="67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3" fillId="2" borderId="78" xfId="7" applyFont="1" applyFill="1" applyBorder="1" applyAlignment="1">
      <alignment horizontal="center" vertical="center" wrapText="1"/>
    </xf>
    <xf numFmtId="0" fontId="13" fillId="2" borderId="79" xfId="7" applyFont="1" applyFill="1" applyBorder="1" applyAlignment="1">
      <alignment horizontal="center" vertical="center" wrapText="1"/>
    </xf>
    <xf numFmtId="0" fontId="13" fillId="2" borderId="80" xfId="7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left" vertical="center" wrapText="1"/>
    </xf>
    <xf numFmtId="0" fontId="14" fillId="3" borderId="81" xfId="10" quotePrefix="1" applyFont="1" applyFill="1" applyBorder="1" applyAlignment="1">
      <alignment horizontal="center" vertical="center" wrapText="1"/>
    </xf>
    <xf numFmtId="0" fontId="5" fillId="0" borderId="53" xfId="4" quotePrefix="1" applyFont="1" applyFill="1" applyBorder="1" applyAlignment="1" applyProtection="1">
      <alignment horizontal="center" vertical="center" wrapText="1"/>
      <protection locked="0"/>
    </xf>
    <xf numFmtId="0" fontId="6" fillId="0" borderId="53" xfId="4" quotePrefix="1" applyFont="1" applyFill="1" applyBorder="1" applyAlignment="1" applyProtection="1">
      <alignment horizontal="center" vertical="center" wrapText="1"/>
      <protection locked="0"/>
    </xf>
    <xf numFmtId="0" fontId="45" fillId="0" borderId="53" xfId="4" quotePrefix="1" applyFont="1" applyFill="1" applyBorder="1" applyAlignment="1" applyProtection="1">
      <alignment horizontal="center" vertical="center" wrapText="1"/>
      <protection locked="0"/>
    </xf>
    <xf numFmtId="0" fontId="46" fillId="0" borderId="33" xfId="4" quotePrefix="1" applyFont="1" applyFill="1" applyBorder="1" applyAlignment="1" applyProtection="1">
      <alignment horizontal="center" vertical="center" wrapText="1"/>
      <protection locked="0"/>
    </xf>
    <xf numFmtId="0" fontId="32" fillId="3" borderId="43" xfId="10" quotePrefix="1" applyFont="1" applyFill="1" applyBorder="1" applyAlignment="1">
      <alignment horizontal="center" vertical="center" wrapText="1"/>
    </xf>
    <xf numFmtId="0" fontId="32" fillId="3" borderId="27" xfId="10" quotePrefix="1" applyFont="1" applyFill="1" applyBorder="1" applyAlignment="1">
      <alignment horizontal="center" vertical="center" wrapText="1"/>
    </xf>
    <xf numFmtId="0" fontId="32" fillId="3" borderId="26" xfId="10" quotePrefix="1" applyFont="1" applyFill="1" applyBorder="1" applyAlignment="1">
      <alignment horizontal="center" vertical="center" wrapText="1"/>
    </xf>
    <xf numFmtId="0" fontId="32" fillId="3" borderId="39" xfId="10" quotePrefix="1" applyFont="1" applyFill="1" applyBorder="1" applyAlignment="1">
      <alignment horizontal="center" vertical="center" wrapText="1"/>
    </xf>
    <xf numFmtId="0" fontId="32" fillId="3" borderId="38" xfId="10" quotePrefix="1" applyFont="1" applyFill="1" applyBorder="1" applyAlignment="1">
      <alignment horizontal="center" vertical="center" wrapText="1"/>
    </xf>
    <xf numFmtId="0" fontId="40" fillId="3" borderId="12" xfId="7" quotePrefix="1" applyFont="1" applyFill="1" applyBorder="1" applyAlignment="1">
      <alignment horizontal="center" vertical="center" wrapText="1"/>
    </xf>
    <xf numFmtId="0" fontId="13" fillId="2" borderId="82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54" fillId="0" borderId="0" xfId="23" applyFont="1" applyFill="1"/>
    <xf numFmtId="0" fontId="54" fillId="0" borderId="0" xfId="23" applyFont="1"/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83" xfId="10" quotePrefix="1" applyFont="1" applyFill="1" applyBorder="1" applyAlignment="1">
      <alignment horizontal="center" vertical="center" wrapText="1"/>
    </xf>
    <xf numFmtId="0" fontId="14" fillId="5" borderId="21" xfId="10" quotePrefix="1" applyFont="1" applyFill="1" applyBorder="1" applyAlignment="1">
      <alignment horizontal="center" vertical="center" wrapText="1"/>
    </xf>
    <xf numFmtId="0" fontId="14" fillId="5" borderId="42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4" fillId="5" borderId="14" xfId="10" quotePrefix="1" applyFont="1" applyFill="1" applyBorder="1" applyAlignment="1">
      <alignment horizontal="center" vertical="center" wrapText="1"/>
    </xf>
    <xf numFmtId="0" fontId="14" fillId="5" borderId="84" xfId="10" quotePrefix="1" applyFont="1" applyFill="1" applyBorder="1" applyAlignment="1">
      <alignment horizontal="center" vertical="center" wrapText="1"/>
    </xf>
    <xf numFmtId="0" fontId="14" fillId="3" borderId="16" xfId="10" quotePrefix="1" applyFont="1" applyFill="1" applyBorder="1" applyAlignment="1">
      <alignment horizontal="center" vertical="center" wrapText="1"/>
    </xf>
    <xf numFmtId="0" fontId="14" fillId="5" borderId="15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4" fillId="5" borderId="26" xfId="10" quotePrefix="1" applyFont="1" applyFill="1" applyBorder="1" applyAlignment="1">
      <alignment horizontal="center" vertical="center" wrapText="1"/>
    </xf>
    <xf numFmtId="0" fontId="14" fillId="5" borderId="39" xfId="10" quotePrefix="1" applyFont="1" applyFill="1" applyBorder="1" applyAlignment="1">
      <alignment horizontal="center" vertical="center" wrapText="1"/>
    </xf>
    <xf numFmtId="0" fontId="14" fillId="3" borderId="45" xfId="7" quotePrefix="1" applyFont="1" applyFill="1" applyBorder="1" applyAlignment="1">
      <alignment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" fillId="4" borderId="54" xfId="15" quotePrefix="1" applyFont="1" applyFill="1" applyBorder="1" applyAlignment="1">
      <alignment horizontal="center" vertical="center" wrapText="1"/>
    </xf>
    <xf numFmtId="0" fontId="13" fillId="4" borderId="19" xfId="10" quotePrefix="1" applyFont="1" applyFill="1" applyBorder="1" applyAlignment="1">
      <alignment horizontal="center" vertical="center" wrapText="1"/>
    </xf>
    <xf numFmtId="0" fontId="13" fillId="4" borderId="83" xfId="10" quotePrefix="1" applyFont="1" applyFill="1" applyBorder="1" applyAlignment="1">
      <alignment horizontal="center" vertical="center" wrapText="1"/>
    </xf>
    <xf numFmtId="0" fontId="13" fillId="4" borderId="85" xfId="10" applyFont="1" applyFill="1" applyBorder="1" applyAlignment="1">
      <alignment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4" borderId="41" xfId="10" quotePrefix="1" applyFont="1" applyFill="1" applyBorder="1" applyAlignment="1">
      <alignment vertical="center" wrapText="1"/>
    </xf>
    <xf numFmtId="0" fontId="15" fillId="4" borderId="13" xfId="10" applyFont="1" applyFill="1" applyBorder="1" applyAlignment="1">
      <alignment vertical="center" wrapText="1"/>
    </xf>
    <xf numFmtId="0" fontId="14" fillId="4" borderId="21" xfId="7" quotePrefix="1" applyFont="1" applyFill="1" applyBorder="1" applyAlignment="1">
      <alignment horizontal="center" vertical="center" wrapText="1"/>
    </xf>
    <xf numFmtId="0" fontId="14" fillId="4" borderId="42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13" fillId="4" borderId="85" xfId="10" applyFont="1" applyFill="1" applyBorder="1" applyAlignment="1">
      <alignment horizontal="left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45" fillId="0" borderId="32" xfId="4" quotePrefix="1" applyFont="1" applyFill="1" applyBorder="1" applyAlignment="1" applyProtection="1">
      <alignment horizontal="center" vertical="center" wrapText="1"/>
      <protection locked="0"/>
    </xf>
    <xf numFmtId="0" fontId="46" fillId="0" borderId="32" xfId="4" quotePrefix="1" applyFont="1" applyFill="1" applyBorder="1" applyAlignment="1" applyProtection="1">
      <alignment horizontal="center" vertical="center" wrapText="1"/>
      <protection locked="0"/>
    </xf>
    <xf numFmtId="0" fontId="45" fillId="0" borderId="33" xfId="4" quotePrefix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0" fontId="13" fillId="2" borderId="86" xfId="10" applyFont="1" applyFill="1" applyBorder="1" applyAlignment="1">
      <alignment horizontal="center" vertical="center" wrapText="1"/>
    </xf>
    <xf numFmtId="0" fontId="14" fillId="4" borderId="39" xfId="10" applyFont="1" applyFill="1" applyBorder="1" applyAlignment="1" applyProtection="1">
      <alignment vertical="center" wrapText="1"/>
      <protection locked="0"/>
    </xf>
    <xf numFmtId="0" fontId="48" fillId="4" borderId="49" xfId="10" quotePrefix="1" applyFont="1" applyFill="1" applyBorder="1" applyAlignment="1" applyProtection="1">
      <alignment horizontal="center" vertical="center" wrapText="1"/>
      <protection locked="0"/>
    </xf>
    <xf numFmtId="0" fontId="18" fillId="4" borderId="87" xfId="0" applyFont="1" applyFill="1" applyBorder="1" applyAlignment="1" applyProtection="1">
      <alignment horizontal="center"/>
      <protection locked="0"/>
    </xf>
    <xf numFmtId="0" fontId="43" fillId="4" borderId="49" xfId="0" applyFont="1" applyFill="1" applyBorder="1" applyAlignment="1" applyProtection="1">
      <alignment horizontal="center" vertical="center" wrapText="1"/>
      <protection locked="0"/>
    </xf>
    <xf numFmtId="0" fontId="23" fillId="4" borderId="41" xfId="0" applyFont="1" applyFill="1" applyBorder="1" applyAlignment="1" applyProtection="1">
      <alignment horizontal="left" vertical="center" wrapText="1"/>
      <protection locked="0"/>
    </xf>
    <xf numFmtId="0" fontId="44" fillId="4" borderId="12" xfId="7" quotePrefix="1" applyFont="1" applyFill="1" applyBorder="1" applyAlignment="1" applyProtection="1">
      <alignment horizontal="center" vertical="center" wrapText="1"/>
      <protection locked="0"/>
    </xf>
    <xf numFmtId="0" fontId="48" fillId="4" borderId="12" xfId="4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Protection="1">
      <protection locked="0"/>
    </xf>
    <xf numFmtId="0" fontId="44" fillId="4" borderId="41" xfId="10" quotePrefix="1" applyFont="1" applyFill="1" applyBorder="1" applyAlignment="1" applyProtection="1">
      <alignment vertical="center" wrapText="1"/>
      <protection locked="0"/>
    </xf>
    <xf numFmtId="0" fontId="48" fillId="4" borderId="1" xfId="10" quotePrefix="1" applyFont="1" applyFill="1" applyBorder="1" applyAlignment="1" applyProtection="1">
      <alignment vertical="center" wrapText="1"/>
      <protection locked="0"/>
    </xf>
    <xf numFmtId="0" fontId="48" fillId="4" borderId="25" xfId="10" quotePrefix="1" applyFont="1" applyFill="1" applyBorder="1" applyAlignment="1" applyProtection="1">
      <alignment vertical="center" wrapText="1"/>
      <protection locked="0"/>
    </xf>
    <xf numFmtId="0" fontId="48" fillId="4" borderId="25" xfId="8" applyFont="1" applyFill="1" applyBorder="1" applyAlignment="1" applyProtection="1">
      <alignment vertical="center" wrapText="1"/>
      <protection locked="0"/>
    </xf>
    <xf numFmtId="0" fontId="48" fillId="4" borderId="25" xfId="10" applyFont="1" applyFill="1" applyBorder="1" applyAlignment="1" applyProtection="1">
      <alignment vertical="center" wrapText="1"/>
      <protection locked="0"/>
    </xf>
    <xf numFmtId="0" fontId="14" fillId="4" borderId="39" xfId="8" applyFont="1" applyFill="1" applyBorder="1" applyAlignment="1" applyProtection="1">
      <alignment vertical="center" wrapText="1"/>
      <protection locked="0"/>
    </xf>
    <xf numFmtId="0" fontId="50" fillId="4" borderId="41" xfId="0" applyFont="1" applyFill="1" applyBorder="1" applyAlignment="1" applyProtection="1">
      <alignment horizontal="left" vertical="center" wrapText="1"/>
      <protection locked="0"/>
    </xf>
    <xf numFmtId="0" fontId="49" fillId="4" borderId="41" xfId="0" applyFont="1" applyFill="1" applyBorder="1" applyAlignment="1" applyProtection="1">
      <alignment horizontal="left" vertical="center" wrapText="1"/>
      <protection locked="0"/>
    </xf>
    <xf numFmtId="0" fontId="49" fillId="4" borderId="12" xfId="0" applyFont="1" applyFill="1" applyBorder="1" applyAlignment="1" applyProtection="1">
      <alignment horizontal="center" vertical="center"/>
      <protection locked="0"/>
    </xf>
    <xf numFmtId="0" fontId="44" fillId="4" borderId="12" xfId="10" quotePrefix="1" applyFont="1" applyFill="1" applyBorder="1" applyAlignment="1" applyProtection="1">
      <alignment vertical="center" wrapText="1"/>
      <protection locked="0"/>
    </xf>
    <xf numFmtId="0" fontId="48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9" fillId="4" borderId="88" xfId="7" quotePrefix="1" applyFont="1" applyFill="1" applyBorder="1" applyAlignment="1">
      <alignment horizontal="center" vertical="center" wrapText="1"/>
    </xf>
    <xf numFmtId="0" fontId="9" fillId="4" borderId="89" xfId="7" quotePrefix="1" applyFont="1" applyFill="1" applyBorder="1" applyAlignment="1">
      <alignment horizontal="center" vertical="center" wrapText="1"/>
    </xf>
    <xf numFmtId="0" fontId="9" fillId="4" borderId="90" xfId="7" quotePrefix="1" applyFont="1" applyFill="1" applyBorder="1" applyAlignment="1">
      <alignment horizontal="center" vertical="center" wrapText="1"/>
    </xf>
    <xf numFmtId="0" fontId="5" fillId="3" borderId="32" xfId="4" quotePrefix="1" applyFont="1" applyFill="1" applyBorder="1" applyAlignment="1">
      <alignment horizontal="center" vertical="center" wrapText="1"/>
    </xf>
    <xf numFmtId="0" fontId="6" fillId="3" borderId="32" xfId="4" quotePrefix="1" applyFont="1" applyFill="1" applyBorder="1" applyAlignment="1">
      <alignment horizontal="center" vertical="center" wrapText="1"/>
    </xf>
    <xf numFmtId="0" fontId="8" fillId="3" borderId="53" xfId="4" quotePrefix="1" applyFont="1" applyFill="1" applyBorder="1" applyAlignment="1">
      <alignment horizontal="center" vertical="center" wrapText="1"/>
    </xf>
    <xf numFmtId="0" fontId="13" fillId="3" borderId="55" xfId="10" quotePrefix="1" applyFont="1" applyFill="1" applyBorder="1" applyAlignment="1">
      <alignment horizontal="center" vertical="center" wrapText="1"/>
    </xf>
    <xf numFmtId="0" fontId="14" fillId="0" borderId="88" xfId="10" quotePrefix="1" applyFont="1" applyFill="1" applyBorder="1" applyAlignment="1">
      <alignment horizontal="center" vertical="center" wrapText="1"/>
    </xf>
    <xf numFmtId="0" fontId="24" fillId="0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vertical="center" wrapText="1"/>
    </xf>
    <xf numFmtId="0" fontId="13" fillId="3" borderId="61" xfId="7" quotePrefix="1" applyFont="1" applyFill="1" applyBorder="1" applyAlignment="1">
      <alignment vertical="center" wrapText="1"/>
    </xf>
    <xf numFmtId="0" fontId="14" fillId="0" borderId="13" xfId="10" quotePrefix="1" applyFont="1" applyFill="1" applyBorder="1" applyAlignment="1">
      <alignment vertical="center" wrapText="1"/>
    </xf>
    <xf numFmtId="0" fontId="18" fillId="0" borderId="25" xfId="10" quotePrefix="1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center" vertical="center" wrapText="1"/>
    </xf>
    <xf numFmtId="0" fontId="14" fillId="3" borderId="31" xfId="10" quotePrefix="1" applyFont="1" applyFill="1" applyBorder="1" applyAlignment="1">
      <alignment vertical="center" wrapText="1"/>
    </xf>
    <xf numFmtId="0" fontId="14" fillId="3" borderId="63" xfId="10" quotePrefix="1" applyFont="1" applyFill="1" applyBorder="1" applyAlignment="1">
      <alignment horizontal="center" vertical="center" wrapText="1"/>
    </xf>
    <xf numFmtId="0" fontId="14" fillId="3" borderId="62" xfId="10" quotePrefix="1" applyFont="1" applyFill="1" applyBorder="1" applyAlignment="1">
      <alignment horizontal="center" vertical="center" wrapText="1"/>
    </xf>
    <xf numFmtId="0" fontId="14" fillId="3" borderId="88" xfId="10" quotePrefix="1" applyFont="1" applyFill="1" applyBorder="1" applyAlignment="1">
      <alignment vertical="center" wrapText="1"/>
    </xf>
    <xf numFmtId="0" fontId="14" fillId="3" borderId="88" xfId="10" quotePrefix="1" applyFont="1" applyFill="1" applyBorder="1" applyAlignment="1">
      <alignment horizontal="center" vertical="center" wrapText="1"/>
    </xf>
    <xf numFmtId="0" fontId="14" fillId="3" borderId="91" xfId="10" quotePrefix="1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0" fontId="17" fillId="3" borderId="11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3" fillId="2" borderId="53" xfId="10" applyFont="1" applyFill="1" applyBorder="1" applyAlignment="1">
      <alignment horizontal="center" vertical="center" wrapText="1"/>
    </xf>
    <xf numFmtId="0" fontId="13" fillId="2" borderId="92" xfId="10" applyFont="1" applyFill="1" applyBorder="1" applyAlignment="1">
      <alignment horizontal="center" vertical="center" wrapText="1"/>
    </xf>
    <xf numFmtId="0" fontId="18" fillId="3" borderId="63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3" fillId="2" borderId="93" xfId="7" applyFont="1" applyFill="1" applyBorder="1" applyAlignment="1">
      <alignment horizontal="center" vertical="center" wrapText="1"/>
    </xf>
    <xf numFmtId="0" fontId="13" fillId="2" borderId="94" xfId="7" applyFont="1" applyFill="1" applyBorder="1" applyAlignment="1">
      <alignment horizontal="center" vertical="center" wrapText="1"/>
    </xf>
    <xf numFmtId="0" fontId="14" fillId="0" borderId="53" xfId="10" quotePrefix="1" applyFont="1" applyFill="1" applyBorder="1" applyAlignment="1">
      <alignment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24" fillId="3" borderId="20" xfId="10" quotePrefix="1" applyFont="1" applyFill="1" applyBorder="1" applyAlignment="1">
      <alignment horizontal="center" vertical="center" wrapText="1"/>
    </xf>
    <xf numFmtId="0" fontId="14" fillId="0" borderId="95" xfId="10" quotePrefix="1" applyFont="1" applyFill="1" applyBorder="1" applyAlignment="1">
      <alignment vertical="center" wrapText="1"/>
    </xf>
    <xf numFmtId="0" fontId="18" fillId="3" borderId="38" xfId="10" quotePrefix="1" applyFont="1" applyFill="1" applyBorder="1" applyAlignment="1">
      <alignment horizontal="center" vertical="center" wrapText="1"/>
    </xf>
    <xf numFmtId="0" fontId="14" fillId="0" borderId="96" xfId="10" quotePrefix="1" applyFont="1" applyFill="1" applyBorder="1" applyAlignment="1">
      <alignment vertical="center" wrapText="1"/>
    </xf>
    <xf numFmtId="0" fontId="18" fillId="3" borderId="51" xfId="10" quotePrefix="1" applyFont="1" applyFill="1" applyBorder="1" applyAlignment="1">
      <alignment horizontal="center" vertical="center" wrapText="1"/>
    </xf>
    <xf numFmtId="0" fontId="13" fillId="3" borderId="53" xfId="10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3" fillId="3" borderId="97" xfId="7" quotePrefix="1" applyFont="1" applyFill="1" applyBorder="1" applyAlignment="1">
      <alignment horizontal="center" vertical="center" wrapText="1"/>
    </xf>
    <xf numFmtId="0" fontId="13" fillId="3" borderId="98" xfId="7" applyFont="1" applyFill="1" applyBorder="1" applyAlignment="1">
      <alignment horizontal="center" vertical="center" wrapText="1"/>
    </xf>
    <xf numFmtId="0" fontId="14" fillId="3" borderId="19" xfId="10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horizontal="center" vertical="center" wrapText="1"/>
    </xf>
    <xf numFmtId="0" fontId="13" fillId="3" borderId="53" xfId="7" quotePrefix="1" applyFont="1" applyFill="1" applyBorder="1" applyAlignment="1">
      <alignment horizontal="center" vertical="center" wrapText="1"/>
    </xf>
    <xf numFmtId="0" fontId="13" fillId="2" borderId="99" xfId="7" applyFont="1" applyFill="1" applyBorder="1" applyAlignment="1">
      <alignment horizontal="center" vertical="center" wrapText="1"/>
    </xf>
    <xf numFmtId="0" fontId="13" fillId="2" borderId="100" xfId="7" applyFont="1" applyFill="1" applyBorder="1" applyAlignment="1">
      <alignment horizontal="center" vertical="center" wrapText="1"/>
    </xf>
    <xf numFmtId="0" fontId="13" fillId="2" borderId="101" xfId="7" applyFont="1" applyFill="1" applyBorder="1" applyAlignment="1">
      <alignment horizontal="center" vertical="center" wrapText="1"/>
    </xf>
    <xf numFmtId="0" fontId="72" fillId="0" borderId="0" xfId="0" applyFont="1" applyFill="1"/>
    <xf numFmtId="0" fontId="13" fillId="3" borderId="44" xfId="7" quotePrefix="1" applyFont="1" applyFill="1" applyBorder="1" applyAlignment="1">
      <alignment horizontal="center" vertical="center" wrapText="1"/>
    </xf>
    <xf numFmtId="0" fontId="14" fillId="4" borderId="28" xfId="7" quotePrefix="1" applyFont="1" applyFill="1" applyBorder="1" applyAlignment="1">
      <alignment horizontal="center" vertical="center" wrapText="1"/>
    </xf>
    <xf numFmtId="0" fontId="14" fillId="4" borderId="29" xfId="7" quotePrefix="1" applyFont="1" applyFill="1" applyBorder="1" applyAlignment="1">
      <alignment horizontal="center" vertical="center" wrapText="1"/>
    </xf>
    <xf numFmtId="0" fontId="14" fillId="4" borderId="30" xfId="7" quotePrefix="1" applyFont="1" applyFill="1" applyBorder="1" applyAlignment="1">
      <alignment horizontal="center" vertical="center" wrapText="1"/>
    </xf>
    <xf numFmtId="0" fontId="13" fillId="4" borderId="62" xfId="10" quotePrefix="1" applyFont="1" applyFill="1" applyBorder="1" applyAlignment="1">
      <alignment horizontal="center" vertical="center" wrapText="1"/>
    </xf>
    <xf numFmtId="0" fontId="1" fillId="4" borderId="53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9" xfId="10" applyFont="1" applyFill="1" applyBorder="1" applyAlignment="1">
      <alignment vertical="center" wrapText="1"/>
    </xf>
    <xf numFmtId="0" fontId="13" fillId="2" borderId="8" xfId="10" applyFont="1" applyFill="1" applyBorder="1" applyAlignment="1">
      <alignment vertical="center" wrapText="1"/>
    </xf>
    <xf numFmtId="0" fontId="13" fillId="2" borderId="9" xfId="10" applyFont="1" applyFill="1" applyBorder="1" applyAlignment="1">
      <alignment vertical="center" wrapText="1"/>
    </xf>
    <xf numFmtId="0" fontId="13" fillId="2" borderId="102" xfId="10" applyFont="1" applyFill="1" applyBorder="1" applyAlignment="1">
      <alignment vertical="center" wrapText="1"/>
    </xf>
    <xf numFmtId="0" fontId="32" fillId="0" borderId="73" xfId="0" applyFont="1" applyBorder="1" applyAlignment="1">
      <alignment horizontal="left" wrapText="1"/>
    </xf>
    <xf numFmtId="0" fontId="14" fillId="2" borderId="2" xfId="7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3" fillId="2" borderId="103" xfId="7" applyFont="1" applyFill="1" applyBorder="1" applyAlignment="1">
      <alignment horizontal="center" vertical="center" wrapText="1"/>
    </xf>
    <xf numFmtId="0" fontId="13" fillId="2" borderId="66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vertical="center" wrapText="1"/>
    </xf>
    <xf numFmtId="0" fontId="14" fillId="2" borderId="65" xfId="7" applyFont="1" applyFill="1" applyBorder="1" applyAlignment="1">
      <alignment vertical="center" wrapText="1"/>
    </xf>
    <xf numFmtId="0" fontId="13" fillId="2" borderId="100" xfId="7" applyFont="1" applyFill="1" applyBorder="1" applyAlignment="1">
      <alignment vertical="center" wrapText="1"/>
    </xf>
    <xf numFmtId="0" fontId="14" fillId="2" borderId="99" xfId="7" applyFont="1" applyFill="1" applyBorder="1" applyAlignment="1">
      <alignment vertical="center" wrapText="1"/>
    </xf>
    <xf numFmtId="0" fontId="13" fillId="2" borderId="69" xfId="7" applyFont="1" applyFill="1" applyBorder="1" applyAlignment="1">
      <alignment vertical="center" wrapText="1"/>
    </xf>
    <xf numFmtId="0" fontId="13" fillId="2" borderId="8" xfId="7" applyFont="1" applyFill="1" applyBorder="1" applyAlignment="1">
      <alignment vertical="center" wrapText="1"/>
    </xf>
    <xf numFmtId="0" fontId="13" fillId="2" borderId="65" xfId="7" applyFont="1" applyFill="1" applyBorder="1" applyAlignment="1">
      <alignment vertical="center" wrapText="1"/>
    </xf>
    <xf numFmtId="0" fontId="13" fillId="2" borderId="104" xfId="7" applyFont="1" applyFill="1" applyBorder="1" applyAlignment="1">
      <alignment vertical="center" wrapText="1"/>
    </xf>
    <xf numFmtId="0" fontId="32" fillId="0" borderId="9" xfId="0" applyFont="1" applyBorder="1" applyAlignment="1">
      <alignment horizontal="left" wrapText="1"/>
    </xf>
    <xf numFmtId="0" fontId="13" fillId="2" borderId="105" xfId="7" applyFont="1" applyFill="1" applyBorder="1" applyAlignment="1">
      <alignment horizontal="center" vertical="center" wrapText="1"/>
    </xf>
    <xf numFmtId="0" fontId="14" fillId="2" borderId="106" xfId="10" applyFont="1" applyFill="1" applyBorder="1" applyAlignment="1">
      <alignment horizontal="center" vertical="center" wrapText="1"/>
    </xf>
    <xf numFmtId="0" fontId="13" fillId="2" borderId="75" xfId="7" applyFont="1" applyFill="1" applyBorder="1" applyAlignment="1">
      <alignment horizontal="center" vertical="center" wrapText="1"/>
    </xf>
    <xf numFmtId="0" fontId="15" fillId="2" borderId="107" xfId="7" applyFont="1" applyFill="1" applyBorder="1" applyAlignment="1">
      <alignment vertical="center" wrapText="1"/>
    </xf>
    <xf numFmtId="0" fontId="14" fillId="2" borderId="108" xfId="10" applyFont="1" applyFill="1" applyBorder="1" applyAlignment="1">
      <alignment vertical="center" wrapText="1"/>
    </xf>
    <xf numFmtId="0" fontId="14" fillId="2" borderId="67" xfId="10" applyFont="1" applyFill="1" applyBorder="1" applyAlignment="1">
      <alignment vertical="center" wrapText="1"/>
    </xf>
    <xf numFmtId="0" fontId="14" fillId="2" borderId="68" xfId="10" applyFont="1" applyFill="1" applyBorder="1" applyAlignment="1">
      <alignment vertical="center" wrapText="1"/>
    </xf>
    <xf numFmtId="0" fontId="14" fillId="2" borderId="109" xfId="10" applyFont="1" applyFill="1" applyBorder="1" applyAlignment="1">
      <alignment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4" fillId="2" borderId="9" xfId="7" applyFont="1" applyFill="1" applyBorder="1" applyAlignment="1">
      <alignment horizontal="center" vertical="center" wrapText="1"/>
    </xf>
    <xf numFmtId="0" fontId="14" fillId="2" borderId="110" xfId="10" applyFont="1" applyFill="1" applyBorder="1" applyAlignment="1">
      <alignment horizontal="center" vertical="center" wrapText="1"/>
    </xf>
    <xf numFmtId="0" fontId="14" fillId="2" borderId="78" xfId="10" applyFont="1" applyFill="1" applyBorder="1" applyAlignment="1">
      <alignment horizontal="center" vertical="center" wrapText="1"/>
    </xf>
    <xf numFmtId="0" fontId="14" fillId="2" borderId="111" xfId="10" applyFont="1" applyFill="1" applyBorder="1" applyAlignment="1">
      <alignment horizontal="center" vertical="center" wrapText="1"/>
    </xf>
    <xf numFmtId="0" fontId="13" fillId="2" borderId="110" xfId="7" applyFont="1" applyFill="1" applyBorder="1" applyAlignment="1">
      <alignment horizontal="center" vertical="center" wrapText="1"/>
    </xf>
    <xf numFmtId="0" fontId="13" fillId="2" borderId="112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3" fillId="2" borderId="9" xfId="10" applyFont="1" applyFill="1" applyBorder="1" applyAlignment="1">
      <alignment horizontal="center" vertical="center" wrapText="1"/>
    </xf>
    <xf numFmtId="0" fontId="13" fillId="2" borderId="102" xfId="1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8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9" xfId="0" applyFont="1" applyFill="1" applyBorder="1" applyAlignment="1">
      <alignment horizontal="center" vertical="center"/>
    </xf>
    <xf numFmtId="0" fontId="18" fillId="2" borderId="99" xfId="0" applyFont="1" applyFill="1" applyBorder="1" applyAlignment="1">
      <alignment horizontal="center" vertical="center"/>
    </xf>
    <xf numFmtId="0" fontId="14" fillId="2" borderId="102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2" borderId="104" xfId="10" applyFont="1" applyFill="1" applyBorder="1" applyAlignment="1">
      <alignment horizontal="center" vertical="center" wrapText="1"/>
    </xf>
    <xf numFmtId="0" fontId="14" fillId="2" borderId="69" xfId="10" applyFont="1" applyFill="1" applyBorder="1" applyAlignment="1">
      <alignment horizontal="center" vertical="center" wrapText="1"/>
    </xf>
    <xf numFmtId="0" fontId="13" fillId="2" borderId="104" xfId="7" applyFont="1" applyFill="1" applyBorder="1" applyAlignment="1">
      <alignment horizontal="center" vertical="center" wrapText="1"/>
    </xf>
    <xf numFmtId="0" fontId="14" fillId="2" borderId="108" xfId="10" applyFont="1" applyFill="1" applyBorder="1" applyAlignment="1">
      <alignment horizontal="center" vertical="center" wrapText="1"/>
    </xf>
    <xf numFmtId="0" fontId="14" fillId="2" borderId="113" xfId="10" applyFont="1" applyFill="1" applyBorder="1" applyAlignment="1">
      <alignment horizontal="center" vertical="center" wrapText="1"/>
    </xf>
    <xf numFmtId="0" fontId="14" fillId="2" borderId="93" xfId="10" applyFont="1" applyFill="1" applyBorder="1" applyAlignment="1">
      <alignment horizontal="center" vertical="center" wrapText="1"/>
    </xf>
    <xf numFmtId="0" fontId="14" fillId="2" borderId="101" xfId="10" applyFont="1" applyFill="1" applyBorder="1" applyAlignment="1">
      <alignment horizontal="center" vertical="center" wrapText="1"/>
    </xf>
    <xf numFmtId="0" fontId="14" fillId="2" borderId="82" xfId="10" applyFont="1" applyFill="1" applyBorder="1" applyAlignment="1">
      <alignment horizontal="center" vertical="center" wrapText="1"/>
    </xf>
    <xf numFmtId="0" fontId="14" fillId="2" borderId="94" xfId="10" applyFont="1" applyFill="1" applyBorder="1" applyAlignment="1">
      <alignment horizontal="center" vertical="center" wrapText="1"/>
    </xf>
    <xf numFmtId="0" fontId="32" fillId="0" borderId="114" xfId="0" applyFont="1" applyBorder="1" applyAlignment="1">
      <alignment horizontal="left" wrapText="1"/>
    </xf>
    <xf numFmtId="0" fontId="14" fillId="2" borderId="74" xfId="10" applyFont="1" applyFill="1" applyBorder="1" applyAlignment="1">
      <alignment horizontal="center" vertical="center" wrapText="1"/>
    </xf>
    <xf numFmtId="0" fontId="14" fillId="2" borderId="75" xfId="10" applyFont="1" applyFill="1" applyBorder="1" applyAlignment="1">
      <alignment horizontal="center" vertical="center" wrapText="1"/>
    </xf>
    <xf numFmtId="0" fontId="14" fillId="2" borderId="115" xfId="10" applyFont="1" applyFill="1" applyBorder="1" applyAlignment="1">
      <alignment horizontal="center" vertical="center" wrapText="1"/>
    </xf>
    <xf numFmtId="0" fontId="14" fillId="2" borderId="116" xfId="1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2" borderId="9" xfId="10" applyFont="1" applyFill="1" applyBorder="1" applyAlignment="1">
      <alignment horizontal="center" vertical="center" wrapText="1"/>
    </xf>
    <xf numFmtId="0" fontId="14" fillId="2" borderId="114" xfId="10" applyFont="1" applyFill="1" applyBorder="1" applyAlignment="1">
      <alignment horizontal="center" vertical="center" wrapText="1"/>
    </xf>
    <xf numFmtId="0" fontId="14" fillId="0" borderId="93" xfId="10" applyFont="1" applyFill="1" applyBorder="1" applyAlignment="1">
      <alignment horizontal="center" vertical="center" wrapText="1"/>
    </xf>
    <xf numFmtId="0" fontId="14" fillId="0" borderId="101" xfId="10" applyFont="1" applyFill="1" applyBorder="1" applyAlignment="1">
      <alignment horizontal="center" vertical="center" wrapText="1"/>
    </xf>
    <xf numFmtId="0" fontId="14" fillId="0" borderId="82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65" xfId="10" applyFont="1" applyFill="1" applyBorder="1" applyAlignment="1">
      <alignment horizontal="center" vertical="center" wrapText="1"/>
    </xf>
    <xf numFmtId="0" fontId="14" fillId="2" borderId="108" xfId="7" applyFont="1" applyFill="1" applyBorder="1" applyAlignment="1">
      <alignment horizontal="center" vertical="center" wrapText="1"/>
    </xf>
    <xf numFmtId="0" fontId="14" fillId="2" borderId="67" xfId="7" applyFont="1" applyFill="1" applyBorder="1" applyAlignment="1">
      <alignment horizontal="center" vertical="center" wrapText="1"/>
    </xf>
    <xf numFmtId="0" fontId="14" fillId="2" borderId="68" xfId="7" applyFont="1" applyFill="1" applyBorder="1" applyAlignment="1">
      <alignment horizontal="center" vertical="center" wrapText="1"/>
    </xf>
    <xf numFmtId="0" fontId="14" fillId="2" borderId="109" xfId="7" applyFont="1" applyFill="1" applyBorder="1" applyAlignment="1">
      <alignment horizontal="center" vertical="center" wrapText="1"/>
    </xf>
    <xf numFmtId="0" fontId="14" fillId="2" borderId="106" xfId="7" applyFont="1" applyFill="1" applyBorder="1" applyAlignment="1">
      <alignment horizontal="center" vertical="center" wrapText="1"/>
    </xf>
    <xf numFmtId="0" fontId="14" fillId="2" borderId="115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100" xfId="10" applyFont="1" applyFill="1" applyBorder="1" applyAlignment="1">
      <alignment horizontal="center" vertical="center" wrapText="1"/>
    </xf>
    <xf numFmtId="0" fontId="14" fillId="2" borderId="99" xfId="1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18" fillId="0" borderId="117" xfId="0" applyFont="1" applyBorder="1" applyAlignment="1">
      <alignment vertical="top" wrapText="1"/>
    </xf>
    <xf numFmtId="0" fontId="16" fillId="2" borderId="10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0" xfId="0" applyFont="1" applyFill="1" applyBorder="1"/>
    <xf numFmtId="0" fontId="32" fillId="3" borderId="43" xfId="7" applyFont="1" applyFill="1" applyBorder="1" applyAlignment="1">
      <alignment horizontal="center" vertical="center" wrapText="1"/>
    </xf>
    <xf numFmtId="0" fontId="9" fillId="4" borderId="11" xfId="4" quotePrefix="1" applyFont="1" applyFill="1" applyBorder="1" applyAlignment="1">
      <alignment horizontal="center" vertical="center" wrapText="1"/>
    </xf>
    <xf numFmtId="0" fontId="9" fillId="4" borderId="48" xfId="4" quotePrefix="1" applyFont="1" applyFill="1" applyBorder="1" applyAlignment="1">
      <alignment horizontal="center" vertical="center" wrapText="1"/>
    </xf>
    <xf numFmtId="0" fontId="9" fillId="4" borderId="61" xfId="4" quotePrefix="1" applyFont="1" applyFill="1" applyBorder="1" applyAlignment="1">
      <alignment horizontal="center" vertical="center" wrapText="1"/>
    </xf>
    <xf numFmtId="0" fontId="19" fillId="4" borderId="0" xfId="25" applyFont="1" applyFill="1"/>
    <xf numFmtId="0" fontId="13" fillId="3" borderId="21" xfId="10" quotePrefix="1" applyFont="1" applyFill="1" applyBorder="1" applyAlignment="1">
      <alignment vertical="center" wrapText="1"/>
    </xf>
    <xf numFmtId="0" fontId="13" fillId="3" borderId="22" xfId="10" quotePrefix="1" applyFont="1" applyFill="1" applyBorder="1" applyAlignment="1">
      <alignment vertical="center" wrapText="1"/>
    </xf>
    <xf numFmtId="0" fontId="14" fillId="3" borderId="23" xfId="10" quotePrefix="1" applyFont="1" applyFill="1" applyBorder="1" applyAlignment="1">
      <alignment vertical="center" wrapText="1"/>
    </xf>
    <xf numFmtId="0" fontId="14" fillId="3" borderId="97" xfId="10" quotePrefix="1" applyFont="1" applyFill="1" applyBorder="1" applyAlignment="1">
      <alignment vertical="center" wrapText="1"/>
    </xf>
    <xf numFmtId="0" fontId="13" fillId="3" borderId="32" xfId="10" quotePrefix="1" applyFont="1" applyFill="1" applyBorder="1" applyAlignment="1">
      <alignment vertical="center" wrapText="1"/>
    </xf>
    <xf numFmtId="0" fontId="13" fillId="3" borderId="36" xfId="10" quotePrefix="1" applyFont="1" applyFill="1" applyBorder="1" applyAlignment="1">
      <alignment vertical="center" wrapText="1"/>
    </xf>
    <xf numFmtId="0" fontId="14" fillId="3" borderId="44" xfId="10" quotePrefix="1" applyFont="1" applyFill="1" applyBorder="1" applyAlignment="1">
      <alignment vertical="center" wrapText="1"/>
    </xf>
    <xf numFmtId="0" fontId="13" fillId="4" borderId="63" xfId="10" quotePrefix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14" fillId="2" borderId="110" xfId="7" applyFont="1" applyFill="1" applyBorder="1" applyAlignment="1">
      <alignment horizontal="center" vertical="center" wrapText="1"/>
    </xf>
    <xf numFmtId="0" fontId="14" fillId="2" borderId="112" xfId="7" applyFont="1" applyFill="1" applyBorder="1" applyAlignment="1">
      <alignment horizontal="center" vertical="center" wrapText="1"/>
    </xf>
    <xf numFmtId="0" fontId="14" fillId="2" borderId="64" xfId="7" applyFont="1" applyFill="1" applyBorder="1" applyAlignment="1">
      <alignment horizontal="center" vertical="center" wrapText="1"/>
    </xf>
    <xf numFmtId="0" fontId="13" fillId="2" borderId="70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horizontal="center" vertical="center" wrapText="1"/>
    </xf>
    <xf numFmtId="0" fontId="14" fillId="2" borderId="65" xfId="7" applyFont="1" applyFill="1" applyBorder="1" applyAlignment="1">
      <alignment horizontal="center" vertical="center" wrapText="1"/>
    </xf>
    <xf numFmtId="0" fontId="14" fillId="2" borderId="109" xfId="10" applyFont="1" applyFill="1" applyBorder="1" applyAlignment="1">
      <alignment horizontal="center" vertical="center" wrapText="1"/>
    </xf>
    <xf numFmtId="0" fontId="14" fillId="2" borderId="112" xfId="10" applyFont="1" applyFill="1" applyBorder="1" applyAlignment="1">
      <alignment horizontal="center" vertical="center" wrapText="1"/>
    </xf>
    <xf numFmtId="0" fontId="14" fillId="2" borderId="100" xfId="7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8" fillId="0" borderId="26" xfId="10" quotePrefix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97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95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91" xfId="0" applyFont="1" applyFill="1" applyBorder="1" applyAlignment="1">
      <alignment horizontal="center" vertical="center" wrapText="1"/>
    </xf>
    <xf numFmtId="0" fontId="17" fillId="0" borderId="96" xfId="0" applyFont="1" applyFill="1" applyBorder="1" applyAlignment="1">
      <alignment horizontal="center" vertical="center" wrapText="1"/>
    </xf>
    <xf numFmtId="0" fontId="14" fillId="0" borderId="63" xfId="10" quotePrefix="1" applyFont="1" applyFill="1" applyBorder="1" applyAlignment="1">
      <alignment horizontal="center" vertical="center" wrapText="1"/>
    </xf>
    <xf numFmtId="0" fontId="14" fillId="0" borderId="19" xfId="10" quotePrefix="1" applyFont="1" applyFill="1" applyBorder="1" applyAlignment="1">
      <alignment horizontal="center" vertical="center" wrapText="1"/>
    </xf>
    <xf numFmtId="0" fontId="14" fillId="0" borderId="83" xfId="10" quotePrefix="1" applyFont="1" applyFill="1" applyBorder="1" applyAlignment="1">
      <alignment horizontal="center" vertical="center" wrapText="1"/>
    </xf>
    <xf numFmtId="0" fontId="18" fillId="0" borderId="63" xfId="10" quotePrefix="1" applyFont="1" applyFill="1" applyBorder="1" applyAlignment="1">
      <alignment horizontal="center" vertical="center" wrapText="1"/>
    </xf>
    <xf numFmtId="0" fontId="18" fillId="0" borderId="19" xfId="10" quotePrefix="1" applyFont="1" applyFill="1" applyBorder="1" applyAlignment="1">
      <alignment horizontal="center" vertical="center" wrapText="1"/>
    </xf>
    <xf numFmtId="0" fontId="14" fillId="0" borderId="118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8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119" xfId="10" quotePrefix="1" applyFont="1" applyFill="1" applyBorder="1" applyAlignment="1">
      <alignment horizontal="center" vertical="center" wrapText="1"/>
    </xf>
    <xf numFmtId="0" fontId="14" fillId="0" borderId="89" xfId="10" quotePrefix="1" applyFont="1" applyFill="1" applyBorder="1" applyAlignment="1">
      <alignment horizontal="center" vertical="center" wrapText="1"/>
    </xf>
    <xf numFmtId="0" fontId="14" fillId="0" borderId="52" xfId="10" quotePrefix="1" applyFont="1" applyFill="1" applyBorder="1" applyAlignment="1">
      <alignment horizontal="center" vertical="center" wrapText="1"/>
    </xf>
    <xf numFmtId="0" fontId="18" fillId="0" borderId="88" xfId="10" quotePrefix="1" applyFont="1" applyFill="1" applyBorder="1" applyAlignment="1">
      <alignment horizontal="center" vertical="center" wrapText="1"/>
    </xf>
    <xf numFmtId="0" fontId="18" fillId="0" borderId="89" xfId="10" quotePrefix="1" applyFont="1" applyFill="1" applyBorder="1" applyAlignment="1">
      <alignment horizontal="center" vertical="center" wrapText="1"/>
    </xf>
    <xf numFmtId="0" fontId="14" fillId="0" borderId="90" xfId="10" quotePrefix="1" applyFont="1" applyFill="1" applyBorder="1" applyAlignment="1">
      <alignment horizontal="center" vertical="center" wrapText="1"/>
    </xf>
    <xf numFmtId="0" fontId="14" fillId="0" borderId="0" xfId="10" applyFont="1" applyFill="1" applyBorder="1" applyAlignment="1">
      <alignment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95" xfId="0" applyFont="1" applyFill="1" applyBorder="1" applyAlignment="1">
      <alignment horizontal="center" vertical="center" wrapText="1"/>
    </xf>
    <xf numFmtId="0" fontId="14" fillId="3" borderId="89" xfId="10" quotePrefix="1" applyFont="1" applyFill="1" applyBorder="1" applyAlignment="1">
      <alignment horizontal="center" vertical="center" wrapText="1"/>
    </xf>
    <xf numFmtId="0" fontId="14" fillId="3" borderId="120" xfId="10" quotePrefix="1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91" xfId="0" applyFont="1" applyFill="1" applyBorder="1" applyAlignment="1">
      <alignment horizontal="center" vertical="center" wrapText="1"/>
    </xf>
    <xf numFmtId="0" fontId="17" fillId="3" borderId="96" xfId="0" applyFont="1" applyFill="1" applyBorder="1" applyAlignment="1">
      <alignment horizontal="center" vertical="center" wrapText="1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24" fillId="0" borderId="12" xfId="7" quotePrefix="1" applyFont="1" applyFill="1" applyBorder="1" applyAlignment="1">
      <alignment horizontal="center" vertical="center" wrapText="1"/>
    </xf>
    <xf numFmtId="0" fontId="13" fillId="2" borderId="121" xfId="10" applyFont="1" applyFill="1" applyBorder="1" applyAlignment="1">
      <alignment horizontal="center" vertical="center" wrapText="1"/>
    </xf>
    <xf numFmtId="0" fontId="13" fillId="2" borderId="122" xfId="10" applyFont="1" applyFill="1" applyBorder="1" applyAlignment="1">
      <alignment horizontal="center" vertical="center" wrapText="1"/>
    </xf>
    <xf numFmtId="0" fontId="13" fillId="2" borderId="123" xfId="10" applyFont="1" applyFill="1" applyBorder="1" applyAlignment="1">
      <alignment horizontal="center" vertical="center" wrapText="1"/>
    </xf>
    <xf numFmtId="0" fontId="18" fillId="3" borderId="19" xfId="10" quotePrefix="1" applyFont="1" applyFill="1" applyBorder="1" applyAlignment="1">
      <alignment horizontal="center" vertical="center" wrapText="1"/>
    </xf>
    <xf numFmtId="0" fontId="24" fillId="3" borderId="124" xfId="10" quotePrefix="1" applyFont="1" applyFill="1" applyBorder="1" applyAlignment="1">
      <alignment horizontal="center" vertical="center" wrapText="1"/>
    </xf>
    <xf numFmtId="0" fontId="18" fillId="3" borderId="26" xfId="10" quotePrefix="1" applyFont="1" applyFill="1" applyBorder="1" applyAlignment="1">
      <alignment horizontal="center" vertical="center" wrapText="1"/>
    </xf>
    <xf numFmtId="0" fontId="24" fillId="3" borderId="50" xfId="10" quotePrefix="1" applyFont="1" applyFill="1" applyBorder="1" applyAlignment="1">
      <alignment horizontal="center" vertical="center" wrapText="1"/>
    </xf>
    <xf numFmtId="0" fontId="24" fillId="3" borderId="32" xfId="7" quotePrefix="1" applyFont="1" applyFill="1" applyBorder="1" applyAlignment="1">
      <alignment horizontal="center" vertical="center" wrapText="1"/>
    </xf>
    <xf numFmtId="0" fontId="24" fillId="3" borderId="33" xfId="7" quotePrefix="1" applyFont="1" applyFill="1" applyBorder="1" applyAlignment="1">
      <alignment horizontal="center" vertical="center" wrapText="1"/>
    </xf>
    <xf numFmtId="0" fontId="24" fillId="3" borderId="34" xfId="7" quotePrefix="1" applyFont="1" applyFill="1" applyBorder="1" applyAlignment="1">
      <alignment horizontal="center" vertical="center" wrapText="1"/>
    </xf>
    <xf numFmtId="0" fontId="24" fillId="3" borderId="32" xfId="7" quotePrefix="1" applyFont="1" applyFill="1" applyBorder="1" applyAlignment="1">
      <alignment vertical="center" wrapText="1"/>
    </xf>
    <xf numFmtId="0" fontId="24" fillId="3" borderId="36" xfId="7" quotePrefix="1" applyFont="1" applyFill="1" applyBorder="1" applyAlignment="1">
      <alignment vertical="center" wrapText="1"/>
    </xf>
    <xf numFmtId="0" fontId="24" fillId="3" borderId="37" xfId="7" quotePrefix="1" applyFont="1" applyFill="1" applyBorder="1" applyAlignment="1">
      <alignment vertical="center" wrapText="1"/>
    </xf>
    <xf numFmtId="0" fontId="24" fillId="3" borderId="43" xfId="10" quotePrefix="1" applyFont="1" applyFill="1" applyBorder="1" applyAlignment="1">
      <alignment horizontal="center" vertical="center" wrapText="1"/>
    </xf>
    <xf numFmtId="0" fontId="13" fillId="3" borderId="52" xfId="10" quotePrefix="1" applyFont="1" applyFill="1" applyBorder="1" applyAlignment="1">
      <alignment horizontal="center" vertical="center" wrapText="1"/>
    </xf>
    <xf numFmtId="0" fontId="13" fillId="3" borderId="91" xfId="10" quotePrefix="1" applyFont="1" applyFill="1" applyBorder="1" applyAlignment="1">
      <alignment horizontal="center" vertical="center" wrapText="1"/>
    </xf>
    <xf numFmtId="0" fontId="24" fillId="3" borderId="120" xfId="10" quotePrefix="1" applyFont="1" applyFill="1" applyBorder="1" applyAlignment="1">
      <alignment horizontal="center" vertical="center" wrapText="1"/>
    </xf>
    <xf numFmtId="0" fontId="24" fillId="3" borderId="11" xfId="10" quotePrefix="1" applyFont="1" applyFill="1" applyBorder="1" applyAlignment="1">
      <alignment horizontal="center" vertical="center" wrapText="1"/>
    </xf>
    <xf numFmtId="0" fontId="24" fillId="3" borderId="12" xfId="10" quotePrefix="1" applyFont="1" applyFill="1" applyBorder="1" applyAlignment="1">
      <alignment horizontal="center" vertical="center" wrapText="1"/>
    </xf>
    <xf numFmtId="0" fontId="18" fillId="3" borderId="21" xfId="7" quotePrefix="1" applyFont="1" applyFill="1" applyBorder="1" applyAlignment="1">
      <alignment horizontal="center" vertical="center" wrapText="1"/>
    </xf>
    <xf numFmtId="0" fontId="18" fillId="3" borderId="42" xfId="7" quotePrefix="1" applyFont="1" applyFill="1" applyBorder="1" applyAlignment="1">
      <alignment horizontal="center" vertical="center" wrapText="1"/>
    </xf>
    <xf numFmtId="0" fontId="24" fillId="3" borderId="0" xfId="7" quotePrefix="1" applyFont="1" applyFill="1" applyBorder="1" applyAlignment="1">
      <alignment horizontal="center" vertical="center" wrapText="1"/>
    </xf>
    <xf numFmtId="0" fontId="18" fillId="3" borderId="83" xfId="10" quotePrefix="1" applyFont="1" applyFill="1" applyBorder="1" applyAlignment="1">
      <alignment horizontal="center" vertical="center" wrapText="1"/>
    </xf>
    <xf numFmtId="0" fontId="18" fillId="3" borderId="27" xfId="10" quotePrefix="1" applyFont="1" applyFill="1" applyBorder="1" applyAlignment="1">
      <alignment horizontal="center" vertical="center" wrapText="1"/>
    </xf>
    <xf numFmtId="0" fontId="18" fillId="3" borderId="52" xfId="10" quotePrefix="1" applyFont="1" applyFill="1" applyBorder="1" applyAlignment="1">
      <alignment horizontal="center" vertical="center" wrapText="1"/>
    </xf>
    <xf numFmtId="0" fontId="14" fillId="3" borderId="17" xfId="10" quotePrefix="1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vertical="center" wrapText="1"/>
    </xf>
    <xf numFmtId="0" fontId="13" fillId="3" borderId="13" xfId="7" applyFont="1" applyFill="1" applyBorder="1" applyAlignment="1">
      <alignment horizontal="center" vertical="center" wrapText="1"/>
    </xf>
    <xf numFmtId="0" fontId="13" fillId="3" borderId="15" xfId="7" applyFont="1" applyFill="1" applyBorder="1" applyAlignment="1">
      <alignment horizontal="center" vertical="center" wrapText="1"/>
    </xf>
    <xf numFmtId="0" fontId="14" fillId="3" borderId="15" xfId="7" quotePrefix="1" applyFont="1" applyFill="1" applyBorder="1" applyAlignment="1">
      <alignment horizontal="center" vertical="center" wrapText="1"/>
    </xf>
    <xf numFmtId="0" fontId="13" fillId="3" borderId="15" xfId="7" quotePrefix="1" applyFont="1" applyFill="1" applyBorder="1" applyAlignment="1">
      <alignment horizontal="center" vertical="center" wrapText="1"/>
    </xf>
    <xf numFmtId="0" fontId="9" fillId="4" borderId="11" xfId="7" quotePrefix="1" applyFont="1" applyFill="1" applyBorder="1" applyAlignment="1">
      <alignment horizontal="center" vertical="center" wrapText="1"/>
    </xf>
    <xf numFmtId="0" fontId="9" fillId="4" borderId="45" xfId="7" quotePrefix="1" applyFont="1" applyFill="1" applyBorder="1" applyAlignment="1">
      <alignment horizontal="center" vertical="center" wrapText="1"/>
    </xf>
    <xf numFmtId="0" fontId="9" fillId="4" borderId="55" xfId="7" quotePrefix="1" applyFont="1" applyFill="1" applyBorder="1" applyAlignment="1">
      <alignment horizontal="center" vertical="center" wrapText="1"/>
    </xf>
    <xf numFmtId="0" fontId="9" fillId="4" borderId="46" xfId="7" quotePrefix="1" applyFont="1" applyFill="1" applyBorder="1" applyAlignment="1">
      <alignment horizontal="center" vertical="center" wrapText="1"/>
    </xf>
    <xf numFmtId="0" fontId="9" fillId="4" borderId="48" xfId="7" quotePrefix="1" applyFont="1" applyFill="1" applyBorder="1" applyAlignment="1">
      <alignment horizontal="center" vertical="center" wrapText="1"/>
    </xf>
    <xf numFmtId="0" fontId="57" fillId="3" borderId="41" xfId="10" quotePrefix="1" applyFont="1" applyFill="1" applyBorder="1" applyAlignment="1">
      <alignment vertical="center" wrapText="1"/>
    </xf>
    <xf numFmtId="0" fontId="1" fillId="3" borderId="11" xfId="10" quotePrefix="1" applyFont="1" applyFill="1" applyBorder="1" applyAlignment="1">
      <alignment vertical="center" wrapText="1"/>
    </xf>
    <xf numFmtId="0" fontId="1" fillId="3" borderId="45" xfId="10" quotePrefix="1" applyFont="1" applyFill="1" applyBorder="1" applyAlignment="1">
      <alignment vertical="center" wrapText="1"/>
    </xf>
    <xf numFmtId="0" fontId="1" fillId="3" borderId="46" xfId="10" quotePrefix="1" applyFont="1" applyFill="1" applyBorder="1" applyAlignment="1">
      <alignment vertical="center" wrapText="1"/>
    </xf>
    <xf numFmtId="0" fontId="1" fillId="3" borderId="48" xfId="10" quotePrefix="1" applyFont="1" applyFill="1" applyBorder="1" applyAlignment="1">
      <alignment vertical="center" wrapText="1"/>
    </xf>
    <xf numFmtId="0" fontId="1" fillId="3" borderId="55" xfId="10" quotePrefix="1" applyFont="1" applyFill="1" applyBorder="1" applyAlignment="1">
      <alignment vertical="center" wrapText="1"/>
    </xf>
    <xf numFmtId="0" fontId="1" fillId="3" borderId="41" xfId="10" quotePrefix="1" applyFont="1" applyFill="1" applyBorder="1" applyAlignment="1">
      <alignment vertical="center" wrapText="1"/>
    </xf>
    <xf numFmtId="0" fontId="1" fillId="3" borderId="12" xfId="10" quotePrefix="1" applyFont="1" applyFill="1" applyBorder="1" applyAlignment="1">
      <alignment vertical="center" wrapText="1"/>
    </xf>
    <xf numFmtId="0" fontId="58" fillId="3" borderId="41" xfId="0" applyFont="1" applyFill="1" applyBorder="1" applyAlignment="1">
      <alignment horizontal="left" vertical="center" wrapText="1"/>
    </xf>
    <xf numFmtId="0" fontId="38" fillId="3" borderId="17" xfId="0" applyFont="1" applyFill="1" applyBorder="1" applyAlignment="1">
      <alignment vertical="top" wrapText="1"/>
    </xf>
    <xf numFmtId="0" fontId="32" fillId="3" borderId="14" xfId="10" quotePrefix="1" applyFont="1" applyFill="1" applyBorder="1" applyAlignment="1">
      <alignment horizontal="center" vertical="center" wrapText="1"/>
    </xf>
    <xf numFmtId="0" fontId="32" fillId="3" borderId="15" xfId="10" quotePrefix="1" applyFont="1" applyFill="1" applyBorder="1" applyAlignment="1">
      <alignment horizontal="center" vertical="center" wrapText="1"/>
    </xf>
    <xf numFmtId="0" fontId="32" fillId="3" borderId="16" xfId="10" quotePrefix="1" applyFont="1" applyFill="1" applyBorder="1" applyAlignment="1">
      <alignment horizontal="center" vertical="center" wrapText="1"/>
    </xf>
    <xf numFmtId="0" fontId="32" fillId="3" borderId="84" xfId="10" quotePrefix="1" applyFont="1" applyFill="1" applyBorder="1" applyAlignment="1">
      <alignment horizontal="center" vertical="center" wrapText="1"/>
    </xf>
    <xf numFmtId="0" fontId="32" fillId="3" borderId="17" xfId="10" quotePrefix="1" applyFont="1" applyFill="1" applyBorder="1" applyAlignment="1">
      <alignment horizontal="center" vertical="center" wrapText="1"/>
    </xf>
    <xf numFmtId="0" fontId="32" fillId="3" borderId="14" xfId="7" applyFont="1" applyFill="1" applyBorder="1" applyAlignment="1">
      <alignment horizontal="center" vertical="center" wrapText="1"/>
    </xf>
    <xf numFmtId="0" fontId="32" fillId="3" borderId="16" xfId="7" applyFont="1" applyFill="1" applyBorder="1" applyAlignment="1">
      <alignment horizontal="center" vertical="center" wrapText="1"/>
    </xf>
    <xf numFmtId="0" fontId="32" fillId="3" borderId="38" xfId="7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vertical="top" wrapText="1"/>
    </xf>
    <xf numFmtId="0" fontId="32" fillId="3" borderId="28" xfId="10" quotePrefix="1" applyFont="1" applyFill="1" applyBorder="1" applyAlignment="1">
      <alignment horizontal="center" vertical="center" wrapText="1"/>
    </xf>
    <xf numFmtId="0" fontId="32" fillId="3" borderId="29" xfId="10" quotePrefix="1" applyFont="1" applyFill="1" applyBorder="1" applyAlignment="1">
      <alignment horizontal="center" vertical="center" wrapText="1"/>
    </xf>
    <xf numFmtId="0" fontId="32" fillId="3" borderId="30" xfId="10" quotePrefix="1" applyFont="1" applyFill="1" applyBorder="1" applyAlignment="1">
      <alignment horizontal="center" vertical="center" wrapText="1"/>
    </xf>
    <xf numFmtId="0" fontId="32" fillId="3" borderId="125" xfId="10" quotePrefix="1" applyFont="1" applyFill="1" applyBorder="1" applyAlignment="1">
      <alignment horizontal="center" vertical="center" wrapText="1"/>
    </xf>
    <xf numFmtId="0" fontId="32" fillId="3" borderId="40" xfId="10" quotePrefix="1" applyFont="1" applyFill="1" applyBorder="1" applyAlignment="1">
      <alignment horizontal="center" vertical="center" wrapText="1"/>
    </xf>
    <xf numFmtId="0" fontId="32" fillId="3" borderId="28" xfId="7" applyFont="1" applyFill="1" applyBorder="1" applyAlignment="1">
      <alignment horizontal="center" vertical="center" wrapText="1"/>
    </xf>
    <xf numFmtId="0" fontId="32" fillId="3" borderId="30" xfId="7" applyFont="1" applyFill="1" applyBorder="1" applyAlignment="1">
      <alignment horizontal="center" vertical="center" wrapText="1"/>
    </xf>
    <xf numFmtId="0" fontId="32" fillId="3" borderId="11" xfId="7" quotePrefix="1" applyFont="1" applyFill="1" applyBorder="1" applyAlignment="1">
      <alignment horizontal="center" vertical="center" wrapText="1"/>
    </xf>
    <xf numFmtId="0" fontId="32" fillId="3" borderId="12" xfId="7" quotePrefix="1" applyFont="1" applyFill="1" applyBorder="1" applyAlignment="1">
      <alignment horizontal="center" vertical="center" wrapText="1"/>
    </xf>
    <xf numFmtId="0" fontId="32" fillId="3" borderId="48" xfId="7" quotePrefix="1" applyFont="1" applyFill="1" applyBorder="1" applyAlignment="1">
      <alignment horizontal="center" vertical="center" wrapText="1"/>
    </xf>
    <xf numFmtId="0" fontId="32" fillId="3" borderId="41" xfId="7" quotePrefix="1" applyFont="1" applyFill="1" applyBorder="1" applyAlignment="1">
      <alignment horizontal="center" vertical="center" wrapText="1"/>
    </xf>
    <xf numFmtId="0" fontId="32" fillId="3" borderId="11" xfId="4" quotePrefix="1" applyFont="1" applyFill="1" applyBorder="1" applyAlignment="1">
      <alignment horizontal="center" vertical="center" textRotation="255" wrapText="1"/>
    </xf>
    <xf numFmtId="0" fontId="32" fillId="3" borderId="48" xfId="4" quotePrefix="1" applyFont="1" applyFill="1" applyBorder="1" applyAlignment="1">
      <alignment horizontal="center" vertical="center" textRotation="255" wrapText="1"/>
    </xf>
    <xf numFmtId="0" fontId="32" fillId="3" borderId="61" xfId="4" quotePrefix="1" applyFont="1" applyFill="1" applyBorder="1" applyAlignment="1">
      <alignment horizontal="center" vertical="center" textRotation="255" wrapText="1"/>
    </xf>
    <xf numFmtId="0" fontId="32" fillId="3" borderId="47" xfId="4" quotePrefix="1" applyFont="1" applyFill="1" applyBorder="1" applyAlignment="1">
      <alignment horizontal="center" vertical="center" textRotation="255" wrapText="1"/>
    </xf>
    <xf numFmtId="0" fontId="32" fillId="3" borderId="41" xfId="4" quotePrefix="1" applyFont="1" applyFill="1" applyBorder="1" applyAlignment="1">
      <alignment horizontal="center" vertical="center" textRotation="255" wrapText="1"/>
    </xf>
    <xf numFmtId="0" fontId="39" fillId="3" borderId="17" xfId="0" applyFont="1" applyFill="1" applyBorder="1" applyAlignment="1">
      <alignment horizontal="left" vertical="center" wrapText="1"/>
    </xf>
    <xf numFmtId="0" fontId="59" fillId="3" borderId="21" xfId="7" quotePrefix="1" applyFont="1" applyFill="1" applyBorder="1" applyAlignment="1">
      <alignment vertical="center" wrapText="1"/>
    </xf>
    <xf numFmtId="0" fontId="59" fillId="3" borderId="22" xfId="7" quotePrefix="1" applyFont="1" applyFill="1" applyBorder="1" applyAlignment="1">
      <alignment vertical="center" wrapText="1"/>
    </xf>
    <xf numFmtId="0" fontId="32" fillId="3" borderId="23" xfId="7" quotePrefix="1" applyFont="1" applyFill="1" applyBorder="1" applyAlignment="1">
      <alignment vertical="center" wrapText="1"/>
    </xf>
    <xf numFmtId="0" fontId="59" fillId="3" borderId="42" xfId="7" quotePrefix="1" applyFont="1" applyFill="1" applyBorder="1" applyAlignment="1">
      <alignment vertical="center" wrapText="1"/>
    </xf>
    <xf numFmtId="0" fontId="32" fillId="3" borderId="97" xfId="7" quotePrefix="1" applyFont="1" applyFill="1" applyBorder="1" applyAlignment="1">
      <alignment vertical="center" wrapText="1"/>
    </xf>
    <xf numFmtId="0" fontId="32" fillId="3" borderId="13" xfId="7" applyFont="1" applyFill="1" applyBorder="1" applyAlignment="1">
      <alignment vertical="center" wrapText="1"/>
    </xf>
    <xf numFmtId="0" fontId="32" fillId="3" borderId="15" xfId="7" applyFont="1" applyFill="1" applyBorder="1" applyAlignment="1">
      <alignment vertical="center" wrapText="1"/>
    </xf>
    <xf numFmtId="0" fontId="32" fillId="3" borderId="98" xfId="7" applyFont="1" applyFill="1" applyBorder="1" applyAlignment="1">
      <alignment vertical="center" wrapText="1"/>
    </xf>
    <xf numFmtId="0" fontId="39" fillId="3" borderId="13" xfId="0" applyFont="1" applyFill="1" applyBorder="1" applyAlignment="1">
      <alignment horizontal="left" vertical="center" wrapText="1"/>
    </xf>
    <xf numFmtId="0" fontId="40" fillId="3" borderId="38" xfId="10" quotePrefix="1" applyFont="1" applyFill="1" applyBorder="1" applyAlignment="1">
      <alignment horizontal="center" vertical="center" wrapText="1"/>
    </xf>
    <xf numFmtId="0" fontId="40" fillId="3" borderId="26" xfId="10" quotePrefix="1" applyFont="1" applyFill="1" applyBorder="1" applyAlignment="1">
      <alignment horizontal="center" vertical="center" wrapText="1"/>
    </xf>
    <xf numFmtId="0" fontId="40" fillId="3" borderId="43" xfId="10" quotePrefix="1" applyFont="1" applyFill="1" applyBorder="1" applyAlignment="1">
      <alignment horizontal="center" vertical="center" wrapText="1"/>
    </xf>
    <xf numFmtId="0" fontId="40" fillId="3" borderId="27" xfId="10" quotePrefix="1" applyFont="1" applyFill="1" applyBorder="1" applyAlignment="1">
      <alignment horizontal="center" vertical="center" wrapText="1"/>
    </xf>
    <xf numFmtId="0" fontId="40" fillId="3" borderId="39" xfId="10" quotePrefix="1" applyFont="1" applyFill="1" applyBorder="1" applyAlignment="1">
      <alignment horizontal="center" vertical="center" wrapText="1"/>
    </xf>
    <xf numFmtId="0" fontId="40" fillId="3" borderId="38" xfId="7" applyFont="1" applyFill="1" applyBorder="1" applyAlignment="1">
      <alignment horizontal="center" vertical="center" wrapText="1"/>
    </xf>
    <xf numFmtId="0" fontId="40" fillId="3" borderId="43" xfId="7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left" vertical="center" wrapText="1"/>
    </xf>
    <xf numFmtId="0" fontId="40" fillId="3" borderId="41" xfId="7" quotePrefix="1" applyFont="1" applyFill="1" applyBorder="1" applyAlignment="1">
      <alignment horizontal="center"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43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8" xfId="4" quotePrefix="1" applyFont="1" applyFill="1" applyBorder="1" applyAlignment="1">
      <alignment horizontal="center" vertical="center" textRotation="255" wrapText="1"/>
    </xf>
    <xf numFmtId="0" fontId="9" fillId="4" borderId="27" xfId="4" quotePrefix="1" applyFont="1" applyFill="1" applyBorder="1" applyAlignment="1">
      <alignment horizontal="center" vertical="center" textRotation="255" wrapText="1"/>
    </xf>
    <xf numFmtId="0" fontId="9" fillId="4" borderId="119" xfId="4" quotePrefix="1" applyFont="1" applyFill="1" applyBorder="1" applyAlignment="1">
      <alignment horizontal="center" vertical="center" textRotation="255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119" xfId="7" quotePrefix="1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left" vertical="center" wrapText="1"/>
    </xf>
    <xf numFmtId="0" fontId="18" fillId="4" borderId="87" xfId="10" quotePrefix="1" applyFont="1" applyFill="1" applyBorder="1" applyAlignment="1" applyProtection="1">
      <alignment horizontal="center" vertical="center" wrapText="1"/>
      <protection locked="0"/>
    </xf>
    <xf numFmtId="0" fontId="18" fillId="4" borderId="87" xfId="0" applyFont="1" applyFill="1" applyBorder="1" applyAlignment="1" applyProtection="1">
      <alignment horizontal="center" vertical="center" wrapText="1"/>
      <protection locked="0"/>
    </xf>
    <xf numFmtId="0" fontId="24" fillId="4" borderId="87" xfId="0" applyFont="1" applyFill="1" applyBorder="1" applyAlignment="1" applyProtection="1">
      <alignment horizontal="center" vertical="center" wrapText="1"/>
      <protection locked="0"/>
    </xf>
    <xf numFmtId="0" fontId="24" fillId="4" borderId="87" xfId="0" applyFont="1" applyFill="1" applyBorder="1" applyAlignment="1" applyProtection="1">
      <alignment horizontal="center"/>
      <protection locked="0"/>
    </xf>
    <xf numFmtId="0" fontId="43" fillId="4" borderId="87" xfId="0" applyFont="1" applyFill="1" applyBorder="1" applyAlignment="1" applyProtection="1">
      <alignment horizontal="center" vertical="center" wrapText="1"/>
      <protection locked="0"/>
    </xf>
    <xf numFmtId="0" fontId="14" fillId="5" borderId="89" xfId="10" quotePrefix="1" applyFont="1" applyFill="1" applyBorder="1" applyAlignment="1">
      <alignment horizontal="center" vertical="center" wrapText="1"/>
    </xf>
    <xf numFmtId="0" fontId="14" fillId="5" borderId="51" xfId="1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7" fillId="3" borderId="87" xfId="0" applyFont="1" applyFill="1" applyBorder="1" applyAlignment="1">
      <alignment horizontal="center" vertical="center" wrapText="1"/>
    </xf>
    <xf numFmtId="0" fontId="13" fillId="3" borderId="39" xfId="10" quotePrefix="1" applyFont="1" applyFill="1" applyBorder="1" applyAlignment="1">
      <alignment horizontal="center" vertical="center" wrapText="1"/>
    </xf>
    <xf numFmtId="0" fontId="44" fillId="4" borderId="41" xfId="10" applyFont="1" applyFill="1" applyBorder="1" applyAlignment="1" applyProtection="1">
      <alignment vertical="center" wrapText="1"/>
      <protection locked="0"/>
    </xf>
    <xf numFmtId="0" fontId="24" fillId="3" borderId="62" xfId="10" quotePrefix="1" applyFont="1" applyFill="1" applyBorder="1" applyAlignment="1">
      <alignment horizontal="center" vertical="center" wrapText="1"/>
    </xf>
    <xf numFmtId="0" fontId="24" fillId="3" borderId="39" xfId="10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3" fillId="2" borderId="13" xfId="7" applyFont="1" applyFill="1" applyBorder="1" applyAlignment="1">
      <alignment horizontal="center" vertical="center" wrapText="1"/>
    </xf>
    <xf numFmtId="0" fontId="13" fillId="2" borderId="98" xfId="7" applyFont="1" applyFill="1" applyBorder="1" applyAlignment="1">
      <alignment horizontal="center" vertical="center" wrapText="1"/>
    </xf>
    <xf numFmtId="0" fontId="13" fillId="2" borderId="126" xfId="7" applyFont="1" applyFill="1" applyBorder="1" applyAlignment="1">
      <alignment vertical="center" wrapText="1"/>
    </xf>
    <xf numFmtId="0" fontId="14" fillId="2" borderId="127" xfId="7" applyFont="1" applyFill="1" applyBorder="1" applyAlignment="1">
      <alignment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61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2" borderId="93" xfId="0" applyFont="1" applyFill="1" applyBorder="1" applyAlignment="1">
      <alignment horizontal="center" vertical="center" wrapText="1"/>
    </xf>
    <xf numFmtId="0" fontId="24" fillId="2" borderId="128" xfId="0" applyFont="1" applyFill="1" applyBorder="1" applyAlignment="1">
      <alignment horizontal="center" vertical="center" wrapText="1"/>
    </xf>
    <xf numFmtId="0" fontId="24" fillId="2" borderId="129" xfId="0" applyFont="1" applyFill="1" applyBorder="1" applyAlignment="1">
      <alignment horizontal="center" vertical="center" wrapText="1"/>
    </xf>
    <xf numFmtId="0" fontId="24" fillId="2" borderId="130" xfId="0" applyFont="1" applyFill="1" applyBorder="1" applyAlignment="1">
      <alignment horizontal="center" vertical="center" wrapText="1"/>
    </xf>
    <xf numFmtId="0" fontId="59" fillId="0" borderId="131" xfId="0" applyFont="1" applyFill="1" applyBorder="1" applyAlignment="1">
      <alignment horizontal="center" vertical="center"/>
    </xf>
    <xf numFmtId="0" fontId="59" fillId="0" borderId="132" xfId="0" applyFont="1" applyFill="1" applyBorder="1" applyAlignment="1">
      <alignment horizontal="center" vertical="center"/>
    </xf>
    <xf numFmtId="0" fontId="59" fillId="0" borderId="133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0" borderId="134" xfId="0" applyFont="1" applyFill="1" applyBorder="1" applyAlignment="1">
      <alignment horizontal="center" vertical="center"/>
    </xf>
    <xf numFmtId="0" fontId="59" fillId="0" borderId="135" xfId="0" applyFont="1" applyFill="1" applyBorder="1" applyAlignment="1">
      <alignment horizontal="center" vertical="center"/>
    </xf>
    <xf numFmtId="0" fontId="59" fillId="0" borderId="136" xfId="0" applyFont="1" applyFill="1" applyBorder="1" applyAlignment="1">
      <alignment horizontal="center" vertical="center"/>
    </xf>
    <xf numFmtId="0" fontId="59" fillId="0" borderId="136" xfId="0" applyFont="1" applyFill="1" applyBorder="1" applyAlignment="1">
      <alignment horizontal="center" vertical="center" wrapText="1"/>
    </xf>
    <xf numFmtId="0" fontId="32" fillId="0" borderId="81" xfId="0" applyFont="1" applyFill="1" applyBorder="1" applyAlignment="1">
      <alignment horizontal="center" vertical="center"/>
    </xf>
    <xf numFmtId="0" fontId="59" fillId="0" borderId="137" xfId="0" applyFont="1" applyFill="1" applyBorder="1" applyAlignment="1">
      <alignment horizontal="center" vertical="center"/>
    </xf>
    <xf numFmtId="0" fontId="59" fillId="0" borderId="138" xfId="0" applyFont="1" applyFill="1" applyBorder="1" applyAlignment="1">
      <alignment horizontal="center" vertical="center"/>
    </xf>
    <xf numFmtId="0" fontId="59" fillId="0" borderId="139" xfId="0" applyFont="1" applyFill="1" applyBorder="1" applyAlignment="1">
      <alignment horizontal="center" vertical="center"/>
    </xf>
    <xf numFmtId="0" fontId="59" fillId="0" borderId="139" xfId="0" applyFont="1" applyFill="1" applyBorder="1" applyAlignment="1">
      <alignment horizontal="center" vertical="center" wrapText="1"/>
    </xf>
    <xf numFmtId="0" fontId="32" fillId="0" borderId="98" xfId="0" applyFont="1" applyFill="1" applyBorder="1" applyAlignment="1">
      <alignment horizontal="center" vertical="center"/>
    </xf>
    <xf numFmtId="0" fontId="32" fillId="0" borderId="140" xfId="0" applyFont="1" applyFill="1" applyBorder="1" applyAlignment="1">
      <alignment horizontal="center" vertical="center"/>
    </xf>
    <xf numFmtId="0" fontId="32" fillId="0" borderId="141" xfId="0" applyFont="1" applyFill="1" applyBorder="1" applyAlignment="1">
      <alignment horizontal="center" vertical="center"/>
    </xf>
    <xf numFmtId="0" fontId="32" fillId="0" borderId="142" xfId="0" applyFont="1" applyFill="1" applyBorder="1" applyAlignment="1">
      <alignment horizontal="center" vertical="center"/>
    </xf>
    <xf numFmtId="0" fontId="32" fillId="0" borderId="142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/>
    </xf>
    <xf numFmtId="0" fontId="59" fillId="0" borderId="143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61" fillId="0" borderId="134" xfId="0" applyFont="1" applyFill="1" applyBorder="1" applyAlignment="1">
      <alignment horizontal="center" vertical="center"/>
    </xf>
    <xf numFmtId="0" fontId="61" fillId="0" borderId="135" xfId="0" applyFont="1" applyFill="1" applyBorder="1" applyAlignment="1">
      <alignment horizontal="center" vertical="center"/>
    </xf>
    <xf numFmtId="0" fontId="61" fillId="0" borderId="144" xfId="0" applyFont="1" applyFill="1" applyBorder="1" applyAlignment="1">
      <alignment horizontal="center" vertical="center"/>
    </xf>
    <xf numFmtId="0" fontId="61" fillId="0" borderId="136" xfId="0" applyFont="1" applyFill="1" applyBorder="1" applyAlignment="1">
      <alignment horizontal="center" vertical="center"/>
    </xf>
    <xf numFmtId="0" fontId="61" fillId="0" borderId="131" xfId="0" applyFont="1" applyFill="1" applyBorder="1" applyAlignment="1">
      <alignment horizontal="center" vertical="center"/>
    </xf>
    <xf numFmtId="0" fontId="61" fillId="0" borderId="132" xfId="0" applyFont="1" applyFill="1" applyBorder="1" applyAlignment="1">
      <alignment horizontal="center" vertical="center"/>
    </xf>
    <xf numFmtId="0" fontId="61" fillId="0" borderId="145" xfId="0" applyFont="1" applyFill="1" applyBorder="1" applyAlignment="1">
      <alignment horizontal="center" vertical="center"/>
    </xf>
    <xf numFmtId="0" fontId="61" fillId="0" borderId="133" xfId="0" applyFont="1" applyFill="1" applyBorder="1" applyAlignment="1">
      <alignment horizontal="center" vertical="center"/>
    </xf>
    <xf numFmtId="0" fontId="61" fillId="0" borderId="140" xfId="0" applyFont="1" applyFill="1" applyBorder="1" applyAlignment="1">
      <alignment horizontal="center" vertical="center"/>
    </xf>
    <xf numFmtId="0" fontId="61" fillId="0" borderId="141" xfId="0" applyFont="1" applyFill="1" applyBorder="1" applyAlignment="1">
      <alignment horizontal="center" vertical="center"/>
    </xf>
    <xf numFmtId="0" fontId="61" fillId="0" borderId="142" xfId="0" applyFont="1" applyFill="1" applyBorder="1" applyAlignment="1">
      <alignment horizontal="center" vertical="center"/>
    </xf>
    <xf numFmtId="0" fontId="28" fillId="4" borderId="41" xfId="24" applyFont="1" applyFill="1" applyBorder="1" applyAlignment="1">
      <alignment horizontal="center" vertical="center" wrapText="1"/>
    </xf>
    <xf numFmtId="0" fontId="28" fillId="4" borderId="12" xfId="24" applyFont="1" applyFill="1" applyBorder="1" applyAlignment="1">
      <alignment horizontal="center" vertical="center" wrapText="1"/>
    </xf>
    <xf numFmtId="14" fontId="31" fillId="3" borderId="87" xfId="8" applyNumberFormat="1" applyFont="1" applyFill="1" applyBorder="1" applyAlignment="1">
      <alignment vertical="center" wrapText="1"/>
    </xf>
    <xf numFmtId="0" fontId="15" fillId="3" borderId="85" xfId="10" applyFont="1" applyFill="1" applyBorder="1" applyAlignment="1">
      <alignment vertical="center" wrapText="1"/>
    </xf>
    <xf numFmtId="0" fontId="61" fillId="3" borderId="41" xfId="0" applyFont="1" applyFill="1" applyBorder="1" applyAlignment="1">
      <alignment horizontal="left" vertical="center" wrapText="1"/>
    </xf>
    <xf numFmtId="0" fontId="24" fillId="0" borderId="73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51" fillId="2" borderId="8" xfId="0" applyFont="1" applyFill="1" applyBorder="1" applyAlignment="1">
      <alignment horizontal="left" vertical="center" wrapText="1"/>
    </xf>
    <xf numFmtId="0" fontId="24" fillId="3" borderId="125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48" fillId="4" borderId="87" xfId="10" quotePrefix="1" applyFont="1" applyFill="1" applyBorder="1" applyAlignment="1" applyProtection="1">
      <alignment horizontal="center" vertical="center" wrapText="1"/>
      <protection locked="0"/>
    </xf>
    <xf numFmtId="0" fontId="44" fillId="4" borderId="49" xfId="4" quotePrefix="1" applyFont="1" applyFill="1" applyBorder="1" applyAlignment="1" applyProtection="1">
      <alignment horizontal="center" vertical="center" wrapText="1"/>
      <protection locked="0"/>
    </xf>
    <xf numFmtId="0" fontId="23" fillId="4" borderId="49" xfId="0" applyFont="1" applyFill="1" applyBorder="1" applyAlignment="1" applyProtection="1">
      <alignment horizontal="center"/>
      <protection locked="0"/>
    </xf>
    <xf numFmtId="0" fontId="48" fillId="4" borderId="87" xfId="7" quotePrefix="1" applyFont="1" applyFill="1" applyBorder="1" applyAlignment="1" applyProtection="1">
      <alignment horizontal="center" vertical="center" wrapText="1"/>
      <protection locked="0"/>
    </xf>
    <xf numFmtId="0" fontId="23" fillId="4" borderId="87" xfId="0" applyFont="1" applyFill="1" applyBorder="1" applyAlignment="1" applyProtection="1">
      <alignment horizontal="center" vertical="center" wrapText="1"/>
      <protection locked="0"/>
    </xf>
    <xf numFmtId="0" fontId="23" fillId="4" borderId="87" xfId="0" applyFont="1" applyFill="1" applyBorder="1" applyAlignment="1" applyProtection="1">
      <alignment horizontal="left" vertical="center" wrapText="1"/>
      <protection locked="0"/>
    </xf>
    <xf numFmtId="0" fontId="44" fillId="4" borderId="12" xfId="7" quotePrefix="1" applyFont="1" applyFill="1" applyBorder="1" applyAlignment="1" applyProtection="1">
      <alignment vertical="center" wrapText="1"/>
      <protection locked="0"/>
    </xf>
    <xf numFmtId="0" fontId="48" fillId="4" borderId="12" xfId="7" quotePrefix="1" applyFont="1" applyFill="1" applyBorder="1" applyAlignment="1" applyProtection="1">
      <alignment vertical="center" wrapText="1"/>
      <protection locked="0"/>
    </xf>
    <xf numFmtId="0" fontId="23" fillId="4" borderId="146" xfId="0" applyFont="1" applyFill="1" applyBorder="1" applyProtection="1">
      <protection locked="0"/>
    </xf>
    <xf numFmtId="0" fontId="14" fillId="5" borderId="63" xfId="10" quotePrefix="1" applyFont="1" applyFill="1" applyBorder="1" applyAlignment="1">
      <alignment horizontal="center" vertical="center" wrapText="1"/>
    </xf>
    <xf numFmtId="0" fontId="14" fillId="3" borderId="13" xfId="7" quotePrefix="1" applyFont="1" applyFill="1" applyBorder="1" applyAlignment="1">
      <alignment horizontal="center" vertical="center" wrapText="1"/>
    </xf>
    <xf numFmtId="0" fontId="24" fillId="3" borderId="52" xfId="10" quotePrefix="1" applyFont="1" applyFill="1" applyBorder="1" applyAlignment="1">
      <alignment horizontal="center" vertical="center" wrapText="1"/>
    </xf>
    <xf numFmtId="0" fontId="24" fillId="3" borderId="48" xfId="10" quotePrefix="1" applyFont="1" applyFill="1" applyBorder="1" applyAlignment="1">
      <alignment horizontal="center" vertical="center" wrapText="1"/>
    </xf>
    <xf numFmtId="0" fontId="14" fillId="5" borderId="19" xfId="10" quotePrefix="1" applyFont="1" applyFill="1" applyBorder="1" applyAlignment="1">
      <alignment horizontal="center" vertical="center" wrapText="1"/>
    </xf>
    <xf numFmtId="0" fontId="13" fillId="3" borderId="89" xfId="10" quotePrefix="1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24" fillId="3" borderId="119" xfId="0" applyFont="1" applyFill="1" applyBorder="1" applyAlignment="1">
      <alignment horizontal="center" vertical="center" wrapText="1"/>
    </xf>
    <xf numFmtId="0" fontId="24" fillId="3" borderId="147" xfId="0" applyFont="1" applyFill="1" applyBorder="1" applyAlignment="1">
      <alignment horizontal="center" vertical="center" wrapText="1"/>
    </xf>
    <xf numFmtId="0" fontId="24" fillId="3" borderId="90" xfId="0" applyFont="1" applyFill="1" applyBorder="1" applyAlignment="1">
      <alignment horizontal="center" vertical="center" wrapText="1"/>
    </xf>
    <xf numFmtId="0" fontId="13" fillId="2" borderId="59" xfId="10" applyFont="1" applyFill="1" applyBorder="1" applyAlignment="1">
      <alignment horizontal="center" vertical="center" wrapText="1"/>
    </xf>
    <xf numFmtId="0" fontId="24" fillId="2" borderId="148" xfId="0" applyFont="1" applyFill="1" applyBorder="1" applyAlignment="1">
      <alignment horizontal="center" vertical="center" wrapText="1"/>
    </xf>
    <xf numFmtId="0" fontId="24" fillId="2" borderId="149" xfId="0" applyFont="1" applyFill="1" applyBorder="1" applyAlignment="1">
      <alignment horizontal="center" vertical="center" wrapText="1"/>
    </xf>
    <xf numFmtId="0" fontId="24" fillId="2" borderId="150" xfId="0" applyFont="1" applyFill="1" applyBorder="1" applyAlignment="1">
      <alignment horizontal="center" vertical="center" wrapText="1"/>
    </xf>
    <xf numFmtId="0" fontId="24" fillId="2" borderId="151" xfId="0" applyFont="1" applyFill="1" applyBorder="1" applyAlignment="1">
      <alignment horizontal="center" vertical="center" wrapText="1"/>
    </xf>
    <xf numFmtId="0" fontId="24" fillId="3" borderId="89" xfId="0" applyFont="1" applyFill="1" applyBorder="1" applyAlignment="1">
      <alignment horizontal="center" vertical="center" wrapText="1"/>
    </xf>
    <xf numFmtId="0" fontId="13" fillId="2" borderId="152" xfId="10" applyFont="1" applyFill="1" applyBorder="1" applyAlignment="1">
      <alignment horizontal="center" vertical="center" wrapText="1"/>
    </xf>
    <xf numFmtId="0" fontId="24" fillId="2" borderId="153" xfId="0" applyFont="1" applyFill="1" applyBorder="1" applyAlignment="1">
      <alignment horizontal="center" vertical="center" wrapText="1"/>
    </xf>
    <xf numFmtId="0" fontId="24" fillId="2" borderId="154" xfId="0" applyFont="1" applyFill="1" applyBorder="1" applyAlignment="1">
      <alignment horizontal="center" vertical="center" wrapText="1"/>
    </xf>
    <xf numFmtId="0" fontId="24" fillId="2" borderId="155" xfId="0" applyFont="1" applyFill="1" applyBorder="1" applyAlignment="1">
      <alignment horizontal="center" vertical="center" wrapText="1"/>
    </xf>
    <xf numFmtId="0" fontId="24" fillId="2" borderId="156" xfId="0" applyFont="1" applyFill="1" applyBorder="1" applyAlignment="1">
      <alignment horizontal="center" vertical="center" wrapText="1"/>
    </xf>
    <xf numFmtId="0" fontId="14" fillId="4" borderId="18" xfId="10" quotePrefix="1" applyFont="1" applyFill="1" applyBorder="1" applyAlignment="1">
      <alignment horizontal="center" vertical="center" wrapText="1"/>
    </xf>
    <xf numFmtId="0" fontId="14" fillId="4" borderId="19" xfId="10" quotePrefix="1" applyFont="1" applyFill="1" applyBorder="1" applyAlignment="1">
      <alignment horizontal="center" vertical="center" wrapText="1"/>
    </xf>
    <xf numFmtId="0" fontId="14" fillId="4" borderId="20" xfId="10" quotePrefix="1" applyFont="1" applyFill="1" applyBorder="1" applyAlignment="1">
      <alignment horizontal="center" vertical="center" wrapText="1"/>
    </xf>
    <xf numFmtId="0" fontId="13" fillId="4" borderId="63" xfId="10" applyFont="1" applyFill="1" applyBorder="1" applyAlignment="1">
      <alignment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8" xfId="10" quotePrefix="1" applyFont="1" applyFill="1" applyBorder="1" applyAlignment="1">
      <alignment horizontal="center" vertical="center" wrapText="1"/>
    </xf>
    <xf numFmtId="0" fontId="14" fillId="4" borderId="26" xfId="10" quotePrefix="1" applyFont="1" applyFill="1" applyBorder="1" applyAlignment="1">
      <alignment horizontal="center" vertical="center" wrapText="1"/>
    </xf>
    <xf numFmtId="0" fontId="14" fillId="4" borderId="43" xfId="10" quotePrefix="1" applyFont="1" applyFill="1" applyBorder="1" applyAlignment="1">
      <alignment horizontal="center" vertical="center" wrapText="1"/>
    </xf>
    <xf numFmtId="0" fontId="14" fillId="4" borderId="24" xfId="10" applyFont="1" applyFill="1" applyBorder="1" applyAlignment="1">
      <alignment vertical="center" wrapText="1"/>
    </xf>
    <xf numFmtId="0" fontId="31" fillId="4" borderId="25" xfId="8" applyFont="1" applyFill="1" applyBorder="1" applyAlignment="1">
      <alignment vertical="center" wrapText="1"/>
    </xf>
    <xf numFmtId="0" fontId="14" fillId="4" borderId="88" xfId="10" applyFont="1" applyFill="1" applyBorder="1" applyAlignment="1">
      <alignment vertical="center" wrapText="1"/>
    </xf>
    <xf numFmtId="0" fontId="14" fillId="4" borderId="51" xfId="10" quotePrefix="1" applyFont="1" applyFill="1" applyBorder="1" applyAlignment="1">
      <alignment horizontal="center" vertical="center" wrapText="1"/>
    </xf>
    <xf numFmtId="0" fontId="14" fillId="4" borderId="89" xfId="10" quotePrefix="1" applyFont="1" applyFill="1" applyBorder="1" applyAlignment="1">
      <alignment horizontal="center" vertical="center" wrapText="1"/>
    </xf>
    <xf numFmtId="0" fontId="14" fillId="4" borderId="120" xfId="10" quotePrefix="1" applyFont="1" applyFill="1" applyBorder="1" applyAlignment="1">
      <alignment horizontal="center" vertical="center" wrapText="1"/>
    </xf>
    <xf numFmtId="0" fontId="13" fillId="4" borderId="56" xfId="7" quotePrefix="1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16" fillId="4" borderId="89" xfId="0" applyFont="1" applyFill="1" applyBorder="1" applyAlignment="1">
      <alignment horizontal="center" vertical="center" wrapText="1"/>
    </xf>
    <xf numFmtId="0" fontId="16" fillId="4" borderId="120" xfId="0" applyFont="1" applyFill="1" applyBorder="1" applyAlignment="1">
      <alignment horizontal="center" vertical="center" wrapText="1"/>
    </xf>
    <xf numFmtId="0" fontId="13" fillId="4" borderId="56" xfId="10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38" xfId="7" quotePrefix="1" applyFont="1" applyFill="1" applyBorder="1" applyAlignment="1">
      <alignment horizontal="center" vertical="center" wrapText="1"/>
    </xf>
    <xf numFmtId="0" fontId="14" fillId="4" borderId="26" xfId="7" quotePrefix="1" applyFont="1" applyFill="1" applyBorder="1" applyAlignment="1">
      <alignment horizontal="center" vertical="center" wrapText="1"/>
    </xf>
    <xf numFmtId="0" fontId="14" fillId="4" borderId="43" xfId="7" quotePrefix="1" applyFont="1" applyFill="1" applyBorder="1" applyAlignment="1">
      <alignment horizontal="center" vertical="center" wrapText="1"/>
    </xf>
    <xf numFmtId="0" fontId="31" fillId="4" borderId="49" xfId="8" applyFont="1" applyFill="1" applyBorder="1" applyAlignment="1">
      <alignment vertical="center" wrapText="1"/>
    </xf>
    <xf numFmtId="0" fontId="14" fillId="4" borderId="95" xfId="10" applyFont="1" applyFill="1" applyBorder="1" applyAlignment="1">
      <alignment vertical="center" wrapText="1"/>
    </xf>
    <xf numFmtId="0" fontId="31" fillId="4" borderId="87" xfId="8" applyFont="1" applyFill="1" applyBorder="1" applyAlignment="1">
      <alignment vertical="center" wrapText="1"/>
    </xf>
    <xf numFmtId="0" fontId="14" fillId="4" borderId="96" xfId="1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9" fillId="4" borderId="50" xfId="4" quotePrefix="1" applyFont="1" applyFill="1" applyBorder="1" applyAlignment="1">
      <alignment horizontal="center" vertical="center" textRotation="255" wrapText="1"/>
    </xf>
    <xf numFmtId="0" fontId="9" fillId="4" borderId="43" xfId="4" quotePrefix="1" applyFont="1" applyFill="1" applyBorder="1" applyAlignment="1">
      <alignment horizontal="center" vertical="center" textRotation="255" wrapText="1"/>
    </xf>
    <xf numFmtId="0" fontId="15" fillId="4" borderId="41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4" fillId="4" borderId="12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14" fillId="4" borderId="12" xfId="4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Protection="1">
      <protection locked="0"/>
    </xf>
    <xf numFmtId="0" fontId="18" fillId="4" borderId="1" xfId="10" quotePrefix="1" applyFont="1" applyFill="1" applyBorder="1" applyAlignment="1" applyProtection="1">
      <alignment vertical="center" wrapText="1"/>
      <protection locked="0"/>
    </xf>
    <xf numFmtId="0" fontId="18" fillId="4" borderId="49" xfId="10" quotePrefix="1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 applyProtection="1">
      <alignment horizontal="center" vertical="center" wrapText="1"/>
      <protection locked="0"/>
    </xf>
    <xf numFmtId="0" fontId="24" fillId="4" borderId="49" xfId="4" quotePrefix="1" applyFont="1" applyFill="1" applyBorder="1" applyAlignment="1" applyProtection="1">
      <alignment horizontal="center" vertical="center" wrapText="1"/>
      <protection locked="0"/>
    </xf>
    <xf numFmtId="0" fontId="24" fillId="4" borderId="49" xfId="0" applyFont="1" applyFill="1" applyBorder="1" applyAlignment="1" applyProtection="1">
      <alignment horizontal="center"/>
      <protection locked="0"/>
    </xf>
    <xf numFmtId="0" fontId="24" fillId="4" borderId="49" xfId="0" applyFont="1" applyFill="1" applyBorder="1" applyAlignment="1" applyProtection="1">
      <alignment horizontal="center" vertical="center"/>
      <protection locked="0"/>
    </xf>
    <xf numFmtId="0" fontId="18" fillId="4" borderId="25" xfId="10" quotePrefix="1" applyFont="1" applyFill="1" applyBorder="1" applyAlignment="1" applyProtection="1">
      <alignment vertical="center" wrapText="1"/>
      <protection locked="0"/>
    </xf>
    <xf numFmtId="0" fontId="18" fillId="4" borderId="25" xfId="10" applyFont="1" applyFill="1" applyBorder="1" applyAlignment="1" applyProtection="1">
      <alignment vertical="center" wrapText="1"/>
      <protection locked="0"/>
    </xf>
    <xf numFmtId="0" fontId="18" fillId="4" borderId="25" xfId="8" applyFont="1" applyFill="1" applyBorder="1" applyAlignment="1" applyProtection="1">
      <alignment vertical="center" wrapText="1"/>
      <protection locked="0"/>
    </xf>
    <xf numFmtId="0" fontId="43" fillId="4" borderId="49" xfId="10" quotePrefix="1" applyFont="1" applyFill="1" applyBorder="1" applyAlignment="1" applyProtection="1">
      <alignment horizontal="center" vertical="center" wrapText="1"/>
      <protection locked="0"/>
    </xf>
    <xf numFmtId="0" fontId="18" fillId="4" borderId="88" xfId="10" applyFont="1" applyFill="1" applyBorder="1" applyAlignment="1" applyProtection="1">
      <alignment vertical="center" wrapText="1"/>
      <protection locked="0"/>
    </xf>
    <xf numFmtId="0" fontId="18" fillId="4" borderId="157" xfId="10" quotePrefix="1" applyFont="1" applyFill="1" applyBorder="1" applyAlignment="1" applyProtection="1">
      <alignment horizontal="center" vertical="center" wrapText="1"/>
      <protection locked="0"/>
    </xf>
    <xf numFmtId="0" fontId="18" fillId="4" borderId="95" xfId="10" quotePrefix="1" applyFont="1" applyFill="1" applyBorder="1" applyAlignment="1" applyProtection="1">
      <alignment horizontal="center" vertical="center" wrapText="1"/>
      <protection locked="0"/>
    </xf>
    <xf numFmtId="0" fontId="18" fillId="4" borderId="157" xfId="0" applyFont="1" applyFill="1" applyBorder="1" applyAlignment="1" applyProtection="1">
      <alignment horizontal="center" vertical="center" wrapText="1"/>
      <protection locked="0"/>
    </xf>
    <xf numFmtId="0" fontId="24" fillId="4" borderId="157" xfId="0" applyFont="1" applyFill="1" applyBorder="1" applyAlignment="1" applyProtection="1">
      <alignment horizontal="center" vertical="center"/>
      <protection locked="0"/>
    </xf>
    <xf numFmtId="0" fontId="17" fillId="4" borderId="54" xfId="0" applyFont="1" applyFill="1" applyBorder="1" applyAlignment="1" applyProtection="1">
      <alignment horizontal="left" vertical="center" wrapText="1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3" fillId="4" borderId="53" xfId="7" quotePrefix="1" applyFont="1" applyFill="1" applyBorder="1" applyAlignment="1" applyProtection="1">
      <alignment horizontal="center" vertical="center" wrapText="1"/>
      <protection locked="0"/>
    </xf>
    <xf numFmtId="0" fontId="13" fillId="4" borderId="53" xfId="7" quotePrefix="1" applyFont="1" applyFill="1" applyBorder="1" applyAlignment="1" applyProtection="1">
      <alignment vertical="center" wrapText="1"/>
      <protection locked="0"/>
    </xf>
    <xf numFmtId="0" fontId="14" fillId="4" borderId="53" xfId="7" quotePrefix="1" applyFont="1" applyFill="1" applyBorder="1" applyAlignment="1" applyProtection="1">
      <alignment vertical="center" wrapText="1"/>
      <protection locked="0"/>
    </xf>
    <xf numFmtId="0" fontId="24" fillId="4" borderId="53" xfId="0" applyFont="1" applyFill="1" applyBorder="1" applyProtection="1">
      <protection locked="0"/>
    </xf>
    <xf numFmtId="0" fontId="18" fillId="4" borderId="85" xfId="10" quotePrefix="1" applyFont="1" applyFill="1" applyBorder="1" applyAlignment="1" applyProtection="1">
      <alignment horizontal="center" vertical="center" wrapText="1"/>
      <protection locked="0"/>
    </xf>
    <xf numFmtId="0" fontId="24" fillId="4" borderId="85" xfId="0" applyFont="1" applyFill="1" applyBorder="1" applyAlignment="1" applyProtection="1">
      <alignment horizontal="center" vertical="center" wrapText="1"/>
      <protection locked="0"/>
    </xf>
    <xf numFmtId="0" fontId="24" fillId="4" borderId="85" xfId="0" applyFont="1" applyFill="1" applyBorder="1" applyAlignment="1" applyProtection="1">
      <alignment horizontal="center"/>
      <protection locked="0"/>
    </xf>
    <xf numFmtId="0" fontId="18" fillId="4" borderId="39" xfId="10" quotePrefix="1" applyFont="1" applyFill="1" applyBorder="1" applyAlignment="1" applyProtection="1">
      <alignment vertical="center" wrapText="1"/>
      <protection locked="0"/>
    </xf>
    <xf numFmtId="0" fontId="18" fillId="4" borderId="39" xfId="10" applyFont="1" applyFill="1" applyBorder="1" applyAlignment="1" applyProtection="1">
      <alignment horizontal="left" vertical="center" wrapText="1"/>
      <protection locked="0"/>
    </xf>
    <xf numFmtId="0" fontId="18" fillId="4" borderId="39" xfId="8" applyFont="1" applyFill="1" applyBorder="1" applyAlignment="1" applyProtection="1">
      <alignment vertical="center" wrapText="1"/>
      <protection locked="0"/>
    </xf>
    <xf numFmtId="0" fontId="18" fillId="4" borderId="39" xfId="10" applyFont="1" applyFill="1" applyBorder="1" applyAlignment="1" applyProtection="1">
      <alignment vertical="center" wrapText="1"/>
      <protection locked="0"/>
    </xf>
    <xf numFmtId="0" fontId="18" fillId="4" borderId="40" xfId="10" applyFont="1" applyFill="1" applyBorder="1" applyAlignment="1" applyProtection="1">
      <alignment vertical="center" wrapText="1"/>
      <protection locked="0"/>
    </xf>
    <xf numFmtId="0" fontId="13" fillId="4" borderId="146" xfId="10" quotePrefix="1" applyFont="1" applyFill="1" applyBorder="1" applyAlignment="1" applyProtection="1">
      <alignment horizontal="center" vertical="center" wrapText="1"/>
      <protection locked="0"/>
    </xf>
    <xf numFmtId="0" fontId="14" fillId="4" borderId="53" xfId="7" quotePrefix="1" applyFont="1" applyFill="1" applyBorder="1" applyAlignment="1" applyProtection="1">
      <alignment horizontal="center" vertical="center" wrapText="1"/>
      <protection locked="0"/>
    </xf>
    <xf numFmtId="0" fontId="28" fillId="4" borderId="41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center"/>
      <protection locked="0"/>
    </xf>
    <xf numFmtId="0" fontId="18" fillId="4" borderId="12" xfId="10" quotePrefix="1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18" fillId="4" borderId="85" xfId="0" applyFont="1" applyFill="1" applyBorder="1" applyAlignment="1" applyProtection="1">
      <alignment horizontal="center" vertical="center" wrapText="1"/>
      <protection locked="0"/>
    </xf>
    <xf numFmtId="0" fontId="18" fillId="4" borderId="96" xfId="10" quotePrefix="1" applyFont="1" applyFill="1" applyBorder="1" applyAlignment="1" applyProtection="1">
      <alignment horizontal="center" vertical="center" wrapText="1"/>
      <protection locked="0"/>
    </xf>
    <xf numFmtId="0" fontId="18" fillId="4" borderId="96" xfId="0" applyFont="1" applyFill="1" applyBorder="1" applyAlignment="1" applyProtection="1">
      <alignment horizontal="center" vertical="center" wrapText="1"/>
      <protection locked="0"/>
    </xf>
    <xf numFmtId="0" fontId="24" fillId="4" borderId="96" xfId="0" applyFont="1" applyFill="1" applyBorder="1" applyAlignment="1" applyProtection="1">
      <alignment horizontal="center" vertical="center" wrapText="1"/>
      <protection locked="0"/>
    </xf>
    <xf numFmtId="0" fontId="24" fillId="4" borderId="96" xfId="0" applyFont="1" applyFill="1" applyBorder="1" applyAlignment="1" applyProtection="1">
      <alignment horizontal="center"/>
      <protection locked="0"/>
    </xf>
    <xf numFmtId="0" fontId="15" fillId="4" borderId="31" xfId="10" applyFont="1" applyFill="1" applyBorder="1" applyAlignment="1" applyProtection="1">
      <alignment vertical="center" wrapText="1"/>
      <protection locked="0"/>
    </xf>
    <xf numFmtId="0" fontId="18" fillId="4" borderId="53" xfId="7" quotePrefix="1" applyFont="1" applyFill="1" applyBorder="1" applyAlignment="1" applyProtection="1">
      <alignment horizontal="center" vertical="center" wrapText="1"/>
      <protection locked="0"/>
    </xf>
    <xf numFmtId="0" fontId="24" fillId="4" borderId="53" xfId="0" applyFont="1" applyFill="1" applyBorder="1" applyAlignment="1" applyProtection="1">
      <alignment horizontal="center" vertical="center" wrapText="1"/>
      <protection locked="0"/>
    </xf>
    <xf numFmtId="0" fontId="24" fillId="4" borderId="53" xfId="0" applyFont="1" applyFill="1" applyBorder="1" applyAlignment="1" applyProtection="1">
      <alignment horizontal="left" vertical="center" wrapText="1"/>
      <protection locked="0"/>
    </xf>
    <xf numFmtId="0" fontId="18" fillId="4" borderId="63" xfId="10" quotePrefix="1" applyFont="1" applyFill="1" applyBorder="1" applyAlignment="1" applyProtection="1">
      <alignment vertical="center" wrapText="1"/>
      <protection locked="0"/>
    </xf>
    <xf numFmtId="0" fontId="43" fillId="4" borderId="85" xfId="0" applyFont="1" applyFill="1" applyBorder="1" applyAlignment="1" applyProtection="1">
      <alignment horizontal="center" vertical="center" wrapText="1"/>
      <protection locked="0"/>
    </xf>
    <xf numFmtId="0" fontId="18" fillId="4" borderId="85" xfId="0" applyFont="1" applyFill="1" applyBorder="1" applyAlignment="1" applyProtection="1">
      <alignment horizontal="center"/>
      <protection locked="0"/>
    </xf>
    <xf numFmtId="0" fontId="15" fillId="4" borderId="88" xfId="10" quotePrefix="1" applyFont="1" applyFill="1" applyBorder="1" applyAlignment="1" applyProtection="1">
      <alignment vertical="center" wrapText="1"/>
      <protection locked="0"/>
    </xf>
    <xf numFmtId="0" fontId="18" fillId="4" borderId="96" xfId="0" applyFont="1" applyFill="1" applyBorder="1" applyAlignment="1" applyProtection="1">
      <alignment horizontal="center" vertical="center"/>
      <protection locked="0"/>
    </xf>
    <xf numFmtId="0" fontId="14" fillId="4" borderId="40" xfId="10" applyFont="1" applyFill="1" applyBorder="1" applyAlignment="1" applyProtection="1">
      <alignment vertical="center" wrapText="1"/>
      <protection locked="0"/>
    </xf>
    <xf numFmtId="0" fontId="48" fillId="4" borderId="95" xfId="10" quotePrefix="1" applyFont="1" applyFill="1" applyBorder="1" applyAlignment="1" applyProtection="1">
      <alignment horizontal="center" vertical="center" wrapText="1"/>
      <protection locked="0"/>
    </xf>
    <xf numFmtId="0" fontId="48" fillId="4" borderId="157" xfId="10" quotePrefix="1" applyFont="1" applyFill="1" applyBorder="1" applyAlignment="1" applyProtection="1">
      <alignment horizontal="center" vertical="center" wrapText="1"/>
      <protection locked="0"/>
    </xf>
    <xf numFmtId="0" fontId="18" fillId="4" borderId="95" xfId="0" applyFont="1" applyFill="1" applyBorder="1" applyAlignment="1" applyProtection="1">
      <alignment horizontal="center"/>
      <protection locked="0"/>
    </xf>
    <xf numFmtId="0" fontId="43" fillId="4" borderId="157" xfId="0" applyFont="1" applyFill="1" applyBorder="1" applyAlignment="1" applyProtection="1">
      <alignment horizontal="center" vertical="center" wrapText="1"/>
      <protection locked="0"/>
    </xf>
    <xf numFmtId="0" fontId="44" fillId="4" borderId="157" xfId="4" quotePrefix="1" applyFont="1" applyFill="1" applyBorder="1" applyAlignment="1" applyProtection="1">
      <alignment horizontal="center" vertical="center" wrapText="1"/>
      <protection locked="0"/>
    </xf>
    <xf numFmtId="0" fontId="23" fillId="4" borderId="157" xfId="0" applyFont="1" applyFill="1" applyBorder="1" applyAlignment="1" applyProtection="1">
      <alignment horizontal="center"/>
      <protection locked="0"/>
    </xf>
    <xf numFmtId="0" fontId="23" fillId="4" borderId="87" xfId="0" applyFont="1" applyFill="1" applyBorder="1" applyProtection="1">
      <protection locked="0"/>
    </xf>
    <xf numFmtId="0" fontId="63" fillId="0" borderId="131" xfId="23" applyFont="1" applyBorder="1" applyAlignment="1">
      <alignment horizontal="center" vertical="center" wrapText="1"/>
    </xf>
    <xf numFmtId="0" fontId="64" fillId="0" borderId="132" xfId="23" applyFont="1" applyBorder="1" applyAlignment="1">
      <alignment horizontal="center" wrapText="1"/>
    </xf>
    <xf numFmtId="0" fontId="63" fillId="0" borderId="133" xfId="23" applyFont="1" applyBorder="1" applyAlignment="1">
      <alignment horizontal="center" vertical="center" wrapText="1"/>
    </xf>
    <xf numFmtId="0" fontId="65" fillId="0" borderId="158" xfId="23" applyFont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132" xfId="0" applyFont="1" applyBorder="1" applyAlignment="1">
      <alignment horizontal="center" vertical="center"/>
    </xf>
    <xf numFmtId="0" fontId="56" fillId="0" borderId="133" xfId="0" applyFont="1" applyFill="1" applyBorder="1" applyAlignment="1">
      <alignment horizontal="center" vertical="center"/>
    </xf>
    <xf numFmtId="0" fontId="55" fillId="0" borderId="133" xfId="0" applyFont="1" applyBorder="1" applyAlignment="1">
      <alignment horizontal="center" vertical="center" textRotation="90" wrapText="1"/>
    </xf>
    <xf numFmtId="0" fontId="55" fillId="0" borderId="133" xfId="0" applyFont="1" applyBorder="1" applyAlignment="1">
      <alignment horizontal="center" vertical="center"/>
    </xf>
    <xf numFmtId="0" fontId="54" fillId="0" borderId="1" xfId="0" applyFont="1" applyFill="1" applyBorder="1" applyAlignment="1">
      <alignment horizontal="left" wrapText="1"/>
    </xf>
    <xf numFmtId="0" fontId="54" fillId="0" borderId="1" xfId="26" applyFont="1">
      <alignment horizontal="left" vertical="distributed"/>
    </xf>
    <xf numFmtId="0" fontId="54" fillId="0" borderId="0" xfId="0" applyFont="1" applyAlignment="1">
      <alignment horizontal="distributed" vertical="center"/>
    </xf>
    <xf numFmtId="0" fontId="25" fillId="0" borderId="41" xfId="0" applyFont="1" applyFill="1" applyBorder="1" applyAlignment="1">
      <alignment horizontal="left" vertical="center"/>
    </xf>
    <xf numFmtId="49" fontId="25" fillId="0" borderId="63" xfId="0" applyNumberFormat="1" applyFont="1" applyFill="1" applyBorder="1" applyAlignment="1">
      <alignment horizontal="left"/>
    </xf>
    <xf numFmtId="49" fontId="25" fillId="0" borderId="54" xfId="0" applyNumberFormat="1" applyFont="1" applyFill="1" applyBorder="1" applyAlignment="1">
      <alignment horizontal="left"/>
    </xf>
    <xf numFmtId="0" fontId="54" fillId="0" borderId="1" xfId="26" applyFont="1" applyAlignment="1">
      <alignment horizontal="left" vertical="distributed"/>
    </xf>
    <xf numFmtId="49" fontId="25" fillId="0" borderId="4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60" fillId="0" borderId="26" xfId="0" applyFont="1" applyBorder="1" applyAlignment="1">
      <alignment horizontal="center"/>
    </xf>
    <xf numFmtId="0" fontId="32" fillId="0" borderId="159" xfId="0" applyFont="1" applyFill="1" applyBorder="1" applyAlignment="1">
      <alignment horizontal="center" vertical="center"/>
    </xf>
    <xf numFmtId="0" fontId="32" fillId="0" borderId="160" xfId="0" applyFont="1" applyBorder="1" applyAlignment="1">
      <alignment horizontal="center" vertical="center"/>
    </xf>
    <xf numFmtId="0" fontId="32" fillId="0" borderId="161" xfId="0" applyFont="1" applyFill="1" applyBorder="1" applyAlignment="1">
      <alignment horizontal="center" vertical="center"/>
    </xf>
    <xf numFmtId="0" fontId="32" fillId="0" borderId="161" xfId="0" applyFont="1" applyFill="1" applyBorder="1" applyAlignment="1">
      <alignment horizontal="center" vertical="center" wrapText="1"/>
    </xf>
    <xf numFmtId="0" fontId="59" fillId="0" borderId="162" xfId="0" applyFont="1" applyBorder="1" applyAlignment="1">
      <alignment horizontal="center" vertical="center"/>
    </xf>
    <xf numFmtId="0" fontId="59" fillId="0" borderId="163" xfId="0" applyFont="1" applyFill="1" applyBorder="1" applyAlignment="1">
      <alignment horizontal="center" vertical="center"/>
    </xf>
    <xf numFmtId="0" fontId="32" fillId="0" borderId="163" xfId="0" applyFont="1" applyFill="1" applyBorder="1" applyAlignment="1">
      <alignment horizontal="center" vertical="center" wrapText="1"/>
    </xf>
    <xf numFmtId="0" fontId="59" fillId="0" borderId="164" xfId="0" applyFont="1" applyFill="1" applyBorder="1" applyAlignment="1">
      <alignment horizontal="center" vertical="center"/>
    </xf>
    <xf numFmtId="0" fontId="59" fillId="0" borderId="165" xfId="0" applyFont="1" applyBorder="1" applyAlignment="1">
      <alignment horizontal="center" vertical="center"/>
    </xf>
    <xf numFmtId="0" fontId="59" fillId="0" borderId="166" xfId="0" applyFont="1" applyFill="1" applyBorder="1" applyAlignment="1">
      <alignment horizontal="center" vertical="center"/>
    </xf>
    <xf numFmtId="0" fontId="59" fillId="0" borderId="140" xfId="0" applyFont="1" applyFill="1" applyBorder="1" applyAlignment="1">
      <alignment horizontal="center" vertical="center"/>
    </xf>
    <xf numFmtId="0" fontId="59" fillId="0" borderId="141" xfId="0" applyFont="1" applyFill="1" applyBorder="1" applyAlignment="1">
      <alignment horizontal="center" vertical="center"/>
    </xf>
    <xf numFmtId="0" fontId="59" fillId="0" borderId="142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/>
    </xf>
    <xf numFmtId="0" fontId="32" fillId="0" borderId="165" xfId="0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 wrapText="1"/>
    </xf>
    <xf numFmtId="0" fontId="65" fillId="0" borderId="168" xfId="23" applyFont="1" applyBorder="1" applyAlignment="1">
      <alignment horizontal="center" vertical="center"/>
    </xf>
    <xf numFmtId="0" fontId="56" fillId="0" borderId="168" xfId="0" applyFont="1" applyBorder="1" applyAlignment="1">
      <alignment horizontal="center" vertical="center"/>
    </xf>
    <xf numFmtId="0" fontId="59" fillId="0" borderId="168" xfId="0" applyFont="1" applyFill="1" applyBorder="1" applyAlignment="1">
      <alignment horizontal="center" vertical="center"/>
    </xf>
    <xf numFmtId="0" fontId="60" fillId="0" borderId="39" xfId="0" applyFont="1" applyBorder="1" applyAlignment="1">
      <alignment horizontal="center"/>
    </xf>
    <xf numFmtId="0" fontId="59" fillId="0" borderId="169" xfId="0" applyFont="1" applyFill="1" applyBorder="1" applyAlignment="1">
      <alignment horizontal="center" vertical="center"/>
    </xf>
    <xf numFmtId="0" fontId="59" fillId="0" borderId="170" xfId="0" applyFont="1" applyBorder="1" applyAlignment="1">
      <alignment horizontal="center" vertical="center"/>
    </xf>
    <xf numFmtId="0" fontId="59" fillId="0" borderId="171" xfId="0" applyFont="1" applyBorder="1" applyAlignment="1">
      <alignment horizontal="center" vertical="center"/>
    </xf>
    <xf numFmtId="0" fontId="59" fillId="0" borderId="172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59" fillId="0" borderId="173" xfId="0" applyFont="1" applyFill="1" applyBorder="1" applyAlignment="1">
      <alignment horizontal="center" vertical="center"/>
    </xf>
    <xf numFmtId="0" fontId="32" fillId="0" borderId="171" xfId="0" applyFont="1" applyFill="1" applyBorder="1" applyAlignment="1">
      <alignment horizontal="center" vertical="center"/>
    </xf>
    <xf numFmtId="0" fontId="61" fillId="0" borderId="169" xfId="0" applyFont="1" applyFill="1" applyBorder="1" applyAlignment="1">
      <alignment horizontal="center" vertical="center"/>
    </xf>
    <xf numFmtId="0" fontId="61" fillId="0" borderId="168" xfId="0" applyFont="1" applyFill="1" applyBorder="1" applyAlignment="1">
      <alignment horizontal="center" vertical="center"/>
    </xf>
    <xf numFmtId="0" fontId="61" fillId="0" borderId="173" xfId="0" applyFont="1" applyFill="1" applyBorder="1" applyAlignment="1">
      <alignment horizontal="center" vertical="center"/>
    </xf>
    <xf numFmtId="0" fontId="60" fillId="0" borderId="27" xfId="0" applyFont="1" applyBorder="1" applyAlignment="1">
      <alignment horizontal="center"/>
    </xf>
    <xf numFmtId="0" fontId="65" fillId="0" borderId="119" xfId="23" applyFont="1" applyBorder="1" applyAlignment="1">
      <alignment horizontal="center" vertical="center"/>
    </xf>
    <xf numFmtId="0" fontId="56" fillId="0" borderId="131" xfId="0" applyFont="1" applyFill="1" applyBorder="1" applyAlignment="1">
      <alignment horizontal="center" vertical="center"/>
    </xf>
    <xf numFmtId="0" fontId="56" fillId="0" borderId="119" xfId="0" applyFont="1" applyBorder="1" applyAlignment="1">
      <alignment horizontal="center" vertical="center"/>
    </xf>
    <xf numFmtId="0" fontId="59" fillId="0" borderId="119" xfId="0" applyFont="1" applyFill="1" applyBorder="1" applyAlignment="1">
      <alignment horizontal="center" vertical="center"/>
    </xf>
    <xf numFmtId="0" fontId="60" fillId="0" borderId="38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59" fillId="0" borderId="174" xfId="0" applyFont="1" applyFill="1" applyBorder="1" applyAlignment="1">
      <alignment horizontal="center" vertical="center"/>
    </xf>
    <xf numFmtId="0" fontId="59" fillId="0" borderId="118" xfId="0" applyFont="1" applyBorder="1" applyAlignment="1">
      <alignment horizontal="center" vertical="center"/>
    </xf>
    <xf numFmtId="0" fontId="59" fillId="0" borderId="90" xfId="0" applyFont="1" applyBorder="1" applyAlignment="1">
      <alignment horizontal="center" vertical="center"/>
    </xf>
    <xf numFmtId="0" fontId="59" fillId="0" borderId="81" xfId="0" applyFont="1" applyFill="1" applyBorder="1" applyAlignment="1">
      <alignment horizontal="center" vertical="center"/>
    </xf>
    <xf numFmtId="0" fontId="59" fillId="0" borderId="98" xfId="0" applyFont="1" applyFill="1" applyBorder="1" applyAlignment="1">
      <alignment horizontal="center" vertical="center"/>
    </xf>
    <xf numFmtId="0" fontId="59" fillId="0" borderId="61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32" fillId="0" borderId="88" xfId="0" applyFont="1" applyFill="1" applyBorder="1" applyAlignment="1">
      <alignment horizontal="center" vertical="center"/>
    </xf>
    <xf numFmtId="0" fontId="32" fillId="0" borderId="175" xfId="0" applyFont="1" applyFill="1" applyBorder="1" applyAlignment="1">
      <alignment horizontal="center" vertical="center"/>
    </xf>
    <xf numFmtId="0" fontId="61" fillId="0" borderId="174" xfId="0" applyFont="1" applyFill="1" applyBorder="1" applyAlignment="1">
      <alignment horizontal="center" vertical="center"/>
    </xf>
    <xf numFmtId="0" fontId="61" fillId="0" borderId="158" xfId="0" applyFont="1" applyFill="1" applyBorder="1" applyAlignment="1">
      <alignment horizontal="center" vertical="center"/>
    </xf>
    <xf numFmtId="0" fontId="61" fillId="0" borderId="176" xfId="0" applyFont="1" applyFill="1" applyBorder="1" applyAlignment="1">
      <alignment horizontal="center" vertical="center"/>
    </xf>
    <xf numFmtId="0" fontId="66" fillId="0" borderId="1" xfId="23" applyFont="1" applyBorder="1" applyAlignment="1">
      <alignment horizontal="center" vertical="center" wrapText="1"/>
    </xf>
    <xf numFmtId="49" fontId="25" fillId="0" borderId="39" xfId="0" applyNumberFormat="1" applyFont="1" applyFill="1" applyBorder="1" applyAlignment="1">
      <alignment horizontal="left"/>
    </xf>
    <xf numFmtId="0" fontId="25" fillId="0" borderId="1" xfId="23" applyFont="1" applyFill="1" applyBorder="1" applyAlignment="1">
      <alignment horizontal="left" vertical="center" wrapText="1"/>
    </xf>
    <xf numFmtId="0" fontId="67" fillId="0" borderId="41" xfId="23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center" vertical="center"/>
    </xf>
    <xf numFmtId="0" fontId="32" fillId="0" borderId="164" xfId="0" applyFont="1" applyFill="1" applyBorder="1" applyAlignment="1">
      <alignment horizontal="center" vertical="center"/>
    </xf>
    <xf numFmtId="0" fontId="55" fillId="0" borderId="168" xfId="0" applyFont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32" fillId="0" borderId="124" xfId="0" applyFont="1" applyFill="1" applyBorder="1" applyAlignment="1">
      <alignment horizontal="center" vertical="center"/>
    </xf>
    <xf numFmtId="0" fontId="32" fillId="0" borderId="17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9" fillId="0" borderId="177" xfId="0" applyFont="1" applyFill="1" applyBorder="1" applyAlignment="1">
      <alignment horizontal="center" vertical="center"/>
    </xf>
    <xf numFmtId="0" fontId="59" fillId="0" borderId="134" xfId="0" applyFont="1" applyFill="1" applyBorder="1" applyAlignment="1">
      <alignment horizontal="center" vertical="center" wrapText="1"/>
    </xf>
    <xf numFmtId="0" fontId="59" fillId="0" borderId="81" xfId="0" applyFont="1" applyFill="1" applyBorder="1" applyAlignment="1">
      <alignment horizontal="center" vertical="center" wrapText="1"/>
    </xf>
    <xf numFmtId="0" fontId="59" fillId="0" borderId="137" xfId="0" applyFont="1" applyFill="1" applyBorder="1" applyAlignment="1">
      <alignment horizontal="center" vertical="center" wrapText="1"/>
    </xf>
    <xf numFmtId="0" fontId="14" fillId="3" borderId="85" xfId="10" applyFont="1" applyFill="1" applyBorder="1" applyAlignment="1">
      <alignment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91" xfId="0" applyFont="1" applyFill="1" applyBorder="1" applyAlignment="1">
      <alignment horizontal="center" vertical="center" wrapText="1"/>
    </xf>
    <xf numFmtId="0" fontId="14" fillId="3" borderId="33" xfId="7" quotePrefix="1" applyFont="1" applyFill="1" applyBorder="1" applyAlignment="1">
      <alignment horizontal="center" vertical="center" wrapText="1"/>
    </xf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83" xfId="10" quotePrefix="1" applyFont="1" applyFill="1" applyBorder="1" applyAlignment="1">
      <alignment horizontal="center" vertical="center" wrapText="1"/>
    </xf>
    <xf numFmtId="0" fontId="14" fillId="3" borderId="118" xfId="10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119" xfId="7" quotePrefix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3" fillId="3" borderId="61" xfId="7" quotePrefix="1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19" xfId="7" quotePrefix="1" applyFont="1" applyFill="1" applyBorder="1" applyAlignment="1">
      <alignment horizontal="center" vertical="center" wrapText="1"/>
    </xf>
    <xf numFmtId="0" fontId="30" fillId="4" borderId="62" xfId="7" quotePrefix="1" applyFont="1" applyFill="1" applyBorder="1" applyAlignment="1">
      <alignment horizontal="center" vertical="center" wrapText="1"/>
    </xf>
    <xf numFmtId="0" fontId="30" fillId="4" borderId="20" xfId="7" quotePrefix="1" applyFont="1" applyFill="1" applyBorder="1" applyAlignment="1">
      <alignment horizontal="center" vertical="center" wrapText="1"/>
    </xf>
    <xf numFmtId="0" fontId="30" fillId="4" borderId="83" xfId="7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83" xfId="4" quotePrefix="1" applyFont="1" applyFill="1" applyBorder="1" applyAlignment="1">
      <alignment horizontal="center" vertical="center" wrapText="1"/>
    </xf>
    <xf numFmtId="0" fontId="9" fillId="4" borderId="118" xfId="4" quotePrefix="1" applyFont="1" applyFill="1" applyBorder="1" applyAlignment="1">
      <alignment horizontal="center" vertical="center" wrapText="1"/>
    </xf>
    <xf numFmtId="0" fontId="9" fillId="4" borderId="63" xfId="7" quotePrefix="1" applyFont="1" applyFill="1" applyBorder="1" applyAlignment="1">
      <alignment horizontal="center" vertical="center" wrapText="1"/>
    </xf>
    <xf numFmtId="0" fontId="9" fillId="4" borderId="19" xfId="7" quotePrefix="1" applyFont="1" applyFill="1" applyBorder="1" applyAlignment="1">
      <alignment horizontal="center" vertical="center" wrapText="1"/>
    </xf>
    <xf numFmtId="0" fontId="9" fillId="4" borderId="118" xfId="7" quotePrefix="1" applyFont="1" applyFill="1" applyBorder="1" applyAlignment="1">
      <alignment horizontal="center" vertical="center" wrapText="1"/>
    </xf>
    <xf numFmtId="0" fontId="34" fillId="4" borderId="25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left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125" xfId="7" quotePrefix="1" applyFont="1" applyFill="1" applyBorder="1" applyAlignment="1">
      <alignment horizontal="center" vertical="center" wrapText="1"/>
    </xf>
    <xf numFmtId="0" fontId="9" fillId="4" borderId="51" xfId="4" quotePrefix="1" applyFont="1" applyFill="1" applyBorder="1" applyAlignment="1">
      <alignment horizontal="center" vertical="center" textRotation="255" wrapText="1"/>
    </xf>
    <xf numFmtId="0" fontId="9" fillId="4" borderId="52" xfId="4" quotePrefix="1" applyFont="1" applyFill="1" applyBorder="1" applyAlignment="1">
      <alignment horizontal="center" vertical="center" textRotation="255" wrapText="1"/>
    </xf>
    <xf numFmtId="0" fontId="9" fillId="4" borderId="90" xfId="4" quotePrefix="1" applyFont="1" applyFill="1" applyBorder="1" applyAlignment="1">
      <alignment horizontal="center" vertical="center" textRotation="255" wrapText="1"/>
    </xf>
    <xf numFmtId="0" fontId="9" fillId="4" borderId="124" xfId="4" quotePrefix="1" applyFont="1" applyFill="1" applyBorder="1" applyAlignment="1">
      <alignment horizontal="center" vertical="center" wrapText="1"/>
    </xf>
    <xf numFmtId="0" fontId="9" fillId="4" borderId="20" xfId="4" quotePrefix="1" applyFont="1" applyFill="1" applyBorder="1" applyAlignment="1">
      <alignment horizontal="center" vertical="center" wrapText="1"/>
    </xf>
    <xf numFmtId="0" fontId="9" fillId="4" borderId="52" xfId="4" quotePrefix="1" applyFont="1" applyFill="1" applyBorder="1" applyAlignment="1">
      <alignment horizontal="center" vertical="center"/>
    </xf>
    <xf numFmtId="0" fontId="9" fillId="4" borderId="167" xfId="4" quotePrefix="1" applyFont="1" applyFill="1" applyBorder="1" applyAlignment="1">
      <alignment horizontal="center" vertical="center" wrapText="1"/>
    </xf>
    <xf numFmtId="0" fontId="9" fillId="4" borderId="120" xfId="4" quotePrefix="1" applyFont="1" applyFill="1" applyBorder="1" applyAlignment="1">
      <alignment vertical="center" textRotation="255" wrapText="1"/>
    </xf>
    <xf numFmtId="0" fontId="0" fillId="0" borderId="0" xfId="0" applyBorder="1" applyAlignment="1">
      <alignment horizontal="center"/>
    </xf>
    <xf numFmtId="0" fontId="62" fillId="0" borderId="5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/>
    </xf>
    <xf numFmtId="0" fontId="0" fillId="0" borderId="34" xfId="0" applyBorder="1"/>
    <xf numFmtId="0" fontId="0" fillId="0" borderId="0" xfId="0" applyBorder="1"/>
    <xf numFmtId="0" fontId="0" fillId="0" borderId="0" xfId="0"/>
    <xf numFmtId="0" fontId="0" fillId="0" borderId="177" xfId="0" applyBorder="1"/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1" xfId="0" applyBorder="1" applyAlignment="1">
      <alignment horizontal="center"/>
    </xf>
    <xf numFmtId="0" fontId="55" fillId="0" borderId="3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17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98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13" fillId="3" borderId="53" xfId="15" quotePrefix="1" applyFont="1" applyFill="1" applyBorder="1" applyAlignment="1">
      <alignment horizontal="center" vertical="center" wrapText="1"/>
    </xf>
    <xf numFmtId="0" fontId="13" fillId="3" borderId="157" xfId="15" quotePrefix="1" applyFont="1" applyFill="1" applyBorder="1" applyAlignment="1">
      <alignment horizontal="center" vertical="center" wrapText="1"/>
    </xf>
    <xf numFmtId="0" fontId="13" fillId="3" borderId="146" xfId="15" quotePrefix="1" applyFont="1" applyFill="1" applyBorder="1" applyAlignment="1">
      <alignment horizontal="center" vertical="center" wrapText="1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47" xfId="2" quotePrefix="1" applyFont="1" applyFill="1" applyBorder="1" applyAlignment="1">
      <alignment horizontal="center" vertical="center" wrapText="1"/>
    </xf>
    <xf numFmtId="0" fontId="13" fillId="3" borderId="61" xfId="2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34" xfId="13" quotePrefix="1" applyFont="1" applyFill="1" applyBorder="1" applyAlignment="1">
      <alignment horizontal="center" vertical="center" wrapText="1"/>
    </xf>
    <xf numFmtId="0" fontId="13" fillId="3" borderId="35" xfId="13" quotePrefix="1" applyFont="1" applyFill="1" applyBorder="1" applyAlignment="1">
      <alignment horizontal="center" vertical="center" wrapText="1"/>
    </xf>
    <xf numFmtId="0" fontId="13" fillId="3" borderId="54" xfId="13" quotePrefix="1" applyFont="1" applyFill="1" applyBorder="1" applyAlignment="1">
      <alignment horizontal="center" vertical="center" wrapText="1"/>
    </xf>
    <xf numFmtId="0" fontId="13" fillId="3" borderId="58" xfId="13" quotePrefix="1" applyFont="1" applyFill="1" applyBorder="1" applyAlignment="1">
      <alignment horizontal="center" vertical="center" wrapText="1"/>
    </xf>
    <xf numFmtId="0" fontId="13" fillId="3" borderId="59" xfId="13" quotePrefix="1" applyFont="1" applyFill="1" applyBorder="1" applyAlignment="1">
      <alignment horizontal="center" vertical="center" wrapText="1"/>
    </xf>
    <xf numFmtId="0" fontId="13" fillId="3" borderId="41" xfId="13" applyFont="1" applyFill="1" applyBorder="1" applyAlignment="1">
      <alignment horizontal="center" vertical="center" wrapText="1"/>
    </xf>
    <xf numFmtId="0" fontId="13" fillId="3" borderId="47" xfId="13" applyFont="1" applyFill="1" applyBorder="1" applyAlignment="1">
      <alignment horizontal="center" vertical="center" wrapText="1"/>
    </xf>
    <xf numFmtId="0" fontId="13" fillId="3" borderId="61" xfId="13" applyFont="1" applyFill="1" applyBorder="1" applyAlignment="1">
      <alignment horizontal="center" vertical="center" wrapText="1"/>
    </xf>
    <xf numFmtId="0" fontId="13" fillId="3" borderId="47" xfId="13" quotePrefix="1" applyFont="1" applyFill="1" applyBorder="1" applyAlignment="1">
      <alignment horizontal="center" vertical="center" wrapText="1"/>
    </xf>
    <xf numFmtId="0" fontId="13" fillId="3" borderId="61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14" fontId="24" fillId="2" borderId="0" xfId="0" applyNumberFormat="1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3" fillId="2" borderId="178" xfId="13" applyFont="1" applyFill="1" applyBorder="1" applyAlignment="1">
      <alignment horizontal="center" vertical="center" wrapText="1"/>
    </xf>
    <xf numFmtId="0" fontId="13" fillId="2" borderId="70" xfId="15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3" fillId="2" borderId="9" xfId="13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13" fillId="4" borderId="54" xfId="15" quotePrefix="1" applyFont="1" applyFill="1" applyBorder="1" applyAlignment="1">
      <alignment horizontal="center" vertical="center" wrapText="1"/>
    </xf>
    <xf numFmtId="0" fontId="13" fillId="4" borderId="31" xfId="2" quotePrefix="1" applyFont="1" applyFill="1" applyBorder="1" applyAlignment="1">
      <alignment horizontal="center" vertical="center" wrapText="1"/>
    </xf>
    <xf numFmtId="0" fontId="13" fillId="4" borderId="34" xfId="2" quotePrefix="1" applyFont="1" applyFill="1" applyBorder="1" applyAlignment="1">
      <alignment horizontal="center" vertical="center" wrapText="1"/>
    </xf>
    <xf numFmtId="0" fontId="13" fillId="4" borderId="35" xfId="2" quotePrefix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 wrapText="1"/>
    </xf>
    <xf numFmtId="0" fontId="13" fillId="3" borderId="177" xfId="2" quotePrefix="1" applyFont="1" applyFill="1" applyBorder="1" applyAlignment="1">
      <alignment horizontal="center" vertical="center" wrapText="1"/>
    </xf>
    <xf numFmtId="0" fontId="13" fillId="3" borderId="81" xfId="2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3" xfId="15" quotePrefix="1" applyFont="1" applyFill="1" applyBorder="1" applyAlignment="1">
      <alignment horizontal="center" vertical="center" wrapText="1"/>
    </xf>
    <xf numFmtId="0" fontId="13" fillId="3" borderId="54" xfId="2" quotePrefix="1" applyFont="1" applyFill="1" applyBorder="1" applyAlignment="1">
      <alignment horizontal="center" vertical="center" wrapText="1"/>
    </xf>
    <xf numFmtId="0" fontId="13" fillId="3" borderId="58" xfId="2" quotePrefix="1" applyFont="1" applyFill="1" applyBorder="1" applyAlignment="1">
      <alignment horizontal="center" vertical="center" wrapText="1"/>
    </xf>
    <xf numFmtId="0" fontId="13" fillId="3" borderId="59" xfId="2" quotePrefix="1" applyFont="1" applyFill="1" applyBorder="1" applyAlignment="1">
      <alignment horizontal="center" vertical="center" wrapText="1"/>
    </xf>
    <xf numFmtId="0" fontId="13" fillId="0" borderId="41" xfId="2" quotePrefix="1" applyFont="1" applyFill="1" applyBorder="1" applyAlignment="1" applyProtection="1">
      <alignment horizontal="center" vertical="center" wrapText="1"/>
      <protection locked="0"/>
    </xf>
    <xf numFmtId="0" fontId="13" fillId="0" borderId="47" xfId="2" quotePrefix="1" applyFont="1" applyFill="1" applyBorder="1" applyAlignment="1" applyProtection="1">
      <alignment horizontal="center" vertical="center" wrapText="1"/>
      <protection locked="0"/>
    </xf>
    <xf numFmtId="0" fontId="13" fillId="0" borderId="61" xfId="2" quotePrefix="1" applyFont="1" applyFill="1" applyBorder="1" applyAlignment="1" applyProtection="1">
      <alignment horizontal="center" vertical="center" wrapText="1"/>
      <protection locked="0"/>
    </xf>
    <xf numFmtId="0" fontId="13" fillId="0" borderId="31" xfId="13" quotePrefix="1" applyFont="1" applyFill="1" applyBorder="1" applyAlignment="1" applyProtection="1">
      <alignment horizontal="center" vertical="center" wrapText="1"/>
      <protection locked="0"/>
    </xf>
    <xf numFmtId="0" fontId="13" fillId="0" borderId="34" xfId="13" quotePrefix="1" applyFont="1" applyFill="1" applyBorder="1" applyAlignment="1" applyProtection="1">
      <alignment horizontal="center" vertical="center" wrapText="1"/>
      <protection locked="0"/>
    </xf>
    <xf numFmtId="0" fontId="13" fillId="0" borderId="35" xfId="13" quotePrefix="1" applyFont="1" applyFill="1" applyBorder="1" applyAlignment="1" applyProtection="1">
      <alignment horizontal="center" vertical="center" wrapText="1"/>
      <protection locked="0"/>
    </xf>
    <xf numFmtId="0" fontId="13" fillId="0" borderId="54" xfId="13" quotePrefix="1" applyFont="1" applyFill="1" applyBorder="1" applyAlignment="1" applyProtection="1">
      <alignment horizontal="center" vertical="center" wrapText="1"/>
      <protection locked="0"/>
    </xf>
    <xf numFmtId="0" fontId="13" fillId="0" borderId="58" xfId="13" quotePrefix="1" applyFont="1" applyFill="1" applyBorder="1" applyAlignment="1" applyProtection="1">
      <alignment horizontal="center" vertical="center" wrapText="1"/>
      <protection locked="0"/>
    </xf>
    <xf numFmtId="0" fontId="13" fillId="0" borderId="59" xfId="13" quotePrefix="1" applyFont="1" applyFill="1" applyBorder="1" applyAlignment="1" applyProtection="1">
      <alignment horizontal="center" vertical="center" wrapText="1"/>
      <protection locked="0"/>
    </xf>
    <xf numFmtId="0" fontId="13" fillId="0" borderId="63" xfId="13" quotePrefix="1" applyFont="1" applyFill="1" applyBorder="1" applyAlignment="1" applyProtection="1">
      <alignment horizontal="center" vertical="center" wrapText="1"/>
      <protection locked="0"/>
    </xf>
    <xf numFmtId="0" fontId="13" fillId="0" borderId="124" xfId="13" quotePrefix="1" applyFont="1" applyFill="1" applyBorder="1" applyAlignment="1" applyProtection="1">
      <alignment horizontal="center" vertical="center" wrapText="1"/>
      <protection locked="0"/>
    </xf>
    <xf numFmtId="0" fontId="13" fillId="0" borderId="118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53" xfId="15" quotePrefix="1" applyFont="1" applyFill="1" applyBorder="1" applyAlignment="1" applyProtection="1">
      <alignment horizontal="center" vertical="center" wrapText="1"/>
      <protection locked="0"/>
    </xf>
    <xf numFmtId="0" fontId="13" fillId="0" borderId="157" xfId="15" quotePrefix="1" applyFont="1" applyFill="1" applyBorder="1" applyAlignment="1" applyProtection="1">
      <alignment horizontal="center" vertical="center" wrapText="1"/>
      <protection locked="0"/>
    </xf>
    <xf numFmtId="0" fontId="13" fillId="0" borderId="13" xfId="15" quotePrefix="1" applyFont="1" applyFill="1" applyBorder="1" applyAlignment="1" applyProtection="1">
      <alignment horizontal="center" vertical="center" wrapText="1"/>
      <protection locked="0"/>
    </xf>
    <xf numFmtId="0" fontId="44" fillId="0" borderId="63" xfId="13" quotePrefix="1" applyFont="1" applyFill="1" applyBorder="1" applyAlignment="1" applyProtection="1">
      <alignment horizontal="center" vertical="center" wrapText="1"/>
      <protection locked="0"/>
    </xf>
    <xf numFmtId="0" fontId="44" fillId="0" borderId="124" xfId="13" quotePrefix="1" applyFont="1" applyFill="1" applyBorder="1" applyAlignment="1" applyProtection="1">
      <alignment horizontal="center" vertical="center" wrapText="1"/>
      <protection locked="0"/>
    </xf>
    <xf numFmtId="0" fontId="44" fillId="0" borderId="118" xfId="13" quotePrefix="1" applyFont="1" applyFill="1" applyBorder="1" applyAlignment="1" applyProtection="1">
      <alignment horizontal="center" vertical="center" wrapText="1"/>
      <protection locked="0"/>
    </xf>
    <xf numFmtId="0" fontId="44" fillId="0" borderId="41" xfId="2" quotePrefix="1" applyFont="1" applyFill="1" applyBorder="1" applyAlignment="1" applyProtection="1">
      <alignment horizontal="center" vertical="center" wrapText="1"/>
      <protection locked="0"/>
    </xf>
    <xf numFmtId="0" fontId="44" fillId="0" borderId="47" xfId="2" quotePrefix="1" applyFont="1" applyFill="1" applyBorder="1" applyAlignment="1" applyProtection="1">
      <alignment horizontal="center" vertical="center" wrapText="1"/>
      <protection locked="0"/>
    </xf>
    <xf numFmtId="0" fontId="44" fillId="0" borderId="61" xfId="2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53" xfId="15" quotePrefix="1" applyFont="1" applyFill="1" applyBorder="1" applyAlignment="1" applyProtection="1">
      <alignment horizontal="center" vertical="center" wrapText="1"/>
      <protection locked="0"/>
    </xf>
    <xf numFmtId="0" fontId="44" fillId="0" borderId="157" xfId="15" quotePrefix="1" applyFont="1" applyFill="1" applyBorder="1" applyAlignment="1" applyProtection="1">
      <alignment horizontal="center" vertical="center" wrapText="1"/>
      <protection locked="0"/>
    </xf>
    <xf numFmtId="0" fontId="44" fillId="0" borderId="13" xfId="15" quotePrefix="1" applyFont="1" applyFill="1" applyBorder="1" applyAlignment="1" applyProtection="1">
      <alignment horizontal="center" vertical="center" wrapText="1"/>
      <protection locked="0"/>
    </xf>
    <xf numFmtId="0" fontId="44" fillId="0" borderId="31" xfId="13" quotePrefix="1" applyFont="1" applyFill="1" applyBorder="1" applyAlignment="1" applyProtection="1">
      <alignment horizontal="center" vertical="center" wrapText="1"/>
      <protection locked="0"/>
    </xf>
    <xf numFmtId="0" fontId="44" fillId="0" borderId="34" xfId="13" quotePrefix="1" applyFont="1" applyFill="1" applyBorder="1" applyAlignment="1" applyProtection="1">
      <alignment horizontal="center" vertical="center" wrapText="1"/>
      <protection locked="0"/>
    </xf>
    <xf numFmtId="0" fontId="44" fillId="0" borderId="35" xfId="13" quotePrefix="1" applyFont="1" applyFill="1" applyBorder="1" applyAlignment="1" applyProtection="1">
      <alignment horizontal="center" vertical="center" wrapText="1"/>
      <protection locked="0"/>
    </xf>
    <xf numFmtId="0" fontId="44" fillId="0" borderId="54" xfId="13" quotePrefix="1" applyFont="1" applyFill="1" applyBorder="1" applyAlignment="1" applyProtection="1">
      <alignment horizontal="center" vertical="center" wrapText="1"/>
      <protection locked="0"/>
    </xf>
    <xf numFmtId="0" fontId="44" fillId="0" borderId="58" xfId="13" quotePrefix="1" applyFont="1" applyFill="1" applyBorder="1" applyAlignment="1" applyProtection="1">
      <alignment horizontal="center" vertical="center" wrapText="1"/>
      <protection locked="0"/>
    </xf>
    <xf numFmtId="0" fontId="44" fillId="0" borderId="59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9" xfId="15" applyFont="1" applyFill="1" applyBorder="1" applyAlignment="1">
      <alignment horizontal="center" vertical="center" wrapText="1"/>
    </xf>
    <xf numFmtId="0" fontId="13" fillId="2" borderId="178" xfId="2" applyFont="1" applyFill="1" applyBorder="1" applyAlignment="1">
      <alignment horizontal="center" vertical="center" wrapText="1"/>
    </xf>
    <xf numFmtId="0" fontId="13" fillId="2" borderId="70" xfId="2" applyFont="1" applyFill="1" applyBorder="1" applyAlignment="1">
      <alignment horizontal="center" vertical="center" wrapText="1"/>
    </xf>
    <xf numFmtId="0" fontId="13" fillId="2" borderId="70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179" xfId="2" applyFont="1" applyFill="1" applyBorder="1" applyAlignment="1">
      <alignment horizontal="center" vertical="center" wrapText="1"/>
    </xf>
    <xf numFmtId="0" fontId="13" fillId="3" borderId="63" xfId="13" applyFont="1" applyFill="1" applyBorder="1" applyAlignment="1">
      <alignment horizontal="center" vertical="center" wrapText="1"/>
    </xf>
    <xf numFmtId="0" fontId="13" fillId="4" borderId="124" xfId="13" quotePrefix="1" applyFont="1" applyFill="1" applyBorder="1" applyAlignment="1">
      <alignment horizontal="center" vertical="center" wrapText="1"/>
    </xf>
    <xf numFmtId="0" fontId="13" fillId="4" borderId="118" xfId="13" quotePrefix="1" applyFont="1" applyFill="1" applyBorder="1" applyAlignment="1">
      <alignment horizontal="center" vertical="center" wrapText="1"/>
    </xf>
    <xf numFmtId="0" fontId="13" fillId="3" borderId="63" xfId="13" quotePrefix="1" applyFont="1" applyFill="1" applyBorder="1" applyAlignment="1">
      <alignment horizontal="center" vertical="center" wrapText="1"/>
    </xf>
    <xf numFmtId="0" fontId="1" fillId="4" borderId="41" xfId="2" quotePrefix="1" applyFont="1" applyFill="1" applyBorder="1" applyAlignment="1">
      <alignment horizontal="center" vertical="center" wrapText="1"/>
    </xf>
    <xf numFmtId="0" fontId="1" fillId="4" borderId="47" xfId="2" quotePrefix="1" applyFont="1" applyFill="1" applyBorder="1" applyAlignment="1">
      <alignment horizontal="center" vertical="center" wrapText="1"/>
    </xf>
    <xf numFmtId="0" fontId="1" fillId="4" borderId="61" xfId="2" quotePrefix="1" applyFont="1" applyFill="1" applyBorder="1" applyAlignment="1">
      <alignment horizontal="center" vertical="center" wrapText="1"/>
    </xf>
    <xf numFmtId="0" fontId="1" fillId="4" borderId="41" xfId="2" applyFont="1" applyFill="1" applyBorder="1" applyAlignment="1">
      <alignment horizontal="center" vertical="center" wrapText="1"/>
    </xf>
    <xf numFmtId="0" fontId="1" fillId="4" borderId="47" xfId="2" applyFont="1" applyFill="1" applyBorder="1" applyAlignment="1">
      <alignment horizontal="center" vertical="center" wrapText="1"/>
    </xf>
    <xf numFmtId="0" fontId="1" fillId="4" borderId="61" xfId="2" applyFont="1" applyFill="1" applyBorder="1" applyAlignment="1">
      <alignment horizontal="center" vertical="center" wrapText="1"/>
    </xf>
    <xf numFmtId="0" fontId="1" fillId="4" borderId="41" xfId="13" quotePrefix="1" applyFont="1" applyFill="1" applyBorder="1" applyAlignment="1">
      <alignment horizontal="center" vertical="center" wrapText="1"/>
    </xf>
    <xf numFmtId="0" fontId="1" fillId="4" borderId="47" xfId="13" quotePrefix="1" applyFont="1" applyFill="1" applyBorder="1" applyAlignment="1">
      <alignment horizontal="center" vertical="center" wrapText="1"/>
    </xf>
    <xf numFmtId="0" fontId="1" fillId="4" borderId="61" xfId="13" quotePrefix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58" xfId="0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90;&#1080;&#1085;&#1075;&#1077;&#1085;&#1090;%20&#1089;&#1090;&#1088;&#1091;&#1082;&#1090;&#1091;&#1088;/0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view="pageBreakPreview" zoomScale="60" zoomScaleNormal="65" workbookViewId="0">
      <selection activeCell="J16" sqref="J16"/>
    </sheetView>
  </sheetViews>
  <sheetFormatPr defaultRowHeight="12.75" x14ac:dyDescent="0.2"/>
  <cols>
    <col min="1" max="1" width="57.5703125" customWidth="1"/>
    <col min="2" max="2" width="10.7109375" style="255" customWidth="1"/>
    <col min="3" max="3" width="9.7109375" customWidth="1"/>
    <col min="4" max="4" width="11" customWidth="1"/>
    <col min="5" max="5" width="10.42578125" style="255" customWidth="1"/>
    <col min="6" max="6" width="10.140625" customWidth="1"/>
    <col min="7" max="7" width="11.85546875" customWidth="1"/>
    <col min="8" max="8" width="7.85546875" style="255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7.85546875" style="255" customWidth="1"/>
    <col min="15" max="15" width="10.28515625" customWidth="1"/>
    <col min="16" max="16" width="10.42578125" customWidth="1"/>
    <col min="17" max="55" width="10" style="255" customWidth="1"/>
  </cols>
  <sheetData>
    <row r="1" spans="1:55" ht="19.149999999999999" customHeight="1" thickBot="1" x14ac:dyDescent="0.25">
      <c r="A1" s="241"/>
      <c r="B1" s="1007" t="s">
        <v>110</v>
      </c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O1" s="255"/>
      <c r="P1" s="255"/>
    </row>
    <row r="2" spans="1:55" ht="24.6" customHeight="1" thickBot="1" x14ac:dyDescent="0.25">
      <c r="A2" s="1008" t="s">
        <v>1</v>
      </c>
      <c r="B2" s="1016" t="s">
        <v>126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8"/>
    </row>
    <row r="3" spans="1:55" ht="24.6" customHeight="1" x14ac:dyDescent="0.2">
      <c r="A3" s="1009"/>
      <c r="B3" s="1019" t="s">
        <v>19</v>
      </c>
      <c r="C3" s="1011"/>
      <c r="D3" s="1011"/>
      <c r="E3" s="1019" t="s">
        <v>20</v>
      </c>
      <c r="F3" s="1011"/>
      <c r="G3" s="1024"/>
      <c r="H3" s="1011" t="s">
        <v>21</v>
      </c>
      <c r="I3" s="1011"/>
      <c r="J3" s="1024"/>
      <c r="K3" s="1011" t="s">
        <v>22</v>
      </c>
      <c r="L3" s="1012"/>
      <c r="M3" s="1012"/>
      <c r="N3" s="1019" t="s">
        <v>7</v>
      </c>
      <c r="O3" s="1011"/>
      <c r="P3" s="1024"/>
    </row>
    <row r="4" spans="1:55" ht="9.6" customHeight="1" x14ac:dyDescent="0.2">
      <c r="A4" s="1009"/>
      <c r="B4" s="1020"/>
      <c r="C4" s="1021"/>
      <c r="D4" s="1021"/>
      <c r="E4" s="1020"/>
      <c r="F4" s="1021"/>
      <c r="G4" s="1025"/>
      <c r="H4" s="1021"/>
      <c r="I4" s="1021"/>
      <c r="J4" s="1025"/>
      <c r="K4" s="1013"/>
      <c r="L4" s="1014"/>
      <c r="M4" s="1013"/>
      <c r="N4" s="1020"/>
      <c r="O4" s="1021"/>
      <c r="P4" s="1025"/>
    </row>
    <row r="5" spans="1:55" ht="25.15" customHeight="1" x14ac:dyDescent="0.2">
      <c r="A5" s="1009"/>
      <c r="B5" s="1022"/>
      <c r="C5" s="1023"/>
      <c r="D5" s="1023"/>
      <c r="E5" s="1022"/>
      <c r="F5" s="1023"/>
      <c r="G5" s="1026"/>
      <c r="H5" s="1023"/>
      <c r="I5" s="1023"/>
      <c r="J5" s="1026"/>
      <c r="K5" s="1015"/>
      <c r="L5" s="1015"/>
      <c r="M5" s="1015"/>
      <c r="N5" s="1022"/>
      <c r="O5" s="1023"/>
      <c r="P5" s="1026"/>
    </row>
    <row r="6" spans="1:55" ht="25.9" customHeight="1" x14ac:dyDescent="0.2">
      <c r="A6" s="1010"/>
      <c r="B6" s="877" t="s">
        <v>5</v>
      </c>
      <c r="C6" s="878" t="s">
        <v>74</v>
      </c>
      <c r="D6" s="913" t="s">
        <v>7</v>
      </c>
      <c r="E6" s="877" t="s">
        <v>5</v>
      </c>
      <c r="F6" s="878" t="s">
        <v>74</v>
      </c>
      <c r="G6" s="928" t="s">
        <v>7</v>
      </c>
      <c r="H6" s="879" t="s">
        <v>5</v>
      </c>
      <c r="I6" s="878" t="s">
        <v>74</v>
      </c>
      <c r="J6" s="880" t="s">
        <v>7</v>
      </c>
      <c r="K6" s="879" t="s">
        <v>5</v>
      </c>
      <c r="L6" s="878" t="s">
        <v>74</v>
      </c>
      <c r="M6" s="913" t="s">
        <v>7</v>
      </c>
      <c r="N6" s="877" t="s">
        <v>5</v>
      </c>
      <c r="O6" s="878" t="s">
        <v>74</v>
      </c>
      <c r="P6" s="880" t="s">
        <v>7</v>
      </c>
    </row>
    <row r="7" spans="1:55" ht="23.45" customHeight="1" x14ac:dyDescent="0.2">
      <c r="A7" s="946" t="s">
        <v>75</v>
      </c>
      <c r="B7" s="881"/>
      <c r="C7" s="882"/>
      <c r="D7" s="914"/>
      <c r="E7" s="929"/>
      <c r="F7" s="882"/>
      <c r="G7" s="930"/>
      <c r="H7" s="883"/>
      <c r="I7" s="882"/>
      <c r="J7" s="930"/>
      <c r="K7" s="884"/>
      <c r="L7" s="885"/>
      <c r="M7" s="952"/>
      <c r="N7" s="929"/>
      <c r="O7" s="882"/>
      <c r="P7" s="930"/>
    </row>
    <row r="8" spans="1:55" s="257" customFormat="1" ht="65.25" customHeight="1" x14ac:dyDescent="0.25">
      <c r="A8" s="886" t="s">
        <v>127</v>
      </c>
      <c r="B8" s="701">
        <v>3</v>
      </c>
      <c r="C8" s="702">
        <f t="shared" ref="C8:C15" si="0">C20+C31</f>
        <v>0</v>
      </c>
      <c r="D8" s="915">
        <v>3</v>
      </c>
      <c r="E8" s="701">
        <v>3</v>
      </c>
      <c r="F8" s="702">
        <f t="shared" ref="F8:F15" si="1">F20+F31</f>
        <v>0</v>
      </c>
      <c r="G8" s="931">
        <f>F8+E8</f>
        <v>3</v>
      </c>
      <c r="H8" s="703">
        <v>1</v>
      </c>
      <c r="I8" s="702">
        <f t="shared" ref="I8:I15" si="2">I20+I31</f>
        <v>0</v>
      </c>
      <c r="J8" s="931">
        <f>I8+H8</f>
        <v>1</v>
      </c>
      <c r="K8" s="703">
        <f t="shared" ref="K8:L10" si="3">K20+K31</f>
        <v>0</v>
      </c>
      <c r="L8" s="702">
        <f t="shared" si="3"/>
        <v>0</v>
      </c>
      <c r="M8" s="953">
        <f>L8+K8</f>
        <v>0</v>
      </c>
      <c r="N8" s="958">
        <f>E8+H8+K8+B8</f>
        <v>7</v>
      </c>
      <c r="O8" s="708">
        <f t="shared" ref="O8:P16" si="4">F8+I8+L8+C8</f>
        <v>0</v>
      </c>
      <c r="P8" s="959">
        <f t="shared" si="4"/>
        <v>7</v>
      </c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</row>
    <row r="9" spans="1:55" s="257" customFormat="1" ht="30.75" customHeight="1" x14ac:dyDescent="0.25">
      <c r="A9" s="887" t="s">
        <v>128</v>
      </c>
      <c r="B9" s="701">
        <v>1</v>
      </c>
      <c r="C9" s="702">
        <f t="shared" si="0"/>
        <v>0</v>
      </c>
      <c r="D9" s="915">
        <v>1</v>
      </c>
      <c r="E9" s="701">
        <v>2</v>
      </c>
      <c r="F9" s="702">
        <f t="shared" si="1"/>
        <v>0</v>
      </c>
      <c r="G9" s="931">
        <f t="shared" ref="G9:G17" si="5">F9+E9</f>
        <v>2</v>
      </c>
      <c r="H9" s="703">
        <v>1</v>
      </c>
      <c r="I9" s="702">
        <f t="shared" si="2"/>
        <v>0</v>
      </c>
      <c r="J9" s="931">
        <f t="shared" ref="J9:J14" si="6">I9+H9</f>
        <v>1</v>
      </c>
      <c r="K9" s="703">
        <f t="shared" si="3"/>
        <v>0</v>
      </c>
      <c r="L9" s="702">
        <f t="shared" si="3"/>
        <v>0</v>
      </c>
      <c r="M9" s="953">
        <f t="shared" ref="M9:M14" si="7">L9+K9</f>
        <v>0</v>
      </c>
      <c r="N9" s="958">
        <f t="shared" ref="N9:N16" si="8">E9+H9+K9+B9</f>
        <v>4</v>
      </c>
      <c r="O9" s="708">
        <f t="shared" si="4"/>
        <v>0</v>
      </c>
      <c r="P9" s="959">
        <f t="shared" si="4"/>
        <v>4</v>
      </c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</row>
    <row r="10" spans="1:55" s="257" customFormat="1" ht="31.5" customHeight="1" x14ac:dyDescent="0.25">
      <c r="A10" s="887" t="s">
        <v>105</v>
      </c>
      <c r="B10" s="701">
        <v>1</v>
      </c>
      <c r="C10" s="702">
        <f t="shared" si="0"/>
        <v>0</v>
      </c>
      <c r="D10" s="915">
        <v>1</v>
      </c>
      <c r="E10" s="701">
        <f>E22+E33</f>
        <v>1</v>
      </c>
      <c r="F10" s="702">
        <f t="shared" si="1"/>
        <v>0</v>
      </c>
      <c r="G10" s="931">
        <f t="shared" si="5"/>
        <v>1</v>
      </c>
      <c r="H10" s="703">
        <v>1</v>
      </c>
      <c r="I10" s="702">
        <f t="shared" si="2"/>
        <v>0</v>
      </c>
      <c r="J10" s="931">
        <f t="shared" si="6"/>
        <v>1</v>
      </c>
      <c r="K10" s="703">
        <f t="shared" si="3"/>
        <v>0</v>
      </c>
      <c r="L10" s="702">
        <f t="shared" si="3"/>
        <v>0</v>
      </c>
      <c r="M10" s="953">
        <f t="shared" si="7"/>
        <v>0</v>
      </c>
      <c r="N10" s="958">
        <f t="shared" si="8"/>
        <v>3</v>
      </c>
      <c r="O10" s="708">
        <f t="shared" si="4"/>
        <v>0</v>
      </c>
      <c r="P10" s="959">
        <f t="shared" si="4"/>
        <v>3</v>
      </c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</row>
    <row r="11" spans="1:55" s="257" customFormat="1" ht="30.75" customHeight="1" x14ac:dyDescent="0.25">
      <c r="A11" s="887" t="s">
        <v>106</v>
      </c>
      <c r="B11" s="701">
        <v>1</v>
      </c>
      <c r="C11" s="702">
        <f t="shared" si="0"/>
        <v>0</v>
      </c>
      <c r="D11" s="915">
        <v>1</v>
      </c>
      <c r="E11" s="701">
        <v>1</v>
      </c>
      <c r="F11" s="702">
        <f t="shared" si="1"/>
        <v>0</v>
      </c>
      <c r="G11" s="931">
        <f t="shared" si="5"/>
        <v>1</v>
      </c>
      <c r="H11" s="703">
        <v>0</v>
      </c>
      <c r="I11" s="702">
        <f t="shared" si="2"/>
        <v>0</v>
      </c>
      <c r="J11" s="931">
        <f t="shared" si="6"/>
        <v>0</v>
      </c>
      <c r="K11" s="703">
        <v>1</v>
      </c>
      <c r="L11" s="702">
        <f>L23+L34</f>
        <v>0</v>
      </c>
      <c r="M11" s="953">
        <f t="shared" si="7"/>
        <v>1</v>
      </c>
      <c r="N11" s="958">
        <f t="shared" si="8"/>
        <v>3</v>
      </c>
      <c r="O11" s="708">
        <f t="shared" si="4"/>
        <v>0</v>
      </c>
      <c r="P11" s="959">
        <f t="shared" si="4"/>
        <v>3</v>
      </c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</row>
    <row r="12" spans="1:55" s="257" customFormat="1" ht="39" customHeight="1" x14ac:dyDescent="0.25">
      <c r="A12" s="887" t="s">
        <v>129</v>
      </c>
      <c r="B12" s="701">
        <v>2</v>
      </c>
      <c r="C12" s="702">
        <f t="shared" si="0"/>
        <v>0</v>
      </c>
      <c r="D12" s="915">
        <v>2</v>
      </c>
      <c r="E12" s="701">
        <v>0</v>
      </c>
      <c r="F12" s="702">
        <f t="shared" si="1"/>
        <v>0</v>
      </c>
      <c r="G12" s="931">
        <v>0</v>
      </c>
      <c r="H12" s="703">
        <f>H24+H35</f>
        <v>0</v>
      </c>
      <c r="I12" s="702">
        <f t="shared" si="2"/>
        <v>0</v>
      </c>
      <c r="J12" s="931">
        <f t="shared" si="6"/>
        <v>0</v>
      </c>
      <c r="K12" s="703">
        <f>K24+K35</f>
        <v>0</v>
      </c>
      <c r="L12" s="702">
        <f>L24+L35</f>
        <v>0</v>
      </c>
      <c r="M12" s="953">
        <f t="shared" si="7"/>
        <v>0</v>
      </c>
      <c r="N12" s="958">
        <f t="shared" si="8"/>
        <v>2</v>
      </c>
      <c r="O12" s="708">
        <f t="shared" si="4"/>
        <v>0</v>
      </c>
      <c r="P12" s="959">
        <f t="shared" si="4"/>
        <v>2</v>
      </c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</row>
    <row r="13" spans="1:55" s="257" customFormat="1" ht="31.5" customHeight="1" x14ac:dyDescent="0.25">
      <c r="A13" s="887" t="s">
        <v>130</v>
      </c>
      <c r="B13" s="701">
        <v>0</v>
      </c>
      <c r="C13" s="702">
        <f t="shared" si="0"/>
        <v>0</v>
      </c>
      <c r="D13" s="915">
        <f>C13+B13</f>
        <v>0</v>
      </c>
      <c r="E13" s="701">
        <v>1</v>
      </c>
      <c r="F13" s="702">
        <f t="shared" si="1"/>
        <v>0</v>
      </c>
      <c r="G13" s="931">
        <f t="shared" si="5"/>
        <v>1</v>
      </c>
      <c r="H13" s="703">
        <f>H25+H36</f>
        <v>0</v>
      </c>
      <c r="I13" s="702">
        <f t="shared" si="2"/>
        <v>0</v>
      </c>
      <c r="J13" s="931">
        <f t="shared" si="6"/>
        <v>0</v>
      </c>
      <c r="K13" s="703">
        <f>K25+K36</f>
        <v>0</v>
      </c>
      <c r="L13" s="702">
        <f>L25+L36</f>
        <v>0</v>
      </c>
      <c r="M13" s="953">
        <f t="shared" si="7"/>
        <v>0</v>
      </c>
      <c r="N13" s="958">
        <f t="shared" si="8"/>
        <v>1</v>
      </c>
      <c r="O13" s="708">
        <f t="shared" si="4"/>
        <v>0</v>
      </c>
      <c r="P13" s="959">
        <f t="shared" si="4"/>
        <v>1</v>
      </c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</row>
    <row r="14" spans="1:55" s="257" customFormat="1" ht="25.5" customHeight="1" x14ac:dyDescent="0.25">
      <c r="A14" s="887" t="s">
        <v>107</v>
      </c>
      <c r="B14" s="701">
        <v>0</v>
      </c>
      <c r="C14" s="702">
        <f t="shared" si="0"/>
        <v>0</v>
      </c>
      <c r="D14" s="915">
        <f>C14+B14</f>
        <v>0</v>
      </c>
      <c r="E14" s="701">
        <v>1</v>
      </c>
      <c r="F14" s="702">
        <f t="shared" si="1"/>
        <v>0</v>
      </c>
      <c r="G14" s="931">
        <f t="shared" si="5"/>
        <v>1</v>
      </c>
      <c r="H14" s="703">
        <f>H26+H37</f>
        <v>0</v>
      </c>
      <c r="I14" s="702">
        <f t="shared" si="2"/>
        <v>0</v>
      </c>
      <c r="J14" s="931">
        <f t="shared" si="6"/>
        <v>0</v>
      </c>
      <c r="K14" s="703">
        <f>K26+K37</f>
        <v>0</v>
      </c>
      <c r="L14" s="702">
        <f>L26+L37</f>
        <v>0</v>
      </c>
      <c r="M14" s="953">
        <f t="shared" si="7"/>
        <v>0</v>
      </c>
      <c r="N14" s="958">
        <f t="shared" si="8"/>
        <v>1</v>
      </c>
      <c r="O14" s="708">
        <f t="shared" si="4"/>
        <v>0</v>
      </c>
      <c r="P14" s="959">
        <f t="shared" si="4"/>
        <v>1</v>
      </c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</row>
    <row r="15" spans="1:55" s="257" customFormat="1" ht="69.75" customHeight="1" x14ac:dyDescent="0.25">
      <c r="A15" s="887" t="s">
        <v>131</v>
      </c>
      <c r="B15" s="701">
        <v>1</v>
      </c>
      <c r="C15" s="702">
        <f t="shared" si="0"/>
        <v>0</v>
      </c>
      <c r="D15" s="915">
        <v>1</v>
      </c>
      <c r="E15" s="701">
        <f>E27+E38</f>
        <v>1</v>
      </c>
      <c r="F15" s="702">
        <f t="shared" si="1"/>
        <v>0</v>
      </c>
      <c r="G15" s="931">
        <f>F15+E15</f>
        <v>1</v>
      </c>
      <c r="H15" s="703">
        <v>1</v>
      </c>
      <c r="I15" s="702">
        <f t="shared" si="2"/>
        <v>0</v>
      </c>
      <c r="J15" s="931">
        <f>I15+H15</f>
        <v>1</v>
      </c>
      <c r="K15" s="703">
        <f>K27+K38</f>
        <v>0</v>
      </c>
      <c r="L15" s="702">
        <f>L27+L38</f>
        <v>0</v>
      </c>
      <c r="M15" s="953">
        <f>L15+K15</f>
        <v>0</v>
      </c>
      <c r="N15" s="958">
        <f t="shared" si="8"/>
        <v>3</v>
      </c>
      <c r="O15" s="708">
        <f t="shared" si="4"/>
        <v>0</v>
      </c>
      <c r="P15" s="959">
        <f t="shared" si="4"/>
        <v>3</v>
      </c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</row>
    <row r="16" spans="1:55" s="257" customFormat="1" ht="62.25" customHeight="1" thickBot="1" x14ac:dyDescent="0.4">
      <c r="A16" s="888" t="s">
        <v>111</v>
      </c>
      <c r="B16" s="932">
        <v>1</v>
      </c>
      <c r="C16" s="895">
        <v>0</v>
      </c>
      <c r="D16" s="916">
        <v>1</v>
      </c>
      <c r="E16" s="932">
        <v>0</v>
      </c>
      <c r="F16" s="895">
        <v>0</v>
      </c>
      <c r="G16" s="933">
        <v>0</v>
      </c>
      <c r="H16" s="927">
        <v>0</v>
      </c>
      <c r="I16" s="895">
        <v>0</v>
      </c>
      <c r="J16" s="933">
        <v>0</v>
      </c>
      <c r="K16" s="927">
        <v>0</v>
      </c>
      <c r="L16" s="895">
        <v>0</v>
      </c>
      <c r="M16" s="916">
        <v>0</v>
      </c>
      <c r="N16" s="958">
        <f t="shared" si="8"/>
        <v>1</v>
      </c>
      <c r="O16" s="708">
        <f t="shared" si="4"/>
        <v>0</v>
      </c>
      <c r="P16" s="959">
        <f t="shared" si="4"/>
        <v>1</v>
      </c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</row>
    <row r="17" spans="1:55" s="257" customFormat="1" ht="27" customHeight="1" thickBot="1" x14ac:dyDescent="0.3">
      <c r="A17" s="889" t="s">
        <v>9</v>
      </c>
      <c r="B17" s="896">
        <f>SUM(B8:B16)</f>
        <v>10</v>
      </c>
      <c r="C17" s="897">
        <f>SUM(C8:C15)</f>
        <v>0</v>
      </c>
      <c r="D17" s="917">
        <f>C17+B17</f>
        <v>10</v>
      </c>
      <c r="E17" s="896">
        <f>SUM(E8:E16)</f>
        <v>10</v>
      </c>
      <c r="F17" s="897">
        <f>SUM(F8:F15)</f>
        <v>0</v>
      </c>
      <c r="G17" s="934">
        <f t="shared" si="5"/>
        <v>10</v>
      </c>
      <c r="H17" s="898">
        <f>SUM(H8:H16)</f>
        <v>4</v>
      </c>
      <c r="I17" s="898">
        <f>SUM(I8:I16)</f>
        <v>0</v>
      </c>
      <c r="J17" s="950">
        <f>SUM(J8:J16)</f>
        <v>4</v>
      </c>
      <c r="K17" s="899">
        <f>SUM(K8:K15)</f>
        <v>1</v>
      </c>
      <c r="L17" s="899">
        <f>SUM(L8:L15)</f>
        <v>0</v>
      </c>
      <c r="M17" s="917">
        <f>L17+K17</f>
        <v>1</v>
      </c>
      <c r="N17" s="896">
        <f>SUM(N8:N16)</f>
        <v>25</v>
      </c>
      <c r="O17" s="898">
        <f>SUM(O8:O16)</f>
        <v>0</v>
      </c>
      <c r="P17" s="950">
        <f>SUM(P8:P16)</f>
        <v>25</v>
      </c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</row>
    <row r="18" spans="1:55" s="257" customFormat="1" ht="14.45" customHeight="1" x14ac:dyDescent="0.25">
      <c r="A18" s="890" t="s">
        <v>10</v>
      </c>
      <c r="B18" s="720"/>
      <c r="C18" s="900"/>
      <c r="D18" s="918"/>
      <c r="E18" s="720"/>
      <c r="F18" s="900"/>
      <c r="G18" s="935"/>
      <c r="H18" s="901"/>
      <c r="I18" s="900"/>
      <c r="J18" s="935"/>
      <c r="K18" s="902"/>
      <c r="L18" s="902"/>
      <c r="M18" s="954"/>
      <c r="N18" s="720"/>
      <c r="O18" s="900"/>
      <c r="P18" s="935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</row>
    <row r="19" spans="1:55" s="257" customFormat="1" ht="17.25" customHeight="1" thickBot="1" x14ac:dyDescent="0.3">
      <c r="A19" s="891" t="s">
        <v>11</v>
      </c>
      <c r="B19" s="903"/>
      <c r="C19" s="904"/>
      <c r="D19" s="919"/>
      <c r="E19" s="903"/>
      <c r="F19" s="904"/>
      <c r="G19" s="936"/>
      <c r="H19" s="905"/>
      <c r="I19" s="904"/>
      <c r="J19" s="936"/>
      <c r="K19" s="899"/>
      <c r="L19" s="899"/>
      <c r="M19" s="911"/>
      <c r="N19" s="903"/>
      <c r="O19" s="904"/>
      <c r="P19" s="93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</row>
    <row r="20" spans="1:55" s="257" customFormat="1" ht="73.5" customHeight="1" x14ac:dyDescent="0.25">
      <c r="A20" s="886" t="s">
        <v>132</v>
      </c>
      <c r="B20" s="705">
        <v>3</v>
      </c>
      <c r="C20" s="706">
        <v>0</v>
      </c>
      <c r="D20" s="917">
        <v>3</v>
      </c>
      <c r="E20" s="705">
        <v>3</v>
      </c>
      <c r="F20" s="706">
        <v>0</v>
      </c>
      <c r="G20" s="937">
        <f>F20+E20</f>
        <v>3</v>
      </c>
      <c r="H20" s="707">
        <v>1</v>
      </c>
      <c r="I20" s="706">
        <v>0</v>
      </c>
      <c r="J20" s="937">
        <f>I20+H20</f>
        <v>1</v>
      </c>
      <c r="K20" s="708">
        <v>0</v>
      </c>
      <c r="L20" s="708">
        <v>0</v>
      </c>
      <c r="M20" s="955">
        <f>K20+L20</f>
        <v>0</v>
      </c>
      <c r="N20" s="958">
        <f>E20+H20+K20+B20</f>
        <v>7</v>
      </c>
      <c r="O20" s="708">
        <f>F20+I20+L20+C20</f>
        <v>0</v>
      </c>
      <c r="P20" s="709">
        <f>G20+J20+M20+D20</f>
        <v>7</v>
      </c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</row>
    <row r="21" spans="1:55" s="257" customFormat="1" ht="35.25" customHeight="1" x14ac:dyDescent="0.25">
      <c r="A21" s="892" t="s">
        <v>128</v>
      </c>
      <c r="B21" s="701">
        <v>1</v>
      </c>
      <c r="C21" s="702">
        <v>0</v>
      </c>
      <c r="D21" s="917">
        <v>1</v>
      </c>
      <c r="E21" s="701">
        <v>2</v>
      </c>
      <c r="F21" s="702">
        <v>0</v>
      </c>
      <c r="G21" s="937">
        <f t="shared" ref="G21:G27" si="9">F21+E21</f>
        <v>2</v>
      </c>
      <c r="H21" s="703">
        <v>1</v>
      </c>
      <c r="I21" s="702">
        <v>0</v>
      </c>
      <c r="J21" s="937">
        <f t="shared" ref="J21:J27" si="10">I21+H21</f>
        <v>1</v>
      </c>
      <c r="K21" s="708">
        <v>0</v>
      </c>
      <c r="L21" s="708">
        <v>0</v>
      </c>
      <c r="M21" s="955">
        <f t="shared" ref="M21:M27" si="11">K21+L21</f>
        <v>0</v>
      </c>
      <c r="N21" s="958">
        <f t="shared" ref="N21:P28" si="12">E21+H21+K21+B21</f>
        <v>4</v>
      </c>
      <c r="O21" s="708">
        <f t="shared" si="12"/>
        <v>0</v>
      </c>
      <c r="P21" s="709">
        <f t="shared" si="12"/>
        <v>4</v>
      </c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</row>
    <row r="22" spans="1:55" s="257" customFormat="1" ht="31.5" customHeight="1" x14ac:dyDescent="0.25">
      <c r="A22" s="887" t="s">
        <v>105</v>
      </c>
      <c r="B22" s="701">
        <v>1</v>
      </c>
      <c r="C22" s="702">
        <v>0</v>
      </c>
      <c r="D22" s="917">
        <f>C22+B22</f>
        <v>1</v>
      </c>
      <c r="E22" s="701">
        <v>1</v>
      </c>
      <c r="F22" s="702">
        <v>0</v>
      </c>
      <c r="G22" s="937">
        <f t="shared" si="9"/>
        <v>1</v>
      </c>
      <c r="H22" s="703">
        <v>1</v>
      </c>
      <c r="I22" s="702">
        <v>0</v>
      </c>
      <c r="J22" s="937">
        <f t="shared" si="10"/>
        <v>1</v>
      </c>
      <c r="K22" s="708">
        <v>0</v>
      </c>
      <c r="L22" s="708">
        <v>0</v>
      </c>
      <c r="M22" s="955">
        <f t="shared" si="11"/>
        <v>0</v>
      </c>
      <c r="N22" s="958">
        <f t="shared" si="12"/>
        <v>3</v>
      </c>
      <c r="O22" s="708">
        <f t="shared" si="12"/>
        <v>0</v>
      </c>
      <c r="P22" s="709">
        <f t="shared" si="12"/>
        <v>3</v>
      </c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</row>
    <row r="23" spans="1:55" s="257" customFormat="1" ht="31.5" customHeight="1" x14ac:dyDescent="0.25">
      <c r="A23" s="887" t="s">
        <v>106</v>
      </c>
      <c r="B23" s="701">
        <v>1</v>
      </c>
      <c r="C23" s="702">
        <v>0</v>
      </c>
      <c r="D23" s="917">
        <f>C23+B23</f>
        <v>1</v>
      </c>
      <c r="E23" s="701">
        <v>1</v>
      </c>
      <c r="F23" s="702">
        <v>0</v>
      </c>
      <c r="G23" s="937">
        <f t="shared" si="9"/>
        <v>1</v>
      </c>
      <c r="H23" s="703">
        <v>0</v>
      </c>
      <c r="I23" s="702">
        <v>0</v>
      </c>
      <c r="J23" s="937">
        <f t="shared" si="10"/>
        <v>0</v>
      </c>
      <c r="K23" s="708">
        <v>1</v>
      </c>
      <c r="L23" s="708">
        <v>0</v>
      </c>
      <c r="M23" s="955">
        <f t="shared" si="11"/>
        <v>1</v>
      </c>
      <c r="N23" s="958">
        <f t="shared" si="12"/>
        <v>3</v>
      </c>
      <c r="O23" s="708">
        <f t="shared" si="12"/>
        <v>0</v>
      </c>
      <c r="P23" s="709">
        <f t="shared" si="12"/>
        <v>3</v>
      </c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</row>
    <row r="24" spans="1:55" s="257" customFormat="1" ht="33" customHeight="1" x14ac:dyDescent="0.25">
      <c r="A24" s="887" t="s">
        <v>133</v>
      </c>
      <c r="B24" s="701">
        <v>2</v>
      </c>
      <c r="C24" s="702">
        <v>0</v>
      </c>
      <c r="D24" s="917">
        <f>C24+B24</f>
        <v>2</v>
      </c>
      <c r="E24" s="701">
        <v>0</v>
      </c>
      <c r="F24" s="702">
        <v>0</v>
      </c>
      <c r="G24" s="937">
        <f t="shared" si="9"/>
        <v>0</v>
      </c>
      <c r="H24" s="703">
        <v>0</v>
      </c>
      <c r="I24" s="702">
        <v>0</v>
      </c>
      <c r="J24" s="937">
        <f t="shared" si="10"/>
        <v>0</v>
      </c>
      <c r="K24" s="708">
        <v>0</v>
      </c>
      <c r="L24" s="708">
        <v>0</v>
      </c>
      <c r="M24" s="955">
        <f t="shared" si="11"/>
        <v>0</v>
      </c>
      <c r="N24" s="958">
        <f t="shared" si="12"/>
        <v>2</v>
      </c>
      <c r="O24" s="708">
        <f t="shared" si="12"/>
        <v>0</v>
      </c>
      <c r="P24" s="709">
        <f t="shared" si="12"/>
        <v>2</v>
      </c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</row>
    <row r="25" spans="1:55" s="257" customFormat="1" ht="31.5" customHeight="1" x14ac:dyDescent="0.25">
      <c r="A25" s="887" t="s">
        <v>130</v>
      </c>
      <c r="B25" s="701">
        <v>0</v>
      </c>
      <c r="C25" s="702">
        <v>0</v>
      </c>
      <c r="D25" s="917">
        <f>C25+B25</f>
        <v>0</v>
      </c>
      <c r="E25" s="701">
        <v>1</v>
      </c>
      <c r="F25" s="702">
        <v>0</v>
      </c>
      <c r="G25" s="937">
        <f t="shared" si="9"/>
        <v>1</v>
      </c>
      <c r="H25" s="703">
        <v>0</v>
      </c>
      <c r="I25" s="702">
        <v>0</v>
      </c>
      <c r="J25" s="937">
        <f t="shared" si="10"/>
        <v>0</v>
      </c>
      <c r="K25" s="708">
        <v>0</v>
      </c>
      <c r="L25" s="708">
        <v>0</v>
      </c>
      <c r="M25" s="955">
        <f t="shared" si="11"/>
        <v>0</v>
      </c>
      <c r="N25" s="958">
        <f t="shared" si="12"/>
        <v>1</v>
      </c>
      <c r="O25" s="708">
        <f t="shared" si="12"/>
        <v>0</v>
      </c>
      <c r="P25" s="709">
        <f t="shared" si="12"/>
        <v>1</v>
      </c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</row>
    <row r="26" spans="1:55" s="257" customFormat="1" ht="31.5" customHeight="1" x14ac:dyDescent="0.25">
      <c r="A26" s="887" t="s">
        <v>107</v>
      </c>
      <c r="B26" s="701">
        <v>0</v>
      </c>
      <c r="C26" s="702">
        <v>0</v>
      </c>
      <c r="D26" s="917">
        <f>C26+B26</f>
        <v>0</v>
      </c>
      <c r="E26" s="701">
        <v>1</v>
      </c>
      <c r="F26" s="702">
        <v>0</v>
      </c>
      <c r="G26" s="937">
        <f t="shared" si="9"/>
        <v>1</v>
      </c>
      <c r="H26" s="703">
        <v>0</v>
      </c>
      <c r="I26" s="702">
        <v>0</v>
      </c>
      <c r="J26" s="937">
        <f t="shared" si="10"/>
        <v>0</v>
      </c>
      <c r="K26" s="708">
        <v>0</v>
      </c>
      <c r="L26" s="708">
        <v>0</v>
      </c>
      <c r="M26" s="955">
        <f t="shared" si="11"/>
        <v>0</v>
      </c>
      <c r="N26" s="958">
        <f t="shared" si="12"/>
        <v>1</v>
      </c>
      <c r="O26" s="708">
        <f t="shared" si="12"/>
        <v>0</v>
      </c>
      <c r="P26" s="709">
        <f t="shared" si="12"/>
        <v>1</v>
      </c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</row>
    <row r="27" spans="1:55" s="257" customFormat="1" ht="49.5" customHeight="1" x14ac:dyDescent="0.25">
      <c r="A27" s="887" t="s">
        <v>131</v>
      </c>
      <c r="B27" s="701">
        <v>1</v>
      </c>
      <c r="C27" s="702">
        <v>0</v>
      </c>
      <c r="D27" s="917">
        <v>1</v>
      </c>
      <c r="E27" s="701">
        <v>1</v>
      </c>
      <c r="F27" s="702">
        <v>0</v>
      </c>
      <c r="G27" s="937">
        <f t="shared" si="9"/>
        <v>1</v>
      </c>
      <c r="H27" s="703">
        <v>1</v>
      </c>
      <c r="I27" s="702">
        <v>0</v>
      </c>
      <c r="J27" s="937">
        <f t="shared" si="10"/>
        <v>1</v>
      </c>
      <c r="K27" s="708">
        <v>0</v>
      </c>
      <c r="L27" s="708">
        <v>0</v>
      </c>
      <c r="M27" s="955">
        <f t="shared" si="11"/>
        <v>0</v>
      </c>
      <c r="N27" s="958">
        <f t="shared" si="12"/>
        <v>3</v>
      </c>
      <c r="O27" s="708">
        <f t="shared" si="12"/>
        <v>0</v>
      </c>
      <c r="P27" s="709">
        <f t="shared" si="12"/>
        <v>3</v>
      </c>
      <c r="Q27" s="395" t="s">
        <v>134</v>
      </c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</row>
    <row r="28" spans="1:55" s="257" customFormat="1" ht="54" customHeight="1" thickBot="1" x14ac:dyDescent="0.3">
      <c r="A28" s="887" t="s">
        <v>111</v>
      </c>
      <c r="B28" s="710">
        <v>1</v>
      </c>
      <c r="C28" s="711">
        <v>0</v>
      </c>
      <c r="D28" s="920">
        <v>1</v>
      </c>
      <c r="E28" s="710">
        <v>0</v>
      </c>
      <c r="F28" s="711">
        <v>0</v>
      </c>
      <c r="G28" s="938">
        <v>0</v>
      </c>
      <c r="H28" s="712">
        <v>0</v>
      </c>
      <c r="I28" s="711">
        <v>0</v>
      </c>
      <c r="J28" s="938">
        <v>0</v>
      </c>
      <c r="K28" s="713">
        <v>0</v>
      </c>
      <c r="L28" s="713">
        <v>0</v>
      </c>
      <c r="M28" s="956">
        <v>0</v>
      </c>
      <c r="N28" s="960">
        <f t="shared" si="12"/>
        <v>1</v>
      </c>
      <c r="O28" s="713">
        <f t="shared" si="12"/>
        <v>0</v>
      </c>
      <c r="P28" s="714">
        <v>1</v>
      </c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</row>
    <row r="29" spans="1:55" s="257" customFormat="1" ht="24.75" customHeight="1" thickBot="1" x14ac:dyDescent="0.3">
      <c r="A29" s="893" t="s">
        <v>13</v>
      </c>
      <c r="B29" s="715">
        <f>SUM(B20:B28)</f>
        <v>10</v>
      </c>
      <c r="C29" s="716">
        <f>SUM(C20:C28)</f>
        <v>0</v>
      </c>
      <c r="D29" s="921">
        <f>SUM(D20:D28)</f>
        <v>10</v>
      </c>
      <c r="E29" s="715">
        <f>SUM(E20:E28)</f>
        <v>10</v>
      </c>
      <c r="F29" s="716">
        <f t="shared" ref="F29:M29" si="13">SUM(F20:F28)</f>
        <v>0</v>
      </c>
      <c r="G29" s="719">
        <f>SUM(G20:G28)</f>
        <v>10</v>
      </c>
      <c r="H29" s="717">
        <f t="shared" si="13"/>
        <v>4</v>
      </c>
      <c r="I29" s="716">
        <f t="shared" si="13"/>
        <v>0</v>
      </c>
      <c r="J29" s="719">
        <f t="shared" si="13"/>
        <v>4</v>
      </c>
      <c r="K29" s="718">
        <f t="shared" si="13"/>
        <v>1</v>
      </c>
      <c r="L29" s="718">
        <f t="shared" si="13"/>
        <v>0</v>
      </c>
      <c r="M29" s="921">
        <f t="shared" si="13"/>
        <v>1</v>
      </c>
      <c r="N29" s="715">
        <f>SUM(N20:N28)</f>
        <v>25</v>
      </c>
      <c r="O29" s="717">
        <f>SUM(O20:O28)</f>
        <v>0</v>
      </c>
      <c r="P29" s="719">
        <f>SUM(P20:P28)</f>
        <v>25</v>
      </c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</row>
    <row r="30" spans="1:55" s="257" customFormat="1" ht="29.25" customHeight="1" thickBot="1" x14ac:dyDescent="0.3">
      <c r="A30" s="893" t="s">
        <v>76</v>
      </c>
      <c r="B30" s="906"/>
      <c r="C30" s="907"/>
      <c r="D30" s="922"/>
      <c r="E30" s="906"/>
      <c r="F30" s="907"/>
      <c r="G30" s="939"/>
      <c r="H30" s="908"/>
      <c r="I30" s="907"/>
      <c r="J30" s="939"/>
      <c r="K30" s="718"/>
      <c r="L30" s="718"/>
      <c r="M30" s="921"/>
      <c r="N30" s="906"/>
      <c r="O30" s="907"/>
      <c r="P30" s="939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</row>
    <row r="31" spans="1:55" s="257" customFormat="1" ht="61.5" customHeight="1" x14ac:dyDescent="0.25">
      <c r="A31" s="886" t="s">
        <v>132</v>
      </c>
      <c r="B31" s="705">
        <v>0</v>
      </c>
      <c r="C31" s="706">
        <v>0</v>
      </c>
      <c r="D31" s="915">
        <f>B31+C31</f>
        <v>0</v>
      </c>
      <c r="E31" s="705">
        <v>0</v>
      </c>
      <c r="F31" s="706">
        <v>0</v>
      </c>
      <c r="G31" s="937">
        <f>E31+F31</f>
        <v>0</v>
      </c>
      <c r="H31" s="707">
        <v>0</v>
      </c>
      <c r="I31" s="706">
        <v>0</v>
      </c>
      <c r="J31" s="937">
        <f>H31+I31</f>
        <v>0</v>
      </c>
      <c r="K31" s="708">
        <v>0</v>
      </c>
      <c r="L31" s="708">
        <v>0</v>
      </c>
      <c r="M31" s="957">
        <f>K31+L31</f>
        <v>0</v>
      </c>
      <c r="N31" s="705">
        <f>B31+E31+H31+K31</f>
        <v>0</v>
      </c>
      <c r="O31" s="706">
        <f>C31+F31+I31+L31</f>
        <v>0</v>
      </c>
      <c r="P31" s="937">
        <f>D31+G31+J31+M31</f>
        <v>0</v>
      </c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</row>
    <row r="32" spans="1:55" s="257" customFormat="1" ht="34.5" customHeight="1" x14ac:dyDescent="0.25">
      <c r="A32" s="887" t="s">
        <v>128</v>
      </c>
      <c r="B32" s="701">
        <v>0</v>
      </c>
      <c r="C32" s="702">
        <v>0</v>
      </c>
      <c r="D32" s="915">
        <f t="shared" ref="D32:D38" si="14">B32+C32</f>
        <v>0</v>
      </c>
      <c r="E32" s="701">
        <v>0</v>
      </c>
      <c r="F32" s="702">
        <v>0</v>
      </c>
      <c r="G32" s="937">
        <f t="shared" ref="G32:G38" si="15">E32+F32</f>
        <v>0</v>
      </c>
      <c r="H32" s="703">
        <v>0</v>
      </c>
      <c r="I32" s="702">
        <v>0</v>
      </c>
      <c r="J32" s="937">
        <f>H32+I32</f>
        <v>0</v>
      </c>
      <c r="K32" s="708">
        <v>0</v>
      </c>
      <c r="L32" s="708">
        <v>0</v>
      </c>
      <c r="M32" s="957">
        <f t="shared" ref="M32:M38" si="16">K32+L32</f>
        <v>0</v>
      </c>
      <c r="N32" s="705">
        <f t="shared" ref="N32:P38" si="17">B32+E32+H32+K32</f>
        <v>0</v>
      </c>
      <c r="O32" s="706">
        <f t="shared" si="17"/>
        <v>0</v>
      </c>
      <c r="P32" s="937">
        <f t="shared" si="17"/>
        <v>0</v>
      </c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</row>
    <row r="33" spans="1:115" s="257" customFormat="1" ht="40.5" customHeight="1" x14ac:dyDescent="0.25">
      <c r="A33" s="887" t="s">
        <v>105</v>
      </c>
      <c r="B33" s="701">
        <v>0</v>
      </c>
      <c r="C33" s="702">
        <v>0</v>
      </c>
      <c r="D33" s="915">
        <f t="shared" si="14"/>
        <v>0</v>
      </c>
      <c r="E33" s="701">
        <v>0</v>
      </c>
      <c r="F33" s="702">
        <v>0</v>
      </c>
      <c r="G33" s="937">
        <f t="shared" si="15"/>
        <v>0</v>
      </c>
      <c r="H33" s="703">
        <v>0</v>
      </c>
      <c r="I33" s="702">
        <v>0</v>
      </c>
      <c r="J33" s="937">
        <f t="shared" ref="J33:J38" si="18">H33+I33</f>
        <v>0</v>
      </c>
      <c r="K33" s="708">
        <v>0</v>
      </c>
      <c r="L33" s="708">
        <v>0</v>
      </c>
      <c r="M33" s="957">
        <f t="shared" si="16"/>
        <v>0</v>
      </c>
      <c r="N33" s="705">
        <f t="shared" si="17"/>
        <v>0</v>
      </c>
      <c r="O33" s="706">
        <f t="shared" si="17"/>
        <v>0</v>
      </c>
      <c r="P33" s="937">
        <f t="shared" si="17"/>
        <v>0</v>
      </c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</row>
    <row r="34" spans="1:115" s="257" customFormat="1" ht="36" customHeight="1" x14ac:dyDescent="0.25">
      <c r="A34" s="887" t="s">
        <v>106</v>
      </c>
      <c r="B34" s="701">
        <v>0</v>
      </c>
      <c r="C34" s="702">
        <v>0</v>
      </c>
      <c r="D34" s="915">
        <f t="shared" si="14"/>
        <v>0</v>
      </c>
      <c r="E34" s="701">
        <v>0</v>
      </c>
      <c r="F34" s="702">
        <v>0</v>
      </c>
      <c r="G34" s="937">
        <f t="shared" si="15"/>
        <v>0</v>
      </c>
      <c r="H34" s="703">
        <v>0</v>
      </c>
      <c r="I34" s="702">
        <v>0</v>
      </c>
      <c r="J34" s="937">
        <f t="shared" si="18"/>
        <v>0</v>
      </c>
      <c r="K34" s="708">
        <v>0</v>
      </c>
      <c r="L34" s="708">
        <v>0</v>
      </c>
      <c r="M34" s="957">
        <f t="shared" si="16"/>
        <v>0</v>
      </c>
      <c r="N34" s="705">
        <f t="shared" si="17"/>
        <v>0</v>
      </c>
      <c r="O34" s="706">
        <f t="shared" si="17"/>
        <v>0</v>
      </c>
      <c r="P34" s="937">
        <f t="shared" si="17"/>
        <v>0</v>
      </c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</row>
    <row r="35" spans="1:115" s="257" customFormat="1" ht="53.25" customHeight="1" x14ac:dyDescent="0.25">
      <c r="A35" s="887" t="s">
        <v>129</v>
      </c>
      <c r="B35" s="701">
        <v>0</v>
      </c>
      <c r="C35" s="702">
        <v>0</v>
      </c>
      <c r="D35" s="915">
        <f t="shared" si="14"/>
        <v>0</v>
      </c>
      <c r="E35" s="701">
        <v>0</v>
      </c>
      <c r="F35" s="702">
        <v>0</v>
      </c>
      <c r="G35" s="937">
        <f t="shared" si="15"/>
        <v>0</v>
      </c>
      <c r="H35" s="703">
        <v>0</v>
      </c>
      <c r="I35" s="702">
        <v>0</v>
      </c>
      <c r="J35" s="937">
        <f t="shared" si="18"/>
        <v>0</v>
      </c>
      <c r="K35" s="708">
        <v>0</v>
      </c>
      <c r="L35" s="708">
        <v>0</v>
      </c>
      <c r="M35" s="957">
        <f t="shared" si="16"/>
        <v>0</v>
      </c>
      <c r="N35" s="705">
        <f t="shared" si="17"/>
        <v>0</v>
      </c>
      <c r="O35" s="706">
        <f t="shared" si="17"/>
        <v>0</v>
      </c>
      <c r="P35" s="937">
        <f t="shared" si="17"/>
        <v>0</v>
      </c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</row>
    <row r="36" spans="1:115" s="257" customFormat="1" ht="34.5" customHeight="1" x14ac:dyDescent="0.25">
      <c r="A36" s="887" t="s">
        <v>130</v>
      </c>
      <c r="B36" s="940">
        <v>0</v>
      </c>
      <c r="C36" s="721">
        <v>0</v>
      </c>
      <c r="D36" s="915">
        <f t="shared" si="14"/>
        <v>0</v>
      </c>
      <c r="E36" s="940">
        <v>0</v>
      </c>
      <c r="F36" s="721">
        <v>0</v>
      </c>
      <c r="G36" s="937">
        <f t="shared" si="15"/>
        <v>0</v>
      </c>
      <c r="H36" s="704">
        <v>0</v>
      </c>
      <c r="I36" s="721">
        <v>0</v>
      </c>
      <c r="J36" s="937">
        <f t="shared" si="18"/>
        <v>0</v>
      </c>
      <c r="K36" s="708">
        <v>0</v>
      </c>
      <c r="L36" s="708">
        <v>0</v>
      </c>
      <c r="M36" s="957">
        <f t="shared" si="16"/>
        <v>0</v>
      </c>
      <c r="N36" s="705">
        <f t="shared" si="17"/>
        <v>0</v>
      </c>
      <c r="O36" s="706">
        <f t="shared" si="17"/>
        <v>0</v>
      </c>
      <c r="P36" s="937">
        <f t="shared" si="17"/>
        <v>0</v>
      </c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</row>
    <row r="37" spans="1:115" s="257" customFormat="1" ht="19.5" customHeight="1" x14ac:dyDescent="0.25">
      <c r="A37" s="887" t="s">
        <v>107</v>
      </c>
      <c r="B37" s="940">
        <v>0</v>
      </c>
      <c r="C37" s="721">
        <v>0</v>
      </c>
      <c r="D37" s="915">
        <f t="shared" si="14"/>
        <v>0</v>
      </c>
      <c r="E37" s="940">
        <v>0</v>
      </c>
      <c r="F37" s="721">
        <v>0</v>
      </c>
      <c r="G37" s="937">
        <f t="shared" si="15"/>
        <v>0</v>
      </c>
      <c r="H37" s="704">
        <v>0</v>
      </c>
      <c r="I37" s="721">
        <v>0</v>
      </c>
      <c r="J37" s="937">
        <f t="shared" si="18"/>
        <v>0</v>
      </c>
      <c r="K37" s="708">
        <v>0</v>
      </c>
      <c r="L37" s="708">
        <v>0</v>
      </c>
      <c r="M37" s="957">
        <f t="shared" si="16"/>
        <v>0</v>
      </c>
      <c r="N37" s="705">
        <f t="shared" si="17"/>
        <v>0</v>
      </c>
      <c r="O37" s="706">
        <f t="shared" si="17"/>
        <v>0</v>
      </c>
      <c r="P37" s="937">
        <f t="shared" si="17"/>
        <v>0</v>
      </c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</row>
    <row r="38" spans="1:115" s="257" customFormat="1" ht="68.25" customHeight="1" x14ac:dyDescent="0.25">
      <c r="A38" s="887" t="s">
        <v>131</v>
      </c>
      <c r="B38" s="940">
        <v>0</v>
      </c>
      <c r="C38" s="721">
        <v>0</v>
      </c>
      <c r="D38" s="915">
        <f t="shared" si="14"/>
        <v>0</v>
      </c>
      <c r="E38" s="940">
        <v>0</v>
      </c>
      <c r="F38" s="721">
        <v>0</v>
      </c>
      <c r="G38" s="937">
        <f t="shared" si="15"/>
        <v>0</v>
      </c>
      <c r="H38" s="704">
        <v>0</v>
      </c>
      <c r="I38" s="721">
        <v>0</v>
      </c>
      <c r="J38" s="937">
        <f t="shared" si="18"/>
        <v>0</v>
      </c>
      <c r="K38" s="708">
        <v>0</v>
      </c>
      <c r="L38" s="708">
        <v>0</v>
      </c>
      <c r="M38" s="957">
        <f t="shared" si="16"/>
        <v>0</v>
      </c>
      <c r="N38" s="705">
        <f t="shared" si="17"/>
        <v>0</v>
      </c>
      <c r="O38" s="706">
        <f t="shared" si="17"/>
        <v>0</v>
      </c>
      <c r="P38" s="937">
        <f t="shared" si="17"/>
        <v>0</v>
      </c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</row>
    <row r="39" spans="1:115" s="257" customFormat="1" ht="34.5" customHeight="1" thickBot="1" x14ac:dyDescent="0.3">
      <c r="A39" s="947" t="s">
        <v>77</v>
      </c>
      <c r="B39" s="951">
        <f t="shared" ref="B39:J39" si="19">SUM(B31:B36)</f>
        <v>0</v>
      </c>
      <c r="C39" s="910">
        <f t="shared" si="19"/>
        <v>0</v>
      </c>
      <c r="D39" s="923">
        <f t="shared" si="19"/>
        <v>0</v>
      </c>
      <c r="E39" s="941">
        <f t="shared" si="19"/>
        <v>0</v>
      </c>
      <c r="F39" s="910">
        <f t="shared" si="19"/>
        <v>0</v>
      </c>
      <c r="G39" s="942">
        <f t="shared" si="19"/>
        <v>0</v>
      </c>
      <c r="H39" s="909">
        <f t="shared" si="19"/>
        <v>0</v>
      </c>
      <c r="I39" s="910">
        <f t="shared" si="19"/>
        <v>0</v>
      </c>
      <c r="J39" s="942">
        <f t="shared" si="19"/>
        <v>0</v>
      </c>
      <c r="K39" s="912">
        <f>SUM(K31:K38)</f>
        <v>0</v>
      </c>
      <c r="L39" s="912">
        <f>SUM(L31:L38)</f>
        <v>0</v>
      </c>
      <c r="M39" s="911">
        <f>SUM(M31:M38)</f>
        <v>0</v>
      </c>
      <c r="N39" s="951">
        <f>SUM(N31:N38)</f>
        <v>0</v>
      </c>
      <c r="O39" s="910">
        <f>SUM(O31:O38)</f>
        <v>0</v>
      </c>
      <c r="P39" s="942">
        <f>M39+J39+G39+D39</f>
        <v>0</v>
      </c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</row>
    <row r="40" spans="1:115" s="257" customFormat="1" ht="24" customHeight="1" x14ac:dyDescent="0.25">
      <c r="A40" s="948" t="s">
        <v>102</v>
      </c>
      <c r="B40" s="722">
        <f>B29</f>
        <v>10</v>
      </c>
      <c r="C40" s="723">
        <f t="shared" ref="C40:M41" si="20">C29</f>
        <v>0</v>
      </c>
      <c r="D40" s="924">
        <f t="shared" si="20"/>
        <v>10</v>
      </c>
      <c r="E40" s="722">
        <f t="shared" si="20"/>
        <v>10</v>
      </c>
      <c r="F40" s="725">
        <f t="shared" si="20"/>
        <v>0</v>
      </c>
      <c r="G40" s="943">
        <f t="shared" si="20"/>
        <v>10</v>
      </c>
      <c r="H40" s="725">
        <f t="shared" si="20"/>
        <v>4</v>
      </c>
      <c r="I40" s="723">
        <f t="shared" si="20"/>
        <v>0</v>
      </c>
      <c r="J40" s="943">
        <f t="shared" si="20"/>
        <v>4</v>
      </c>
      <c r="K40" s="725">
        <f t="shared" si="20"/>
        <v>1</v>
      </c>
      <c r="L40" s="723">
        <f t="shared" si="20"/>
        <v>0</v>
      </c>
      <c r="M40" s="924">
        <f t="shared" si="20"/>
        <v>1</v>
      </c>
      <c r="N40" s="722">
        <f>N29</f>
        <v>25</v>
      </c>
      <c r="O40" s="723">
        <f>O29</f>
        <v>0</v>
      </c>
      <c r="P40" s="943">
        <f>P29</f>
        <v>25</v>
      </c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</row>
    <row r="41" spans="1:115" s="257" customFormat="1" ht="25.15" customHeight="1" thickBot="1" x14ac:dyDescent="0.3">
      <c r="A41" s="894" t="s">
        <v>76</v>
      </c>
      <c r="B41" s="726">
        <f>B39</f>
        <v>0</v>
      </c>
      <c r="C41" s="727">
        <f t="shared" ref="C41:J41" si="21">C39</f>
        <v>0</v>
      </c>
      <c r="D41" s="925">
        <f t="shared" si="21"/>
        <v>0</v>
      </c>
      <c r="E41" s="726">
        <f t="shared" si="21"/>
        <v>0</v>
      </c>
      <c r="F41" s="729">
        <f t="shared" si="21"/>
        <v>0</v>
      </c>
      <c r="G41" s="944">
        <f t="shared" si="21"/>
        <v>0</v>
      </c>
      <c r="H41" s="729">
        <f t="shared" si="21"/>
        <v>0</v>
      </c>
      <c r="I41" s="727">
        <f t="shared" si="21"/>
        <v>0</v>
      </c>
      <c r="J41" s="944">
        <f t="shared" si="21"/>
        <v>0</v>
      </c>
      <c r="K41" s="725">
        <f t="shared" si="20"/>
        <v>0</v>
      </c>
      <c r="L41" s="723">
        <f t="shared" si="20"/>
        <v>0</v>
      </c>
      <c r="M41" s="724">
        <f t="shared" si="20"/>
        <v>0</v>
      </c>
      <c r="N41" s="729">
        <f>N39</f>
        <v>0</v>
      </c>
      <c r="O41" s="727">
        <f>O39</f>
        <v>0</v>
      </c>
      <c r="P41" s="728">
        <f>P39</f>
        <v>0</v>
      </c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</row>
    <row r="42" spans="1:115" s="257" customFormat="1" ht="25.9" customHeight="1" thickBot="1" x14ac:dyDescent="0.3">
      <c r="A42" s="949" t="s">
        <v>78</v>
      </c>
      <c r="B42" s="730">
        <f t="shared" ref="B42:I42" si="22">SUM(B40:B41)</f>
        <v>10</v>
      </c>
      <c r="C42" s="731">
        <f t="shared" si="22"/>
        <v>0</v>
      </c>
      <c r="D42" s="926">
        <f>SUM(D40:D41)</f>
        <v>10</v>
      </c>
      <c r="E42" s="730">
        <f t="shared" si="22"/>
        <v>10</v>
      </c>
      <c r="F42" s="732">
        <f t="shared" si="22"/>
        <v>0</v>
      </c>
      <c r="G42" s="945">
        <f>SUM(G40:G41)</f>
        <v>10</v>
      </c>
      <c r="H42" s="732">
        <f t="shared" si="22"/>
        <v>4</v>
      </c>
      <c r="I42" s="731">
        <f t="shared" si="22"/>
        <v>0</v>
      </c>
      <c r="J42" s="945">
        <f>SUM(J40:J41)</f>
        <v>4</v>
      </c>
      <c r="K42" s="718">
        <f>SUM(K40:K41)</f>
        <v>1</v>
      </c>
      <c r="L42" s="718">
        <f>SUM(L40:L41)</f>
        <v>0</v>
      </c>
      <c r="M42" s="719">
        <f>SUM(M40:M41)</f>
        <v>1</v>
      </c>
      <c r="N42" s="732">
        <f>B42+E42+H42+K42</f>
        <v>25</v>
      </c>
      <c r="O42" s="732">
        <f>C42+F42+I42+L42</f>
        <v>0</v>
      </c>
      <c r="P42" s="732">
        <f>D42+G42+J42+M42</f>
        <v>25</v>
      </c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</row>
    <row r="43" spans="1:115" s="257" customFormat="1" ht="33" customHeight="1" x14ac:dyDescent="0.25">
      <c r="B43" s="256"/>
      <c r="E43" s="256"/>
      <c r="H43" s="256"/>
      <c r="N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</row>
    <row r="44" spans="1:115" x14ac:dyDescent="0.2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</row>
    <row r="45" spans="1:115" s="287" customFormat="1" ht="15.75" x14ac:dyDescent="0.25">
      <c r="A45" s="257"/>
      <c r="B45" s="256"/>
      <c r="C45" s="257"/>
      <c r="D45" s="257"/>
      <c r="E45" s="256"/>
      <c r="F45" s="257"/>
      <c r="G45" s="257"/>
      <c r="H45" s="256"/>
      <c r="I45" s="257"/>
      <c r="J45" s="257"/>
      <c r="K45" s="257"/>
      <c r="L45" s="257"/>
      <c r="M45" s="257"/>
      <c r="N45" s="256"/>
      <c r="O45" s="257"/>
      <c r="P45" s="257"/>
      <c r="Q45" s="285"/>
      <c r="R45" s="285"/>
      <c r="S45" s="285"/>
      <c r="T45" s="285"/>
      <c r="U45" s="285"/>
      <c r="V45" s="285"/>
      <c r="W45" s="285"/>
      <c r="X45" s="285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</row>
    <row r="46" spans="1:115" x14ac:dyDescent="0.2">
      <c r="A46" t="s">
        <v>112</v>
      </c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4"/>
  <sheetViews>
    <sheetView zoomScale="50" zoomScaleNormal="50" workbookViewId="0">
      <selection activeCell="A3" sqref="A3:M3"/>
    </sheetView>
  </sheetViews>
  <sheetFormatPr defaultRowHeight="25.5" x14ac:dyDescent="0.35"/>
  <cols>
    <col min="1" max="1" width="88.85546875" style="402" customWidth="1"/>
    <col min="2" max="2" width="14.5703125" style="402" customWidth="1"/>
    <col min="3" max="3" width="14.140625" style="402" customWidth="1"/>
    <col min="4" max="4" width="11" style="402" customWidth="1"/>
    <col min="5" max="5" width="14.140625" style="402" customWidth="1"/>
    <col min="6" max="6" width="12.7109375" style="402" customWidth="1"/>
    <col min="7" max="7" width="12.42578125" style="402" customWidth="1"/>
    <col min="8" max="8" width="13.7109375" style="402" customWidth="1"/>
    <col min="9" max="9" width="14.7109375" style="402" customWidth="1"/>
    <col min="10" max="10" width="13.5703125" style="402" customWidth="1"/>
    <col min="11" max="11" width="18.140625" style="402" customWidth="1"/>
    <col min="12" max="12" width="19" style="402" customWidth="1"/>
    <col min="13" max="13" width="18" style="402" customWidth="1"/>
    <col min="14" max="15" width="10.7109375" style="402" customWidth="1"/>
    <col min="16" max="16" width="9.140625" style="402" customWidth="1"/>
    <col min="17" max="17" width="12.85546875" style="402" customWidth="1"/>
    <col min="18" max="18" width="23.42578125" style="402" customWidth="1"/>
    <col min="19" max="20" width="9.140625" style="402" customWidth="1"/>
    <col min="21" max="21" width="10.5703125" style="402" customWidth="1"/>
    <col min="22" max="22" width="11.28515625" style="402" customWidth="1"/>
    <col min="23" max="16384" width="9.140625" style="402"/>
  </cols>
  <sheetData>
    <row r="1" spans="1:17" ht="39.75" customHeight="1" x14ac:dyDescent="0.35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242"/>
      <c r="O1" s="242"/>
      <c r="P1" s="242"/>
      <c r="Q1" s="242"/>
    </row>
    <row r="2" spans="1:17" ht="28.5" customHeight="1" x14ac:dyDescent="0.35">
      <c r="A2" s="403"/>
      <c r="B2" s="403" t="s">
        <v>60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7" ht="37.5" customHeight="1" x14ac:dyDescent="0.35">
      <c r="A3" s="1056" t="s">
        <v>121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2"/>
      <c r="O3" s="2"/>
    </row>
    <row r="4" spans="1:17" ht="33" customHeight="1" thickBot="1" x14ac:dyDescent="0.4">
      <c r="A4" s="3"/>
    </row>
    <row r="5" spans="1:17" ht="33" customHeight="1" thickBot="1" x14ac:dyDescent="0.4">
      <c r="A5" s="1105" t="s">
        <v>33</v>
      </c>
      <c r="B5" s="1107" t="s">
        <v>2</v>
      </c>
      <c r="C5" s="1107"/>
      <c r="D5" s="1107"/>
      <c r="E5" s="1107" t="s">
        <v>3</v>
      </c>
      <c r="F5" s="1107"/>
      <c r="G5" s="1107"/>
      <c r="H5" s="1107">
        <v>4</v>
      </c>
      <c r="I5" s="1107"/>
      <c r="J5" s="1107"/>
      <c r="K5" s="1108" t="s">
        <v>23</v>
      </c>
      <c r="L5" s="1108"/>
      <c r="M5" s="1108"/>
      <c r="N5" s="167"/>
      <c r="O5" s="167"/>
    </row>
    <row r="6" spans="1:17" ht="33" customHeight="1" thickBot="1" x14ac:dyDescent="0.4">
      <c r="A6" s="1105"/>
      <c r="B6" s="1107"/>
      <c r="C6" s="1107"/>
      <c r="D6" s="1107"/>
      <c r="E6" s="1107"/>
      <c r="F6" s="1107"/>
      <c r="G6" s="1107"/>
      <c r="H6" s="1107"/>
      <c r="I6" s="1107"/>
      <c r="J6" s="1107"/>
      <c r="K6" s="1108"/>
      <c r="L6" s="1108"/>
      <c r="M6" s="1108"/>
      <c r="N6" s="167"/>
      <c r="O6" s="167"/>
    </row>
    <row r="7" spans="1:17" ht="99.75" customHeight="1" thickBot="1" x14ac:dyDescent="0.4">
      <c r="A7" s="1105"/>
      <c r="B7" s="276" t="s">
        <v>5</v>
      </c>
      <c r="C7" s="277" t="s">
        <v>6</v>
      </c>
      <c r="D7" s="209" t="s">
        <v>7</v>
      </c>
      <c r="E7" s="276" t="s">
        <v>5</v>
      </c>
      <c r="F7" s="277" t="s">
        <v>6</v>
      </c>
      <c r="G7" s="209" t="s">
        <v>7</v>
      </c>
      <c r="H7" s="276" t="s">
        <v>5</v>
      </c>
      <c r="I7" s="277" t="s">
        <v>6</v>
      </c>
      <c r="J7" s="209" t="s">
        <v>7</v>
      </c>
      <c r="K7" s="276" t="s">
        <v>5</v>
      </c>
      <c r="L7" s="277" t="s">
        <v>6</v>
      </c>
      <c r="M7" s="209" t="s">
        <v>7</v>
      </c>
      <c r="N7" s="167"/>
      <c r="O7" s="167"/>
    </row>
    <row r="8" spans="1:17" ht="45" customHeight="1" thickBot="1" x14ac:dyDescent="0.4">
      <c r="A8" s="404" t="s">
        <v>8</v>
      </c>
      <c r="B8" s="405"/>
      <c r="C8" s="405"/>
      <c r="D8" s="406"/>
      <c r="E8" s="407"/>
      <c r="F8" s="405"/>
      <c r="G8" s="406"/>
      <c r="H8" s="407"/>
      <c r="I8" s="405"/>
      <c r="J8" s="405"/>
      <c r="K8" s="405"/>
      <c r="L8" s="405"/>
      <c r="M8" s="406"/>
      <c r="N8" s="167"/>
      <c r="O8" s="167"/>
    </row>
    <row r="9" spans="1:17" ht="28.5" customHeight="1" thickBot="1" x14ac:dyDescent="0.4">
      <c r="A9" s="738" t="s">
        <v>57</v>
      </c>
      <c r="B9" s="409">
        <v>1</v>
      </c>
      <c r="C9" s="410">
        <v>0</v>
      </c>
      <c r="D9" s="6">
        <v>1</v>
      </c>
      <c r="E9" s="409">
        <v>4</v>
      </c>
      <c r="F9" s="410">
        <v>0</v>
      </c>
      <c r="G9" s="6">
        <f>E9+F9</f>
        <v>4</v>
      </c>
      <c r="H9" s="409">
        <v>0</v>
      </c>
      <c r="I9" s="410">
        <v>0</v>
      </c>
      <c r="J9" s="6">
        <v>0</v>
      </c>
      <c r="K9" s="411">
        <f>B9+E9+H9</f>
        <v>5</v>
      </c>
      <c r="L9" s="267">
        <v>0</v>
      </c>
      <c r="M9" s="187">
        <f>K9+L9</f>
        <v>5</v>
      </c>
      <c r="N9" s="167"/>
      <c r="O9" s="167"/>
    </row>
    <row r="10" spans="1:17" ht="41.25" customHeight="1" thickBot="1" x14ac:dyDescent="0.4">
      <c r="A10" s="738" t="s">
        <v>58</v>
      </c>
      <c r="B10" s="409">
        <v>8</v>
      </c>
      <c r="C10" s="410">
        <v>0</v>
      </c>
      <c r="D10" s="6">
        <v>8</v>
      </c>
      <c r="E10" s="409">
        <v>7</v>
      </c>
      <c r="F10" s="410">
        <v>0</v>
      </c>
      <c r="G10" s="6">
        <f>E10+F10</f>
        <v>7</v>
      </c>
      <c r="H10" s="409">
        <v>9</v>
      </c>
      <c r="I10" s="410">
        <v>0</v>
      </c>
      <c r="J10" s="6">
        <v>9</v>
      </c>
      <c r="K10" s="411">
        <f>B10+E10+H10</f>
        <v>24</v>
      </c>
      <c r="L10" s="268">
        <v>0</v>
      </c>
      <c r="M10" s="187">
        <f>K10+L10</f>
        <v>24</v>
      </c>
      <c r="N10" s="167"/>
      <c r="O10" s="167"/>
    </row>
    <row r="11" spans="1:17" s="261" customFormat="1" ht="36" customHeight="1" thickBot="1" x14ac:dyDescent="0.45">
      <c r="A11" s="186" t="s">
        <v>9</v>
      </c>
      <c r="B11" s="412">
        <f t="shared" ref="B11:L11" si="0">SUM(B9:B10)</f>
        <v>9</v>
      </c>
      <c r="C11" s="412">
        <f t="shared" si="0"/>
        <v>0</v>
      </c>
      <c r="D11" s="412">
        <f t="shared" si="0"/>
        <v>9</v>
      </c>
      <c r="E11" s="412">
        <f>SUM(E9:E10)</f>
        <v>11</v>
      </c>
      <c r="F11" s="412">
        <f t="shared" si="0"/>
        <v>0</v>
      </c>
      <c r="G11" s="412">
        <f t="shared" si="0"/>
        <v>11</v>
      </c>
      <c r="H11" s="412">
        <f t="shared" si="0"/>
        <v>9</v>
      </c>
      <c r="I11" s="412">
        <f t="shared" si="0"/>
        <v>0</v>
      </c>
      <c r="J11" s="412">
        <f t="shared" si="0"/>
        <v>9</v>
      </c>
      <c r="K11" s="412">
        <f>SUM(K9:K10)</f>
        <v>29</v>
      </c>
      <c r="L11" s="412">
        <f t="shared" si="0"/>
        <v>0</v>
      </c>
      <c r="M11" s="14">
        <f>SUM(M9:M10)</f>
        <v>29</v>
      </c>
      <c r="N11" s="167"/>
      <c r="O11" s="167"/>
    </row>
    <row r="12" spans="1:17" s="261" customFormat="1" ht="30" customHeight="1" thickBot="1" x14ac:dyDescent="0.45">
      <c r="A12" s="173" t="s">
        <v>10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393"/>
      <c r="N12" s="167"/>
      <c r="O12" s="167"/>
    </row>
    <row r="13" spans="1:17" ht="31.5" customHeight="1" thickBot="1" x14ac:dyDescent="0.4">
      <c r="A13" s="186" t="s">
        <v>11</v>
      </c>
      <c r="B13" s="413"/>
      <c r="C13" s="414"/>
      <c r="D13" s="415"/>
      <c r="E13" s="416"/>
      <c r="F13" s="414" t="s">
        <v>12</v>
      </c>
      <c r="G13" s="415"/>
      <c r="H13" s="416"/>
      <c r="I13" s="414" t="s">
        <v>12</v>
      </c>
      <c r="J13" s="417"/>
      <c r="K13" s="418"/>
      <c r="L13" s="419"/>
      <c r="M13" s="420"/>
      <c r="N13" s="168"/>
      <c r="O13" s="168"/>
    </row>
    <row r="14" spans="1:17" ht="45" customHeight="1" thickBot="1" x14ac:dyDescent="0.4">
      <c r="A14" s="739" t="s">
        <v>57</v>
      </c>
      <c r="B14" s="409">
        <v>1</v>
      </c>
      <c r="C14" s="410">
        <v>0</v>
      </c>
      <c r="D14" s="6">
        <v>1</v>
      </c>
      <c r="E14" s="409">
        <v>4</v>
      </c>
      <c r="F14" s="410">
        <v>0</v>
      </c>
      <c r="G14" s="6">
        <f>E14+F14</f>
        <v>4</v>
      </c>
      <c r="H14" s="409">
        <v>0</v>
      </c>
      <c r="I14" s="410">
        <v>0</v>
      </c>
      <c r="J14" s="6">
        <v>0</v>
      </c>
      <c r="K14" s="411">
        <f>B14+E14+H14</f>
        <v>5</v>
      </c>
      <c r="L14" s="267">
        <v>0</v>
      </c>
      <c r="M14" s="422">
        <f>K14+L14</f>
        <v>5</v>
      </c>
      <c r="N14" s="9"/>
      <c r="O14" s="9"/>
    </row>
    <row r="15" spans="1:17" ht="43.5" customHeight="1" thickBot="1" x14ac:dyDescent="0.4">
      <c r="A15" s="738" t="s">
        <v>58</v>
      </c>
      <c r="B15" s="249">
        <v>8</v>
      </c>
      <c r="C15" s="250">
        <v>0</v>
      </c>
      <c r="D15" s="423">
        <v>8</v>
      </c>
      <c r="E15" s="249">
        <v>7</v>
      </c>
      <c r="F15" s="250">
        <v>0</v>
      </c>
      <c r="G15" s="6">
        <f>E15+F15</f>
        <v>7</v>
      </c>
      <c r="H15" s="249">
        <v>9</v>
      </c>
      <c r="I15" s="250">
        <v>0</v>
      </c>
      <c r="J15" s="423">
        <v>9</v>
      </c>
      <c r="K15" s="411">
        <f>B15+E15+H15</f>
        <v>24</v>
      </c>
      <c r="L15" s="424">
        <v>0</v>
      </c>
      <c r="M15" s="422">
        <f>K15+L15</f>
        <v>24</v>
      </c>
      <c r="N15" s="9"/>
      <c r="O15" s="9"/>
    </row>
    <row r="16" spans="1:17" ht="49.5" customHeight="1" thickBot="1" x14ac:dyDescent="0.4">
      <c r="A16" s="404" t="s">
        <v>13</v>
      </c>
      <c r="B16" s="412">
        <f t="shared" ref="B16:M16" si="1">SUM(B14:B15)</f>
        <v>9</v>
      </c>
      <c r="C16" s="412">
        <f t="shared" si="1"/>
        <v>0</v>
      </c>
      <c r="D16" s="412">
        <f t="shared" si="1"/>
        <v>9</v>
      </c>
      <c r="E16" s="412">
        <f>SUM(E14:E15)</f>
        <v>11</v>
      </c>
      <c r="F16" s="412">
        <f t="shared" si="1"/>
        <v>0</v>
      </c>
      <c r="G16" s="412">
        <f t="shared" si="1"/>
        <v>11</v>
      </c>
      <c r="H16" s="412">
        <f t="shared" si="1"/>
        <v>9</v>
      </c>
      <c r="I16" s="412">
        <f t="shared" si="1"/>
        <v>0</v>
      </c>
      <c r="J16" s="412">
        <f t="shared" si="1"/>
        <v>9</v>
      </c>
      <c r="K16" s="412">
        <f>SUM(K14:K15)</f>
        <v>29</v>
      </c>
      <c r="L16" s="412">
        <f t="shared" si="1"/>
        <v>0</v>
      </c>
      <c r="M16" s="14">
        <f t="shared" si="1"/>
        <v>29</v>
      </c>
      <c r="N16" s="169"/>
      <c r="O16" s="169"/>
    </row>
    <row r="17" spans="1:16" ht="37.5" customHeight="1" thickBot="1" x14ac:dyDescent="0.4">
      <c r="A17" s="425" t="s">
        <v>42</v>
      </c>
      <c r="B17" s="426"/>
      <c r="C17" s="427"/>
      <c r="D17" s="428"/>
      <c r="E17" s="426"/>
      <c r="F17" s="427"/>
      <c r="G17" s="428"/>
      <c r="H17" s="426"/>
      <c r="I17" s="427"/>
      <c r="J17" s="428"/>
      <c r="K17" s="426"/>
      <c r="L17" s="427"/>
      <c r="M17" s="429"/>
      <c r="N17" s="9"/>
      <c r="O17" s="9"/>
    </row>
    <row r="18" spans="1:16" ht="36.75" customHeight="1" thickBot="1" x14ac:dyDescent="0.4">
      <c r="A18" s="739" t="s">
        <v>57</v>
      </c>
      <c r="B18" s="4">
        <v>0</v>
      </c>
      <c r="C18" s="5">
        <v>0</v>
      </c>
      <c r="D18" s="6">
        <f>SUM(B18:C18)</f>
        <v>0</v>
      </c>
      <c r="E18" s="4">
        <v>0</v>
      </c>
      <c r="F18" s="5">
        <v>0</v>
      </c>
      <c r="G18" s="6">
        <f>SUM(E18:F18)</f>
        <v>0</v>
      </c>
      <c r="H18" s="4">
        <v>0</v>
      </c>
      <c r="I18" s="5">
        <v>0</v>
      </c>
      <c r="J18" s="6">
        <f>SUM(H18:I18)</f>
        <v>0</v>
      </c>
      <c r="K18" s="430">
        <v>0</v>
      </c>
      <c r="L18" s="189">
        <v>0</v>
      </c>
      <c r="M18" s="187">
        <v>0</v>
      </c>
      <c r="N18" s="9"/>
      <c r="O18" s="9"/>
    </row>
    <row r="19" spans="1:16" ht="40.5" customHeight="1" thickBot="1" x14ac:dyDescent="0.4">
      <c r="A19" s="738" t="s">
        <v>58</v>
      </c>
      <c r="B19" s="4">
        <v>0</v>
      </c>
      <c r="C19" s="5">
        <v>0</v>
      </c>
      <c r="D19" s="6">
        <f>SUM(B19:C19)</f>
        <v>0</v>
      </c>
      <c r="E19" s="4">
        <v>0</v>
      </c>
      <c r="F19" s="5">
        <v>0</v>
      </c>
      <c r="G19" s="6">
        <f>SUM(E19:F19)</f>
        <v>0</v>
      </c>
      <c r="H19" s="4">
        <v>0</v>
      </c>
      <c r="I19" s="5">
        <v>0</v>
      </c>
      <c r="J19" s="6">
        <f>SUM(H19:I19)</f>
        <v>0</v>
      </c>
      <c r="K19" s="430">
        <v>0</v>
      </c>
      <c r="L19" s="189">
        <v>0</v>
      </c>
      <c r="M19" s="187">
        <v>0</v>
      </c>
      <c r="N19" s="9"/>
      <c r="O19" s="9"/>
    </row>
    <row r="20" spans="1:16" ht="33" customHeight="1" thickBot="1" x14ac:dyDescent="0.4">
      <c r="A20" s="11" t="s">
        <v>43</v>
      </c>
      <c r="B20" s="7">
        <f t="shared" ref="B20:M20" si="2">SUM(B18:B19)</f>
        <v>0</v>
      </c>
      <c r="C20" s="7">
        <f t="shared" si="2"/>
        <v>0</v>
      </c>
      <c r="D20" s="7">
        <f t="shared" si="2"/>
        <v>0</v>
      </c>
      <c r="E20" s="7">
        <f t="shared" si="2"/>
        <v>0</v>
      </c>
      <c r="F20" s="7">
        <f t="shared" si="2"/>
        <v>0</v>
      </c>
      <c r="G20" s="15">
        <f t="shared" si="2"/>
        <v>0</v>
      </c>
      <c r="H20" s="7">
        <f t="shared" si="2"/>
        <v>0</v>
      </c>
      <c r="I20" s="7">
        <f t="shared" si="2"/>
        <v>0</v>
      </c>
      <c r="J20" s="15">
        <f t="shared" si="2"/>
        <v>0</v>
      </c>
      <c r="K20" s="7">
        <f t="shared" si="2"/>
        <v>0</v>
      </c>
      <c r="L20" s="7">
        <f t="shared" si="2"/>
        <v>0</v>
      </c>
      <c r="M20" s="14">
        <f t="shared" si="2"/>
        <v>0</v>
      </c>
      <c r="N20" s="9"/>
      <c r="O20" s="9"/>
    </row>
    <row r="21" spans="1:16" ht="35.25" customHeight="1" thickBot="1" x14ac:dyDescent="0.4">
      <c r="A21" s="10" t="s">
        <v>44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9"/>
      <c r="O21" s="9"/>
    </row>
    <row r="22" spans="1:16" ht="35.25" customHeight="1" thickBot="1" x14ac:dyDescent="0.4">
      <c r="A22" s="739" t="s">
        <v>57</v>
      </c>
      <c r="B22" s="432">
        <v>0</v>
      </c>
      <c r="C22" s="433">
        <v>0</v>
      </c>
      <c r="D22" s="434">
        <f>SUM(B22:C22)</f>
        <v>0</v>
      </c>
      <c r="E22" s="432">
        <v>0</v>
      </c>
      <c r="F22" s="433">
        <v>0</v>
      </c>
      <c r="G22" s="434">
        <f>SUM(E22:F22)</f>
        <v>0</v>
      </c>
      <c r="H22" s="432">
        <v>0</v>
      </c>
      <c r="I22" s="433">
        <v>0</v>
      </c>
      <c r="J22" s="434">
        <f>SUM(H22:I22)</f>
        <v>0</v>
      </c>
      <c r="K22" s="435">
        <v>0</v>
      </c>
      <c r="L22" s="269">
        <v>0</v>
      </c>
      <c r="M22" s="436">
        <v>0</v>
      </c>
      <c r="N22" s="9"/>
      <c r="O22" s="9"/>
    </row>
    <row r="23" spans="1:16" ht="35.25" customHeight="1" thickBot="1" x14ac:dyDescent="0.4">
      <c r="A23" s="738" t="s">
        <v>58</v>
      </c>
      <c r="B23" s="4">
        <v>0</v>
      </c>
      <c r="C23" s="5">
        <v>0</v>
      </c>
      <c r="D23" s="6">
        <f>SUM(B23:C23)</f>
        <v>0</v>
      </c>
      <c r="E23" s="4">
        <v>0</v>
      </c>
      <c r="F23" s="5">
        <v>0</v>
      </c>
      <c r="G23" s="6">
        <f>SUM(E23:F23)</f>
        <v>0</v>
      </c>
      <c r="H23" s="4">
        <v>0</v>
      </c>
      <c r="I23" s="5">
        <v>0</v>
      </c>
      <c r="J23" s="6">
        <f>SUM(H23:I23)</f>
        <v>0</v>
      </c>
      <c r="K23" s="430">
        <v>0</v>
      </c>
      <c r="L23" s="189">
        <v>0</v>
      </c>
      <c r="M23" s="187">
        <v>0</v>
      </c>
      <c r="N23" s="9"/>
      <c r="O23" s="9"/>
    </row>
    <row r="24" spans="1:16" ht="33" customHeight="1" thickBot="1" x14ac:dyDescent="0.4">
      <c r="A24" s="11" t="s">
        <v>15</v>
      </c>
      <c r="B24" s="437">
        <v>0</v>
      </c>
      <c r="C24" s="437">
        <v>0</v>
      </c>
      <c r="D24" s="438">
        <f>SUM(B24:C24)</f>
        <v>0</v>
      </c>
      <c r="E24" s="439">
        <v>0</v>
      </c>
      <c r="F24" s="437">
        <v>0</v>
      </c>
      <c r="G24" s="438">
        <v>0</v>
      </c>
      <c r="H24" s="439">
        <v>0</v>
      </c>
      <c r="I24" s="437">
        <v>0</v>
      </c>
      <c r="J24" s="437">
        <v>0</v>
      </c>
      <c r="K24" s="437">
        <v>0</v>
      </c>
      <c r="L24" s="437">
        <v>0</v>
      </c>
      <c r="M24" s="438">
        <f>SUM(K24:L24)</f>
        <v>0</v>
      </c>
      <c r="N24" s="9"/>
      <c r="O24" s="9"/>
    </row>
    <row r="25" spans="1:16" ht="30" customHeight="1" thickBot="1" x14ac:dyDescent="0.4">
      <c r="A25" s="740" t="s">
        <v>16</v>
      </c>
      <c r="B25" s="7">
        <f t="shared" ref="B25:J25" si="3">B16</f>
        <v>9</v>
      </c>
      <c r="C25" s="7">
        <f t="shared" si="3"/>
        <v>0</v>
      </c>
      <c r="D25" s="7">
        <f t="shared" si="3"/>
        <v>9</v>
      </c>
      <c r="E25" s="7">
        <f>E16</f>
        <v>11</v>
      </c>
      <c r="F25" s="7">
        <f t="shared" si="3"/>
        <v>0</v>
      </c>
      <c r="G25" s="7">
        <f t="shared" si="3"/>
        <v>11</v>
      </c>
      <c r="H25" s="7">
        <f t="shared" si="3"/>
        <v>9</v>
      </c>
      <c r="I25" s="7">
        <f t="shared" si="3"/>
        <v>0</v>
      </c>
      <c r="J25" s="7">
        <f t="shared" si="3"/>
        <v>9</v>
      </c>
      <c r="K25" s="411">
        <f>B25+E25+H25</f>
        <v>29</v>
      </c>
      <c r="L25" s="7">
        <f>C25+I25</f>
        <v>0</v>
      </c>
      <c r="M25" s="14">
        <f>SUM(K25:L25)</f>
        <v>29</v>
      </c>
      <c r="N25" s="170"/>
      <c r="O25" s="170"/>
    </row>
    <row r="26" spans="1:16" ht="53.25" thickBot="1" x14ac:dyDescent="0.4">
      <c r="A26" s="740" t="s">
        <v>45</v>
      </c>
      <c r="B26" s="7">
        <f t="shared" ref="B26:J26" si="4">B20</f>
        <v>0</v>
      </c>
      <c r="C26" s="7">
        <f t="shared" si="4"/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>B26+H26</f>
        <v>0</v>
      </c>
      <c r="L26" s="7">
        <f>C26+I26</f>
        <v>0</v>
      </c>
      <c r="M26" s="14">
        <f>SUM(K26:L26)</f>
        <v>0</v>
      </c>
      <c r="N26" s="441"/>
      <c r="O26" s="441"/>
    </row>
    <row r="27" spans="1:16" ht="53.25" thickBot="1" x14ac:dyDescent="0.4">
      <c r="A27" s="740" t="s">
        <v>17</v>
      </c>
      <c r="B27" s="7">
        <f t="shared" ref="B27:J27" si="5">B24</f>
        <v>0</v>
      </c>
      <c r="C27" s="7">
        <f t="shared" si="5"/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J27" s="7">
        <f t="shared" si="5"/>
        <v>0</v>
      </c>
      <c r="K27" s="7">
        <f>B27+H27</f>
        <v>0</v>
      </c>
      <c r="L27" s="7">
        <f>C27+H27</f>
        <v>0</v>
      </c>
      <c r="M27" s="14">
        <f>SUM(K27:L27)</f>
        <v>0</v>
      </c>
      <c r="N27" s="441"/>
      <c r="O27" s="441"/>
    </row>
    <row r="28" spans="1:16" ht="26.25" thickBot="1" x14ac:dyDescent="0.4">
      <c r="A28" s="442" t="s">
        <v>18</v>
      </c>
      <c r="B28" s="443">
        <f t="shared" ref="B28:M28" si="6">SUM(B25:B27)</f>
        <v>9</v>
      </c>
      <c r="C28" s="443">
        <f t="shared" si="6"/>
        <v>0</v>
      </c>
      <c r="D28" s="443">
        <f t="shared" si="6"/>
        <v>9</v>
      </c>
      <c r="E28" s="443">
        <f t="shared" si="6"/>
        <v>11</v>
      </c>
      <c r="F28" s="443">
        <f t="shared" si="6"/>
        <v>0</v>
      </c>
      <c r="G28" s="443">
        <f t="shared" si="6"/>
        <v>11</v>
      </c>
      <c r="H28" s="443">
        <f t="shared" si="6"/>
        <v>9</v>
      </c>
      <c r="I28" s="443">
        <f t="shared" si="6"/>
        <v>0</v>
      </c>
      <c r="J28" s="443">
        <f t="shared" si="6"/>
        <v>9</v>
      </c>
      <c r="K28" s="443">
        <f t="shared" si="6"/>
        <v>29</v>
      </c>
      <c r="L28" s="443">
        <f t="shared" si="6"/>
        <v>0</v>
      </c>
      <c r="M28" s="444">
        <f t="shared" si="6"/>
        <v>29</v>
      </c>
      <c r="N28" s="441"/>
      <c r="O28" s="441"/>
    </row>
    <row r="29" spans="1:16" ht="12" customHeight="1" x14ac:dyDescent="0.35">
      <c r="A29" s="9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</row>
    <row r="30" spans="1:16" ht="10.5" hidden="1" customHeight="1" x14ac:dyDescent="0.35">
      <c r="A30" s="9"/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5"/>
    </row>
    <row r="31" spans="1:16" x14ac:dyDescent="0.35">
      <c r="A31" s="9"/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</row>
    <row r="32" spans="1:16" ht="30.75" customHeight="1" x14ac:dyDescent="0.35">
      <c r="A32" s="1104"/>
      <c r="B32" s="1104"/>
      <c r="C32" s="1104"/>
      <c r="D32" s="1104"/>
      <c r="E32" s="1104"/>
      <c r="F32" s="1104"/>
      <c r="G32" s="1104"/>
      <c r="H32" s="1104"/>
      <c r="I32" s="1104"/>
      <c r="J32" s="1104"/>
      <c r="K32" s="1104"/>
      <c r="L32" s="1104"/>
      <c r="M32" s="1104"/>
      <c r="N32" s="1104"/>
      <c r="O32" s="1104"/>
      <c r="P32" s="1104"/>
    </row>
    <row r="34" ht="45" customHeight="1" x14ac:dyDescent="0.35"/>
  </sheetData>
  <mergeCells count="8">
    <mergeCell ref="A32:P32"/>
    <mergeCell ref="A5:A7"/>
    <mergeCell ref="B5:D6"/>
    <mergeCell ref="E5:G6"/>
    <mergeCell ref="H5:J6"/>
    <mergeCell ref="A1:M1"/>
    <mergeCell ref="A3:M3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0"/>
  <sheetViews>
    <sheetView zoomScale="50" zoomScaleNormal="50" workbookViewId="0">
      <selection activeCell="T20" sqref="T20"/>
    </sheetView>
  </sheetViews>
  <sheetFormatPr defaultRowHeight="25.5" x14ac:dyDescent="0.35"/>
  <cols>
    <col min="1" max="1" width="3" style="402" customWidth="1"/>
    <col min="2" max="2" width="79.28515625" style="402" customWidth="1"/>
    <col min="3" max="3" width="18" style="402" customWidth="1"/>
    <col min="4" max="4" width="16.7109375" style="402" customWidth="1"/>
    <col min="5" max="5" width="11" style="402" customWidth="1"/>
    <col min="6" max="6" width="15.7109375" style="402" customWidth="1"/>
    <col min="7" max="7" width="14.7109375" style="402" customWidth="1"/>
    <col min="8" max="8" width="14.28515625" style="402" customWidth="1"/>
    <col min="9" max="9" width="14.7109375" style="402" customWidth="1"/>
    <col min="10" max="10" width="14.42578125" style="402" customWidth="1"/>
    <col min="11" max="11" width="12" style="402" customWidth="1"/>
    <col min="12" max="12" width="13.7109375" style="402" customWidth="1"/>
    <col min="13" max="13" width="13.85546875" style="402" customWidth="1"/>
    <col min="14" max="14" width="12.28515625" style="402" customWidth="1"/>
    <col min="15" max="15" width="14.28515625" style="402" customWidth="1"/>
    <col min="16" max="16" width="10.5703125" style="402" customWidth="1"/>
    <col min="17" max="17" width="9.28515625" style="402" customWidth="1"/>
    <col min="18" max="16384" width="9.140625" style="402"/>
  </cols>
  <sheetData>
    <row r="1" spans="1:14" ht="25.5" customHeight="1" x14ac:dyDescent="0.35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</row>
    <row r="2" spans="1:14" ht="26.25" customHeight="1" x14ac:dyDescent="0.35">
      <c r="A2" s="1109" t="s">
        <v>60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</row>
    <row r="3" spans="1:14" ht="37.5" customHeight="1" x14ac:dyDescent="0.35">
      <c r="A3" s="1056" t="s">
        <v>122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</row>
    <row r="4" spans="1:14" ht="33" customHeight="1" thickBot="1" x14ac:dyDescent="0.4">
      <c r="B4" s="3"/>
    </row>
    <row r="5" spans="1:14" ht="33" customHeight="1" thickBot="1" x14ac:dyDescent="0.4">
      <c r="B5" s="1105" t="s">
        <v>1</v>
      </c>
      <c r="C5" s="1107" t="s">
        <v>2</v>
      </c>
      <c r="D5" s="1107"/>
      <c r="E5" s="1107"/>
      <c r="F5" s="1110" t="s">
        <v>3</v>
      </c>
      <c r="G5" s="1110"/>
      <c r="H5" s="1110"/>
      <c r="I5" s="1053" t="s">
        <v>4</v>
      </c>
      <c r="J5" s="1053"/>
      <c r="K5" s="1053"/>
      <c r="L5" s="1057" t="s">
        <v>23</v>
      </c>
      <c r="M5" s="1057"/>
      <c r="N5" s="1057"/>
    </row>
    <row r="6" spans="1:14" ht="33" customHeight="1" thickBot="1" x14ac:dyDescent="0.4">
      <c r="B6" s="1105"/>
      <c r="C6" s="1107"/>
      <c r="D6" s="1107"/>
      <c r="E6" s="1107"/>
      <c r="F6" s="1110"/>
      <c r="G6" s="1110"/>
      <c r="H6" s="1110"/>
      <c r="I6" s="1053"/>
      <c r="J6" s="1053"/>
      <c r="K6" s="1053"/>
      <c r="L6" s="1057"/>
      <c r="M6" s="1057"/>
      <c r="N6" s="1057"/>
    </row>
    <row r="7" spans="1:14" ht="99.75" customHeight="1" thickBot="1" x14ac:dyDescent="0.4">
      <c r="B7" s="1105"/>
      <c r="C7" s="276" t="s">
        <v>5</v>
      </c>
      <c r="D7" s="277" t="s">
        <v>6</v>
      </c>
      <c r="E7" s="209" t="s">
        <v>7</v>
      </c>
      <c r="F7" s="276" t="s">
        <v>5</v>
      </c>
      <c r="G7" s="277" t="s">
        <v>6</v>
      </c>
      <c r="H7" s="209" t="s">
        <v>7</v>
      </c>
      <c r="I7" s="276" t="s">
        <v>5</v>
      </c>
      <c r="J7" s="277" t="s">
        <v>6</v>
      </c>
      <c r="K7" s="209" t="s">
        <v>7</v>
      </c>
      <c r="L7" s="276" t="s">
        <v>5</v>
      </c>
      <c r="M7" s="277" t="s">
        <v>6</v>
      </c>
      <c r="N7" s="209" t="s">
        <v>7</v>
      </c>
    </row>
    <row r="8" spans="1:14" ht="34.5" customHeight="1" thickBot="1" x14ac:dyDescent="0.4">
      <c r="B8" s="404" t="s">
        <v>8</v>
      </c>
      <c r="C8" s="446"/>
      <c r="D8" s="447"/>
      <c r="E8" s="448"/>
      <c r="F8" s="449"/>
      <c r="G8" s="447"/>
      <c r="H8" s="450"/>
      <c r="I8" s="447"/>
      <c r="J8" s="447"/>
      <c r="K8" s="451"/>
      <c r="L8" s="7"/>
      <c r="M8" s="392"/>
      <c r="N8" s="452"/>
    </row>
    <row r="9" spans="1:14" ht="42.75" customHeight="1" thickBot="1" x14ac:dyDescent="0.4">
      <c r="B9" s="408" t="s">
        <v>57</v>
      </c>
      <c r="C9" s="453">
        <v>0</v>
      </c>
      <c r="D9" s="191">
        <v>2</v>
      </c>
      <c r="E9" s="454">
        <f>C9+D9</f>
        <v>2</v>
      </c>
      <c r="F9" s="455">
        <v>0</v>
      </c>
      <c r="G9" s="456">
        <v>0</v>
      </c>
      <c r="H9" s="457">
        <v>0</v>
      </c>
      <c r="I9" s="458">
        <v>0</v>
      </c>
      <c r="J9" s="456">
        <v>0</v>
      </c>
      <c r="K9" s="434">
        <v>0</v>
      </c>
      <c r="L9" s="435">
        <f>C9+F9+I9</f>
        <v>0</v>
      </c>
      <c r="M9" s="394">
        <f>D9+G9+J9</f>
        <v>2</v>
      </c>
      <c r="N9" s="284">
        <f>L9+M9</f>
        <v>2</v>
      </c>
    </row>
    <row r="10" spans="1:14" ht="34.5" customHeight="1" thickBot="1" x14ac:dyDescent="0.4">
      <c r="B10" s="459" t="s">
        <v>58</v>
      </c>
      <c r="C10" s="460">
        <v>0</v>
      </c>
      <c r="D10" s="461">
        <v>2</v>
      </c>
      <c r="E10" s="193">
        <f>C10+D10</f>
        <v>2</v>
      </c>
      <c r="F10" s="460">
        <v>1</v>
      </c>
      <c r="G10" s="461">
        <v>0</v>
      </c>
      <c r="H10" s="462">
        <f>F10+G10</f>
        <v>1</v>
      </c>
      <c r="I10" s="463">
        <v>1</v>
      </c>
      <c r="J10" s="461">
        <v>1</v>
      </c>
      <c r="K10" s="423">
        <f>I10+J10</f>
        <v>2</v>
      </c>
      <c r="L10" s="435">
        <f>C10+F10+I10</f>
        <v>2</v>
      </c>
      <c r="M10" s="189">
        <f>D10+G10+J10</f>
        <v>3</v>
      </c>
      <c r="N10" s="187">
        <f>L10+M10</f>
        <v>5</v>
      </c>
    </row>
    <row r="11" spans="1:14" ht="34.5" customHeight="1" thickBot="1" x14ac:dyDescent="0.4">
      <c r="B11" s="464" t="s">
        <v>9</v>
      </c>
      <c r="C11" s="465">
        <f t="shared" ref="C11:M11" si="0">C9+C10</f>
        <v>0</v>
      </c>
      <c r="D11" s="465">
        <f t="shared" si="0"/>
        <v>4</v>
      </c>
      <c r="E11" s="465">
        <f t="shared" si="0"/>
        <v>4</v>
      </c>
      <c r="F11" s="465">
        <f t="shared" si="0"/>
        <v>1</v>
      </c>
      <c r="G11" s="465">
        <f t="shared" si="0"/>
        <v>0</v>
      </c>
      <c r="H11" s="465">
        <f t="shared" si="0"/>
        <v>1</v>
      </c>
      <c r="I11" s="466">
        <f t="shared" si="0"/>
        <v>1</v>
      </c>
      <c r="J11" s="466">
        <f t="shared" si="0"/>
        <v>1</v>
      </c>
      <c r="K11" s="466">
        <f t="shared" si="0"/>
        <v>2</v>
      </c>
      <c r="L11" s="14">
        <f t="shared" si="0"/>
        <v>2</v>
      </c>
      <c r="M11" s="14">
        <f t="shared" si="0"/>
        <v>5</v>
      </c>
      <c r="N11" s="14">
        <f>L11+M11</f>
        <v>7</v>
      </c>
    </row>
    <row r="12" spans="1:14" ht="41.25" customHeight="1" thickBot="1" x14ac:dyDescent="0.4">
      <c r="B12" s="272" t="s">
        <v>10</v>
      </c>
      <c r="C12" s="467"/>
      <c r="D12" s="458"/>
      <c r="E12" s="454"/>
      <c r="F12" s="468"/>
      <c r="G12" s="469"/>
      <c r="H12" s="470"/>
      <c r="I12" s="458"/>
      <c r="J12" s="456"/>
      <c r="K12" s="454"/>
      <c r="L12" s="376"/>
      <c r="M12" s="394"/>
      <c r="N12" s="284"/>
    </row>
    <row r="13" spans="1:14" ht="43.5" customHeight="1" thickBot="1" x14ac:dyDescent="0.4">
      <c r="B13" s="186" t="s">
        <v>11</v>
      </c>
      <c r="C13" s="466"/>
      <c r="D13" s="466"/>
      <c r="E13" s="466"/>
      <c r="F13" s="465"/>
      <c r="G13" s="465"/>
      <c r="H13" s="465"/>
      <c r="I13" s="466"/>
      <c r="J13" s="465"/>
      <c r="K13" s="465"/>
      <c r="L13" s="14"/>
      <c r="M13" s="14"/>
      <c r="N13" s="14"/>
    </row>
    <row r="14" spans="1:14" ht="43.5" customHeight="1" thickBot="1" x14ac:dyDescent="0.4">
      <c r="B14" s="421" t="s">
        <v>57</v>
      </c>
      <c r="C14" s="453">
        <v>0</v>
      </c>
      <c r="D14" s="191">
        <v>2</v>
      </c>
      <c r="E14" s="454">
        <f>C14+D14</f>
        <v>2</v>
      </c>
      <c r="F14" s="455">
        <v>0</v>
      </c>
      <c r="G14" s="456">
        <v>0</v>
      </c>
      <c r="H14" s="457">
        <v>0</v>
      </c>
      <c r="I14" s="458">
        <v>0</v>
      </c>
      <c r="J14" s="456">
        <v>0</v>
      </c>
      <c r="K14" s="434">
        <v>0</v>
      </c>
      <c r="L14" s="435">
        <f>C14+F14+I14</f>
        <v>0</v>
      </c>
      <c r="M14" s="394">
        <f>D14+G14+J14</f>
        <v>2</v>
      </c>
      <c r="N14" s="284">
        <f>L14+M14</f>
        <v>2</v>
      </c>
    </row>
    <row r="15" spans="1:14" ht="39.75" customHeight="1" thickBot="1" x14ac:dyDescent="0.4">
      <c r="B15" s="408" t="s">
        <v>58</v>
      </c>
      <c r="C15" s="460">
        <v>0</v>
      </c>
      <c r="D15" s="461">
        <v>2</v>
      </c>
      <c r="E15" s="193">
        <f>C15+D15</f>
        <v>2</v>
      </c>
      <c r="F15" s="460">
        <v>1</v>
      </c>
      <c r="G15" s="461">
        <v>0</v>
      </c>
      <c r="H15" s="462">
        <f>F15+G15</f>
        <v>1</v>
      </c>
      <c r="I15" s="463">
        <v>1</v>
      </c>
      <c r="J15" s="461">
        <v>1</v>
      </c>
      <c r="K15" s="423">
        <f>I15+J15</f>
        <v>2</v>
      </c>
      <c r="L15" s="435">
        <f>C15+F15+I15</f>
        <v>2</v>
      </c>
      <c r="M15" s="189">
        <f>D15+G15+J15</f>
        <v>3</v>
      </c>
      <c r="N15" s="187">
        <f>L15+M15</f>
        <v>5</v>
      </c>
    </row>
    <row r="16" spans="1:14" ht="43.5" customHeight="1" thickBot="1" x14ac:dyDescent="0.4">
      <c r="B16" s="404" t="s">
        <v>13</v>
      </c>
      <c r="C16" s="465">
        <f t="shared" ref="C16:M16" si="1">C14+C15</f>
        <v>0</v>
      </c>
      <c r="D16" s="465">
        <f t="shared" si="1"/>
        <v>4</v>
      </c>
      <c r="E16" s="465">
        <f t="shared" si="1"/>
        <v>4</v>
      </c>
      <c r="F16" s="465">
        <f t="shared" si="1"/>
        <v>1</v>
      </c>
      <c r="G16" s="465">
        <f t="shared" si="1"/>
        <v>0</v>
      </c>
      <c r="H16" s="465">
        <f t="shared" si="1"/>
        <v>1</v>
      </c>
      <c r="I16" s="466">
        <f t="shared" si="1"/>
        <v>1</v>
      </c>
      <c r="J16" s="466">
        <f t="shared" si="1"/>
        <v>1</v>
      </c>
      <c r="K16" s="466">
        <f t="shared" si="1"/>
        <v>2</v>
      </c>
      <c r="L16" s="14">
        <f t="shared" si="1"/>
        <v>2</v>
      </c>
      <c r="M16" s="14">
        <f t="shared" si="1"/>
        <v>5</v>
      </c>
      <c r="N16" s="14">
        <f>L16+M16</f>
        <v>7</v>
      </c>
    </row>
    <row r="17" spans="2:14" ht="36" customHeight="1" thickBot="1" x14ac:dyDescent="0.4">
      <c r="B17" s="425" t="s">
        <v>42</v>
      </c>
      <c r="C17" s="471"/>
      <c r="D17" s="472"/>
      <c r="E17" s="454"/>
      <c r="F17" s="455"/>
      <c r="G17" s="456"/>
      <c r="H17" s="457"/>
      <c r="I17" s="458"/>
      <c r="J17" s="469"/>
      <c r="K17" s="454"/>
      <c r="L17" s="247"/>
      <c r="M17" s="270"/>
      <c r="N17" s="271"/>
    </row>
    <row r="18" spans="2:14" ht="42" customHeight="1" thickBot="1" x14ac:dyDescent="0.4">
      <c r="B18" s="421" t="s">
        <v>57</v>
      </c>
      <c r="C18" s="473">
        <v>0</v>
      </c>
      <c r="D18" s="474">
        <v>0</v>
      </c>
      <c r="E18" s="475">
        <v>0</v>
      </c>
      <c r="F18" s="473">
        <v>0</v>
      </c>
      <c r="G18" s="474">
        <v>0</v>
      </c>
      <c r="H18" s="476">
        <v>0</v>
      </c>
      <c r="I18" s="473">
        <v>0</v>
      </c>
      <c r="J18" s="474">
        <v>0</v>
      </c>
      <c r="K18" s="476">
        <v>0</v>
      </c>
      <c r="L18" s="473">
        <v>0</v>
      </c>
      <c r="M18" s="474">
        <v>0</v>
      </c>
      <c r="N18" s="476">
        <v>0</v>
      </c>
    </row>
    <row r="19" spans="2:14" ht="38.25" customHeight="1" thickBot="1" x14ac:dyDescent="0.4">
      <c r="B19" s="408" t="s">
        <v>58</v>
      </c>
      <c r="C19" s="249">
        <v>0</v>
      </c>
      <c r="D19" s="250">
        <v>0</v>
      </c>
      <c r="E19" s="477">
        <v>0</v>
      </c>
      <c r="F19" s="249">
        <v>0</v>
      </c>
      <c r="G19" s="250">
        <v>0</v>
      </c>
      <c r="H19" s="478">
        <v>0</v>
      </c>
      <c r="I19" s="249">
        <v>0</v>
      </c>
      <c r="J19" s="250">
        <v>0</v>
      </c>
      <c r="K19" s="478">
        <v>0</v>
      </c>
      <c r="L19" s="249">
        <v>0</v>
      </c>
      <c r="M19" s="250">
        <v>0</v>
      </c>
      <c r="N19" s="478">
        <v>0</v>
      </c>
    </row>
    <row r="20" spans="2:14" ht="30.75" customHeight="1" thickBot="1" x14ac:dyDescent="0.4">
      <c r="B20" s="11" t="s">
        <v>43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2:14" ht="41.25" customHeight="1" thickBot="1" x14ac:dyDescent="0.4">
      <c r="B21" s="10" t="s">
        <v>44</v>
      </c>
      <c r="C21" s="479"/>
      <c r="D21" s="472"/>
      <c r="E21" s="451"/>
      <c r="F21" s="480"/>
      <c r="G21" s="472"/>
      <c r="H21" s="481"/>
      <c r="I21" s="482"/>
      <c r="J21" s="472"/>
      <c r="K21" s="451"/>
      <c r="L21" s="7"/>
      <c r="M21" s="188"/>
      <c r="N21" s="393"/>
    </row>
    <row r="22" spans="2:14" ht="34.5" customHeight="1" thickBot="1" x14ac:dyDescent="0.4">
      <c r="B22" s="421" t="s">
        <v>57</v>
      </c>
      <c r="C22" s="473">
        <v>0</v>
      </c>
      <c r="D22" s="474">
        <v>0</v>
      </c>
      <c r="E22" s="475">
        <v>0</v>
      </c>
      <c r="F22" s="473">
        <v>0</v>
      </c>
      <c r="G22" s="474">
        <v>0</v>
      </c>
      <c r="H22" s="475">
        <v>0</v>
      </c>
      <c r="I22" s="473">
        <v>0</v>
      </c>
      <c r="J22" s="474">
        <v>0</v>
      </c>
      <c r="K22" s="475">
        <v>0</v>
      </c>
      <c r="L22" s="473">
        <v>0</v>
      </c>
      <c r="M22" s="474">
        <v>0</v>
      </c>
      <c r="N22" s="476">
        <v>0</v>
      </c>
    </row>
    <row r="23" spans="2:14" ht="34.5" customHeight="1" thickBot="1" x14ac:dyDescent="0.4">
      <c r="B23" s="408" t="s">
        <v>58</v>
      </c>
      <c r="C23" s="249">
        <v>0</v>
      </c>
      <c r="D23" s="250">
        <v>0</v>
      </c>
      <c r="E23" s="477">
        <v>0</v>
      </c>
      <c r="F23" s="249">
        <v>0</v>
      </c>
      <c r="G23" s="250">
        <v>0</v>
      </c>
      <c r="H23" s="477">
        <v>0</v>
      </c>
      <c r="I23" s="249">
        <v>0</v>
      </c>
      <c r="J23" s="250">
        <v>0</v>
      </c>
      <c r="K23" s="477">
        <v>0</v>
      </c>
      <c r="L23" s="249">
        <v>0</v>
      </c>
      <c r="M23" s="250">
        <v>0</v>
      </c>
      <c r="N23" s="478">
        <v>0</v>
      </c>
    </row>
    <row r="24" spans="2:14" ht="36.75" customHeight="1" thickBot="1" x14ac:dyDescent="0.4">
      <c r="B24" s="11" t="s">
        <v>15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2:14" ht="28.5" customHeight="1" thickBot="1" x14ac:dyDescent="0.4">
      <c r="B25" s="440" t="s">
        <v>16</v>
      </c>
      <c r="C25" s="438">
        <f t="shared" ref="C25:N25" si="2">C16</f>
        <v>0</v>
      </c>
      <c r="D25" s="438">
        <f t="shared" si="2"/>
        <v>4</v>
      </c>
      <c r="E25" s="438">
        <f t="shared" si="2"/>
        <v>4</v>
      </c>
      <c r="F25" s="438">
        <f t="shared" si="2"/>
        <v>1</v>
      </c>
      <c r="G25" s="438">
        <f t="shared" si="2"/>
        <v>0</v>
      </c>
      <c r="H25" s="438">
        <f t="shared" si="2"/>
        <v>1</v>
      </c>
      <c r="I25" s="438">
        <f t="shared" si="2"/>
        <v>1</v>
      </c>
      <c r="J25" s="438">
        <f t="shared" si="2"/>
        <v>1</v>
      </c>
      <c r="K25" s="438">
        <f t="shared" si="2"/>
        <v>2</v>
      </c>
      <c r="L25" s="438">
        <f t="shared" si="2"/>
        <v>2</v>
      </c>
      <c r="M25" s="438">
        <f t="shared" si="2"/>
        <v>5</v>
      </c>
      <c r="N25" s="438">
        <f t="shared" si="2"/>
        <v>7</v>
      </c>
    </row>
    <row r="26" spans="2:14" ht="24.75" customHeight="1" thickBot="1" x14ac:dyDescent="0.4">
      <c r="B26" s="440" t="s">
        <v>45</v>
      </c>
      <c r="C26" s="438">
        <f t="shared" ref="C26:N26" si="3">C20</f>
        <v>0</v>
      </c>
      <c r="D26" s="438">
        <f t="shared" si="3"/>
        <v>0</v>
      </c>
      <c r="E26" s="438">
        <f t="shared" si="3"/>
        <v>0</v>
      </c>
      <c r="F26" s="438">
        <f t="shared" si="3"/>
        <v>0</v>
      </c>
      <c r="G26" s="438">
        <f t="shared" si="3"/>
        <v>0</v>
      </c>
      <c r="H26" s="438">
        <f t="shared" si="3"/>
        <v>0</v>
      </c>
      <c r="I26" s="438">
        <f t="shared" si="3"/>
        <v>0</v>
      </c>
      <c r="J26" s="438">
        <f t="shared" si="3"/>
        <v>0</v>
      </c>
      <c r="K26" s="438">
        <f t="shared" si="3"/>
        <v>0</v>
      </c>
      <c r="L26" s="438">
        <f t="shared" si="3"/>
        <v>0</v>
      </c>
      <c r="M26" s="438">
        <f t="shared" si="3"/>
        <v>0</v>
      </c>
      <c r="N26" s="438">
        <f t="shared" si="3"/>
        <v>0</v>
      </c>
    </row>
    <row r="27" spans="2:14" ht="27" customHeight="1" thickBot="1" x14ac:dyDescent="0.4">
      <c r="B27" s="440" t="s">
        <v>17</v>
      </c>
      <c r="C27" s="438">
        <f t="shared" ref="C27:N27" si="4">C24</f>
        <v>0</v>
      </c>
      <c r="D27" s="438">
        <f t="shared" si="4"/>
        <v>0</v>
      </c>
      <c r="E27" s="438">
        <f t="shared" si="4"/>
        <v>0</v>
      </c>
      <c r="F27" s="438">
        <f t="shared" si="4"/>
        <v>0</v>
      </c>
      <c r="G27" s="438">
        <f t="shared" si="4"/>
        <v>0</v>
      </c>
      <c r="H27" s="438">
        <f t="shared" si="4"/>
        <v>0</v>
      </c>
      <c r="I27" s="438">
        <f t="shared" si="4"/>
        <v>0</v>
      </c>
      <c r="J27" s="438">
        <f t="shared" si="4"/>
        <v>0</v>
      </c>
      <c r="K27" s="438">
        <f t="shared" si="4"/>
        <v>0</v>
      </c>
      <c r="L27" s="438">
        <f t="shared" si="4"/>
        <v>0</v>
      </c>
      <c r="M27" s="438">
        <f t="shared" si="4"/>
        <v>0</v>
      </c>
      <c r="N27" s="438">
        <f t="shared" si="4"/>
        <v>0</v>
      </c>
    </row>
    <row r="28" spans="2:14" ht="33.75" customHeight="1" thickBot="1" x14ac:dyDescent="0.4">
      <c r="B28" s="442" t="s">
        <v>18</v>
      </c>
      <c r="C28" s="438">
        <f t="shared" ref="C28:N28" si="5">C25+C26+C27</f>
        <v>0</v>
      </c>
      <c r="D28" s="438">
        <f t="shared" si="5"/>
        <v>4</v>
      </c>
      <c r="E28" s="438">
        <f t="shared" si="5"/>
        <v>4</v>
      </c>
      <c r="F28" s="438">
        <f t="shared" si="5"/>
        <v>1</v>
      </c>
      <c r="G28" s="438">
        <f t="shared" si="5"/>
        <v>0</v>
      </c>
      <c r="H28" s="438">
        <f t="shared" si="5"/>
        <v>1</v>
      </c>
      <c r="I28" s="438">
        <f t="shared" si="5"/>
        <v>1</v>
      </c>
      <c r="J28" s="438">
        <f t="shared" si="5"/>
        <v>1</v>
      </c>
      <c r="K28" s="438">
        <f t="shared" si="5"/>
        <v>2</v>
      </c>
      <c r="L28" s="438">
        <f t="shared" si="5"/>
        <v>2</v>
      </c>
      <c r="M28" s="438">
        <f t="shared" si="5"/>
        <v>5</v>
      </c>
      <c r="N28" s="438">
        <f t="shared" si="5"/>
        <v>7</v>
      </c>
    </row>
    <row r="29" spans="2:14" x14ac:dyDescent="0.35">
      <c r="B29" s="9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</row>
    <row r="30" spans="2:14" ht="25.5" customHeight="1" x14ac:dyDescent="0.35">
      <c r="B30" s="1104"/>
      <c r="C30" s="1104"/>
      <c r="D30" s="1104"/>
      <c r="E30" s="1104"/>
      <c r="F30" s="1104"/>
      <c r="G30" s="1104"/>
      <c r="H30" s="1104"/>
      <c r="I30" s="1104"/>
      <c r="J30" s="1104"/>
      <c r="K30" s="1104"/>
      <c r="L30" s="1104"/>
      <c r="M30" s="1104"/>
      <c r="N30" s="1104"/>
    </row>
  </sheetData>
  <mergeCells count="9">
    <mergeCell ref="B30:N30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"/>
  <sheetViews>
    <sheetView topLeftCell="A4" zoomScale="55" zoomScaleNormal="55" workbookViewId="0">
      <selection activeCell="A5" sqref="A5:P5"/>
    </sheetView>
  </sheetViews>
  <sheetFormatPr defaultRowHeight="25.5" x14ac:dyDescent="0.35"/>
  <cols>
    <col min="1" max="1" width="87.85546875" style="18" customWidth="1"/>
    <col min="2" max="2" width="16.42578125" style="18" customWidth="1"/>
    <col min="3" max="3" width="13.85546875" style="18" customWidth="1"/>
    <col min="4" max="4" width="12.140625" style="18" customWidth="1"/>
    <col min="5" max="5" width="17.140625" style="18" customWidth="1"/>
    <col min="6" max="6" width="11.85546875" style="18" customWidth="1"/>
    <col min="7" max="7" width="11.7109375" style="18" customWidth="1"/>
    <col min="8" max="8" width="17" style="18" customWidth="1"/>
    <col min="9" max="9" width="15" style="18" customWidth="1"/>
    <col min="10" max="10" width="13.140625" style="18" customWidth="1"/>
    <col min="11" max="11" width="15.42578125" style="18" customWidth="1"/>
    <col min="12" max="12" width="13.140625" style="18" customWidth="1"/>
    <col min="13" max="13" width="14.7109375" style="18" customWidth="1"/>
    <col min="14" max="14" width="18.85546875" style="18" customWidth="1"/>
    <col min="15" max="15" width="13.85546875" style="18" customWidth="1"/>
    <col min="16" max="16" width="11.710937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27"/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7"/>
    </row>
    <row r="2" spans="1:20" ht="20.25" customHeight="1" x14ac:dyDescent="0.35">
      <c r="A2" s="1027" t="s">
        <v>94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</row>
    <row r="3" spans="1:20" ht="20.25" customHeight="1" x14ac:dyDescent="0.35">
      <c r="A3" s="1027" t="s">
        <v>95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</row>
    <row r="4" spans="1:20" ht="24.75" customHeight="1" x14ac:dyDescent="0.35">
      <c r="A4" s="1027" t="s">
        <v>115</v>
      </c>
      <c r="B4" s="1027"/>
      <c r="C4" s="1027"/>
      <c r="D4" s="1027"/>
      <c r="E4" s="1027"/>
      <c r="F4" s="1027"/>
      <c r="G4" s="1027"/>
      <c r="H4" s="1027"/>
      <c r="I4" s="1027"/>
      <c r="J4" s="1027"/>
      <c r="K4" s="1027"/>
      <c r="L4" s="1027"/>
      <c r="M4" s="1027"/>
      <c r="N4" s="1027"/>
      <c r="O4" s="1027"/>
      <c r="P4" s="1027"/>
    </row>
    <row r="5" spans="1:20" ht="24.75" customHeight="1" x14ac:dyDescent="0.35">
      <c r="A5" s="1027" t="s">
        <v>135</v>
      </c>
      <c r="B5" s="1027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</row>
    <row r="6" spans="1:20" ht="33" customHeight="1" thickBot="1" x14ac:dyDescent="0.4">
      <c r="A6" s="19"/>
    </row>
    <row r="7" spans="1:20" ht="33" customHeight="1" thickBot="1" x14ac:dyDescent="0.4">
      <c r="A7" s="1028" t="s">
        <v>1</v>
      </c>
      <c r="B7" s="1031" t="s">
        <v>19</v>
      </c>
      <c r="C7" s="1032"/>
      <c r="D7" s="1033"/>
      <c r="E7" s="1031" t="s">
        <v>20</v>
      </c>
      <c r="F7" s="1032"/>
      <c r="G7" s="1033"/>
      <c r="H7" s="1031" t="s">
        <v>21</v>
      </c>
      <c r="I7" s="1032"/>
      <c r="J7" s="1033"/>
      <c r="K7" s="1031" t="s">
        <v>22</v>
      </c>
      <c r="L7" s="1032"/>
      <c r="M7" s="1033"/>
      <c r="N7" s="1034" t="s">
        <v>69</v>
      </c>
      <c r="O7" s="1035"/>
      <c r="P7" s="1036"/>
    </row>
    <row r="8" spans="1:20" ht="33" customHeight="1" thickBot="1" x14ac:dyDescent="0.4">
      <c r="A8" s="1029"/>
      <c r="B8" s="1111" t="s">
        <v>96</v>
      </c>
      <c r="C8" s="1112"/>
      <c r="D8" s="1113"/>
      <c r="E8" s="1111" t="s">
        <v>96</v>
      </c>
      <c r="F8" s="1112"/>
      <c r="G8" s="1113"/>
      <c r="H8" s="1111" t="s">
        <v>96</v>
      </c>
      <c r="I8" s="1112"/>
      <c r="J8" s="1113"/>
      <c r="K8" s="1111" t="s">
        <v>96</v>
      </c>
      <c r="L8" s="1112"/>
      <c r="M8" s="1113"/>
      <c r="N8" s="1037"/>
      <c r="O8" s="1038"/>
      <c r="P8" s="1039"/>
    </row>
    <row r="9" spans="1:20" ht="99.75" customHeight="1" thickBot="1" x14ac:dyDescent="0.4">
      <c r="A9" s="1060"/>
      <c r="B9" s="21" t="s">
        <v>5</v>
      </c>
      <c r="C9" s="22" t="s">
        <v>6</v>
      </c>
      <c r="D9" s="23" t="s">
        <v>7</v>
      </c>
      <c r="E9" s="21" t="s">
        <v>5</v>
      </c>
      <c r="F9" s="22" t="s">
        <v>6</v>
      </c>
      <c r="G9" s="23" t="s">
        <v>7</v>
      </c>
      <c r="H9" s="21" t="s">
        <v>5</v>
      </c>
      <c r="I9" s="22" t="s">
        <v>6</v>
      </c>
      <c r="J9" s="23" t="s">
        <v>7</v>
      </c>
      <c r="K9" s="21" t="s">
        <v>5</v>
      </c>
      <c r="L9" s="22" t="s">
        <v>6</v>
      </c>
      <c r="M9" s="23" t="s">
        <v>7</v>
      </c>
      <c r="N9" s="21" t="s">
        <v>5</v>
      </c>
      <c r="O9" s="22" t="s">
        <v>6</v>
      </c>
      <c r="P9" s="23" t="s">
        <v>7</v>
      </c>
    </row>
    <row r="10" spans="1:20" ht="36.75" customHeight="1" thickBot="1" x14ac:dyDescent="0.4">
      <c r="A10" s="24" t="s">
        <v>8</v>
      </c>
      <c r="B10" s="494"/>
      <c r="C10" s="495"/>
      <c r="D10" s="496"/>
      <c r="E10" s="25"/>
      <c r="F10" s="26"/>
      <c r="G10" s="28"/>
      <c r="H10" s="29"/>
      <c r="I10" s="30"/>
      <c r="J10" s="31"/>
      <c r="K10" s="29"/>
      <c r="L10" s="30"/>
      <c r="M10" s="31"/>
      <c r="N10" s="118"/>
      <c r="O10" s="119"/>
      <c r="P10" s="120"/>
    </row>
    <row r="11" spans="1:20" ht="29.25" customHeight="1" x14ac:dyDescent="0.35">
      <c r="A11" s="781" t="s">
        <v>97</v>
      </c>
      <c r="B11" s="778">
        <f t="shared" ref="B11:M11" si="0">B19+B26</f>
        <v>5</v>
      </c>
      <c r="C11" s="779">
        <f t="shared" si="0"/>
        <v>1</v>
      </c>
      <c r="D11" s="780">
        <f t="shared" si="0"/>
        <v>6</v>
      </c>
      <c r="E11" s="778">
        <f t="shared" si="0"/>
        <v>15</v>
      </c>
      <c r="F11" s="779">
        <f t="shared" si="0"/>
        <v>0</v>
      </c>
      <c r="G11" s="780">
        <f t="shared" si="0"/>
        <v>15</v>
      </c>
      <c r="H11" s="778">
        <f t="shared" si="0"/>
        <v>12</v>
      </c>
      <c r="I11" s="779">
        <f t="shared" si="0"/>
        <v>1</v>
      </c>
      <c r="J11" s="780">
        <f t="shared" si="0"/>
        <v>13</v>
      </c>
      <c r="K11" s="778">
        <f t="shared" si="0"/>
        <v>0</v>
      </c>
      <c r="L11" s="779">
        <f t="shared" si="0"/>
        <v>0</v>
      </c>
      <c r="M11" s="780">
        <f t="shared" si="0"/>
        <v>0</v>
      </c>
      <c r="N11" s="782">
        <f t="shared" ref="N11:O15" si="1">SUM(B11+E11+H11+K11)</f>
        <v>32</v>
      </c>
      <c r="O11" s="783">
        <f t="shared" si="1"/>
        <v>2</v>
      </c>
      <c r="P11" s="784">
        <f>SUM(N11:O11)</f>
        <v>34</v>
      </c>
    </row>
    <row r="12" spans="1:20" ht="27.75" customHeight="1" x14ac:dyDescent="0.35">
      <c r="A12" s="785"/>
      <c r="B12" s="786">
        <f>B28+B20</f>
        <v>0</v>
      </c>
      <c r="C12" s="787">
        <f>C28+C20</f>
        <v>0</v>
      </c>
      <c r="D12" s="788">
        <f>SUM(B12:C12)</f>
        <v>0</v>
      </c>
      <c r="E12" s="786">
        <v>0</v>
      </c>
      <c r="F12" s="787">
        <v>0</v>
      </c>
      <c r="G12" s="788">
        <f>SUM(E12:F12)</f>
        <v>0</v>
      </c>
      <c r="H12" s="786">
        <v>0</v>
      </c>
      <c r="I12" s="787">
        <v>0</v>
      </c>
      <c r="J12" s="788">
        <f>SUM(H12:I12)</f>
        <v>0</v>
      </c>
      <c r="K12" s="786">
        <f t="shared" ref="K12:M15" si="2">K28+K20</f>
        <v>0</v>
      </c>
      <c r="L12" s="787">
        <f t="shared" si="2"/>
        <v>0</v>
      </c>
      <c r="M12" s="788">
        <f t="shared" si="2"/>
        <v>0</v>
      </c>
      <c r="N12" s="782">
        <f t="shared" si="1"/>
        <v>0</v>
      </c>
      <c r="O12" s="783">
        <f t="shared" si="1"/>
        <v>0</v>
      </c>
      <c r="P12" s="784">
        <f>SUM(N12:O12)</f>
        <v>0</v>
      </c>
    </row>
    <row r="13" spans="1:20" ht="27.75" customHeight="1" x14ac:dyDescent="0.35">
      <c r="A13" s="789"/>
      <c r="B13" s="786">
        <f>B29+B21</f>
        <v>0</v>
      </c>
      <c r="C13" s="787">
        <f>C29+C21</f>
        <v>0</v>
      </c>
      <c r="D13" s="788">
        <f>SUM(B13:C13)</f>
        <v>0</v>
      </c>
      <c r="E13" s="786">
        <v>0</v>
      </c>
      <c r="F13" s="787">
        <v>0</v>
      </c>
      <c r="G13" s="788">
        <f>SUM(E13:F13)</f>
        <v>0</v>
      </c>
      <c r="H13" s="786">
        <v>0</v>
      </c>
      <c r="I13" s="787">
        <v>0</v>
      </c>
      <c r="J13" s="788">
        <f>SUM(H13:I13)</f>
        <v>0</v>
      </c>
      <c r="K13" s="786">
        <f t="shared" si="2"/>
        <v>0</v>
      </c>
      <c r="L13" s="787">
        <f t="shared" si="2"/>
        <v>0</v>
      </c>
      <c r="M13" s="788">
        <f t="shared" si="2"/>
        <v>0</v>
      </c>
      <c r="N13" s="782">
        <f t="shared" si="1"/>
        <v>0</v>
      </c>
      <c r="O13" s="783">
        <f t="shared" si="1"/>
        <v>0</v>
      </c>
      <c r="P13" s="784">
        <f>SUM(N13:O13)</f>
        <v>0</v>
      </c>
    </row>
    <row r="14" spans="1:20" ht="30.75" customHeight="1" x14ac:dyDescent="0.35">
      <c r="A14" s="790"/>
      <c r="B14" s="786">
        <f>B29+B21</f>
        <v>0</v>
      </c>
      <c r="C14" s="787">
        <f>C29+C21</f>
        <v>0</v>
      </c>
      <c r="D14" s="788">
        <f>SUM(B14:C14)</f>
        <v>0</v>
      </c>
      <c r="E14" s="786">
        <v>0</v>
      </c>
      <c r="F14" s="787">
        <v>0</v>
      </c>
      <c r="G14" s="788">
        <f>SUM(E14:F14)</f>
        <v>0</v>
      </c>
      <c r="H14" s="786">
        <v>0</v>
      </c>
      <c r="I14" s="787">
        <v>0</v>
      </c>
      <c r="J14" s="788">
        <f>SUM(H14:I14)</f>
        <v>0</v>
      </c>
      <c r="K14" s="786">
        <f t="shared" si="2"/>
        <v>0</v>
      </c>
      <c r="L14" s="787">
        <f t="shared" si="2"/>
        <v>0</v>
      </c>
      <c r="M14" s="788">
        <f t="shared" si="2"/>
        <v>0</v>
      </c>
      <c r="N14" s="782">
        <f t="shared" si="1"/>
        <v>0</v>
      </c>
      <c r="O14" s="783">
        <f t="shared" si="1"/>
        <v>0</v>
      </c>
      <c r="P14" s="784">
        <f>SUM(N14:O14)</f>
        <v>0</v>
      </c>
    </row>
    <row r="15" spans="1:20" ht="32.25" customHeight="1" thickBot="1" x14ac:dyDescent="0.4">
      <c r="A15" s="791"/>
      <c r="B15" s="792">
        <f>B30+B22</f>
        <v>0</v>
      </c>
      <c r="C15" s="793">
        <f>C30+C22</f>
        <v>0</v>
      </c>
      <c r="D15" s="794">
        <f>SUM(B15:C15)</f>
        <v>0</v>
      </c>
      <c r="E15" s="792">
        <v>0</v>
      </c>
      <c r="F15" s="793">
        <v>0</v>
      </c>
      <c r="G15" s="794">
        <f>SUM(E15:F15)</f>
        <v>0</v>
      </c>
      <c r="H15" s="792">
        <v>0</v>
      </c>
      <c r="I15" s="793">
        <v>0</v>
      </c>
      <c r="J15" s="794">
        <f>SUM(H15:I15)</f>
        <v>0</v>
      </c>
      <c r="K15" s="792">
        <f t="shared" si="2"/>
        <v>0</v>
      </c>
      <c r="L15" s="793">
        <f t="shared" si="2"/>
        <v>0</v>
      </c>
      <c r="M15" s="794">
        <f t="shared" si="2"/>
        <v>0</v>
      </c>
      <c r="N15" s="782">
        <f t="shared" si="1"/>
        <v>0</v>
      </c>
      <c r="O15" s="783">
        <f t="shared" si="1"/>
        <v>0</v>
      </c>
      <c r="P15" s="784">
        <f>SUM(N15:O15)</f>
        <v>0</v>
      </c>
    </row>
    <row r="16" spans="1:20" ht="36.75" customHeight="1" thickBot="1" x14ac:dyDescent="0.4">
      <c r="A16" s="307" t="s">
        <v>9</v>
      </c>
      <c r="B16" s="795">
        <f t="shared" ref="B16:P16" si="3">SUM(B10:B15)</f>
        <v>5</v>
      </c>
      <c r="C16" s="795">
        <f t="shared" si="3"/>
        <v>1</v>
      </c>
      <c r="D16" s="795">
        <f t="shared" si="3"/>
        <v>6</v>
      </c>
      <c r="E16" s="212">
        <f t="shared" si="3"/>
        <v>15</v>
      </c>
      <c r="F16" s="212">
        <f t="shared" si="3"/>
        <v>0</v>
      </c>
      <c r="G16" s="212">
        <f t="shared" si="3"/>
        <v>15</v>
      </c>
      <c r="H16" s="212">
        <f t="shared" si="3"/>
        <v>12</v>
      </c>
      <c r="I16" s="212">
        <f t="shared" si="3"/>
        <v>1</v>
      </c>
      <c r="J16" s="212">
        <f t="shared" si="3"/>
        <v>13</v>
      </c>
      <c r="K16" s="212">
        <f t="shared" si="3"/>
        <v>0</v>
      </c>
      <c r="L16" s="212">
        <f t="shared" si="3"/>
        <v>0</v>
      </c>
      <c r="M16" s="212">
        <f t="shared" si="3"/>
        <v>0</v>
      </c>
      <c r="N16" s="212">
        <f t="shared" si="3"/>
        <v>32</v>
      </c>
      <c r="O16" s="212">
        <f t="shared" si="3"/>
        <v>2</v>
      </c>
      <c r="P16" s="213">
        <f t="shared" si="3"/>
        <v>34</v>
      </c>
    </row>
    <row r="17" spans="1:16" ht="27" customHeight="1" thickBot="1" x14ac:dyDescent="0.4">
      <c r="A17" s="307" t="s">
        <v>10</v>
      </c>
      <c r="B17" s="214"/>
      <c r="C17" s="215"/>
      <c r="D17" s="216"/>
      <c r="E17" s="214"/>
      <c r="F17" s="215"/>
      <c r="G17" s="216"/>
      <c r="H17" s="214"/>
      <c r="I17" s="215"/>
      <c r="J17" s="216"/>
      <c r="K17" s="214"/>
      <c r="L17" s="215"/>
      <c r="M17" s="216"/>
      <c r="N17" s="217"/>
      <c r="O17" s="215"/>
      <c r="P17" s="218"/>
    </row>
    <row r="18" spans="1:16" ht="31.5" customHeight="1" thickBot="1" x14ac:dyDescent="0.4">
      <c r="A18" s="308" t="s">
        <v>11</v>
      </c>
      <c r="B18" s="219"/>
      <c r="C18" s="220"/>
      <c r="D18" s="221"/>
      <c r="E18" s="219"/>
      <c r="F18" s="220"/>
      <c r="G18" s="221"/>
      <c r="H18" s="219"/>
      <c r="I18" s="220"/>
      <c r="J18" s="221"/>
      <c r="K18" s="219"/>
      <c r="L18" s="220"/>
      <c r="M18" s="221"/>
      <c r="N18" s="222"/>
      <c r="O18" s="223"/>
      <c r="P18" s="224"/>
    </row>
    <row r="19" spans="1:16" ht="24.95" customHeight="1" x14ac:dyDescent="0.35">
      <c r="A19" s="781" t="s">
        <v>98</v>
      </c>
      <c r="B19" s="225">
        <v>5</v>
      </c>
      <c r="C19" s="304">
        <v>1</v>
      </c>
      <c r="D19" s="226">
        <f>SUM(B19:C19)</f>
        <v>6</v>
      </c>
      <c r="E19" s="225">
        <v>14</v>
      </c>
      <c r="F19" s="304">
        <v>0</v>
      </c>
      <c r="G19" s="226">
        <f>SUM(E19:F19)</f>
        <v>14</v>
      </c>
      <c r="H19" s="225">
        <v>12</v>
      </c>
      <c r="I19" s="304">
        <v>1</v>
      </c>
      <c r="J19" s="226">
        <f>SUM(H19:I19)</f>
        <v>13</v>
      </c>
      <c r="K19" s="225">
        <v>0</v>
      </c>
      <c r="L19" s="304">
        <v>0</v>
      </c>
      <c r="M19" s="226">
        <f>SUM(K19:L19)</f>
        <v>0</v>
      </c>
      <c r="N19" s="314">
        <f t="shared" ref="N19:O24" si="4">SUM(B19+E19+H19+K19)</f>
        <v>31</v>
      </c>
      <c r="O19" s="315">
        <f t="shared" si="4"/>
        <v>2</v>
      </c>
      <c r="P19" s="316">
        <f t="shared" ref="P19:P24" si="5">SUM(N19:O19)</f>
        <v>33</v>
      </c>
    </row>
    <row r="20" spans="1:16" ht="24.95" customHeight="1" x14ac:dyDescent="0.35">
      <c r="A20" s="785"/>
      <c r="B20" s="786">
        <v>0</v>
      </c>
      <c r="C20" s="787">
        <v>0</v>
      </c>
      <c r="D20" s="788">
        <f>SUM(B20:C20)</f>
        <v>0</v>
      </c>
      <c r="E20" s="786">
        <v>0</v>
      </c>
      <c r="F20" s="787">
        <v>0</v>
      </c>
      <c r="G20" s="788">
        <f>SUM(E20:F20)</f>
        <v>0</v>
      </c>
      <c r="H20" s="786">
        <v>0</v>
      </c>
      <c r="I20" s="787">
        <v>0</v>
      </c>
      <c r="J20" s="788">
        <f>SUM(H20:I20)</f>
        <v>0</v>
      </c>
      <c r="K20" s="786">
        <v>0</v>
      </c>
      <c r="L20" s="787">
        <v>0</v>
      </c>
      <c r="M20" s="788">
        <f>SUM(K20:L20)</f>
        <v>0</v>
      </c>
      <c r="N20" s="782">
        <f t="shared" si="4"/>
        <v>0</v>
      </c>
      <c r="O20" s="783">
        <f t="shared" si="4"/>
        <v>0</v>
      </c>
      <c r="P20" s="784">
        <f t="shared" si="5"/>
        <v>0</v>
      </c>
    </row>
    <row r="21" spans="1:16" ht="24.95" customHeight="1" x14ac:dyDescent="0.35">
      <c r="A21" s="789"/>
      <c r="B21" s="786">
        <v>0</v>
      </c>
      <c r="C21" s="787">
        <v>0</v>
      </c>
      <c r="D21" s="788">
        <f>SUM(B21:C21)</f>
        <v>0</v>
      </c>
      <c r="E21" s="786">
        <v>0</v>
      </c>
      <c r="F21" s="787">
        <v>0</v>
      </c>
      <c r="G21" s="788">
        <f>SUM(E21:F21)</f>
        <v>0</v>
      </c>
      <c r="H21" s="786">
        <v>0</v>
      </c>
      <c r="I21" s="787">
        <v>0</v>
      </c>
      <c r="J21" s="788">
        <f>SUM(H21:I21)</f>
        <v>0</v>
      </c>
      <c r="K21" s="786">
        <v>0</v>
      </c>
      <c r="L21" s="787">
        <v>0</v>
      </c>
      <c r="M21" s="788">
        <f>SUM(K21:L21)</f>
        <v>0</v>
      </c>
      <c r="N21" s="782">
        <f t="shared" si="4"/>
        <v>0</v>
      </c>
      <c r="O21" s="783">
        <f t="shared" si="4"/>
        <v>0</v>
      </c>
      <c r="P21" s="784">
        <f t="shared" si="5"/>
        <v>0</v>
      </c>
    </row>
    <row r="22" spans="1:16" ht="29.25" customHeight="1" x14ac:dyDescent="0.35">
      <c r="A22" s="790"/>
      <c r="B22" s="786">
        <v>0</v>
      </c>
      <c r="C22" s="787">
        <v>0</v>
      </c>
      <c r="D22" s="788">
        <f>SUM(B22:C22)</f>
        <v>0</v>
      </c>
      <c r="E22" s="786">
        <v>0</v>
      </c>
      <c r="F22" s="787">
        <v>0</v>
      </c>
      <c r="G22" s="788">
        <f>SUM(E22:F22)</f>
        <v>0</v>
      </c>
      <c r="H22" s="786">
        <v>0</v>
      </c>
      <c r="I22" s="787">
        <v>0</v>
      </c>
      <c r="J22" s="788">
        <f>SUM(H22:I22)</f>
        <v>0</v>
      </c>
      <c r="K22" s="786">
        <v>0</v>
      </c>
      <c r="L22" s="787">
        <v>0</v>
      </c>
      <c r="M22" s="788">
        <f>SUM(K22:L22)</f>
        <v>0</v>
      </c>
      <c r="N22" s="782">
        <f t="shared" si="4"/>
        <v>0</v>
      </c>
      <c r="O22" s="783">
        <f t="shared" si="4"/>
        <v>0</v>
      </c>
      <c r="P22" s="784">
        <f t="shared" si="5"/>
        <v>0</v>
      </c>
    </row>
    <row r="23" spans="1:16" ht="43.5" customHeight="1" thickBot="1" x14ac:dyDescent="0.4">
      <c r="A23" s="791"/>
      <c r="B23" s="792">
        <v>0</v>
      </c>
      <c r="C23" s="793">
        <v>0</v>
      </c>
      <c r="D23" s="794">
        <f>SUM(B23:C23)</f>
        <v>0</v>
      </c>
      <c r="E23" s="792">
        <v>0</v>
      </c>
      <c r="F23" s="793">
        <v>0</v>
      </c>
      <c r="G23" s="794">
        <f>SUM(E23:F23)</f>
        <v>0</v>
      </c>
      <c r="H23" s="792">
        <v>0</v>
      </c>
      <c r="I23" s="793">
        <v>0</v>
      </c>
      <c r="J23" s="794">
        <f>SUM(H23:I23)</f>
        <v>0</v>
      </c>
      <c r="K23" s="792">
        <v>0</v>
      </c>
      <c r="L23" s="793">
        <v>0</v>
      </c>
      <c r="M23" s="794">
        <f>SUM(K23:L23)</f>
        <v>0</v>
      </c>
      <c r="N23" s="796">
        <f t="shared" si="4"/>
        <v>0</v>
      </c>
      <c r="O23" s="797">
        <f t="shared" si="4"/>
        <v>0</v>
      </c>
      <c r="P23" s="798">
        <f t="shared" si="5"/>
        <v>0</v>
      </c>
    </row>
    <row r="24" spans="1:16" ht="24.95" customHeight="1" thickBot="1" x14ac:dyDescent="0.4">
      <c r="A24" s="309" t="s">
        <v>13</v>
      </c>
      <c r="B24" s="799">
        <f t="shared" ref="B24:M24" si="6">SUM(B19:B23)</f>
        <v>5</v>
      </c>
      <c r="C24" s="799">
        <f t="shared" si="6"/>
        <v>1</v>
      </c>
      <c r="D24" s="799">
        <f t="shared" si="6"/>
        <v>6</v>
      </c>
      <c r="E24" s="230">
        <f t="shared" si="6"/>
        <v>14</v>
      </c>
      <c r="F24" s="230">
        <f t="shared" si="6"/>
        <v>0</v>
      </c>
      <c r="G24" s="231">
        <f t="shared" si="6"/>
        <v>14</v>
      </c>
      <c r="H24" s="230">
        <f t="shared" si="6"/>
        <v>12</v>
      </c>
      <c r="I24" s="230">
        <f t="shared" si="6"/>
        <v>1</v>
      </c>
      <c r="J24" s="231">
        <f t="shared" si="6"/>
        <v>13</v>
      </c>
      <c r="K24" s="230">
        <f t="shared" si="6"/>
        <v>0</v>
      </c>
      <c r="L24" s="230">
        <f t="shared" si="6"/>
        <v>0</v>
      </c>
      <c r="M24" s="231">
        <f t="shared" si="6"/>
        <v>0</v>
      </c>
      <c r="N24" s="800">
        <f t="shared" si="4"/>
        <v>31</v>
      </c>
      <c r="O24" s="801">
        <f t="shared" si="4"/>
        <v>2</v>
      </c>
      <c r="P24" s="802">
        <f t="shared" si="5"/>
        <v>33</v>
      </c>
    </row>
    <row r="25" spans="1:16" ht="24.95" customHeight="1" thickBot="1" x14ac:dyDescent="0.4">
      <c r="A25" s="310" t="s">
        <v>14</v>
      </c>
      <c r="B25" s="311"/>
      <c r="C25" s="312"/>
      <c r="D25" s="313"/>
      <c r="E25" s="311"/>
      <c r="F25" s="312"/>
      <c r="G25" s="313"/>
      <c r="H25" s="803"/>
      <c r="I25" s="804"/>
      <c r="J25" s="805"/>
      <c r="K25" s="803"/>
      <c r="L25" s="804"/>
      <c r="M25" s="805"/>
      <c r="N25" s="314"/>
      <c r="O25" s="315"/>
      <c r="P25" s="316"/>
    </row>
    <row r="26" spans="1:16" ht="24.95" customHeight="1" x14ac:dyDescent="0.35">
      <c r="A26" s="306" t="s">
        <v>97</v>
      </c>
      <c r="B26" s="225">
        <v>0</v>
      </c>
      <c r="C26" s="304">
        <v>0</v>
      </c>
      <c r="D26" s="226">
        <f>SUM(B26:C26)</f>
        <v>0</v>
      </c>
      <c r="E26" s="225">
        <v>1</v>
      </c>
      <c r="F26" s="304">
        <v>0</v>
      </c>
      <c r="G26" s="226">
        <f>SUM(E26:F26)</f>
        <v>1</v>
      </c>
      <c r="H26" s="225">
        <v>0</v>
      </c>
      <c r="I26" s="304">
        <v>0</v>
      </c>
      <c r="J26" s="226">
        <f>SUM(H26:I26)</f>
        <v>0</v>
      </c>
      <c r="K26" s="225">
        <v>0</v>
      </c>
      <c r="L26" s="304">
        <v>0</v>
      </c>
      <c r="M26" s="226">
        <f>SUM(K26:L26)</f>
        <v>0</v>
      </c>
      <c r="N26" s="782">
        <f t="shared" ref="N26:N31" si="7">B26+E26+H26+K26</f>
        <v>1</v>
      </c>
      <c r="O26" s="783">
        <f t="shared" ref="O26:P31" si="8">SUM(C26+F26+I26+L26)</f>
        <v>0</v>
      </c>
      <c r="P26" s="784">
        <f t="shared" si="8"/>
        <v>1</v>
      </c>
    </row>
    <row r="27" spans="1:16" ht="33" customHeight="1" x14ac:dyDescent="0.35">
      <c r="A27" s="806"/>
      <c r="B27" s="786">
        <v>0</v>
      </c>
      <c r="C27" s="787">
        <v>0</v>
      </c>
      <c r="D27" s="788">
        <f>SUM(B27:C27)</f>
        <v>0</v>
      </c>
      <c r="E27" s="786">
        <v>0</v>
      </c>
      <c r="F27" s="787">
        <v>0</v>
      </c>
      <c r="G27" s="788">
        <f>SUM(E27:F27)</f>
        <v>0</v>
      </c>
      <c r="H27" s="786">
        <v>0</v>
      </c>
      <c r="I27" s="787">
        <v>0</v>
      </c>
      <c r="J27" s="788">
        <f>SUM(H27:I27)</f>
        <v>0</v>
      </c>
      <c r="K27" s="786">
        <v>0</v>
      </c>
      <c r="L27" s="787">
        <v>0</v>
      </c>
      <c r="M27" s="788">
        <f>SUM(K27:L27)</f>
        <v>0</v>
      </c>
      <c r="N27" s="782">
        <f t="shared" si="7"/>
        <v>0</v>
      </c>
      <c r="O27" s="783">
        <f t="shared" si="8"/>
        <v>0</v>
      </c>
      <c r="P27" s="784">
        <f t="shared" si="8"/>
        <v>0</v>
      </c>
    </row>
    <row r="28" spans="1:16" ht="24.95" customHeight="1" x14ac:dyDescent="0.35">
      <c r="A28" s="807"/>
      <c r="B28" s="786">
        <v>0</v>
      </c>
      <c r="C28" s="787">
        <v>0</v>
      </c>
      <c r="D28" s="788">
        <f>SUM(B28:C28)</f>
        <v>0</v>
      </c>
      <c r="E28" s="786">
        <v>0</v>
      </c>
      <c r="F28" s="787">
        <v>0</v>
      </c>
      <c r="G28" s="788">
        <f>SUM(E28:F28)</f>
        <v>0</v>
      </c>
      <c r="H28" s="786">
        <v>0</v>
      </c>
      <c r="I28" s="787">
        <v>0</v>
      </c>
      <c r="J28" s="788">
        <f>SUM(H28:I28)</f>
        <v>0</v>
      </c>
      <c r="K28" s="786">
        <v>0</v>
      </c>
      <c r="L28" s="787">
        <v>0</v>
      </c>
      <c r="M28" s="788">
        <f>SUM(K28:L28)</f>
        <v>0</v>
      </c>
      <c r="N28" s="782">
        <f t="shared" si="7"/>
        <v>0</v>
      </c>
      <c r="O28" s="783">
        <f t="shared" si="8"/>
        <v>0</v>
      </c>
      <c r="P28" s="784">
        <f t="shared" si="8"/>
        <v>0</v>
      </c>
    </row>
    <row r="29" spans="1:16" ht="32.25" customHeight="1" x14ac:dyDescent="0.35">
      <c r="A29" s="808"/>
      <c r="B29" s="786">
        <v>0</v>
      </c>
      <c r="C29" s="787">
        <v>0</v>
      </c>
      <c r="D29" s="788">
        <f>SUM(B29:C29)</f>
        <v>0</v>
      </c>
      <c r="E29" s="786">
        <v>0</v>
      </c>
      <c r="F29" s="787">
        <v>0</v>
      </c>
      <c r="G29" s="788">
        <f>SUM(E29:F29)</f>
        <v>0</v>
      </c>
      <c r="H29" s="786">
        <v>0</v>
      </c>
      <c r="I29" s="787">
        <v>0</v>
      </c>
      <c r="J29" s="788">
        <f>SUM(H29:I29)</f>
        <v>0</v>
      </c>
      <c r="K29" s="786">
        <v>0</v>
      </c>
      <c r="L29" s="787">
        <v>0</v>
      </c>
      <c r="M29" s="788">
        <f>SUM(K29:L29)</f>
        <v>0</v>
      </c>
      <c r="N29" s="782">
        <f t="shared" si="7"/>
        <v>0</v>
      </c>
      <c r="O29" s="783">
        <f t="shared" si="8"/>
        <v>0</v>
      </c>
      <c r="P29" s="784">
        <f t="shared" si="8"/>
        <v>0</v>
      </c>
    </row>
    <row r="30" spans="1:16" ht="29.25" customHeight="1" thickBot="1" x14ac:dyDescent="0.4">
      <c r="A30" s="809"/>
      <c r="B30" s="792">
        <v>0</v>
      </c>
      <c r="C30" s="793">
        <v>0</v>
      </c>
      <c r="D30" s="794">
        <f>SUM(B30:C30)</f>
        <v>0</v>
      </c>
      <c r="E30" s="792">
        <v>0</v>
      </c>
      <c r="F30" s="793">
        <v>0</v>
      </c>
      <c r="G30" s="794">
        <f>SUM(E30:F30)</f>
        <v>0</v>
      </c>
      <c r="H30" s="792">
        <v>0</v>
      </c>
      <c r="I30" s="793">
        <v>0</v>
      </c>
      <c r="J30" s="794">
        <f>SUM(H30:I30)</f>
        <v>0</v>
      </c>
      <c r="K30" s="792">
        <v>0</v>
      </c>
      <c r="L30" s="793">
        <v>0</v>
      </c>
      <c r="M30" s="794">
        <f>SUM(K30:L30)</f>
        <v>0</v>
      </c>
      <c r="N30" s="782">
        <f t="shared" si="7"/>
        <v>0</v>
      </c>
      <c r="O30" s="783">
        <f t="shared" si="8"/>
        <v>0</v>
      </c>
      <c r="P30" s="784">
        <f t="shared" si="8"/>
        <v>0</v>
      </c>
    </row>
    <row r="31" spans="1:16" ht="36.75" customHeight="1" thickBot="1" x14ac:dyDescent="0.4">
      <c r="A31" s="309" t="s">
        <v>15</v>
      </c>
      <c r="B31" s="232">
        <f t="shared" ref="B31:M31" si="9">SUM(B26:B30)</f>
        <v>0</v>
      </c>
      <c r="C31" s="232">
        <f t="shared" si="9"/>
        <v>0</v>
      </c>
      <c r="D31" s="232">
        <f t="shared" si="9"/>
        <v>0</v>
      </c>
      <c r="E31" s="232">
        <f t="shared" si="9"/>
        <v>1</v>
      </c>
      <c r="F31" s="232">
        <f t="shared" si="9"/>
        <v>0</v>
      </c>
      <c r="G31" s="232">
        <f t="shared" si="9"/>
        <v>1</v>
      </c>
      <c r="H31" s="232">
        <f t="shared" si="9"/>
        <v>0</v>
      </c>
      <c r="I31" s="232">
        <f t="shared" si="9"/>
        <v>0</v>
      </c>
      <c r="J31" s="232">
        <f t="shared" si="9"/>
        <v>0</v>
      </c>
      <c r="K31" s="232">
        <f t="shared" si="9"/>
        <v>0</v>
      </c>
      <c r="L31" s="232">
        <f t="shared" si="9"/>
        <v>0</v>
      </c>
      <c r="M31" s="232">
        <f t="shared" si="9"/>
        <v>0</v>
      </c>
      <c r="N31" s="810">
        <f t="shared" si="7"/>
        <v>1</v>
      </c>
      <c r="O31" s="810">
        <f t="shared" si="8"/>
        <v>0</v>
      </c>
      <c r="P31" s="810">
        <f t="shared" si="8"/>
        <v>1</v>
      </c>
    </row>
    <row r="32" spans="1:16" ht="30" customHeight="1" thickBot="1" x14ac:dyDescent="0.4">
      <c r="A32" s="317" t="s">
        <v>16</v>
      </c>
      <c r="B32" s="212">
        <f t="shared" ref="B32:N32" si="10">B24</f>
        <v>5</v>
      </c>
      <c r="C32" s="212">
        <f t="shared" si="10"/>
        <v>1</v>
      </c>
      <c r="D32" s="212">
        <f t="shared" si="10"/>
        <v>6</v>
      </c>
      <c r="E32" s="212">
        <f t="shared" si="10"/>
        <v>14</v>
      </c>
      <c r="F32" s="212">
        <f t="shared" si="10"/>
        <v>0</v>
      </c>
      <c r="G32" s="234">
        <f t="shared" si="10"/>
        <v>14</v>
      </c>
      <c r="H32" s="234">
        <f t="shared" si="10"/>
        <v>12</v>
      </c>
      <c r="I32" s="234">
        <f t="shared" si="10"/>
        <v>1</v>
      </c>
      <c r="J32" s="234">
        <f t="shared" si="10"/>
        <v>13</v>
      </c>
      <c r="K32" s="234">
        <f t="shared" si="10"/>
        <v>0</v>
      </c>
      <c r="L32" s="234">
        <f t="shared" si="10"/>
        <v>0</v>
      </c>
      <c r="M32" s="234">
        <f t="shared" si="10"/>
        <v>0</v>
      </c>
      <c r="N32" s="800">
        <f t="shared" si="10"/>
        <v>31</v>
      </c>
      <c r="O32" s="801">
        <f>SUM(C32+F32+I32)</f>
        <v>2</v>
      </c>
      <c r="P32" s="802">
        <f>P24</f>
        <v>33</v>
      </c>
    </row>
    <row r="33" spans="1:16" ht="26.25" thickBot="1" x14ac:dyDescent="0.4">
      <c r="A33" s="317" t="s">
        <v>17</v>
      </c>
      <c r="B33" s="212">
        <f t="shared" ref="B33:P33" si="11">B31</f>
        <v>0</v>
      </c>
      <c r="C33" s="212">
        <f t="shared" si="11"/>
        <v>0</v>
      </c>
      <c r="D33" s="212">
        <f t="shared" si="11"/>
        <v>0</v>
      </c>
      <c r="E33" s="212">
        <f t="shared" si="11"/>
        <v>1</v>
      </c>
      <c r="F33" s="212">
        <f t="shared" si="11"/>
        <v>0</v>
      </c>
      <c r="G33" s="234">
        <f t="shared" si="11"/>
        <v>1</v>
      </c>
      <c r="H33" s="234">
        <f t="shared" si="11"/>
        <v>0</v>
      </c>
      <c r="I33" s="234">
        <f t="shared" si="11"/>
        <v>0</v>
      </c>
      <c r="J33" s="234">
        <f t="shared" si="11"/>
        <v>0</v>
      </c>
      <c r="K33" s="234">
        <f t="shared" si="11"/>
        <v>0</v>
      </c>
      <c r="L33" s="234">
        <f t="shared" si="11"/>
        <v>0</v>
      </c>
      <c r="M33" s="234">
        <f t="shared" si="11"/>
        <v>0</v>
      </c>
      <c r="N33" s="234">
        <f t="shared" si="11"/>
        <v>1</v>
      </c>
      <c r="O33" s="234">
        <f t="shared" si="11"/>
        <v>0</v>
      </c>
      <c r="P33" s="213">
        <f t="shared" si="11"/>
        <v>1</v>
      </c>
    </row>
    <row r="34" spans="1:16" ht="26.25" thickBot="1" x14ac:dyDescent="0.4">
      <c r="A34" s="318" t="s">
        <v>18</v>
      </c>
      <c r="B34" s="235">
        <f t="shared" ref="B34:N34" si="12">SUM(B32:B33)</f>
        <v>5</v>
      </c>
      <c r="C34" s="235">
        <f t="shared" si="12"/>
        <v>1</v>
      </c>
      <c r="D34" s="235">
        <f t="shared" si="12"/>
        <v>6</v>
      </c>
      <c r="E34" s="235">
        <f t="shared" si="12"/>
        <v>15</v>
      </c>
      <c r="F34" s="235">
        <f t="shared" si="12"/>
        <v>0</v>
      </c>
      <c r="G34" s="236">
        <f t="shared" si="12"/>
        <v>15</v>
      </c>
      <c r="H34" s="236">
        <f t="shared" si="12"/>
        <v>12</v>
      </c>
      <c r="I34" s="236">
        <f t="shared" si="12"/>
        <v>1</v>
      </c>
      <c r="J34" s="236">
        <f t="shared" si="12"/>
        <v>13</v>
      </c>
      <c r="K34" s="236">
        <f t="shared" si="12"/>
        <v>0</v>
      </c>
      <c r="L34" s="236">
        <f t="shared" si="12"/>
        <v>0</v>
      </c>
      <c r="M34" s="236">
        <f t="shared" si="12"/>
        <v>0</v>
      </c>
      <c r="N34" s="236">
        <f t="shared" si="12"/>
        <v>32</v>
      </c>
      <c r="O34" s="228">
        <f>SUM(C34+F34+I34)</f>
        <v>2</v>
      </c>
      <c r="P34" s="237">
        <f>SUM(P32:P33)</f>
        <v>34</v>
      </c>
    </row>
    <row r="35" spans="1:16" ht="43.5" customHeight="1" x14ac:dyDescent="0.35">
      <c r="A35" s="95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6" ht="25.5" hidden="1" customHeight="1" x14ac:dyDescent="0.35">
      <c r="A36" s="95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7"/>
    </row>
    <row r="37" spans="1:16" ht="37.5" customHeight="1" x14ac:dyDescent="0.35">
      <c r="A37" s="1045" t="s">
        <v>116</v>
      </c>
      <c r="B37" s="1045"/>
      <c r="C37" s="1045"/>
      <c r="D37" s="1045"/>
      <c r="E37" s="1045"/>
      <c r="F37" s="1045"/>
      <c r="G37" s="1045"/>
      <c r="H37" s="1045"/>
      <c r="I37" s="1045"/>
      <c r="J37" s="1045"/>
      <c r="K37" s="1045"/>
      <c r="L37" s="1045"/>
      <c r="M37" s="1045"/>
      <c r="N37" s="1045"/>
      <c r="O37" s="1045"/>
      <c r="P37" s="1045"/>
    </row>
    <row r="38" spans="1:16" ht="26.25" customHeight="1" x14ac:dyDescent="0.3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mergeCells count="16">
    <mergeCell ref="A37:P37"/>
    <mergeCell ref="H8:J8"/>
    <mergeCell ref="K8:M8"/>
    <mergeCell ref="A5:P5"/>
    <mergeCell ref="A7:A9"/>
    <mergeCell ref="N7:P8"/>
    <mergeCell ref="B8:D8"/>
    <mergeCell ref="E8:G8"/>
    <mergeCell ref="B7:D7"/>
    <mergeCell ref="E7:G7"/>
    <mergeCell ref="H7:J7"/>
    <mergeCell ref="K7:M7"/>
    <mergeCell ref="A1:T1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5" zoomScaleNormal="55" workbookViewId="0">
      <selection activeCell="R15" sqref="R15"/>
    </sheetView>
  </sheetViews>
  <sheetFormatPr defaultRowHeight="25.5" x14ac:dyDescent="0.35"/>
  <cols>
    <col min="1" max="1" width="87.85546875" style="18" customWidth="1"/>
    <col min="2" max="2" width="17.28515625" style="18" customWidth="1"/>
    <col min="3" max="3" width="13.140625" style="18" customWidth="1"/>
    <col min="4" max="4" width="12.28515625" style="18" customWidth="1"/>
    <col min="5" max="5" width="15.5703125" style="18" customWidth="1"/>
    <col min="6" max="6" width="14" style="18" customWidth="1"/>
    <col min="7" max="7" width="12.140625" style="18" customWidth="1"/>
    <col min="8" max="8" width="17" style="18" customWidth="1"/>
    <col min="9" max="9" width="14.140625" style="18" customWidth="1"/>
    <col min="10" max="10" width="10.85546875" style="18" customWidth="1"/>
    <col min="11" max="11" width="15.7109375" style="18" customWidth="1"/>
    <col min="12" max="12" width="13.140625" style="18" customWidth="1"/>
    <col min="13" max="13" width="12.5703125" style="18" customWidth="1"/>
    <col min="14" max="14" width="16.140625" style="18" customWidth="1"/>
    <col min="15" max="15" width="14.140625" style="18" customWidth="1"/>
    <col min="16" max="16" width="12.570312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27"/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7"/>
    </row>
    <row r="2" spans="1:20" ht="20.25" customHeight="1" x14ac:dyDescent="0.35">
      <c r="A2" s="1027" t="s">
        <v>94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</row>
    <row r="3" spans="1:20" ht="20.25" customHeight="1" x14ac:dyDescent="0.35">
      <c r="A3" s="1027" t="s">
        <v>95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</row>
    <row r="4" spans="1:20" ht="24.75" customHeight="1" x14ac:dyDescent="0.35">
      <c r="A4" s="1027" t="s">
        <v>136</v>
      </c>
      <c r="B4" s="1027"/>
      <c r="C4" s="1027"/>
      <c r="D4" s="1027"/>
      <c r="E4" s="1027"/>
      <c r="F4" s="1027"/>
      <c r="G4" s="1027"/>
      <c r="H4" s="1027"/>
      <c r="I4" s="1027"/>
      <c r="J4" s="1027"/>
      <c r="K4" s="1027"/>
      <c r="L4" s="1027"/>
      <c r="M4" s="1027"/>
      <c r="N4" s="1027"/>
      <c r="O4" s="1027"/>
      <c r="P4" s="1027"/>
    </row>
    <row r="5" spans="1:20" ht="18" customHeight="1" thickBot="1" x14ac:dyDescent="0.4">
      <c r="A5" s="19"/>
    </row>
    <row r="6" spans="1:20" ht="33" customHeight="1" thickBot="1" x14ac:dyDescent="0.4">
      <c r="A6" s="1028" t="s">
        <v>1</v>
      </c>
      <c r="B6" s="1031" t="s">
        <v>19</v>
      </c>
      <c r="C6" s="1032"/>
      <c r="D6" s="1033"/>
      <c r="E6" s="1031" t="s">
        <v>20</v>
      </c>
      <c r="F6" s="1032"/>
      <c r="G6" s="1033"/>
      <c r="H6" s="1031" t="s">
        <v>21</v>
      </c>
      <c r="I6" s="1032"/>
      <c r="J6" s="1033"/>
      <c r="K6" s="1031" t="s">
        <v>22</v>
      </c>
      <c r="L6" s="1032"/>
      <c r="M6" s="1033"/>
      <c r="N6" s="1034" t="s">
        <v>104</v>
      </c>
      <c r="O6" s="1035"/>
      <c r="P6" s="1036"/>
    </row>
    <row r="7" spans="1:20" ht="33" customHeight="1" thickBot="1" x14ac:dyDescent="0.4">
      <c r="A7" s="1029"/>
      <c r="B7" s="1111" t="s">
        <v>96</v>
      </c>
      <c r="C7" s="1112"/>
      <c r="D7" s="1113"/>
      <c r="E7" s="1111" t="s">
        <v>96</v>
      </c>
      <c r="F7" s="1112"/>
      <c r="G7" s="1113"/>
      <c r="H7" s="1111" t="s">
        <v>96</v>
      </c>
      <c r="I7" s="1112"/>
      <c r="J7" s="1113"/>
      <c r="K7" s="1111" t="s">
        <v>96</v>
      </c>
      <c r="L7" s="1112"/>
      <c r="M7" s="1113"/>
      <c r="N7" s="1037"/>
      <c r="O7" s="1038"/>
      <c r="P7" s="1039"/>
    </row>
    <row r="8" spans="1:20" ht="99.75" customHeight="1" thickBot="1" x14ac:dyDescent="0.4">
      <c r="A8" s="1060"/>
      <c r="B8" s="21" t="s">
        <v>5</v>
      </c>
      <c r="C8" s="22" t="s">
        <v>6</v>
      </c>
      <c r="D8" s="23" t="s">
        <v>7</v>
      </c>
      <c r="E8" s="21" t="s">
        <v>5</v>
      </c>
      <c r="F8" s="22" t="s">
        <v>6</v>
      </c>
      <c r="G8" s="23" t="s">
        <v>7</v>
      </c>
      <c r="H8" s="21" t="s">
        <v>5</v>
      </c>
      <c r="I8" s="22" t="s">
        <v>6</v>
      </c>
      <c r="J8" s="23" t="s">
        <v>7</v>
      </c>
      <c r="K8" s="21" t="s">
        <v>5</v>
      </c>
      <c r="L8" s="22" t="s">
        <v>6</v>
      </c>
      <c r="M8" s="23" t="s">
        <v>7</v>
      </c>
      <c r="N8" s="21" t="s">
        <v>5</v>
      </c>
      <c r="O8" s="22" t="s">
        <v>6</v>
      </c>
      <c r="P8" s="23" t="s">
        <v>7</v>
      </c>
    </row>
    <row r="9" spans="1:20" ht="36.75" customHeight="1" thickBot="1" x14ac:dyDescent="0.4">
      <c r="A9" s="24" t="s">
        <v>8</v>
      </c>
      <c r="B9" s="494"/>
      <c r="C9" s="495"/>
      <c r="D9" s="496"/>
      <c r="E9" s="494"/>
      <c r="F9" s="495"/>
      <c r="G9" s="497"/>
      <c r="H9" s="498"/>
      <c r="I9" s="499"/>
      <c r="J9" s="500"/>
      <c r="K9" s="498"/>
      <c r="L9" s="499"/>
      <c r="M9" s="500"/>
      <c r="N9" s="118"/>
      <c r="O9" s="119"/>
      <c r="P9" s="120"/>
    </row>
    <row r="10" spans="1:20" ht="29.25" customHeight="1" thickBot="1" x14ac:dyDescent="0.4">
      <c r="A10" s="319" t="s">
        <v>97</v>
      </c>
      <c r="B10" s="501">
        <v>0</v>
      </c>
      <c r="C10" s="304">
        <v>11</v>
      </c>
      <c r="D10" s="305">
        <f>SUM(B10:C10)</f>
        <v>11</v>
      </c>
      <c r="E10" s="501">
        <v>0</v>
      </c>
      <c r="F10" s="304">
        <v>3</v>
      </c>
      <c r="G10" s="305">
        <f>SUM(E10:F10)</f>
        <v>3</v>
      </c>
      <c r="H10" s="501">
        <v>0</v>
      </c>
      <c r="I10" s="304">
        <v>8</v>
      </c>
      <c r="J10" s="305">
        <f>SUM(H10:I10)</f>
        <v>8</v>
      </c>
      <c r="K10" s="501">
        <v>2</v>
      </c>
      <c r="L10" s="304">
        <v>3</v>
      </c>
      <c r="M10" s="305">
        <f>SUM(K10:L10)</f>
        <v>5</v>
      </c>
      <c r="N10" s="227">
        <f>SUM(B10+E10+H10+K10)</f>
        <v>2</v>
      </c>
      <c r="O10" s="228">
        <f>SUM(C10+F10+I10+L10)</f>
        <v>25</v>
      </c>
      <c r="P10" s="229">
        <f>SUM(N10:O10)</f>
        <v>27</v>
      </c>
    </row>
    <row r="11" spans="1:20" ht="36.75" customHeight="1" thickBot="1" x14ac:dyDescent="0.4">
      <c r="A11" s="320" t="s">
        <v>9</v>
      </c>
      <c r="B11" s="212">
        <f t="shared" ref="B11:P11" si="0">SUM(B9:B10)</f>
        <v>0</v>
      </c>
      <c r="C11" s="212">
        <f t="shared" si="0"/>
        <v>11</v>
      </c>
      <c r="D11" s="212">
        <f t="shared" si="0"/>
        <v>11</v>
      </c>
      <c r="E11" s="212">
        <f t="shared" si="0"/>
        <v>0</v>
      </c>
      <c r="F11" s="212">
        <f t="shared" si="0"/>
        <v>3</v>
      </c>
      <c r="G11" s="212">
        <f t="shared" si="0"/>
        <v>3</v>
      </c>
      <c r="H11" s="212">
        <f t="shared" si="0"/>
        <v>0</v>
      </c>
      <c r="I11" s="212">
        <f t="shared" si="0"/>
        <v>8</v>
      </c>
      <c r="J11" s="212">
        <f t="shared" si="0"/>
        <v>8</v>
      </c>
      <c r="K11" s="212">
        <f t="shared" si="0"/>
        <v>2</v>
      </c>
      <c r="L11" s="212">
        <f t="shared" si="0"/>
        <v>3</v>
      </c>
      <c r="M11" s="212">
        <f t="shared" si="0"/>
        <v>5</v>
      </c>
      <c r="N11" s="212">
        <f t="shared" si="0"/>
        <v>2</v>
      </c>
      <c r="O11" s="212">
        <f t="shared" si="0"/>
        <v>25</v>
      </c>
      <c r="P11" s="213">
        <f t="shared" si="0"/>
        <v>27</v>
      </c>
    </row>
    <row r="12" spans="1:20" ht="27" customHeight="1" thickBot="1" x14ac:dyDescent="0.4">
      <c r="A12" s="307" t="s">
        <v>10</v>
      </c>
      <c r="B12" s="214"/>
      <c r="C12" s="215"/>
      <c r="D12" s="216"/>
      <c r="E12" s="214"/>
      <c r="F12" s="215"/>
      <c r="G12" s="216"/>
      <c r="H12" s="214"/>
      <c r="I12" s="215"/>
      <c r="J12" s="216"/>
      <c r="K12" s="214"/>
      <c r="L12" s="215"/>
      <c r="M12" s="216"/>
      <c r="N12" s="217"/>
      <c r="O12" s="215"/>
      <c r="P12" s="218"/>
    </row>
    <row r="13" spans="1:20" ht="31.5" customHeight="1" thickBot="1" x14ac:dyDescent="0.4">
      <c r="A13" s="308" t="s">
        <v>11</v>
      </c>
      <c r="B13" s="219"/>
      <c r="C13" s="220"/>
      <c r="D13" s="221"/>
      <c r="E13" s="219"/>
      <c r="F13" s="220"/>
      <c r="G13" s="221"/>
      <c r="H13" s="219"/>
      <c r="I13" s="220"/>
      <c r="J13" s="221"/>
      <c r="K13" s="219"/>
      <c r="L13" s="220"/>
      <c r="M13" s="221"/>
      <c r="N13" s="222"/>
      <c r="O13" s="223"/>
      <c r="P13" s="224"/>
    </row>
    <row r="14" spans="1:20" ht="24.95" customHeight="1" thickBot="1" x14ac:dyDescent="0.4">
      <c r="A14" s="306" t="s">
        <v>98</v>
      </c>
      <c r="B14" s="225">
        <v>0</v>
      </c>
      <c r="C14" s="225">
        <v>11</v>
      </c>
      <c r="D14" s="226">
        <f>SUM(B14:C14)</f>
        <v>11</v>
      </c>
      <c r="E14" s="225">
        <v>0</v>
      </c>
      <c r="F14" s="225">
        <v>3</v>
      </c>
      <c r="G14" s="226">
        <f>SUM(E14:F14)</f>
        <v>3</v>
      </c>
      <c r="H14" s="225">
        <v>0</v>
      </c>
      <c r="I14" s="225">
        <v>8</v>
      </c>
      <c r="J14" s="226">
        <f>SUM(H14:I14)</f>
        <v>8</v>
      </c>
      <c r="K14" s="225">
        <v>2</v>
      </c>
      <c r="L14" s="225">
        <v>3</v>
      </c>
      <c r="M14" s="226">
        <f>SUM(K14:L14)</f>
        <v>5</v>
      </c>
      <c r="N14" s="227">
        <f>SUM(B14+E14+H14+K14)</f>
        <v>2</v>
      </c>
      <c r="O14" s="228">
        <f>SUM(C14+F14+I14+L14)</f>
        <v>25</v>
      </c>
      <c r="P14" s="229">
        <f>SUM(N14:O14)</f>
        <v>27</v>
      </c>
    </row>
    <row r="15" spans="1:20" ht="24.95" customHeight="1" thickBot="1" x14ac:dyDescent="0.4">
      <c r="A15" s="309" t="s">
        <v>13</v>
      </c>
      <c r="B15" s="230">
        <f t="shared" ref="B15:P15" si="1">SUM(B14:B14)</f>
        <v>0</v>
      </c>
      <c r="C15" s="230">
        <f t="shared" si="1"/>
        <v>11</v>
      </c>
      <c r="D15" s="230">
        <f t="shared" si="1"/>
        <v>11</v>
      </c>
      <c r="E15" s="230">
        <f t="shared" si="1"/>
        <v>0</v>
      </c>
      <c r="F15" s="230">
        <f t="shared" si="1"/>
        <v>3</v>
      </c>
      <c r="G15" s="231">
        <f t="shared" si="1"/>
        <v>3</v>
      </c>
      <c r="H15" s="230">
        <f t="shared" si="1"/>
        <v>0</v>
      </c>
      <c r="I15" s="230">
        <f t="shared" si="1"/>
        <v>8</v>
      </c>
      <c r="J15" s="231">
        <f t="shared" si="1"/>
        <v>8</v>
      </c>
      <c r="K15" s="230">
        <f t="shared" si="1"/>
        <v>2</v>
      </c>
      <c r="L15" s="230">
        <f t="shared" si="1"/>
        <v>3</v>
      </c>
      <c r="M15" s="231">
        <f t="shared" si="1"/>
        <v>5</v>
      </c>
      <c r="N15" s="230">
        <f t="shared" si="1"/>
        <v>2</v>
      </c>
      <c r="O15" s="230">
        <f t="shared" si="1"/>
        <v>25</v>
      </c>
      <c r="P15" s="231">
        <f t="shared" si="1"/>
        <v>27</v>
      </c>
    </row>
    <row r="16" spans="1:20" ht="24.95" customHeight="1" thickBot="1" x14ac:dyDescent="0.4">
      <c r="A16" s="310" t="s">
        <v>14</v>
      </c>
      <c r="B16" s="311"/>
      <c r="C16" s="312"/>
      <c r="D16" s="313"/>
      <c r="E16" s="311"/>
      <c r="F16" s="312"/>
      <c r="G16" s="313"/>
      <c r="H16" s="397"/>
      <c r="I16" s="398"/>
      <c r="J16" s="399"/>
      <c r="K16" s="397"/>
      <c r="L16" s="398"/>
      <c r="M16" s="399"/>
      <c r="N16" s="314"/>
      <c r="O16" s="315"/>
      <c r="P16" s="316"/>
    </row>
    <row r="17" spans="1:16" ht="24.95" customHeight="1" thickBot="1" x14ac:dyDescent="0.4">
      <c r="A17" s="306" t="s">
        <v>97</v>
      </c>
      <c r="B17" s="501">
        <v>0</v>
      </c>
      <c r="C17" s="304">
        <v>0</v>
      </c>
      <c r="D17" s="400">
        <f>SUM(B17:C17)</f>
        <v>0</v>
      </c>
      <c r="E17" s="225">
        <v>0</v>
      </c>
      <c r="F17" s="305">
        <v>0</v>
      </c>
      <c r="G17" s="400">
        <v>0</v>
      </c>
      <c r="H17" s="225">
        <v>0</v>
      </c>
      <c r="I17" s="225">
        <v>0</v>
      </c>
      <c r="J17" s="400">
        <f>SUM(H17:I17)</f>
        <v>0</v>
      </c>
      <c r="K17" s="225">
        <v>0</v>
      </c>
      <c r="L17" s="225">
        <v>0</v>
      </c>
      <c r="M17" s="400">
        <f>SUM(K17:L17)</f>
        <v>0</v>
      </c>
      <c r="N17" s="227">
        <f>B17+E17+K17</f>
        <v>0</v>
      </c>
      <c r="O17" s="228">
        <f>C17+F17+L17</f>
        <v>0</v>
      </c>
      <c r="P17" s="229">
        <f>D17+G17+M17</f>
        <v>0</v>
      </c>
    </row>
    <row r="18" spans="1:16" ht="36.75" customHeight="1" thickBot="1" x14ac:dyDescent="0.4">
      <c r="A18" s="309" t="s">
        <v>15</v>
      </c>
      <c r="B18" s="232">
        <f t="shared" ref="B18:P18" si="2">SUM(B17:B17)</f>
        <v>0</v>
      </c>
      <c r="C18" s="232">
        <f t="shared" si="2"/>
        <v>0</v>
      </c>
      <c r="D18" s="232">
        <f t="shared" si="2"/>
        <v>0</v>
      </c>
      <c r="E18" s="232">
        <f t="shared" si="2"/>
        <v>0</v>
      </c>
      <c r="F18" s="232">
        <f t="shared" si="2"/>
        <v>0</v>
      </c>
      <c r="G18" s="232">
        <f t="shared" si="2"/>
        <v>0</v>
      </c>
      <c r="H18" s="233">
        <f t="shared" si="2"/>
        <v>0</v>
      </c>
      <c r="I18" s="233">
        <f t="shared" si="2"/>
        <v>0</v>
      </c>
      <c r="J18" s="233">
        <f t="shared" si="2"/>
        <v>0</v>
      </c>
      <c r="K18" s="233">
        <f t="shared" si="2"/>
        <v>0</v>
      </c>
      <c r="L18" s="233">
        <f t="shared" si="2"/>
        <v>0</v>
      </c>
      <c r="M18" s="233">
        <f t="shared" si="2"/>
        <v>0</v>
      </c>
      <c r="N18" s="232">
        <f t="shared" si="2"/>
        <v>0</v>
      </c>
      <c r="O18" s="232">
        <f t="shared" si="2"/>
        <v>0</v>
      </c>
      <c r="P18" s="231">
        <f t="shared" si="2"/>
        <v>0</v>
      </c>
    </row>
    <row r="19" spans="1:16" ht="30" customHeight="1" thickBot="1" x14ac:dyDescent="0.4">
      <c r="A19" s="317" t="s">
        <v>16</v>
      </c>
      <c r="B19" s="212">
        <f t="shared" ref="B19:P19" si="3">B15</f>
        <v>0</v>
      </c>
      <c r="C19" s="212">
        <f t="shared" si="3"/>
        <v>11</v>
      </c>
      <c r="D19" s="212">
        <f t="shared" si="3"/>
        <v>11</v>
      </c>
      <c r="E19" s="212">
        <f t="shared" si="3"/>
        <v>0</v>
      </c>
      <c r="F19" s="212">
        <f t="shared" si="3"/>
        <v>3</v>
      </c>
      <c r="G19" s="234">
        <f t="shared" si="3"/>
        <v>3</v>
      </c>
      <c r="H19" s="234">
        <f t="shared" si="3"/>
        <v>0</v>
      </c>
      <c r="I19" s="234">
        <f t="shared" si="3"/>
        <v>8</v>
      </c>
      <c r="J19" s="234">
        <f t="shared" si="3"/>
        <v>8</v>
      </c>
      <c r="K19" s="234">
        <f t="shared" si="3"/>
        <v>2</v>
      </c>
      <c r="L19" s="234">
        <f t="shared" si="3"/>
        <v>3</v>
      </c>
      <c r="M19" s="234">
        <f t="shared" si="3"/>
        <v>5</v>
      </c>
      <c r="N19" s="234">
        <f t="shared" si="3"/>
        <v>2</v>
      </c>
      <c r="O19" s="234">
        <f t="shared" si="3"/>
        <v>25</v>
      </c>
      <c r="P19" s="213">
        <f t="shared" si="3"/>
        <v>27</v>
      </c>
    </row>
    <row r="20" spans="1:16" ht="26.25" thickBot="1" x14ac:dyDescent="0.4">
      <c r="A20" s="317" t="s">
        <v>17</v>
      </c>
      <c r="B20" s="212">
        <f t="shared" ref="B20:P20" si="4">B18</f>
        <v>0</v>
      </c>
      <c r="C20" s="212">
        <f t="shared" si="4"/>
        <v>0</v>
      </c>
      <c r="D20" s="212">
        <f t="shared" si="4"/>
        <v>0</v>
      </c>
      <c r="E20" s="212">
        <f t="shared" si="4"/>
        <v>0</v>
      </c>
      <c r="F20" s="212">
        <f t="shared" si="4"/>
        <v>0</v>
      </c>
      <c r="G20" s="234">
        <f t="shared" si="4"/>
        <v>0</v>
      </c>
      <c r="H20" s="234">
        <f>H18</f>
        <v>0</v>
      </c>
      <c r="I20" s="234">
        <f>I18</f>
        <v>0</v>
      </c>
      <c r="J20" s="234">
        <f>J18</f>
        <v>0</v>
      </c>
      <c r="K20" s="234">
        <f t="shared" si="4"/>
        <v>0</v>
      </c>
      <c r="L20" s="234">
        <f t="shared" si="4"/>
        <v>0</v>
      </c>
      <c r="M20" s="234">
        <f t="shared" si="4"/>
        <v>0</v>
      </c>
      <c r="N20" s="234">
        <f t="shared" si="4"/>
        <v>0</v>
      </c>
      <c r="O20" s="234">
        <f t="shared" si="4"/>
        <v>0</v>
      </c>
      <c r="P20" s="213">
        <f t="shared" si="4"/>
        <v>0</v>
      </c>
    </row>
    <row r="21" spans="1:16" ht="26.25" thickBot="1" x14ac:dyDescent="0.4">
      <c r="A21" s="318" t="s">
        <v>18</v>
      </c>
      <c r="B21" s="235">
        <f t="shared" ref="B21:P21" si="5">SUM(B19:B20)</f>
        <v>0</v>
      </c>
      <c r="C21" s="235">
        <f t="shared" si="5"/>
        <v>11</v>
      </c>
      <c r="D21" s="235">
        <f t="shared" si="5"/>
        <v>11</v>
      </c>
      <c r="E21" s="235">
        <f t="shared" si="5"/>
        <v>0</v>
      </c>
      <c r="F21" s="235">
        <f t="shared" si="5"/>
        <v>3</v>
      </c>
      <c r="G21" s="236">
        <f t="shared" si="5"/>
        <v>3</v>
      </c>
      <c r="H21" s="236">
        <f>SUM(H19:H20)</f>
        <v>0</v>
      </c>
      <c r="I21" s="236">
        <f>SUM(I19:I20)</f>
        <v>8</v>
      </c>
      <c r="J21" s="236">
        <f>SUM(J19:J20)</f>
        <v>8</v>
      </c>
      <c r="K21" s="236">
        <f t="shared" si="5"/>
        <v>2</v>
      </c>
      <c r="L21" s="236">
        <f t="shared" si="5"/>
        <v>3</v>
      </c>
      <c r="M21" s="236">
        <f t="shared" si="5"/>
        <v>5</v>
      </c>
      <c r="N21" s="236">
        <f t="shared" si="5"/>
        <v>2</v>
      </c>
      <c r="O21" s="236">
        <f t="shared" si="5"/>
        <v>25</v>
      </c>
      <c r="P21" s="237">
        <f t="shared" si="5"/>
        <v>27</v>
      </c>
    </row>
    <row r="22" spans="1:16" ht="39" customHeight="1" x14ac:dyDescent="0.35">
      <c r="A22" s="9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6" ht="25.5" hidden="1" customHeight="1" x14ac:dyDescent="0.35">
      <c r="A23" s="95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7"/>
    </row>
    <row r="24" spans="1:16" ht="37.5" customHeight="1" x14ac:dyDescent="0.35">
      <c r="A24" s="1045"/>
      <c r="B24" s="1045"/>
      <c r="C24" s="1045"/>
      <c r="D24" s="1045"/>
      <c r="E24" s="1045"/>
      <c r="F24" s="1045"/>
      <c r="G24" s="1045"/>
      <c r="H24" s="1045"/>
      <c r="I24" s="1045"/>
      <c r="J24" s="1045"/>
      <c r="K24" s="1045"/>
      <c r="L24" s="1045"/>
      <c r="M24" s="1045"/>
      <c r="N24" s="1045"/>
      <c r="O24" s="1045"/>
      <c r="P24" s="1045"/>
    </row>
    <row r="25" spans="1:16" ht="26.25" customHeight="1" x14ac:dyDescent="0.35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</sheetData>
  <mergeCells count="15">
    <mergeCell ref="A24:P24"/>
    <mergeCell ref="E6:G6"/>
    <mergeCell ref="H6:J6"/>
    <mergeCell ref="K6:M6"/>
    <mergeCell ref="N6:P7"/>
    <mergeCell ref="B7:D7"/>
    <mergeCell ref="E7:G7"/>
    <mergeCell ref="H7:J7"/>
    <mergeCell ref="K7:M7"/>
    <mergeCell ref="A1:T1"/>
    <mergeCell ref="A2:P2"/>
    <mergeCell ref="A4:P4"/>
    <mergeCell ref="A6:A8"/>
    <mergeCell ref="A3:P3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5" zoomScaleNormal="55" workbookViewId="0">
      <selection activeCell="W14" sqref="W14"/>
    </sheetView>
  </sheetViews>
  <sheetFormatPr defaultRowHeight="25.5" x14ac:dyDescent="0.3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42578125" style="18" customWidth="1"/>
    <col min="8" max="8" width="13.85546875" style="18" customWidth="1"/>
    <col min="9" max="9" width="11.85546875" style="18" customWidth="1"/>
    <col min="10" max="10" width="9.42578125" style="18" customWidth="1"/>
    <col min="11" max="11" width="13.85546875" style="18" customWidth="1"/>
    <col min="12" max="12" width="11.85546875" style="18" customWidth="1"/>
    <col min="13" max="13" width="9.42578125" style="18" customWidth="1"/>
    <col min="14" max="14" width="15.42578125" style="18" customWidth="1"/>
    <col min="15" max="15" width="13.140625" style="18" customWidth="1"/>
    <col min="16" max="16" width="14.14062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42578125" style="18" bestFit="1" customWidth="1"/>
    <col min="25" max="25" width="11.28515625" style="18" customWidth="1"/>
    <col min="26" max="16384" width="9.140625" style="18"/>
  </cols>
  <sheetData>
    <row r="1" spans="1:23" ht="25.5" customHeight="1" x14ac:dyDescent="0.35">
      <c r="A1" s="1027"/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7"/>
      <c r="U1" s="1027"/>
      <c r="V1" s="1027"/>
      <c r="W1" s="1027"/>
    </row>
    <row r="2" spans="1:23" ht="20.25" customHeight="1" x14ac:dyDescent="0.35">
      <c r="A2" s="1027" t="s">
        <v>62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</row>
    <row r="3" spans="1:23" ht="24.75" customHeight="1" x14ac:dyDescent="0.35">
      <c r="A3" s="1027" t="s">
        <v>138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7"/>
      <c r="R3" s="17"/>
    </row>
    <row r="4" spans="1:23" ht="33" customHeight="1" thickBot="1" x14ac:dyDescent="0.4">
      <c r="A4" s="19"/>
    </row>
    <row r="5" spans="1:23" ht="33" customHeight="1" thickBot="1" x14ac:dyDescent="0.4">
      <c r="A5" s="1028" t="s">
        <v>1</v>
      </c>
      <c r="B5" s="1031" t="s">
        <v>19</v>
      </c>
      <c r="C5" s="1032"/>
      <c r="D5" s="1033"/>
      <c r="E5" s="1031" t="s">
        <v>20</v>
      </c>
      <c r="F5" s="1032"/>
      <c r="G5" s="1033"/>
      <c r="H5" s="1031" t="s">
        <v>21</v>
      </c>
      <c r="I5" s="1032"/>
      <c r="J5" s="1033"/>
      <c r="K5" s="1031" t="s">
        <v>22</v>
      </c>
      <c r="L5" s="1032"/>
      <c r="M5" s="1033"/>
      <c r="N5" s="1034" t="s">
        <v>64</v>
      </c>
      <c r="O5" s="1035"/>
      <c r="P5" s="1036"/>
      <c r="Q5" s="20"/>
      <c r="R5" s="20"/>
    </row>
    <row r="6" spans="1:23" ht="33" customHeight="1" thickBot="1" x14ac:dyDescent="0.4">
      <c r="A6" s="1029"/>
      <c r="B6" s="1114" t="s">
        <v>24</v>
      </c>
      <c r="C6" s="1112"/>
      <c r="D6" s="1113"/>
      <c r="E6" s="1114" t="s">
        <v>24</v>
      </c>
      <c r="F6" s="1112"/>
      <c r="G6" s="1113"/>
      <c r="H6" s="1114" t="s">
        <v>24</v>
      </c>
      <c r="I6" s="1112"/>
      <c r="J6" s="1113"/>
      <c r="K6" s="1114" t="s">
        <v>24</v>
      </c>
      <c r="L6" s="1112"/>
      <c r="M6" s="1113"/>
      <c r="N6" s="1037"/>
      <c r="O6" s="1038"/>
      <c r="P6" s="1039"/>
      <c r="Q6" s="20"/>
      <c r="R6" s="20"/>
    </row>
    <row r="7" spans="1:23" ht="99.75" customHeight="1" thickBot="1" x14ac:dyDescent="0.4">
      <c r="A7" s="1060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1" t="s">
        <v>5</v>
      </c>
      <c r="O7" s="22" t="s">
        <v>6</v>
      </c>
      <c r="P7" s="23" t="s">
        <v>7</v>
      </c>
      <c r="Q7" s="20"/>
      <c r="R7" s="20"/>
    </row>
    <row r="8" spans="1:23" ht="36.75" customHeight="1" thickBot="1" x14ac:dyDescent="0.4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18"/>
      <c r="O8" s="119"/>
      <c r="P8" s="120"/>
      <c r="Q8" s="20"/>
      <c r="R8" s="20"/>
    </row>
    <row r="9" spans="1:23" ht="29.25" customHeight="1" x14ac:dyDescent="0.35">
      <c r="A9" s="961" t="s">
        <v>63</v>
      </c>
      <c r="B9" s="786">
        <f>B18+B14</f>
        <v>6</v>
      </c>
      <c r="C9" s="293">
        <f t="shared" ref="C9:M10" si="0">C18+C14</f>
        <v>0</v>
      </c>
      <c r="D9" s="148">
        <f t="shared" si="0"/>
        <v>6</v>
      </c>
      <c r="E9" s="786">
        <f t="shared" si="0"/>
        <v>5</v>
      </c>
      <c r="F9" s="293">
        <f t="shared" si="0"/>
        <v>0</v>
      </c>
      <c r="G9" s="148">
        <f t="shared" si="0"/>
        <v>5</v>
      </c>
      <c r="H9" s="786">
        <f t="shared" si="0"/>
        <v>4</v>
      </c>
      <c r="I9" s="293">
        <f t="shared" si="0"/>
        <v>0</v>
      </c>
      <c r="J9" s="148">
        <f t="shared" si="0"/>
        <v>4</v>
      </c>
      <c r="K9" s="786">
        <f t="shared" si="0"/>
        <v>3</v>
      </c>
      <c r="L9" s="293">
        <f t="shared" si="0"/>
        <v>0</v>
      </c>
      <c r="M9" s="148">
        <f t="shared" si="0"/>
        <v>3</v>
      </c>
      <c r="N9" s="962">
        <f t="shared" ref="N9:P10" si="1">B9+E9+H9+K9</f>
        <v>18</v>
      </c>
      <c r="O9" s="963">
        <f t="shared" si="1"/>
        <v>0</v>
      </c>
      <c r="P9" s="964">
        <f t="shared" si="1"/>
        <v>18</v>
      </c>
      <c r="Q9" s="20"/>
      <c r="R9" s="20"/>
    </row>
    <row r="10" spans="1:23" ht="53.25" thickBot="1" x14ac:dyDescent="0.4">
      <c r="A10" s="143" t="s">
        <v>59</v>
      </c>
      <c r="B10" s="786">
        <f>B19+B15</f>
        <v>0</v>
      </c>
      <c r="C10" s="293">
        <f t="shared" si="0"/>
        <v>0</v>
      </c>
      <c r="D10" s="148">
        <f t="shared" si="0"/>
        <v>0</v>
      </c>
      <c r="E10" s="786">
        <f t="shared" si="0"/>
        <v>0</v>
      </c>
      <c r="F10" s="293">
        <f t="shared" si="0"/>
        <v>1</v>
      </c>
      <c r="G10" s="148">
        <f t="shared" si="0"/>
        <v>1</v>
      </c>
      <c r="H10" s="786">
        <f t="shared" si="0"/>
        <v>0</v>
      </c>
      <c r="I10" s="293">
        <f t="shared" si="0"/>
        <v>0</v>
      </c>
      <c r="J10" s="148">
        <f t="shared" si="0"/>
        <v>0</v>
      </c>
      <c r="K10" s="786">
        <f t="shared" si="0"/>
        <v>0</v>
      </c>
      <c r="L10" s="293">
        <f t="shared" si="0"/>
        <v>0</v>
      </c>
      <c r="M10" s="148">
        <f t="shared" si="0"/>
        <v>0</v>
      </c>
      <c r="N10" s="962">
        <f t="shared" si="1"/>
        <v>0</v>
      </c>
      <c r="O10" s="965">
        <f t="shared" si="1"/>
        <v>1</v>
      </c>
      <c r="P10" s="797">
        <f t="shared" si="1"/>
        <v>1</v>
      </c>
      <c r="Q10" s="20"/>
      <c r="R10" s="20"/>
    </row>
    <row r="11" spans="1:23" ht="36.75" customHeight="1" thickBot="1" x14ac:dyDescent="0.4">
      <c r="A11" s="307" t="s">
        <v>9</v>
      </c>
      <c r="B11" s="212">
        <f>SUM(B8:B10)</f>
        <v>6</v>
      </c>
      <c r="C11" s="212">
        <f t="shared" ref="C11:P11" si="2">SUM(C8:C10)</f>
        <v>0</v>
      </c>
      <c r="D11" s="212">
        <f t="shared" si="2"/>
        <v>6</v>
      </c>
      <c r="E11" s="212">
        <f t="shared" si="2"/>
        <v>5</v>
      </c>
      <c r="F11" s="212">
        <f t="shared" si="2"/>
        <v>1</v>
      </c>
      <c r="G11" s="212">
        <f t="shared" si="2"/>
        <v>6</v>
      </c>
      <c r="H11" s="212">
        <f t="shared" si="2"/>
        <v>4</v>
      </c>
      <c r="I11" s="212">
        <f t="shared" si="2"/>
        <v>0</v>
      </c>
      <c r="J11" s="212">
        <f t="shared" si="2"/>
        <v>4</v>
      </c>
      <c r="K11" s="212">
        <f t="shared" si="2"/>
        <v>3</v>
      </c>
      <c r="L11" s="212">
        <f t="shared" si="2"/>
        <v>0</v>
      </c>
      <c r="M11" s="212">
        <f t="shared" si="2"/>
        <v>3</v>
      </c>
      <c r="N11" s="212">
        <f t="shared" si="2"/>
        <v>18</v>
      </c>
      <c r="O11" s="127">
        <f t="shared" si="2"/>
        <v>1</v>
      </c>
      <c r="P11" s="136">
        <f t="shared" si="2"/>
        <v>19</v>
      </c>
      <c r="Q11" s="20"/>
      <c r="R11" s="20"/>
    </row>
    <row r="12" spans="1:23" ht="27" customHeight="1" thickBot="1" x14ac:dyDescent="0.4">
      <c r="A12" s="307" t="s">
        <v>10</v>
      </c>
      <c r="B12" s="214"/>
      <c r="C12" s="215"/>
      <c r="D12" s="216"/>
      <c r="E12" s="214"/>
      <c r="F12" s="215"/>
      <c r="G12" s="216"/>
      <c r="H12" s="214"/>
      <c r="I12" s="215"/>
      <c r="J12" s="216"/>
      <c r="K12" s="214"/>
      <c r="L12" s="215"/>
      <c r="M12" s="216"/>
      <c r="N12" s="214"/>
      <c r="O12" s="215"/>
      <c r="P12" s="218"/>
      <c r="Q12" s="20"/>
      <c r="R12" s="20"/>
    </row>
    <row r="13" spans="1:23" ht="31.5" customHeight="1" thickBot="1" x14ac:dyDescent="0.4">
      <c r="A13" s="308" t="s">
        <v>11</v>
      </c>
      <c r="B13" s="214"/>
      <c r="C13" s="215"/>
      <c r="D13" s="216"/>
      <c r="E13" s="214"/>
      <c r="F13" s="215"/>
      <c r="G13" s="216"/>
      <c r="H13" s="214"/>
      <c r="I13" s="215"/>
      <c r="J13" s="216"/>
      <c r="K13" s="214"/>
      <c r="L13" s="215"/>
      <c r="M13" s="216"/>
      <c r="N13" s="214"/>
      <c r="O13" s="966"/>
      <c r="P13" s="133"/>
      <c r="Q13" s="64"/>
      <c r="R13" s="64"/>
    </row>
    <row r="14" spans="1:23" ht="24.95" customHeight="1" x14ac:dyDescent="0.35">
      <c r="A14" s="961" t="s">
        <v>63</v>
      </c>
      <c r="B14" s="967">
        <v>6</v>
      </c>
      <c r="C14" s="968">
        <v>0</v>
      </c>
      <c r="D14" s="148">
        <f>SUM(B14:C14)</f>
        <v>6</v>
      </c>
      <c r="E14" s="967">
        <v>5</v>
      </c>
      <c r="F14" s="968">
        <v>0</v>
      </c>
      <c r="G14" s="969">
        <f>SUM(E14:F14)</f>
        <v>5</v>
      </c>
      <c r="H14" s="967">
        <v>4</v>
      </c>
      <c r="I14" s="968">
        <v>0</v>
      </c>
      <c r="J14" s="969">
        <f>SUM(H14:I14)</f>
        <v>4</v>
      </c>
      <c r="K14" s="967">
        <v>3</v>
      </c>
      <c r="L14" s="968">
        <v>0</v>
      </c>
      <c r="M14" s="969">
        <f>SUM(K14:L14)</f>
        <v>3</v>
      </c>
      <c r="N14" s="962">
        <f t="shared" ref="N14:P15" si="3">B14+E14+H14+K14</f>
        <v>18</v>
      </c>
      <c r="O14" s="963">
        <f t="shared" si="3"/>
        <v>0</v>
      </c>
      <c r="P14" s="964">
        <f t="shared" si="3"/>
        <v>18</v>
      </c>
      <c r="Q14" s="95"/>
      <c r="R14" s="95"/>
    </row>
    <row r="15" spans="1:23" ht="53.25" thickBot="1" x14ac:dyDescent="0.4">
      <c r="A15" s="143" t="s">
        <v>59</v>
      </c>
      <c r="B15" s="290">
        <v>0</v>
      </c>
      <c r="C15" s="291">
        <v>0</v>
      </c>
      <c r="D15" s="148">
        <f>SUM(B15:C15)</f>
        <v>0</v>
      </c>
      <c r="E15" s="290">
        <v>0</v>
      </c>
      <c r="F15" s="291">
        <v>0</v>
      </c>
      <c r="G15" s="273">
        <v>0</v>
      </c>
      <c r="H15" s="290">
        <v>0</v>
      </c>
      <c r="I15" s="291">
        <v>0</v>
      </c>
      <c r="J15" s="273">
        <v>0</v>
      </c>
      <c r="K15" s="290">
        <v>0</v>
      </c>
      <c r="L15" s="291">
        <v>0</v>
      </c>
      <c r="M15" s="273">
        <v>0</v>
      </c>
      <c r="N15" s="962">
        <f t="shared" si="3"/>
        <v>0</v>
      </c>
      <c r="O15" s="963">
        <f t="shared" si="3"/>
        <v>0</v>
      </c>
      <c r="P15" s="964">
        <f t="shared" si="3"/>
        <v>0</v>
      </c>
      <c r="Q15" s="20"/>
      <c r="R15" s="20"/>
    </row>
    <row r="16" spans="1:23" ht="24.95" customHeight="1" thickBot="1" x14ac:dyDescent="0.4">
      <c r="A16" s="309" t="s">
        <v>13</v>
      </c>
      <c r="B16" s="230">
        <f t="shared" ref="B16:P16" si="4">SUM(B14:B14)</f>
        <v>6</v>
      </c>
      <c r="C16" s="178">
        <f t="shared" si="4"/>
        <v>0</v>
      </c>
      <c r="D16" s="178">
        <f t="shared" si="4"/>
        <v>6</v>
      </c>
      <c r="E16" s="178">
        <f t="shared" si="4"/>
        <v>5</v>
      </c>
      <c r="F16" s="178">
        <f t="shared" si="4"/>
        <v>0</v>
      </c>
      <c r="G16" s="179">
        <f t="shared" si="4"/>
        <v>5</v>
      </c>
      <c r="H16" s="230">
        <f t="shared" si="4"/>
        <v>4</v>
      </c>
      <c r="I16" s="178">
        <f t="shared" si="4"/>
        <v>0</v>
      </c>
      <c r="J16" s="179">
        <f t="shared" si="4"/>
        <v>4</v>
      </c>
      <c r="K16" s="230">
        <f>SUM(K14:K14)</f>
        <v>3</v>
      </c>
      <c r="L16" s="178">
        <f>SUM(L14:L14)</f>
        <v>0</v>
      </c>
      <c r="M16" s="179">
        <f>SUM(M14:M14)</f>
        <v>3</v>
      </c>
      <c r="N16" s="230">
        <f t="shared" si="4"/>
        <v>18</v>
      </c>
      <c r="O16" s="178">
        <f t="shared" si="4"/>
        <v>0</v>
      </c>
      <c r="P16" s="179">
        <f t="shared" si="4"/>
        <v>18</v>
      </c>
      <c r="Q16" s="84"/>
      <c r="R16" s="84"/>
    </row>
    <row r="17" spans="1:19" ht="24.95" customHeight="1" thickBot="1" x14ac:dyDescent="0.4">
      <c r="A17" s="85" t="s">
        <v>14</v>
      </c>
      <c r="B17" s="86"/>
      <c r="C17" s="87"/>
      <c r="D17" s="88"/>
      <c r="E17" s="86"/>
      <c r="F17" s="87"/>
      <c r="G17" s="88"/>
      <c r="H17" s="803"/>
      <c r="I17" s="970"/>
      <c r="J17" s="971"/>
      <c r="K17" s="803"/>
      <c r="L17" s="970"/>
      <c r="M17" s="971"/>
      <c r="N17" s="314"/>
      <c r="O17" s="972"/>
      <c r="P17" s="973"/>
      <c r="Q17" s="95"/>
      <c r="R17" s="95"/>
    </row>
    <row r="18" spans="1:19" ht="24.95" customHeight="1" x14ac:dyDescent="0.35">
      <c r="A18" s="961" t="s">
        <v>63</v>
      </c>
      <c r="B18" s="974">
        <v>0</v>
      </c>
      <c r="C18" s="975">
        <v>0</v>
      </c>
      <c r="D18" s="148">
        <f>SUM(B18:C18)</f>
        <v>0</v>
      </c>
      <c r="E18" s="974">
        <v>0</v>
      </c>
      <c r="F18" s="975">
        <v>0</v>
      </c>
      <c r="G18" s="148">
        <f>SUM(E18:F18)</f>
        <v>0</v>
      </c>
      <c r="H18" s="974">
        <v>0</v>
      </c>
      <c r="I18" s="975">
        <v>0</v>
      </c>
      <c r="J18" s="148">
        <f>SUM(H18:I18)</f>
        <v>0</v>
      </c>
      <c r="K18" s="974">
        <v>0</v>
      </c>
      <c r="L18" s="975">
        <v>0</v>
      </c>
      <c r="M18" s="148">
        <f>SUM(K18:L18)</f>
        <v>0</v>
      </c>
      <c r="N18" s="962">
        <f t="shared" ref="N18:P19" si="5">B18+E18+H18+K18</f>
        <v>0</v>
      </c>
      <c r="O18" s="963">
        <f t="shared" si="5"/>
        <v>0</v>
      </c>
      <c r="P18" s="964">
        <f t="shared" si="5"/>
        <v>0</v>
      </c>
      <c r="Q18" s="95"/>
      <c r="R18" s="95"/>
    </row>
    <row r="19" spans="1:19" ht="53.25" thickBot="1" x14ac:dyDescent="0.4">
      <c r="A19" s="143" t="s">
        <v>59</v>
      </c>
      <c r="B19" s="290">
        <v>0</v>
      </c>
      <c r="C19" s="291">
        <v>0</v>
      </c>
      <c r="D19" s="148">
        <f>SUM(B19:C19)</f>
        <v>0</v>
      </c>
      <c r="E19" s="974">
        <v>0</v>
      </c>
      <c r="F19" s="975">
        <v>1</v>
      </c>
      <c r="G19" s="148">
        <f>SUM(E19:F19)</f>
        <v>1</v>
      </c>
      <c r="H19" s="974">
        <v>0</v>
      </c>
      <c r="I19" s="975">
        <v>0</v>
      </c>
      <c r="J19" s="148">
        <f>SUM(H19:I19)</f>
        <v>0</v>
      </c>
      <c r="K19" s="974">
        <v>0</v>
      </c>
      <c r="L19" s="975">
        <v>0</v>
      </c>
      <c r="M19" s="148">
        <f>SUM(K19:L19)</f>
        <v>0</v>
      </c>
      <c r="N19" s="962">
        <f t="shared" si="5"/>
        <v>0</v>
      </c>
      <c r="O19" s="963">
        <f t="shared" si="5"/>
        <v>1</v>
      </c>
      <c r="P19" s="964">
        <f t="shared" si="5"/>
        <v>1</v>
      </c>
      <c r="Q19" s="20"/>
      <c r="R19" s="20"/>
    </row>
    <row r="20" spans="1:19" ht="36.75" customHeight="1" thickBot="1" x14ac:dyDescent="0.4">
      <c r="A20" s="309" t="s">
        <v>15</v>
      </c>
      <c r="B20" s="178">
        <f>SUM(B18:B19)</f>
        <v>0</v>
      </c>
      <c r="C20" s="178">
        <f>SUM(C18:C19)</f>
        <v>0</v>
      </c>
      <c r="D20" s="178">
        <f t="shared" ref="D20:P20" si="6">SUM(D18:D19)</f>
        <v>0</v>
      </c>
      <c r="E20" s="178">
        <f t="shared" si="6"/>
        <v>0</v>
      </c>
      <c r="F20" s="178">
        <f t="shared" si="6"/>
        <v>1</v>
      </c>
      <c r="G20" s="178">
        <f t="shared" si="6"/>
        <v>1</v>
      </c>
      <c r="H20" s="178">
        <f t="shared" si="6"/>
        <v>0</v>
      </c>
      <c r="I20" s="178">
        <f t="shared" si="6"/>
        <v>0</v>
      </c>
      <c r="J20" s="178">
        <f t="shared" si="6"/>
        <v>0</v>
      </c>
      <c r="K20" s="178">
        <f t="shared" si="6"/>
        <v>0</v>
      </c>
      <c r="L20" s="178">
        <f t="shared" si="6"/>
        <v>0</v>
      </c>
      <c r="M20" s="178">
        <f t="shared" si="6"/>
        <v>0</v>
      </c>
      <c r="N20" s="178">
        <f t="shared" si="6"/>
        <v>0</v>
      </c>
      <c r="O20" s="178">
        <f t="shared" si="6"/>
        <v>1</v>
      </c>
      <c r="P20" s="178">
        <f t="shared" si="6"/>
        <v>1</v>
      </c>
      <c r="Q20" s="95"/>
      <c r="R20" s="95"/>
    </row>
    <row r="21" spans="1:19" ht="30" customHeight="1" thickBot="1" x14ac:dyDescent="0.4">
      <c r="A21" s="317" t="s">
        <v>16</v>
      </c>
      <c r="B21" s="212">
        <f t="shared" ref="B21:P21" si="7">B16</f>
        <v>6</v>
      </c>
      <c r="C21" s="136">
        <f t="shared" si="7"/>
        <v>0</v>
      </c>
      <c r="D21" s="136">
        <f t="shared" si="7"/>
        <v>6</v>
      </c>
      <c r="E21" s="212">
        <f t="shared" si="7"/>
        <v>5</v>
      </c>
      <c r="F21" s="136">
        <f t="shared" si="7"/>
        <v>0</v>
      </c>
      <c r="G21" s="181">
        <f t="shared" si="7"/>
        <v>5</v>
      </c>
      <c r="H21" s="212">
        <f t="shared" si="7"/>
        <v>4</v>
      </c>
      <c r="I21" s="136">
        <f t="shared" si="7"/>
        <v>0</v>
      </c>
      <c r="J21" s="181">
        <f t="shared" si="7"/>
        <v>4</v>
      </c>
      <c r="K21" s="212">
        <f t="shared" si="7"/>
        <v>3</v>
      </c>
      <c r="L21" s="136">
        <f t="shared" si="7"/>
        <v>0</v>
      </c>
      <c r="M21" s="181">
        <f t="shared" si="7"/>
        <v>3</v>
      </c>
      <c r="N21" s="212">
        <f t="shared" si="7"/>
        <v>18</v>
      </c>
      <c r="O21" s="136">
        <f t="shared" si="7"/>
        <v>0</v>
      </c>
      <c r="P21" s="976">
        <f t="shared" si="7"/>
        <v>18</v>
      </c>
      <c r="Q21" s="111"/>
      <c r="R21" s="111"/>
    </row>
    <row r="22" spans="1:19" ht="26.25" thickBot="1" x14ac:dyDescent="0.4">
      <c r="A22" s="317" t="s">
        <v>17</v>
      </c>
      <c r="B22" s="212">
        <f t="shared" ref="B22:P22" si="8">B20</f>
        <v>0</v>
      </c>
      <c r="C22" s="136">
        <f t="shared" si="8"/>
        <v>0</v>
      </c>
      <c r="D22" s="136">
        <f t="shared" si="8"/>
        <v>0</v>
      </c>
      <c r="E22" s="212">
        <f t="shared" si="8"/>
        <v>0</v>
      </c>
      <c r="F22" s="136">
        <f t="shared" si="8"/>
        <v>1</v>
      </c>
      <c r="G22" s="181">
        <f t="shared" si="8"/>
        <v>1</v>
      </c>
      <c r="H22" s="212">
        <f t="shared" si="8"/>
        <v>0</v>
      </c>
      <c r="I22" s="136">
        <f t="shared" si="8"/>
        <v>0</v>
      </c>
      <c r="J22" s="181">
        <f t="shared" si="8"/>
        <v>0</v>
      </c>
      <c r="K22" s="212">
        <f t="shared" si="8"/>
        <v>0</v>
      </c>
      <c r="L22" s="136">
        <f t="shared" si="8"/>
        <v>0</v>
      </c>
      <c r="M22" s="181">
        <f t="shared" si="8"/>
        <v>0</v>
      </c>
      <c r="N22" s="212">
        <f t="shared" si="8"/>
        <v>0</v>
      </c>
      <c r="O22" s="136">
        <f t="shared" si="8"/>
        <v>1</v>
      </c>
      <c r="P22" s="976">
        <f t="shared" si="8"/>
        <v>1</v>
      </c>
      <c r="Q22" s="112"/>
      <c r="R22" s="112"/>
    </row>
    <row r="23" spans="1:19" ht="26.25" thickBot="1" x14ac:dyDescent="0.4">
      <c r="A23" s="318" t="s">
        <v>18</v>
      </c>
      <c r="B23" s="235">
        <f t="shared" ref="B23:P23" si="9">SUM(B21:B22)</f>
        <v>6</v>
      </c>
      <c r="C23" s="977">
        <f t="shared" si="9"/>
        <v>0</v>
      </c>
      <c r="D23" s="977">
        <f t="shared" si="9"/>
        <v>6</v>
      </c>
      <c r="E23" s="235">
        <f t="shared" si="9"/>
        <v>5</v>
      </c>
      <c r="F23" s="977">
        <f t="shared" si="9"/>
        <v>1</v>
      </c>
      <c r="G23" s="978">
        <f t="shared" si="9"/>
        <v>6</v>
      </c>
      <c r="H23" s="235">
        <f t="shared" si="9"/>
        <v>4</v>
      </c>
      <c r="I23" s="977">
        <f t="shared" si="9"/>
        <v>0</v>
      </c>
      <c r="J23" s="978">
        <f t="shared" si="9"/>
        <v>4</v>
      </c>
      <c r="K23" s="235">
        <f t="shared" si="9"/>
        <v>3</v>
      </c>
      <c r="L23" s="977">
        <f t="shared" si="9"/>
        <v>0</v>
      </c>
      <c r="M23" s="978">
        <f t="shared" si="9"/>
        <v>3</v>
      </c>
      <c r="N23" s="235">
        <f t="shared" si="9"/>
        <v>18</v>
      </c>
      <c r="O23" s="977">
        <f t="shared" si="9"/>
        <v>1</v>
      </c>
      <c r="P23" s="979">
        <f t="shared" si="9"/>
        <v>19</v>
      </c>
      <c r="Q23" s="112"/>
      <c r="R23" s="112"/>
    </row>
    <row r="24" spans="1:19" ht="12" customHeight="1" x14ac:dyDescent="0.35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x14ac:dyDescent="0.35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 x14ac:dyDescent="0.35">
      <c r="A26" s="1045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45"/>
      <c r="O26" s="1045"/>
      <c r="P26" s="1045"/>
      <c r="Q26" s="1045"/>
      <c r="R26" s="1045"/>
      <c r="S26" s="1045"/>
    </row>
    <row r="27" spans="1:19" ht="26.25" customHeight="1" x14ac:dyDescent="0.3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</sheetData>
  <mergeCells count="14"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  <mergeCell ref="A26:S26"/>
    <mergeCell ref="H5:J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5" zoomScaleNormal="55" workbookViewId="0">
      <selection activeCell="Y15" sqref="Y15"/>
    </sheetView>
  </sheetViews>
  <sheetFormatPr defaultRowHeight="25.5" x14ac:dyDescent="0.35"/>
  <cols>
    <col min="1" max="1" width="87.85546875" style="18" customWidth="1"/>
    <col min="2" max="2" width="14.42578125" style="18" customWidth="1"/>
    <col min="3" max="3" width="12.140625" style="18" customWidth="1"/>
    <col min="4" max="4" width="11" style="18" customWidth="1"/>
    <col min="5" max="5" width="15.5703125" style="18" customWidth="1"/>
    <col min="6" max="6" width="11.85546875" style="18" customWidth="1"/>
    <col min="7" max="7" width="9.5703125" style="18" customWidth="1"/>
    <col min="8" max="8" width="17" style="18" customWidth="1"/>
    <col min="9" max="9" width="11.7109375" style="18" customWidth="1"/>
    <col min="10" max="10" width="14" style="18" customWidth="1"/>
    <col min="11" max="11" width="17" style="18" customWidth="1"/>
    <col min="12" max="12" width="11.7109375" style="18" customWidth="1"/>
    <col min="13" max="13" width="14.7109375" style="18" customWidth="1"/>
    <col min="14" max="14" width="15.7109375" style="18" customWidth="1"/>
    <col min="15" max="15" width="13.140625" style="18" customWidth="1"/>
    <col min="16" max="16" width="12.2851562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23" ht="25.5" customHeight="1" x14ac:dyDescent="0.35">
      <c r="A1" s="1027"/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7"/>
      <c r="U1" s="1027"/>
      <c r="V1" s="1027"/>
      <c r="W1" s="1027"/>
    </row>
    <row r="2" spans="1:23" ht="20.25" customHeight="1" x14ac:dyDescent="0.35">
      <c r="A2" s="1027" t="s">
        <v>62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</row>
    <row r="3" spans="1:23" ht="24.75" customHeight="1" x14ac:dyDescent="0.35">
      <c r="A3" s="1027" t="s">
        <v>137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7"/>
      <c r="R3" s="17"/>
    </row>
    <row r="4" spans="1:23" ht="33" customHeight="1" thickBot="1" x14ac:dyDescent="0.4">
      <c r="A4" s="19"/>
    </row>
    <row r="5" spans="1:23" ht="33" customHeight="1" thickBot="1" x14ac:dyDescent="0.4">
      <c r="A5" s="1028" t="s">
        <v>1</v>
      </c>
      <c r="B5" s="1031" t="s">
        <v>19</v>
      </c>
      <c r="C5" s="1032"/>
      <c r="D5" s="1033"/>
      <c r="E5" s="1031" t="s">
        <v>20</v>
      </c>
      <c r="F5" s="1032"/>
      <c r="G5" s="1033"/>
      <c r="H5" s="1031" t="s">
        <v>21</v>
      </c>
      <c r="I5" s="1032"/>
      <c r="J5" s="1033"/>
      <c r="K5" s="1031" t="s">
        <v>22</v>
      </c>
      <c r="L5" s="1032"/>
      <c r="M5" s="1033"/>
      <c r="N5" s="1034" t="s">
        <v>64</v>
      </c>
      <c r="O5" s="1035"/>
      <c r="P5" s="1036"/>
      <c r="Q5" s="20"/>
      <c r="R5" s="20"/>
    </row>
    <row r="6" spans="1:23" ht="33" customHeight="1" thickBot="1" x14ac:dyDescent="0.4">
      <c r="A6" s="1029"/>
      <c r="B6" s="1114" t="s">
        <v>24</v>
      </c>
      <c r="C6" s="1112"/>
      <c r="D6" s="1113"/>
      <c r="E6" s="1114" t="s">
        <v>24</v>
      </c>
      <c r="F6" s="1112"/>
      <c r="G6" s="1113"/>
      <c r="H6" s="1114" t="s">
        <v>24</v>
      </c>
      <c r="I6" s="1112"/>
      <c r="J6" s="1113"/>
      <c r="K6" s="1114" t="s">
        <v>24</v>
      </c>
      <c r="L6" s="1112"/>
      <c r="M6" s="1113"/>
      <c r="N6" s="1037"/>
      <c r="O6" s="1038"/>
      <c r="P6" s="1039"/>
      <c r="Q6" s="20"/>
      <c r="R6" s="20"/>
    </row>
    <row r="7" spans="1:23" ht="99.75" customHeight="1" thickBot="1" x14ac:dyDescent="0.4">
      <c r="A7" s="1060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1" t="s">
        <v>5</v>
      </c>
      <c r="O7" s="22" t="s">
        <v>6</v>
      </c>
      <c r="P7" s="23" t="s">
        <v>7</v>
      </c>
      <c r="Q7" s="20"/>
      <c r="R7" s="20"/>
    </row>
    <row r="8" spans="1:23" ht="36.75" customHeight="1" x14ac:dyDescent="0.35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45"/>
      <c r="O8" s="146"/>
      <c r="P8" s="94"/>
      <c r="Q8" s="20"/>
      <c r="R8" s="20"/>
    </row>
    <row r="9" spans="1:23" ht="29.25" customHeight="1" x14ac:dyDescent="0.35">
      <c r="A9" s="735" t="s">
        <v>63</v>
      </c>
      <c r="B9" s="99">
        <f>B17+B13</f>
        <v>0</v>
      </c>
      <c r="C9" s="100">
        <f>C17+C13</f>
        <v>0</v>
      </c>
      <c r="D9" s="148">
        <f>D17+D13</f>
        <v>0</v>
      </c>
      <c r="E9" s="99">
        <v>0</v>
      </c>
      <c r="F9" s="100">
        <v>0</v>
      </c>
      <c r="G9" s="148">
        <f t="shared" ref="G9:L10" si="0">G18+G14</f>
        <v>0</v>
      </c>
      <c r="H9" s="99">
        <f t="shared" si="0"/>
        <v>0</v>
      </c>
      <c r="I9" s="100">
        <f t="shared" si="0"/>
        <v>0</v>
      </c>
      <c r="J9" s="148">
        <f t="shared" si="0"/>
        <v>0</v>
      </c>
      <c r="K9" s="99">
        <f t="shared" si="0"/>
        <v>0</v>
      </c>
      <c r="L9" s="100">
        <v>0</v>
      </c>
      <c r="M9" s="148">
        <v>0</v>
      </c>
      <c r="N9" s="687">
        <f t="shared" ref="N9:P10" si="1">B9+E9+K9+H9</f>
        <v>0</v>
      </c>
      <c r="O9" s="741">
        <f t="shared" si="1"/>
        <v>0</v>
      </c>
      <c r="P9" s="689">
        <f t="shared" si="1"/>
        <v>0</v>
      </c>
      <c r="Q9" s="20"/>
      <c r="R9" s="20"/>
    </row>
    <row r="10" spans="1:23" ht="54" customHeight="1" thickBot="1" x14ac:dyDescent="0.4">
      <c r="A10" s="143" t="s">
        <v>59</v>
      </c>
      <c r="B10" s="149">
        <f>B19+B15</f>
        <v>0</v>
      </c>
      <c r="C10" s="150">
        <f>C19+C15</f>
        <v>0</v>
      </c>
      <c r="D10" s="148">
        <f>D19+D15</f>
        <v>0</v>
      </c>
      <c r="E10" s="149">
        <f>E19+E15</f>
        <v>0</v>
      </c>
      <c r="F10" s="100">
        <f>F19+F15</f>
        <v>0</v>
      </c>
      <c r="G10" s="148">
        <f t="shared" si="0"/>
        <v>0</v>
      </c>
      <c r="H10" s="149">
        <f t="shared" si="0"/>
        <v>1</v>
      </c>
      <c r="I10" s="150">
        <f t="shared" si="0"/>
        <v>0</v>
      </c>
      <c r="J10" s="148">
        <f t="shared" si="0"/>
        <v>1</v>
      </c>
      <c r="K10" s="149">
        <v>0</v>
      </c>
      <c r="L10" s="150">
        <f t="shared" si="0"/>
        <v>0</v>
      </c>
      <c r="M10" s="148">
        <v>0</v>
      </c>
      <c r="N10" s="696">
        <f t="shared" si="1"/>
        <v>1</v>
      </c>
      <c r="O10" s="742">
        <f t="shared" si="1"/>
        <v>0</v>
      </c>
      <c r="P10" s="689">
        <f t="shared" si="1"/>
        <v>1</v>
      </c>
      <c r="Q10" s="20"/>
      <c r="R10" s="20"/>
    </row>
    <row r="11" spans="1:23" ht="36.75" customHeight="1" thickBot="1" x14ac:dyDescent="0.4">
      <c r="A11" s="43" t="s">
        <v>9</v>
      </c>
      <c r="B11" s="108">
        <f t="shared" ref="B11:P11" si="2">SUM(B8:B10)</f>
        <v>0</v>
      </c>
      <c r="C11" s="136">
        <f t="shared" si="2"/>
        <v>0</v>
      </c>
      <c r="D11" s="136">
        <f t="shared" si="2"/>
        <v>0</v>
      </c>
      <c r="E11" s="108">
        <f t="shared" si="2"/>
        <v>0</v>
      </c>
      <c r="F11" s="108">
        <f t="shared" si="2"/>
        <v>0</v>
      </c>
      <c r="G11" s="136">
        <f t="shared" si="2"/>
        <v>0</v>
      </c>
      <c r="H11" s="108">
        <f t="shared" si="2"/>
        <v>1</v>
      </c>
      <c r="I11" s="136">
        <f t="shared" si="2"/>
        <v>0</v>
      </c>
      <c r="J11" s="108">
        <f t="shared" si="2"/>
        <v>1</v>
      </c>
      <c r="K11" s="108">
        <f t="shared" si="2"/>
        <v>0</v>
      </c>
      <c r="L11" s="136">
        <f t="shared" si="2"/>
        <v>0</v>
      </c>
      <c r="M11" s="108">
        <f t="shared" si="2"/>
        <v>0</v>
      </c>
      <c r="N11" s="108">
        <f t="shared" si="2"/>
        <v>1</v>
      </c>
      <c r="O11" s="136">
        <f t="shared" si="2"/>
        <v>0</v>
      </c>
      <c r="P11" s="128">
        <f t="shared" si="2"/>
        <v>1</v>
      </c>
      <c r="Q11" s="20"/>
      <c r="R11" s="20"/>
    </row>
    <row r="12" spans="1:23" ht="27" customHeight="1" thickBot="1" x14ac:dyDescent="0.4">
      <c r="A12" s="43" t="s">
        <v>10</v>
      </c>
      <c r="B12" s="46"/>
      <c r="C12" s="47"/>
      <c r="D12" s="48"/>
      <c r="E12" s="46"/>
      <c r="F12" s="47"/>
      <c r="G12" s="48"/>
      <c r="H12" s="46"/>
      <c r="I12" s="47"/>
      <c r="J12" s="48"/>
      <c r="K12" s="46"/>
      <c r="L12" s="47"/>
      <c r="M12" s="48"/>
      <c r="N12" s="52"/>
      <c r="O12" s="47"/>
      <c r="P12" s="396"/>
      <c r="Q12" s="20"/>
      <c r="R12" s="20"/>
    </row>
    <row r="13" spans="1:23" ht="31.5" customHeight="1" x14ac:dyDescent="0.35">
      <c r="A13" s="54" t="s">
        <v>11</v>
      </c>
      <c r="B13" s="182"/>
      <c r="C13" s="183"/>
      <c r="D13" s="184"/>
      <c r="E13" s="182"/>
      <c r="F13" s="183"/>
      <c r="G13" s="184"/>
      <c r="H13" s="182"/>
      <c r="I13" s="183"/>
      <c r="J13" s="184"/>
      <c r="K13" s="182"/>
      <c r="L13" s="183"/>
      <c r="M13" s="184"/>
      <c r="N13" s="185"/>
      <c r="O13" s="177"/>
      <c r="P13" s="132"/>
      <c r="Q13" s="64"/>
      <c r="R13" s="64"/>
    </row>
    <row r="14" spans="1:23" ht="36" customHeight="1" x14ac:dyDescent="0.35">
      <c r="A14" s="735" t="s">
        <v>63</v>
      </c>
      <c r="B14" s="294">
        <v>0</v>
      </c>
      <c r="C14" s="295">
        <v>0</v>
      </c>
      <c r="D14" s="273">
        <f>SUM(B14:C14)</f>
        <v>0</v>
      </c>
      <c r="E14" s="294">
        <v>0</v>
      </c>
      <c r="F14" s="295">
        <v>0</v>
      </c>
      <c r="G14" s="296">
        <f>SUM(E14:F14)</f>
        <v>0</v>
      </c>
      <c r="H14" s="294">
        <v>0</v>
      </c>
      <c r="I14" s="297">
        <v>0</v>
      </c>
      <c r="J14" s="273">
        <f>SUM(H14:I14)</f>
        <v>0</v>
      </c>
      <c r="K14" s="294">
        <v>0</v>
      </c>
      <c r="L14" s="297">
        <v>0</v>
      </c>
      <c r="M14" s="273">
        <v>0</v>
      </c>
      <c r="N14" s="687">
        <f t="shared" ref="N14:P15" si="3">B14+E14+K14+H14</f>
        <v>0</v>
      </c>
      <c r="O14" s="741">
        <f t="shared" si="3"/>
        <v>0</v>
      </c>
      <c r="P14" s="689">
        <f t="shared" si="3"/>
        <v>0</v>
      </c>
      <c r="Q14" s="95"/>
      <c r="R14" s="95"/>
    </row>
    <row r="15" spans="1:23" ht="60" customHeight="1" thickBot="1" x14ac:dyDescent="0.4">
      <c r="A15" s="143" t="s">
        <v>59</v>
      </c>
      <c r="B15" s="294">
        <v>0</v>
      </c>
      <c r="C15" s="295">
        <v>0</v>
      </c>
      <c r="D15" s="273">
        <f>SUM(B15:C15)</f>
        <v>0</v>
      </c>
      <c r="E15" s="294">
        <v>0</v>
      </c>
      <c r="F15" s="295">
        <v>0</v>
      </c>
      <c r="G15" s="296">
        <f>SUM(E15:F15)</f>
        <v>0</v>
      </c>
      <c r="H15" s="294">
        <v>1</v>
      </c>
      <c r="I15" s="297">
        <v>0</v>
      </c>
      <c r="J15" s="273">
        <f>SUM(H15:I15)</f>
        <v>1</v>
      </c>
      <c r="K15" s="294">
        <v>0</v>
      </c>
      <c r="L15" s="297">
        <v>0</v>
      </c>
      <c r="M15" s="273">
        <f>SUM(K15:L15)</f>
        <v>0</v>
      </c>
      <c r="N15" s="696">
        <f t="shared" si="3"/>
        <v>1</v>
      </c>
      <c r="O15" s="742">
        <f t="shared" si="3"/>
        <v>0</v>
      </c>
      <c r="P15" s="689">
        <f t="shared" si="3"/>
        <v>1</v>
      </c>
      <c r="Q15" s="95"/>
      <c r="R15" s="95"/>
    </row>
    <row r="16" spans="1:23" ht="30" customHeight="1" thickBot="1" x14ac:dyDescent="0.4">
      <c r="A16" s="79" t="s">
        <v>13</v>
      </c>
      <c r="B16" s="82">
        <f>SUM(B15:B15)</f>
        <v>0</v>
      </c>
      <c r="C16" s="178">
        <f>SUM(C15:C15)</f>
        <v>0</v>
      </c>
      <c r="D16" s="178">
        <f>SUM(D15:D15)</f>
        <v>0</v>
      </c>
      <c r="E16" s="82">
        <f>SUM(E15:E15)</f>
        <v>0</v>
      </c>
      <c r="F16" s="178">
        <f>SUM(F15:F15)</f>
        <v>0</v>
      </c>
      <c r="G16" s="83">
        <f t="shared" ref="G16:P16" si="4">SUM(G14:G15)</f>
        <v>0</v>
      </c>
      <c r="H16" s="82">
        <f t="shared" si="4"/>
        <v>1</v>
      </c>
      <c r="I16" s="144">
        <f t="shared" si="4"/>
        <v>0</v>
      </c>
      <c r="J16" s="179">
        <f t="shared" si="4"/>
        <v>1</v>
      </c>
      <c r="K16" s="82">
        <f t="shared" si="4"/>
        <v>0</v>
      </c>
      <c r="L16" s="144">
        <f t="shared" si="4"/>
        <v>0</v>
      </c>
      <c r="M16" s="179">
        <f t="shared" si="4"/>
        <v>0</v>
      </c>
      <c r="N16" s="82">
        <f t="shared" si="4"/>
        <v>1</v>
      </c>
      <c r="O16" s="144">
        <f t="shared" si="4"/>
        <v>0</v>
      </c>
      <c r="P16" s="194">
        <f t="shared" si="4"/>
        <v>1</v>
      </c>
      <c r="Q16" s="84"/>
      <c r="R16" s="84"/>
    </row>
    <row r="17" spans="1:19" ht="56.25" customHeight="1" x14ac:dyDescent="0.35">
      <c r="A17" s="736" t="s">
        <v>14</v>
      </c>
      <c r="B17" s="86"/>
      <c r="C17" s="87"/>
      <c r="D17" s="88"/>
      <c r="E17" s="86"/>
      <c r="F17" s="87"/>
      <c r="G17" s="88"/>
      <c r="H17" s="89"/>
      <c r="I17" s="90"/>
      <c r="J17" s="91"/>
      <c r="K17" s="89"/>
      <c r="L17" s="90"/>
      <c r="M17" s="91"/>
      <c r="N17" s="695"/>
      <c r="O17" s="743"/>
      <c r="P17" s="744"/>
      <c r="Q17" s="95"/>
      <c r="R17" s="95"/>
    </row>
    <row r="18" spans="1:19" ht="33" customHeight="1" x14ac:dyDescent="0.35">
      <c r="A18" s="147" t="s">
        <v>63</v>
      </c>
      <c r="B18" s="298">
        <v>0</v>
      </c>
      <c r="C18" s="299">
        <v>0</v>
      </c>
      <c r="D18" s="98">
        <f>SUM(B18:C18)</f>
        <v>0</v>
      </c>
      <c r="E18" s="292">
        <v>0</v>
      </c>
      <c r="F18" s="293">
        <v>0</v>
      </c>
      <c r="G18" s="300">
        <f>SUM(E18:F18)</f>
        <v>0</v>
      </c>
      <c r="H18" s="298">
        <v>0</v>
      </c>
      <c r="I18" s="299">
        <v>0</v>
      </c>
      <c r="J18" s="98">
        <f>SUM(H18:I18)</f>
        <v>0</v>
      </c>
      <c r="K18" s="292">
        <v>0</v>
      </c>
      <c r="L18" s="293">
        <v>0</v>
      </c>
      <c r="M18" s="98">
        <f>SUM(K18:L18)</f>
        <v>0</v>
      </c>
      <c r="N18" s="687">
        <f t="shared" ref="N18:P19" si="5">B18+E18+K18</f>
        <v>0</v>
      </c>
      <c r="O18" s="688">
        <f t="shared" si="5"/>
        <v>0</v>
      </c>
      <c r="P18" s="689">
        <f t="shared" si="5"/>
        <v>0</v>
      </c>
      <c r="Q18" s="95"/>
      <c r="R18" s="95"/>
    </row>
    <row r="19" spans="1:19" ht="53.25" customHeight="1" thickBot="1" x14ac:dyDescent="0.4">
      <c r="A19" s="143" t="s">
        <v>59</v>
      </c>
      <c r="B19" s="298">
        <v>0</v>
      </c>
      <c r="C19" s="299">
        <v>0</v>
      </c>
      <c r="D19" s="98">
        <f>SUM(B19:C19)</f>
        <v>0</v>
      </c>
      <c r="E19" s="292">
        <v>0</v>
      </c>
      <c r="F19" s="293">
        <v>0</v>
      </c>
      <c r="G19" s="98">
        <f>SUM(E19:F19)</f>
        <v>0</v>
      </c>
      <c r="H19" s="298">
        <v>0</v>
      </c>
      <c r="I19" s="668">
        <v>0</v>
      </c>
      <c r="J19" s="365">
        <f>SUM(H19:I19)</f>
        <v>0</v>
      </c>
      <c r="K19" s="669">
        <v>0</v>
      </c>
      <c r="L19" s="293">
        <v>0</v>
      </c>
      <c r="M19" s="98">
        <f>SUM(K19:L19)</f>
        <v>0</v>
      </c>
      <c r="N19" s="687">
        <f t="shared" si="5"/>
        <v>0</v>
      </c>
      <c r="O19" s="688">
        <f t="shared" si="5"/>
        <v>0</v>
      </c>
      <c r="P19" s="689">
        <f t="shared" si="5"/>
        <v>0</v>
      </c>
      <c r="Q19" s="95"/>
      <c r="R19" s="95"/>
    </row>
    <row r="20" spans="1:19" ht="36.75" customHeight="1" thickBot="1" x14ac:dyDescent="0.4">
      <c r="A20" s="79" t="s">
        <v>15</v>
      </c>
      <c r="B20" s="82">
        <f t="shared" ref="B20:P20" si="6">SUM(B19:B19)</f>
        <v>0</v>
      </c>
      <c r="C20" s="178">
        <f t="shared" si="6"/>
        <v>0</v>
      </c>
      <c r="D20" s="135">
        <f t="shared" si="6"/>
        <v>0</v>
      </c>
      <c r="E20" s="82">
        <f t="shared" si="6"/>
        <v>0</v>
      </c>
      <c r="F20" s="178">
        <f t="shared" si="6"/>
        <v>0</v>
      </c>
      <c r="G20" s="135">
        <f t="shared" si="6"/>
        <v>0</v>
      </c>
      <c r="H20" s="176">
        <f t="shared" si="6"/>
        <v>0</v>
      </c>
      <c r="I20" s="180">
        <f t="shared" si="6"/>
        <v>0</v>
      </c>
      <c r="J20" s="175">
        <f t="shared" si="6"/>
        <v>0</v>
      </c>
      <c r="K20" s="176">
        <f t="shared" si="6"/>
        <v>0</v>
      </c>
      <c r="L20" s="180">
        <f t="shared" si="6"/>
        <v>0</v>
      </c>
      <c r="M20" s="175">
        <f t="shared" si="6"/>
        <v>0</v>
      </c>
      <c r="N20" s="82">
        <f t="shared" si="6"/>
        <v>0</v>
      </c>
      <c r="O20" s="178">
        <f t="shared" si="6"/>
        <v>0</v>
      </c>
      <c r="P20" s="194">
        <f t="shared" si="6"/>
        <v>0</v>
      </c>
      <c r="Q20" s="95"/>
      <c r="R20" s="95"/>
    </row>
    <row r="21" spans="1:19" ht="30" customHeight="1" thickBot="1" x14ac:dyDescent="0.4">
      <c r="A21" s="737" t="s">
        <v>16</v>
      </c>
      <c r="B21" s="108">
        <f t="shared" ref="B21:P21" si="7">B16</f>
        <v>0</v>
      </c>
      <c r="C21" s="136">
        <f t="shared" si="7"/>
        <v>0</v>
      </c>
      <c r="D21" s="136">
        <f t="shared" si="7"/>
        <v>0</v>
      </c>
      <c r="E21" s="108">
        <f t="shared" si="7"/>
        <v>0</v>
      </c>
      <c r="F21" s="136">
        <f t="shared" si="7"/>
        <v>0</v>
      </c>
      <c r="G21" s="181">
        <f t="shared" si="7"/>
        <v>0</v>
      </c>
      <c r="H21" s="108">
        <f t="shared" si="7"/>
        <v>1</v>
      </c>
      <c r="I21" s="136">
        <f t="shared" si="7"/>
        <v>0</v>
      </c>
      <c r="J21" s="181">
        <f t="shared" si="7"/>
        <v>1</v>
      </c>
      <c r="K21" s="108">
        <f t="shared" si="7"/>
        <v>0</v>
      </c>
      <c r="L21" s="136">
        <f t="shared" si="7"/>
        <v>0</v>
      </c>
      <c r="M21" s="181">
        <f t="shared" si="7"/>
        <v>0</v>
      </c>
      <c r="N21" s="108">
        <f t="shared" si="7"/>
        <v>1</v>
      </c>
      <c r="O21" s="136">
        <f t="shared" si="7"/>
        <v>0</v>
      </c>
      <c r="P21" s="128">
        <f t="shared" si="7"/>
        <v>1</v>
      </c>
      <c r="Q21" s="111"/>
      <c r="R21" s="111"/>
    </row>
    <row r="22" spans="1:19" ht="26.25" thickBot="1" x14ac:dyDescent="0.4">
      <c r="A22" s="737" t="s">
        <v>17</v>
      </c>
      <c r="B22" s="108">
        <f t="shared" ref="B22:P22" si="8">B20</f>
        <v>0</v>
      </c>
      <c r="C22" s="136">
        <f t="shared" si="8"/>
        <v>0</v>
      </c>
      <c r="D22" s="136">
        <f t="shared" si="8"/>
        <v>0</v>
      </c>
      <c r="E22" s="108">
        <f t="shared" si="8"/>
        <v>0</v>
      </c>
      <c r="F22" s="136">
        <f t="shared" si="8"/>
        <v>0</v>
      </c>
      <c r="G22" s="181">
        <f t="shared" si="8"/>
        <v>0</v>
      </c>
      <c r="H22" s="108">
        <f t="shared" si="8"/>
        <v>0</v>
      </c>
      <c r="I22" s="136">
        <f t="shared" si="8"/>
        <v>0</v>
      </c>
      <c r="J22" s="181">
        <f t="shared" si="8"/>
        <v>0</v>
      </c>
      <c r="K22" s="108">
        <f t="shared" si="8"/>
        <v>0</v>
      </c>
      <c r="L22" s="136">
        <f t="shared" si="8"/>
        <v>0</v>
      </c>
      <c r="M22" s="181">
        <f t="shared" si="8"/>
        <v>0</v>
      </c>
      <c r="N22" s="108">
        <f t="shared" si="8"/>
        <v>0</v>
      </c>
      <c r="O22" s="136">
        <f t="shared" si="8"/>
        <v>0</v>
      </c>
      <c r="P22" s="128">
        <f t="shared" si="8"/>
        <v>0</v>
      </c>
      <c r="Q22" s="112"/>
      <c r="R22" s="112"/>
    </row>
    <row r="23" spans="1:19" ht="26.25" thickBot="1" x14ac:dyDescent="0.4">
      <c r="A23" s="113" t="s">
        <v>18</v>
      </c>
      <c r="B23" s="369">
        <f t="shared" ref="B23:P23" si="9">SUM(B21:B22)</f>
        <v>0</v>
      </c>
      <c r="C23" s="745">
        <f t="shared" si="9"/>
        <v>0</v>
      </c>
      <c r="D23" s="745">
        <f t="shared" si="9"/>
        <v>0</v>
      </c>
      <c r="E23" s="369">
        <f t="shared" si="9"/>
        <v>0</v>
      </c>
      <c r="F23" s="745">
        <f t="shared" si="9"/>
        <v>0</v>
      </c>
      <c r="G23" s="746">
        <f t="shared" si="9"/>
        <v>0</v>
      </c>
      <c r="H23" s="369">
        <f t="shared" si="9"/>
        <v>1</v>
      </c>
      <c r="I23" s="745">
        <f t="shared" si="9"/>
        <v>0</v>
      </c>
      <c r="J23" s="746">
        <f t="shared" si="9"/>
        <v>1</v>
      </c>
      <c r="K23" s="369">
        <f t="shared" si="9"/>
        <v>0</v>
      </c>
      <c r="L23" s="745">
        <f t="shared" si="9"/>
        <v>0</v>
      </c>
      <c r="M23" s="746">
        <f t="shared" si="9"/>
        <v>0</v>
      </c>
      <c r="N23" s="369">
        <f t="shared" si="9"/>
        <v>1</v>
      </c>
      <c r="O23" s="745">
        <f t="shared" si="9"/>
        <v>0</v>
      </c>
      <c r="P23" s="747">
        <f t="shared" si="9"/>
        <v>1</v>
      </c>
      <c r="Q23" s="112"/>
      <c r="R23" s="112"/>
    </row>
    <row r="24" spans="1:19" ht="12" customHeight="1" x14ac:dyDescent="0.35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thickBot="1" x14ac:dyDescent="0.4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 x14ac:dyDescent="0.35">
      <c r="A26" s="1045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45"/>
      <c r="O26" s="1045"/>
      <c r="P26" s="1045"/>
      <c r="Q26" s="1045"/>
      <c r="R26" s="1045"/>
      <c r="S26" s="1045"/>
    </row>
    <row r="27" spans="1:19" ht="26.25" customHeight="1" x14ac:dyDescent="0.35">
      <c r="A27" s="1045"/>
      <c r="B27" s="1045"/>
      <c r="C27" s="1045"/>
      <c r="D27" s="1045"/>
      <c r="E27" s="1045"/>
      <c r="F27" s="1045"/>
      <c r="G27" s="1045"/>
      <c r="H27" s="1045"/>
      <c r="I27" s="1045"/>
      <c r="J27" s="1045"/>
      <c r="K27" s="1045"/>
      <c r="L27" s="1045"/>
      <c r="M27" s="1045"/>
      <c r="N27" s="1045"/>
      <c r="O27" s="1045"/>
      <c r="P27" s="1045"/>
      <c r="Q27" s="117"/>
      <c r="R27" s="117"/>
      <c r="S27" s="117"/>
    </row>
  </sheetData>
  <mergeCells count="15">
    <mergeCell ref="B6:D6"/>
    <mergeCell ref="E6:G6"/>
    <mergeCell ref="H6:J6"/>
    <mergeCell ref="A5:A7"/>
    <mergeCell ref="K6:M6"/>
    <mergeCell ref="A26:S26"/>
    <mergeCell ref="A27:P27"/>
    <mergeCell ref="B5:D5"/>
    <mergeCell ref="E5:G5"/>
    <mergeCell ref="H5:J5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7"/>
  <sheetViews>
    <sheetView tabSelected="1" topLeftCell="A4" zoomScale="65" zoomScaleNormal="65" workbookViewId="0">
      <selection activeCell="W17" sqref="W17"/>
    </sheetView>
  </sheetViews>
  <sheetFormatPr defaultRowHeight="12.75" x14ac:dyDescent="0.2"/>
  <cols>
    <col min="1" max="1" width="50.140625" style="151" customWidth="1"/>
    <col min="2" max="2" width="8.42578125" style="151" customWidth="1"/>
    <col min="3" max="3" width="9.140625" style="151" customWidth="1"/>
    <col min="4" max="4" width="8.5703125" style="151" customWidth="1"/>
    <col min="5" max="5" width="8.42578125" style="151" customWidth="1"/>
    <col min="6" max="6" width="10" style="151" customWidth="1"/>
    <col min="7" max="7" width="8.5703125" style="151" customWidth="1"/>
    <col min="8" max="8" width="8.140625" style="151" customWidth="1"/>
    <col min="9" max="9" width="9.5703125" style="151" customWidth="1"/>
    <col min="10" max="10" width="8.42578125" style="151" customWidth="1"/>
    <col min="11" max="12" width="9.28515625" style="151" customWidth="1"/>
    <col min="13" max="13" width="9" style="151" customWidth="1"/>
    <col min="14" max="14" width="11.7109375" style="151" customWidth="1"/>
    <col min="15" max="15" width="11.42578125" style="151" customWidth="1"/>
    <col min="16" max="16" width="11.28515625" style="151" customWidth="1"/>
    <col min="17" max="17" width="9.7109375" style="151" customWidth="1"/>
    <col min="18" max="18" width="8.5703125" style="151" customWidth="1"/>
    <col min="19" max="19" width="8.85546875" style="151" customWidth="1"/>
    <col min="20" max="20" width="9.28515625" style="151" customWidth="1"/>
    <col min="21" max="21" width="8.7109375" style="151" customWidth="1"/>
    <col min="22" max="22" width="8" style="151" customWidth="1"/>
    <col min="23" max="23" width="7" style="151" customWidth="1"/>
    <col min="24" max="24" width="8.42578125" style="151" customWidth="1"/>
    <col min="25" max="25" width="7.5703125" style="151" customWidth="1"/>
    <col min="26" max="26" width="7.42578125" style="151" customWidth="1"/>
    <col min="27" max="27" width="8.5703125" style="151" customWidth="1"/>
    <col min="28" max="28" width="8.28515625" style="151" customWidth="1"/>
    <col min="29" max="29" width="9.140625" style="151" customWidth="1"/>
    <col min="30" max="30" width="8.85546875" style="151" customWidth="1"/>
    <col min="31" max="31" width="8.28515625" style="151" customWidth="1"/>
    <col min="32" max="32" width="8.5703125" style="151" customWidth="1"/>
    <col min="33" max="33" width="8.7109375" style="151" customWidth="1"/>
    <col min="34" max="16384" width="9.140625" style="151"/>
  </cols>
  <sheetData>
    <row r="1" spans="1:18" ht="11.25" customHeight="1" x14ac:dyDescent="0.2"/>
    <row r="2" spans="1:18" ht="19.5" customHeight="1" x14ac:dyDescent="0.2">
      <c r="A2" s="1124" t="s">
        <v>117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</row>
    <row r="3" spans="1:18" ht="27" customHeight="1" thickBot="1" x14ac:dyDescent="0.25">
      <c r="A3" s="1125"/>
      <c r="B3" s="1125"/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</row>
    <row r="4" spans="1:18" ht="33" customHeight="1" thickBot="1" x14ac:dyDescent="0.25">
      <c r="A4" s="155" t="s">
        <v>1</v>
      </c>
      <c r="B4" s="1115" t="s">
        <v>19</v>
      </c>
      <c r="C4" s="1116"/>
      <c r="D4" s="1117"/>
      <c r="E4" s="1118" t="s">
        <v>20</v>
      </c>
      <c r="F4" s="1119"/>
      <c r="G4" s="1120"/>
      <c r="H4" s="1115" t="s">
        <v>21</v>
      </c>
      <c r="I4" s="1116"/>
      <c r="J4" s="1117"/>
      <c r="K4" s="1115" t="s">
        <v>22</v>
      </c>
      <c r="L4" s="1116"/>
      <c r="M4" s="1117"/>
      <c r="N4" s="1121" t="s">
        <v>69</v>
      </c>
      <c r="O4" s="1122"/>
      <c r="P4" s="1123"/>
    </row>
    <row r="5" spans="1:18" ht="88.5" customHeight="1" thickBot="1" x14ac:dyDescent="0.25">
      <c r="A5" s="156"/>
      <c r="B5" s="152" t="s">
        <v>65</v>
      </c>
      <c r="C5" s="153" t="s">
        <v>66</v>
      </c>
      <c r="D5" s="154" t="s">
        <v>67</v>
      </c>
      <c r="E5" s="152" t="s">
        <v>65</v>
      </c>
      <c r="F5" s="153" t="s">
        <v>66</v>
      </c>
      <c r="G5" s="154" t="s">
        <v>67</v>
      </c>
      <c r="H5" s="152" t="s">
        <v>65</v>
      </c>
      <c r="I5" s="153" t="s">
        <v>66</v>
      </c>
      <c r="J5" s="154" t="s">
        <v>67</v>
      </c>
      <c r="K5" s="152" t="s">
        <v>65</v>
      </c>
      <c r="L5" s="153" t="s">
        <v>66</v>
      </c>
      <c r="M5" s="154" t="s">
        <v>67</v>
      </c>
      <c r="N5" s="239" t="s">
        <v>65</v>
      </c>
      <c r="O5" s="153" t="s">
        <v>66</v>
      </c>
      <c r="P5" s="240" t="s">
        <v>67</v>
      </c>
    </row>
    <row r="6" spans="1:18" ht="35.25" customHeight="1" x14ac:dyDescent="0.2">
      <c r="A6" s="980" t="s">
        <v>53</v>
      </c>
      <c r="B6" s="981">
        <v>29</v>
      </c>
      <c r="C6" s="982">
        <v>4</v>
      </c>
      <c r="D6" s="983">
        <v>33</v>
      </c>
      <c r="E6" s="981">
        <v>39</v>
      </c>
      <c r="F6" s="982">
        <v>1</v>
      </c>
      <c r="G6" s="984">
        <v>40</v>
      </c>
      <c r="H6" s="985">
        <v>33</v>
      </c>
      <c r="I6" s="982">
        <v>2</v>
      </c>
      <c r="J6" s="983">
        <v>35</v>
      </c>
      <c r="K6" s="986">
        <v>5</v>
      </c>
      <c r="L6" s="987">
        <v>0</v>
      </c>
      <c r="M6" s="988">
        <v>5</v>
      </c>
      <c r="N6" s="989">
        <f t="shared" ref="N6:N13" si="0">B6+E6+H6+K6</f>
        <v>106</v>
      </c>
      <c r="O6" s="990">
        <f t="shared" ref="O6:O13" si="1">C6+F6+I6+L6</f>
        <v>7</v>
      </c>
      <c r="P6" s="991">
        <f t="shared" ref="P6:P13" si="2">D6+G6+J6+M6</f>
        <v>113</v>
      </c>
    </row>
    <row r="7" spans="1:18" ht="31.5" customHeight="1" x14ac:dyDescent="0.2">
      <c r="A7" s="992" t="s">
        <v>54</v>
      </c>
      <c r="B7" s="652">
        <v>8</v>
      </c>
      <c r="C7" s="653">
        <v>3</v>
      </c>
      <c r="D7" s="654">
        <v>11</v>
      </c>
      <c r="E7" s="652">
        <v>9</v>
      </c>
      <c r="F7" s="653">
        <v>0</v>
      </c>
      <c r="G7" s="655">
        <v>9</v>
      </c>
      <c r="H7" s="656">
        <v>11</v>
      </c>
      <c r="I7" s="653">
        <v>0</v>
      </c>
      <c r="J7" s="654">
        <v>11</v>
      </c>
      <c r="K7" s="657">
        <v>9</v>
      </c>
      <c r="L7" s="658">
        <v>0</v>
      </c>
      <c r="M7" s="659">
        <v>9</v>
      </c>
      <c r="N7" s="660">
        <f t="shared" si="0"/>
        <v>37</v>
      </c>
      <c r="O7" s="653">
        <f t="shared" si="1"/>
        <v>3</v>
      </c>
      <c r="P7" s="661">
        <f t="shared" si="2"/>
        <v>40</v>
      </c>
    </row>
    <row r="8" spans="1:18" ht="40.5" customHeight="1" x14ac:dyDescent="0.2">
      <c r="A8" s="992" t="s">
        <v>68</v>
      </c>
      <c r="B8" s="652">
        <v>10</v>
      </c>
      <c r="C8" s="653">
        <v>0</v>
      </c>
      <c r="D8" s="654">
        <v>10</v>
      </c>
      <c r="E8" s="652">
        <v>10</v>
      </c>
      <c r="F8" s="653">
        <v>0</v>
      </c>
      <c r="G8" s="654">
        <v>10</v>
      </c>
      <c r="H8" s="652">
        <v>4</v>
      </c>
      <c r="I8" s="653">
        <v>0</v>
      </c>
      <c r="J8" s="655">
        <v>4</v>
      </c>
      <c r="K8" s="656">
        <v>1</v>
      </c>
      <c r="L8" s="653">
        <v>0</v>
      </c>
      <c r="M8" s="654">
        <v>1</v>
      </c>
      <c r="N8" s="660">
        <f t="shared" si="0"/>
        <v>25</v>
      </c>
      <c r="O8" s="653">
        <f t="shared" si="1"/>
        <v>0</v>
      </c>
      <c r="P8" s="661">
        <f t="shared" si="2"/>
        <v>25</v>
      </c>
    </row>
    <row r="9" spans="1:18" ht="30.75" customHeight="1" x14ac:dyDescent="0.2">
      <c r="A9" s="662" t="s">
        <v>62</v>
      </c>
      <c r="B9" s="652">
        <v>6</v>
      </c>
      <c r="C9" s="653">
        <v>0</v>
      </c>
      <c r="D9" s="654">
        <v>6</v>
      </c>
      <c r="E9" s="652">
        <v>5</v>
      </c>
      <c r="F9" s="653">
        <v>1</v>
      </c>
      <c r="G9" s="655">
        <v>6</v>
      </c>
      <c r="H9" s="656">
        <v>4</v>
      </c>
      <c r="I9" s="653">
        <v>0</v>
      </c>
      <c r="J9" s="654">
        <v>4</v>
      </c>
      <c r="K9" s="657">
        <v>3</v>
      </c>
      <c r="L9" s="658">
        <v>0</v>
      </c>
      <c r="M9" s="659">
        <v>3</v>
      </c>
      <c r="N9" s="660">
        <f t="shared" si="0"/>
        <v>18</v>
      </c>
      <c r="O9" s="653">
        <f t="shared" si="1"/>
        <v>1</v>
      </c>
      <c r="P9" s="661">
        <f t="shared" si="2"/>
        <v>19</v>
      </c>
    </row>
    <row r="10" spans="1:18" ht="27.75" customHeight="1" x14ac:dyDescent="0.2">
      <c r="A10" s="662" t="s">
        <v>61</v>
      </c>
      <c r="B10" s="652">
        <v>5</v>
      </c>
      <c r="C10" s="653">
        <v>1</v>
      </c>
      <c r="D10" s="654">
        <v>6</v>
      </c>
      <c r="E10" s="652">
        <v>15</v>
      </c>
      <c r="F10" s="653">
        <v>0</v>
      </c>
      <c r="G10" s="655">
        <v>15</v>
      </c>
      <c r="H10" s="656">
        <v>12</v>
      </c>
      <c r="I10" s="653">
        <v>1</v>
      </c>
      <c r="J10" s="654">
        <v>13</v>
      </c>
      <c r="K10" s="657">
        <v>0</v>
      </c>
      <c r="L10" s="658">
        <v>0</v>
      </c>
      <c r="M10" s="659">
        <v>0</v>
      </c>
      <c r="N10" s="660">
        <f t="shared" si="0"/>
        <v>32</v>
      </c>
      <c r="O10" s="653">
        <f t="shared" si="1"/>
        <v>2</v>
      </c>
      <c r="P10" s="661">
        <f t="shared" si="2"/>
        <v>34</v>
      </c>
    </row>
    <row r="11" spans="1:18" ht="33" customHeight="1" x14ac:dyDescent="0.2">
      <c r="A11" s="992" t="s">
        <v>46</v>
      </c>
      <c r="B11" s="652">
        <v>14</v>
      </c>
      <c r="C11" s="653">
        <v>0</v>
      </c>
      <c r="D11" s="654">
        <v>14</v>
      </c>
      <c r="E11" s="652">
        <v>14</v>
      </c>
      <c r="F11" s="653">
        <v>0</v>
      </c>
      <c r="G11" s="654">
        <v>14</v>
      </c>
      <c r="H11" s="652">
        <v>15</v>
      </c>
      <c r="I11" s="653">
        <v>0</v>
      </c>
      <c r="J11" s="655">
        <v>15</v>
      </c>
      <c r="K11" s="656">
        <v>0</v>
      </c>
      <c r="L11" s="653">
        <v>0</v>
      </c>
      <c r="M11" s="654">
        <v>0</v>
      </c>
      <c r="N11" s="660">
        <f t="shared" si="0"/>
        <v>43</v>
      </c>
      <c r="O11" s="653">
        <f t="shared" si="1"/>
        <v>0</v>
      </c>
      <c r="P11" s="661">
        <f t="shared" si="2"/>
        <v>43</v>
      </c>
    </row>
    <row r="12" spans="1:18" ht="38.25" customHeight="1" thickBot="1" x14ac:dyDescent="0.25">
      <c r="A12" s="993" t="s">
        <v>70</v>
      </c>
      <c r="B12" s="994">
        <v>11</v>
      </c>
      <c r="C12" s="995">
        <v>1</v>
      </c>
      <c r="D12" s="996">
        <v>12</v>
      </c>
      <c r="E12" s="994">
        <v>7</v>
      </c>
      <c r="F12" s="995">
        <v>0</v>
      </c>
      <c r="G12" s="997">
        <v>7</v>
      </c>
      <c r="H12" s="998">
        <v>17</v>
      </c>
      <c r="I12" s="995">
        <v>1</v>
      </c>
      <c r="J12" s="996">
        <v>18</v>
      </c>
      <c r="K12" s="999">
        <v>0</v>
      </c>
      <c r="L12" s="1000">
        <v>0</v>
      </c>
      <c r="M12" s="1001">
        <v>0</v>
      </c>
      <c r="N12" s="346">
        <f t="shared" si="0"/>
        <v>35</v>
      </c>
      <c r="O12" s="347">
        <f t="shared" si="1"/>
        <v>2</v>
      </c>
      <c r="P12" s="348">
        <f t="shared" si="2"/>
        <v>37</v>
      </c>
    </row>
    <row r="13" spans="1:18" ht="34.5" customHeight="1" thickBot="1" x14ac:dyDescent="0.25">
      <c r="A13" s="157" t="s">
        <v>71</v>
      </c>
      <c r="B13" s="593">
        <f t="shared" ref="B13:M13" si="3">SUM(B6:B12)</f>
        <v>83</v>
      </c>
      <c r="C13" s="594">
        <f t="shared" si="3"/>
        <v>9</v>
      </c>
      <c r="D13" s="595">
        <f t="shared" si="3"/>
        <v>92</v>
      </c>
      <c r="E13" s="593">
        <f t="shared" si="3"/>
        <v>99</v>
      </c>
      <c r="F13" s="594">
        <f t="shared" si="3"/>
        <v>2</v>
      </c>
      <c r="G13" s="596">
        <f t="shared" si="3"/>
        <v>101</v>
      </c>
      <c r="H13" s="597">
        <f t="shared" si="3"/>
        <v>96</v>
      </c>
      <c r="I13" s="594">
        <f t="shared" si="3"/>
        <v>4</v>
      </c>
      <c r="J13" s="158">
        <f t="shared" si="3"/>
        <v>100</v>
      </c>
      <c r="K13" s="159">
        <f t="shared" si="3"/>
        <v>18</v>
      </c>
      <c r="L13" s="162">
        <f t="shared" si="3"/>
        <v>0</v>
      </c>
      <c r="M13" s="163">
        <f t="shared" si="3"/>
        <v>18</v>
      </c>
      <c r="N13" s="346">
        <f t="shared" si="0"/>
        <v>296</v>
      </c>
      <c r="O13" s="347">
        <f t="shared" si="1"/>
        <v>15</v>
      </c>
      <c r="P13" s="348">
        <f t="shared" si="2"/>
        <v>311</v>
      </c>
    </row>
    <row r="14" spans="1:18" ht="19.5" customHeight="1" x14ac:dyDescent="0.2">
      <c r="A14" s="1124" t="s">
        <v>118</v>
      </c>
      <c r="B14" s="1124"/>
      <c r="C14" s="1124"/>
      <c r="D14" s="1124"/>
      <c r="E14" s="1124"/>
      <c r="F14" s="1124"/>
      <c r="G14" s="1124"/>
      <c r="H14" s="1124"/>
      <c r="I14" s="1124"/>
      <c r="J14" s="1124"/>
      <c r="K14" s="1124"/>
      <c r="L14" s="1124"/>
      <c r="M14" s="1124"/>
      <c r="N14" s="1124"/>
      <c r="O14" s="1124"/>
      <c r="P14" s="1124"/>
    </row>
    <row r="15" spans="1:18" ht="33.75" customHeight="1" thickBot="1" x14ac:dyDescent="0.25">
      <c r="A15" s="1125"/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</row>
    <row r="16" spans="1:18" ht="32.25" customHeight="1" thickBot="1" x14ac:dyDescent="0.25">
      <c r="A16" s="401" t="s">
        <v>1</v>
      </c>
      <c r="B16" s="1115" t="s">
        <v>19</v>
      </c>
      <c r="C16" s="1116"/>
      <c r="D16" s="1117"/>
      <c r="E16" s="1118" t="s">
        <v>20</v>
      </c>
      <c r="F16" s="1119"/>
      <c r="G16" s="1120"/>
      <c r="H16" s="1115" t="s">
        <v>21</v>
      </c>
      <c r="I16" s="1116"/>
      <c r="J16" s="1117"/>
      <c r="K16" s="1115" t="s">
        <v>22</v>
      </c>
      <c r="L16" s="1116"/>
      <c r="M16" s="1117"/>
      <c r="N16" s="1121" t="s">
        <v>69</v>
      </c>
      <c r="O16" s="1122"/>
      <c r="P16" s="1123"/>
      <c r="R16" s="493"/>
    </row>
    <row r="17" spans="1:16" ht="81.75" customHeight="1" thickBot="1" x14ac:dyDescent="0.25">
      <c r="A17" s="303"/>
      <c r="B17" s="152" t="s">
        <v>65</v>
      </c>
      <c r="C17" s="153" t="s">
        <v>66</v>
      </c>
      <c r="D17" s="154" t="s">
        <v>67</v>
      </c>
      <c r="E17" s="152" t="s">
        <v>65</v>
      </c>
      <c r="F17" s="153" t="s">
        <v>66</v>
      </c>
      <c r="G17" s="154" t="s">
        <v>67</v>
      </c>
      <c r="H17" s="152" t="s">
        <v>65</v>
      </c>
      <c r="I17" s="153" t="s">
        <v>66</v>
      </c>
      <c r="J17" s="154" t="s">
        <v>67</v>
      </c>
      <c r="K17" s="152" t="s">
        <v>65</v>
      </c>
      <c r="L17" s="153" t="s">
        <v>66</v>
      </c>
      <c r="M17" s="154" t="s">
        <v>67</v>
      </c>
      <c r="N17" s="239" t="s">
        <v>65</v>
      </c>
      <c r="O17" s="153" t="s">
        <v>66</v>
      </c>
      <c r="P17" s="240" t="s">
        <v>67</v>
      </c>
    </row>
    <row r="18" spans="1:16" ht="33" customHeight="1" x14ac:dyDescent="0.2">
      <c r="A18" s="980" t="s">
        <v>53</v>
      </c>
      <c r="B18" s="986">
        <v>0</v>
      </c>
      <c r="C18" s="987">
        <v>7</v>
      </c>
      <c r="D18" s="1002">
        <v>7</v>
      </c>
      <c r="E18" s="986">
        <v>2</v>
      </c>
      <c r="F18" s="987">
        <v>14</v>
      </c>
      <c r="G18" s="1002">
        <v>16</v>
      </c>
      <c r="H18" s="986">
        <v>1</v>
      </c>
      <c r="I18" s="987">
        <v>10</v>
      </c>
      <c r="J18" s="1003">
        <v>11</v>
      </c>
      <c r="K18" s="987">
        <v>2</v>
      </c>
      <c r="L18" s="987">
        <v>6</v>
      </c>
      <c r="M18" s="988">
        <v>8</v>
      </c>
      <c r="N18" s="989">
        <f t="shared" ref="N18:P23" si="4">B18+E18+H18+K18</f>
        <v>5</v>
      </c>
      <c r="O18" s="990">
        <f t="shared" si="4"/>
        <v>37</v>
      </c>
      <c r="P18" s="991">
        <f t="shared" si="4"/>
        <v>42</v>
      </c>
    </row>
    <row r="19" spans="1:16" ht="31.5" customHeight="1" x14ac:dyDescent="0.2">
      <c r="A19" s="992" t="s">
        <v>54</v>
      </c>
      <c r="B19" s="657">
        <v>0</v>
      </c>
      <c r="C19" s="658">
        <v>0</v>
      </c>
      <c r="D19" s="811">
        <v>0</v>
      </c>
      <c r="E19" s="657">
        <v>0</v>
      </c>
      <c r="F19" s="658">
        <v>4</v>
      </c>
      <c r="G19" s="811">
        <v>4</v>
      </c>
      <c r="H19" s="657">
        <v>1</v>
      </c>
      <c r="I19" s="658">
        <v>0</v>
      </c>
      <c r="J19" s="812">
        <v>1</v>
      </c>
      <c r="K19" s="658">
        <v>1</v>
      </c>
      <c r="L19" s="658">
        <v>1</v>
      </c>
      <c r="M19" s="659">
        <v>2</v>
      </c>
      <c r="N19" s="660">
        <f>B19+E19+H19+K19</f>
        <v>2</v>
      </c>
      <c r="O19" s="653">
        <f t="shared" si="4"/>
        <v>5</v>
      </c>
      <c r="P19" s="661">
        <f t="shared" si="4"/>
        <v>7</v>
      </c>
    </row>
    <row r="20" spans="1:16" ht="35.25" customHeight="1" x14ac:dyDescent="0.2">
      <c r="A20" s="662" t="s">
        <v>62</v>
      </c>
      <c r="B20" s="657">
        <v>0</v>
      </c>
      <c r="C20" s="658">
        <v>0</v>
      </c>
      <c r="D20" s="811">
        <v>0</v>
      </c>
      <c r="E20" s="657">
        <v>0</v>
      </c>
      <c r="F20" s="658">
        <v>0</v>
      </c>
      <c r="G20" s="811">
        <v>0</v>
      </c>
      <c r="H20" s="657">
        <v>1</v>
      </c>
      <c r="I20" s="658">
        <v>0</v>
      </c>
      <c r="J20" s="812">
        <v>1</v>
      </c>
      <c r="K20" s="658">
        <v>0</v>
      </c>
      <c r="L20" s="658">
        <v>0</v>
      </c>
      <c r="M20" s="659">
        <v>0</v>
      </c>
      <c r="N20" s="660">
        <f>B20+E20+H20+K20</f>
        <v>1</v>
      </c>
      <c r="O20" s="653">
        <f t="shared" si="4"/>
        <v>0</v>
      </c>
      <c r="P20" s="661">
        <f t="shared" si="4"/>
        <v>1</v>
      </c>
    </row>
    <row r="21" spans="1:16" ht="27.75" customHeight="1" x14ac:dyDescent="0.2">
      <c r="A21" s="662" t="s">
        <v>61</v>
      </c>
      <c r="B21" s="652">
        <v>0</v>
      </c>
      <c r="C21" s="653">
        <v>11</v>
      </c>
      <c r="D21" s="654">
        <v>11</v>
      </c>
      <c r="E21" s="652">
        <v>0</v>
      </c>
      <c r="F21" s="653">
        <v>3</v>
      </c>
      <c r="G21" s="655">
        <v>3</v>
      </c>
      <c r="H21" s="656">
        <v>0</v>
      </c>
      <c r="I21" s="653">
        <v>8</v>
      </c>
      <c r="J21" s="654">
        <v>8</v>
      </c>
      <c r="K21" s="657">
        <v>2</v>
      </c>
      <c r="L21" s="658">
        <v>3</v>
      </c>
      <c r="M21" s="659">
        <v>5</v>
      </c>
      <c r="N21" s="660">
        <f>B21+E21+H21+K21</f>
        <v>2</v>
      </c>
      <c r="O21" s="653">
        <f t="shared" si="4"/>
        <v>25</v>
      </c>
      <c r="P21" s="661">
        <f t="shared" si="4"/>
        <v>27</v>
      </c>
    </row>
    <row r="22" spans="1:16" ht="41.25" customHeight="1" thickBot="1" x14ac:dyDescent="0.25">
      <c r="A22" s="993" t="s">
        <v>79</v>
      </c>
      <c r="B22" s="999">
        <v>0</v>
      </c>
      <c r="C22" s="1004">
        <v>1</v>
      </c>
      <c r="D22" s="1005">
        <v>1</v>
      </c>
      <c r="E22" s="999">
        <v>0</v>
      </c>
      <c r="F22" s="1000">
        <v>3</v>
      </c>
      <c r="G22" s="1005">
        <v>3</v>
      </c>
      <c r="H22" s="999">
        <v>0</v>
      </c>
      <c r="I22" s="1000">
        <v>6</v>
      </c>
      <c r="J22" s="1006">
        <v>6</v>
      </c>
      <c r="K22" s="1000">
        <v>0</v>
      </c>
      <c r="L22" s="1000">
        <v>6</v>
      </c>
      <c r="M22" s="1001">
        <v>6</v>
      </c>
      <c r="N22" s="346">
        <f>B22+E22+H22+K22</f>
        <v>0</v>
      </c>
      <c r="O22" s="347">
        <f t="shared" si="4"/>
        <v>16</v>
      </c>
      <c r="P22" s="348">
        <f t="shared" si="4"/>
        <v>16</v>
      </c>
    </row>
    <row r="23" spans="1:16" ht="38.25" customHeight="1" thickBot="1" x14ac:dyDescent="0.25">
      <c r="A23" s="157" t="s">
        <v>71</v>
      </c>
      <c r="B23" s="159">
        <f t="shared" ref="B23:M23" si="5">SUM(B18:B22)</f>
        <v>0</v>
      </c>
      <c r="C23" s="160">
        <f t="shared" si="5"/>
        <v>19</v>
      </c>
      <c r="D23" s="161">
        <f t="shared" si="5"/>
        <v>19</v>
      </c>
      <c r="E23" s="159">
        <f t="shared" si="5"/>
        <v>2</v>
      </c>
      <c r="F23" s="162">
        <f t="shared" si="5"/>
        <v>24</v>
      </c>
      <c r="G23" s="161">
        <f t="shared" si="5"/>
        <v>26</v>
      </c>
      <c r="H23" s="490">
        <f t="shared" si="5"/>
        <v>3</v>
      </c>
      <c r="I23" s="491">
        <f t="shared" si="5"/>
        <v>24</v>
      </c>
      <c r="J23" s="492">
        <f t="shared" si="5"/>
        <v>27</v>
      </c>
      <c r="K23" s="162">
        <f t="shared" si="5"/>
        <v>5</v>
      </c>
      <c r="L23" s="162">
        <f t="shared" si="5"/>
        <v>16</v>
      </c>
      <c r="M23" s="162">
        <f t="shared" si="5"/>
        <v>21</v>
      </c>
      <c r="N23" s="346">
        <f>B23+E23+H23+K23</f>
        <v>10</v>
      </c>
      <c r="O23" s="347">
        <f t="shared" si="4"/>
        <v>83</v>
      </c>
      <c r="P23" s="348">
        <f t="shared" si="4"/>
        <v>93</v>
      </c>
    </row>
    <row r="24" spans="1:16" ht="34.5" customHeight="1" thickBot="1" x14ac:dyDescent="0.25"/>
    <row r="25" spans="1:16" ht="40.5" customHeight="1" thickBot="1" x14ac:dyDescent="0.25">
      <c r="A25" s="164" t="s">
        <v>72</v>
      </c>
      <c r="B25" s="733">
        <f>N13+N23</f>
        <v>306</v>
      </c>
      <c r="C25" s="733">
        <f>O13+O23</f>
        <v>98</v>
      </c>
      <c r="D25" s="734">
        <f>P13+P23</f>
        <v>404</v>
      </c>
    </row>
    <row r="26" spans="1:16" ht="36" customHeight="1" x14ac:dyDescent="0.2">
      <c r="A26" s="165"/>
      <c r="B26" s="166"/>
      <c r="C26" s="166"/>
      <c r="D26" s="166"/>
    </row>
    <row r="27" spans="1:16" ht="36" customHeight="1" x14ac:dyDescent="0.2"/>
  </sheetData>
  <mergeCells count="12">
    <mergeCell ref="A2:M3"/>
    <mergeCell ref="B4:D4"/>
    <mergeCell ref="E4:G4"/>
    <mergeCell ref="H4:J4"/>
    <mergeCell ref="K4:M4"/>
    <mergeCell ref="B16:D16"/>
    <mergeCell ref="E16:G16"/>
    <mergeCell ref="N4:P4"/>
    <mergeCell ref="H16:J16"/>
    <mergeCell ref="K16:M16"/>
    <mergeCell ref="N16:P16"/>
    <mergeCell ref="A14:P1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5703125" style="18" customWidth="1"/>
    <col min="8" max="8" width="13.85546875" style="18" customWidth="1"/>
    <col min="9" max="10" width="9.5703125" style="18" customWidth="1"/>
    <col min="11" max="11" width="15.42578125" style="18" customWidth="1"/>
    <col min="12" max="12" width="13.140625" style="18" customWidth="1"/>
    <col min="13" max="15" width="10.7109375" style="18" customWidth="1"/>
    <col min="16" max="16" width="9.140625" style="18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27"/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7"/>
    </row>
    <row r="2" spans="1:20" ht="20.25" customHeight="1" x14ac:dyDescent="0.35">
      <c r="A2" s="1027" t="s">
        <v>25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</row>
    <row r="3" spans="1:20" ht="24.75" customHeight="1" x14ac:dyDescent="0.35">
      <c r="A3" s="1027" t="s">
        <v>73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7"/>
      <c r="O3" s="17"/>
    </row>
    <row r="4" spans="1:20" ht="33" customHeight="1" thickBot="1" x14ac:dyDescent="0.4">
      <c r="A4" s="19"/>
    </row>
    <row r="5" spans="1:20" ht="33" customHeight="1" thickBot="1" x14ac:dyDescent="0.4">
      <c r="A5" s="1028" t="s">
        <v>1</v>
      </c>
      <c r="B5" s="1031" t="s">
        <v>19</v>
      </c>
      <c r="C5" s="1032"/>
      <c r="D5" s="1033"/>
      <c r="E5" s="1031" t="s">
        <v>20</v>
      </c>
      <c r="F5" s="1032"/>
      <c r="G5" s="1033"/>
      <c r="H5" s="1031" t="s">
        <v>21</v>
      </c>
      <c r="I5" s="1032"/>
      <c r="J5" s="1033"/>
      <c r="K5" s="1034" t="s">
        <v>26</v>
      </c>
      <c r="L5" s="1035"/>
      <c r="M5" s="1036"/>
      <c r="N5" s="20"/>
      <c r="O5" s="20"/>
    </row>
    <row r="6" spans="1:20" ht="33" customHeight="1" thickBot="1" x14ac:dyDescent="0.4">
      <c r="A6" s="1029"/>
      <c r="B6" s="1040" t="s">
        <v>24</v>
      </c>
      <c r="C6" s="1041"/>
      <c r="D6" s="1042"/>
      <c r="E6" s="1040" t="s">
        <v>24</v>
      </c>
      <c r="F6" s="1041"/>
      <c r="G6" s="1042"/>
      <c r="H6" s="1040" t="s">
        <v>24</v>
      </c>
      <c r="I6" s="1043"/>
      <c r="J6" s="1044"/>
      <c r="K6" s="1037"/>
      <c r="L6" s="1038"/>
      <c r="M6" s="1039"/>
      <c r="N6" s="20"/>
      <c r="O6" s="20"/>
    </row>
    <row r="7" spans="1:20" ht="99.75" customHeight="1" thickBot="1" x14ac:dyDescent="0.4">
      <c r="A7" s="1030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0"/>
      <c r="O7" s="20"/>
    </row>
    <row r="8" spans="1:20" ht="36.75" customHeight="1" x14ac:dyDescent="0.35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32"/>
      <c r="L8" s="33"/>
      <c r="M8" s="34"/>
      <c r="N8" s="35"/>
      <c r="O8" s="20"/>
    </row>
    <row r="9" spans="1:20" ht="29.25" customHeight="1" x14ac:dyDescent="0.35">
      <c r="A9" s="36" t="s">
        <v>27</v>
      </c>
      <c r="B9" s="37">
        <v>1</v>
      </c>
      <c r="C9" s="38">
        <v>0</v>
      </c>
      <c r="D9" s="39">
        <v>1</v>
      </c>
      <c r="E9" s="37">
        <v>1</v>
      </c>
      <c r="F9" s="38">
        <f>F25+F17</f>
        <v>0</v>
      </c>
      <c r="G9" s="39">
        <v>1</v>
      </c>
      <c r="H9" s="37">
        <f t="shared" ref="H9:J13" si="0">H25+H17</f>
        <v>0</v>
      </c>
      <c r="I9" s="38">
        <f t="shared" si="0"/>
        <v>0</v>
      </c>
      <c r="J9" s="39">
        <f t="shared" si="0"/>
        <v>0</v>
      </c>
      <c r="K9" s="40">
        <f t="shared" ref="K9:M13" si="1">B9+E9+H9</f>
        <v>2</v>
      </c>
      <c r="L9" s="41">
        <f t="shared" si="1"/>
        <v>0</v>
      </c>
      <c r="M9" s="42">
        <f t="shared" si="1"/>
        <v>2</v>
      </c>
      <c r="N9" s="35"/>
      <c r="O9" s="20"/>
    </row>
    <row r="10" spans="1:20" ht="27.75" customHeight="1" x14ac:dyDescent="0.35">
      <c r="A10" s="36" t="s">
        <v>28</v>
      </c>
      <c r="B10" s="37">
        <v>10</v>
      </c>
      <c r="C10" s="38">
        <f>C26+C18</f>
        <v>0</v>
      </c>
      <c r="D10" s="39">
        <v>10</v>
      </c>
      <c r="E10" s="37">
        <v>13</v>
      </c>
      <c r="F10" s="38">
        <f>F26+F18</f>
        <v>0</v>
      </c>
      <c r="G10" s="39">
        <v>13</v>
      </c>
      <c r="H10" s="37">
        <f t="shared" si="0"/>
        <v>0</v>
      </c>
      <c r="I10" s="38">
        <f t="shared" si="0"/>
        <v>0</v>
      </c>
      <c r="J10" s="39">
        <f t="shared" si="0"/>
        <v>0</v>
      </c>
      <c r="K10" s="40">
        <f t="shared" si="1"/>
        <v>23</v>
      </c>
      <c r="L10" s="41">
        <f t="shared" si="1"/>
        <v>0</v>
      </c>
      <c r="M10" s="42">
        <f t="shared" si="1"/>
        <v>23</v>
      </c>
      <c r="N10" s="35"/>
      <c r="O10" s="20"/>
    </row>
    <row r="11" spans="1:20" ht="27.75" customHeight="1" x14ac:dyDescent="0.35">
      <c r="A11" s="36" t="s">
        <v>29</v>
      </c>
      <c r="B11" s="37">
        <v>2</v>
      </c>
      <c r="C11" s="38">
        <f>C27+C19</f>
        <v>0</v>
      </c>
      <c r="D11" s="39">
        <v>2</v>
      </c>
      <c r="E11" s="37">
        <v>1</v>
      </c>
      <c r="F11" s="38">
        <f>F27+F19</f>
        <v>0</v>
      </c>
      <c r="G11" s="39">
        <v>1</v>
      </c>
      <c r="H11" s="37">
        <f t="shared" si="0"/>
        <v>0</v>
      </c>
      <c r="I11" s="38">
        <f t="shared" si="0"/>
        <v>0</v>
      </c>
      <c r="J11" s="39">
        <f t="shared" si="0"/>
        <v>0</v>
      </c>
      <c r="K11" s="40">
        <f t="shared" si="1"/>
        <v>3</v>
      </c>
      <c r="L11" s="41">
        <f t="shared" si="1"/>
        <v>0</v>
      </c>
      <c r="M11" s="42">
        <f t="shared" si="1"/>
        <v>3</v>
      </c>
      <c r="N11" s="35"/>
      <c r="O11" s="20"/>
    </row>
    <row r="12" spans="1:20" ht="30.75" customHeight="1" x14ac:dyDescent="0.35">
      <c r="A12" s="36" t="s">
        <v>30</v>
      </c>
      <c r="B12" s="37">
        <v>1</v>
      </c>
      <c r="C12" s="38">
        <v>1</v>
      </c>
      <c r="D12" s="39">
        <v>2</v>
      </c>
      <c r="E12" s="37">
        <f>E28+E20</f>
        <v>0</v>
      </c>
      <c r="F12" s="38">
        <f>F28+F20</f>
        <v>0</v>
      </c>
      <c r="G12" s="39">
        <f>G28+G20</f>
        <v>0</v>
      </c>
      <c r="H12" s="37">
        <f t="shared" si="0"/>
        <v>0</v>
      </c>
      <c r="I12" s="38">
        <f t="shared" si="0"/>
        <v>0</v>
      </c>
      <c r="J12" s="39">
        <f t="shared" si="0"/>
        <v>0</v>
      </c>
      <c r="K12" s="40">
        <f t="shared" si="1"/>
        <v>1</v>
      </c>
      <c r="L12" s="41">
        <f t="shared" si="1"/>
        <v>1</v>
      </c>
      <c r="M12" s="42">
        <f t="shared" si="1"/>
        <v>2</v>
      </c>
      <c r="N12" s="35"/>
      <c r="O12" s="20"/>
    </row>
    <row r="13" spans="1:20" ht="32.25" customHeight="1" thickBot="1" x14ac:dyDescent="0.4">
      <c r="A13" s="36" t="s">
        <v>31</v>
      </c>
      <c r="B13" s="37">
        <v>2</v>
      </c>
      <c r="C13" s="38">
        <f>C28+C20</f>
        <v>1</v>
      </c>
      <c r="D13" s="39">
        <v>2</v>
      </c>
      <c r="E13" s="37">
        <v>1</v>
      </c>
      <c r="F13" s="38">
        <f>F29+F21</f>
        <v>0</v>
      </c>
      <c r="G13" s="39">
        <v>1</v>
      </c>
      <c r="H13" s="37">
        <f t="shared" si="0"/>
        <v>0</v>
      </c>
      <c r="I13" s="38">
        <f t="shared" si="0"/>
        <v>0</v>
      </c>
      <c r="J13" s="39">
        <f t="shared" si="0"/>
        <v>0</v>
      </c>
      <c r="K13" s="40">
        <f t="shared" si="1"/>
        <v>3</v>
      </c>
      <c r="L13" s="41">
        <f t="shared" si="1"/>
        <v>1</v>
      </c>
      <c r="M13" s="42">
        <f t="shared" si="1"/>
        <v>3</v>
      </c>
      <c r="N13" s="35"/>
      <c r="O13" s="20"/>
    </row>
    <row r="14" spans="1:20" ht="36.75" customHeight="1" thickBot="1" x14ac:dyDescent="0.4">
      <c r="A14" s="43" t="s">
        <v>9</v>
      </c>
      <c r="B14" s="44">
        <f>SUM(B8:B13)</f>
        <v>16</v>
      </c>
      <c r="C14" s="44">
        <f t="shared" ref="C14:M14" si="2">SUM(C8:C13)</f>
        <v>2</v>
      </c>
      <c r="D14" s="44">
        <f t="shared" si="2"/>
        <v>17</v>
      </c>
      <c r="E14" s="44">
        <f t="shared" si="2"/>
        <v>16</v>
      </c>
      <c r="F14" s="44">
        <f t="shared" si="2"/>
        <v>0</v>
      </c>
      <c r="G14" s="44">
        <f t="shared" si="2"/>
        <v>16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32</v>
      </c>
      <c r="L14" s="44">
        <f t="shared" si="2"/>
        <v>2</v>
      </c>
      <c r="M14" s="45">
        <f t="shared" si="2"/>
        <v>33</v>
      </c>
      <c r="N14" s="35"/>
      <c r="O14" s="20"/>
    </row>
    <row r="15" spans="1:20" ht="27" customHeight="1" thickBot="1" x14ac:dyDescent="0.4">
      <c r="A15" s="43" t="s">
        <v>10</v>
      </c>
      <c r="B15" s="46"/>
      <c r="C15" s="47"/>
      <c r="D15" s="48"/>
      <c r="E15" s="49"/>
      <c r="F15" s="50"/>
      <c r="G15" s="51"/>
      <c r="H15" s="46"/>
      <c r="I15" s="47"/>
      <c r="J15" s="48"/>
      <c r="K15" s="52"/>
      <c r="L15" s="47"/>
      <c r="M15" s="53"/>
      <c r="N15" s="20"/>
      <c r="O15" s="20"/>
    </row>
    <row r="16" spans="1:20" ht="29.25" customHeight="1" thickBot="1" x14ac:dyDescent="0.4">
      <c r="A16" s="54" t="s">
        <v>11</v>
      </c>
      <c r="B16" s="55"/>
      <c r="C16" s="56"/>
      <c r="D16" s="57"/>
      <c r="E16" s="58"/>
      <c r="F16" s="59"/>
      <c r="G16" s="60"/>
      <c r="H16" s="55"/>
      <c r="I16" s="56"/>
      <c r="J16" s="57"/>
      <c r="K16" s="61"/>
      <c r="L16" s="62"/>
      <c r="M16" s="63"/>
      <c r="N16" s="64"/>
      <c r="O16" s="64"/>
    </row>
    <row r="17" spans="1:15" s="72" customFormat="1" ht="24.95" customHeight="1" x14ac:dyDescent="0.35">
      <c r="A17" s="65" t="s">
        <v>27</v>
      </c>
      <c r="B17" s="37">
        <v>1</v>
      </c>
      <c r="C17" s="38">
        <v>0</v>
      </c>
      <c r="D17" s="39">
        <v>1</v>
      </c>
      <c r="E17" s="37">
        <v>1</v>
      </c>
      <c r="F17" s="38">
        <f>F33+F25</f>
        <v>0</v>
      </c>
      <c r="G17" s="39">
        <v>1</v>
      </c>
      <c r="H17" s="66">
        <v>0</v>
      </c>
      <c r="I17" s="66">
        <v>0</v>
      </c>
      <c r="J17" s="67">
        <f>SUM(H17:I17)</f>
        <v>0</v>
      </c>
      <c r="K17" s="68">
        <f t="shared" ref="K17:M21" si="3">B17+E17+H17</f>
        <v>2</v>
      </c>
      <c r="L17" s="69">
        <f t="shared" si="3"/>
        <v>0</v>
      </c>
      <c r="M17" s="70">
        <f t="shared" si="3"/>
        <v>2</v>
      </c>
      <c r="N17" s="71"/>
      <c r="O17" s="71"/>
    </row>
    <row r="18" spans="1:15" s="72" customFormat="1" ht="24.95" customHeight="1" x14ac:dyDescent="0.35">
      <c r="A18" s="65" t="s">
        <v>28</v>
      </c>
      <c r="B18" s="37">
        <v>10</v>
      </c>
      <c r="C18" s="38">
        <f>C34+C26</f>
        <v>0</v>
      </c>
      <c r="D18" s="39">
        <v>10</v>
      </c>
      <c r="E18" s="37">
        <v>13</v>
      </c>
      <c r="F18" s="38">
        <f>F34+F26</f>
        <v>0</v>
      </c>
      <c r="G18" s="39">
        <v>13</v>
      </c>
      <c r="H18" s="73">
        <v>0</v>
      </c>
      <c r="I18" s="73">
        <v>0</v>
      </c>
      <c r="J18" s="74">
        <f>SUM(H18:I18)</f>
        <v>0</v>
      </c>
      <c r="K18" s="40">
        <f t="shared" si="3"/>
        <v>23</v>
      </c>
      <c r="L18" s="41">
        <f t="shared" si="3"/>
        <v>0</v>
      </c>
      <c r="M18" s="42">
        <f t="shared" si="3"/>
        <v>23</v>
      </c>
      <c r="N18" s="71"/>
      <c r="O18" s="71"/>
    </row>
    <row r="19" spans="1:15" s="72" customFormat="1" ht="24.95" customHeight="1" x14ac:dyDescent="0.35">
      <c r="A19" s="65" t="s">
        <v>29</v>
      </c>
      <c r="B19" s="37">
        <v>2</v>
      </c>
      <c r="C19" s="38">
        <f>C35+C27</f>
        <v>0</v>
      </c>
      <c r="D19" s="39">
        <v>2</v>
      </c>
      <c r="E19" s="37">
        <v>1</v>
      </c>
      <c r="F19" s="38">
        <f>F35+F27</f>
        <v>0</v>
      </c>
      <c r="G19" s="39">
        <v>1</v>
      </c>
      <c r="H19" s="73">
        <v>0</v>
      </c>
      <c r="I19" s="73">
        <v>0</v>
      </c>
      <c r="J19" s="74">
        <f>SUM(H19:I19)</f>
        <v>0</v>
      </c>
      <c r="K19" s="40">
        <f t="shared" si="3"/>
        <v>3</v>
      </c>
      <c r="L19" s="41">
        <f t="shared" si="3"/>
        <v>0</v>
      </c>
      <c r="M19" s="42">
        <f t="shared" si="3"/>
        <v>3</v>
      </c>
      <c r="N19" s="71"/>
      <c r="O19" s="71"/>
    </row>
    <row r="20" spans="1:15" s="72" customFormat="1" ht="29.25" customHeight="1" x14ac:dyDescent="0.35">
      <c r="A20" s="65" t="s">
        <v>30</v>
      </c>
      <c r="B20" s="37">
        <v>1</v>
      </c>
      <c r="C20" s="38">
        <v>1</v>
      </c>
      <c r="D20" s="39">
        <v>2</v>
      </c>
      <c r="E20" s="37">
        <f>E36+E28</f>
        <v>0</v>
      </c>
      <c r="F20" s="38">
        <f>F36+F28</f>
        <v>0</v>
      </c>
      <c r="G20" s="39">
        <f>G36+G28</f>
        <v>0</v>
      </c>
      <c r="H20" s="73">
        <v>0</v>
      </c>
      <c r="I20" s="73">
        <v>0</v>
      </c>
      <c r="J20" s="74">
        <f>SUM(H20:I20)</f>
        <v>0</v>
      </c>
      <c r="K20" s="40">
        <f t="shared" si="3"/>
        <v>1</v>
      </c>
      <c r="L20" s="41">
        <f t="shared" si="3"/>
        <v>1</v>
      </c>
      <c r="M20" s="42">
        <f t="shared" si="3"/>
        <v>2</v>
      </c>
      <c r="N20" s="71"/>
      <c r="O20" s="71"/>
    </row>
    <row r="21" spans="1:15" s="72" customFormat="1" ht="30" customHeight="1" thickBot="1" x14ac:dyDescent="0.4">
      <c r="A21" s="65" t="s">
        <v>31</v>
      </c>
      <c r="B21" s="37">
        <v>2</v>
      </c>
      <c r="C21" s="38">
        <f>C36+C28</f>
        <v>0</v>
      </c>
      <c r="D21" s="39">
        <v>2</v>
      </c>
      <c r="E21" s="37">
        <v>1</v>
      </c>
      <c r="F21" s="38">
        <f>F37+F29</f>
        <v>0</v>
      </c>
      <c r="G21" s="39">
        <v>1</v>
      </c>
      <c r="H21" s="75">
        <v>0</v>
      </c>
      <c r="I21" s="76">
        <v>0</v>
      </c>
      <c r="J21" s="77">
        <f>SUM(H21:I21)</f>
        <v>0</v>
      </c>
      <c r="K21" s="40">
        <f t="shared" si="3"/>
        <v>3</v>
      </c>
      <c r="L21" s="41">
        <f t="shared" si="3"/>
        <v>0</v>
      </c>
      <c r="M21" s="42">
        <f t="shared" si="3"/>
        <v>3</v>
      </c>
      <c r="N21" s="78"/>
      <c r="O21" s="78"/>
    </row>
    <row r="22" spans="1:15" ht="24.95" customHeight="1" thickBot="1" x14ac:dyDescent="0.4">
      <c r="A22" s="79" t="s">
        <v>13</v>
      </c>
      <c r="B22" s="44">
        <f t="shared" ref="B22:G22" si="4">SUM(B16:B21)</f>
        <v>16</v>
      </c>
      <c r="C22" s="44">
        <f t="shared" si="4"/>
        <v>1</v>
      </c>
      <c r="D22" s="44">
        <f t="shared" si="4"/>
        <v>17</v>
      </c>
      <c r="E22" s="44">
        <f t="shared" si="4"/>
        <v>16</v>
      </c>
      <c r="F22" s="44">
        <f t="shared" si="4"/>
        <v>0</v>
      </c>
      <c r="G22" s="44">
        <f t="shared" si="4"/>
        <v>16</v>
      </c>
      <c r="H22" s="80">
        <f t="shared" ref="H22:M22" si="5">SUM(H17:H21)</f>
        <v>0</v>
      </c>
      <c r="I22" s="80">
        <f t="shared" si="5"/>
        <v>0</v>
      </c>
      <c r="J22" s="81">
        <f t="shared" si="5"/>
        <v>0</v>
      </c>
      <c r="K22" s="82">
        <f t="shared" si="5"/>
        <v>32</v>
      </c>
      <c r="L22" s="82">
        <f t="shared" si="5"/>
        <v>1</v>
      </c>
      <c r="M22" s="83">
        <f t="shared" si="5"/>
        <v>33</v>
      </c>
      <c r="N22" s="84"/>
      <c r="O22" s="84"/>
    </row>
    <row r="23" spans="1:15" ht="24.95" customHeight="1" x14ac:dyDescent="0.35">
      <c r="A23" s="85" t="s">
        <v>14</v>
      </c>
      <c r="B23" s="86"/>
      <c r="C23" s="87"/>
      <c r="D23" s="88"/>
      <c r="E23" s="86"/>
      <c r="F23" s="87"/>
      <c r="G23" s="88"/>
      <c r="H23" s="89"/>
      <c r="I23" s="90"/>
      <c r="J23" s="91"/>
      <c r="K23" s="92"/>
      <c r="L23" s="93"/>
      <c r="M23" s="94"/>
      <c r="N23" s="95"/>
      <c r="O23" s="95"/>
    </row>
    <row r="24" spans="1:15" ht="24.95" customHeight="1" x14ac:dyDescent="0.35">
      <c r="A24" s="36" t="s">
        <v>27</v>
      </c>
      <c r="B24" s="96">
        <v>0</v>
      </c>
      <c r="C24" s="97">
        <v>0</v>
      </c>
      <c r="D24" s="98">
        <f>SUM(B24:C24)</f>
        <v>0</v>
      </c>
      <c r="E24" s="99">
        <v>0</v>
      </c>
      <c r="F24" s="100">
        <v>0</v>
      </c>
      <c r="G24" s="98">
        <f>SUM(E24:F24)</f>
        <v>0</v>
      </c>
      <c r="H24" s="99">
        <v>0</v>
      </c>
      <c r="I24" s="99">
        <v>0</v>
      </c>
      <c r="J24" s="98">
        <f>SUM(H24:I24)</f>
        <v>0</v>
      </c>
      <c r="K24" s="101">
        <f t="shared" ref="K24:M28" si="6">B24+E24+H24</f>
        <v>0</v>
      </c>
      <c r="L24" s="102">
        <f t="shared" si="6"/>
        <v>0</v>
      </c>
      <c r="M24" s="103">
        <f t="shared" si="6"/>
        <v>0</v>
      </c>
      <c r="N24" s="95"/>
      <c r="O24" s="95"/>
    </row>
    <row r="25" spans="1:15" ht="33" customHeight="1" x14ac:dyDescent="0.35">
      <c r="A25" s="36" t="s">
        <v>28</v>
      </c>
      <c r="B25" s="96">
        <v>0</v>
      </c>
      <c r="C25" s="97">
        <v>0</v>
      </c>
      <c r="D25" s="98">
        <f>SUM(B25:C25)</f>
        <v>0</v>
      </c>
      <c r="E25" s="99">
        <v>0</v>
      </c>
      <c r="F25" s="100">
        <v>0</v>
      </c>
      <c r="G25" s="98">
        <f>SUM(E25:F25)</f>
        <v>0</v>
      </c>
      <c r="H25" s="99">
        <v>0</v>
      </c>
      <c r="I25" s="99">
        <v>0</v>
      </c>
      <c r="J25" s="98">
        <f>SUM(H25:I25)</f>
        <v>0</v>
      </c>
      <c r="K25" s="101">
        <f t="shared" si="6"/>
        <v>0</v>
      </c>
      <c r="L25" s="102">
        <f t="shared" si="6"/>
        <v>0</v>
      </c>
      <c r="M25" s="103">
        <f t="shared" si="6"/>
        <v>0</v>
      </c>
      <c r="N25" s="95"/>
      <c r="O25" s="95"/>
    </row>
    <row r="26" spans="1:15" ht="24.95" customHeight="1" x14ac:dyDescent="0.35">
      <c r="A26" s="36" t="s">
        <v>29</v>
      </c>
      <c r="B26" s="96">
        <v>0</v>
      </c>
      <c r="C26" s="97">
        <v>0</v>
      </c>
      <c r="D26" s="98">
        <f>SUM(B26:C26)</f>
        <v>0</v>
      </c>
      <c r="E26" s="99">
        <v>0</v>
      </c>
      <c r="F26" s="100">
        <v>0</v>
      </c>
      <c r="G26" s="98">
        <f>SUM(E26:F26)</f>
        <v>0</v>
      </c>
      <c r="H26" s="99">
        <v>0</v>
      </c>
      <c r="I26" s="99">
        <v>0</v>
      </c>
      <c r="J26" s="98">
        <f>SUM(H26:I26)</f>
        <v>0</v>
      </c>
      <c r="K26" s="101">
        <f t="shared" si="6"/>
        <v>0</v>
      </c>
      <c r="L26" s="102">
        <f t="shared" si="6"/>
        <v>0</v>
      </c>
      <c r="M26" s="103">
        <f t="shared" si="6"/>
        <v>0</v>
      </c>
      <c r="N26" s="84"/>
      <c r="O26" s="84"/>
    </row>
    <row r="27" spans="1:15" ht="32.25" customHeight="1" x14ac:dyDescent="0.35">
      <c r="A27" s="36" t="s">
        <v>30</v>
      </c>
      <c r="B27" s="96">
        <v>0</v>
      </c>
      <c r="C27" s="97">
        <v>0</v>
      </c>
      <c r="D27" s="98">
        <f>SUM(B27:C27)</f>
        <v>0</v>
      </c>
      <c r="E27" s="99">
        <v>0</v>
      </c>
      <c r="F27" s="100">
        <v>0</v>
      </c>
      <c r="G27" s="98">
        <f>SUM(E27:F27)</f>
        <v>0</v>
      </c>
      <c r="H27" s="99">
        <v>0</v>
      </c>
      <c r="I27" s="99">
        <v>0</v>
      </c>
      <c r="J27" s="98">
        <f>SUM(H27:I27)</f>
        <v>0</v>
      </c>
      <c r="K27" s="101">
        <f t="shared" si="6"/>
        <v>0</v>
      </c>
      <c r="L27" s="102">
        <f t="shared" si="6"/>
        <v>0</v>
      </c>
      <c r="M27" s="103">
        <f t="shared" si="6"/>
        <v>0</v>
      </c>
      <c r="N27" s="104"/>
      <c r="O27" s="104"/>
    </row>
    <row r="28" spans="1:15" ht="29.25" customHeight="1" thickBot="1" x14ac:dyDescent="0.4">
      <c r="A28" s="36" t="s">
        <v>31</v>
      </c>
      <c r="B28" s="96">
        <v>0</v>
      </c>
      <c r="C28" s="97">
        <v>0</v>
      </c>
      <c r="D28" s="98">
        <f>SUM(B28:C28)</f>
        <v>0</v>
      </c>
      <c r="E28" s="99">
        <v>0</v>
      </c>
      <c r="F28" s="100">
        <v>0</v>
      </c>
      <c r="G28" s="98">
        <f>SUM(E28:F28)</f>
        <v>0</v>
      </c>
      <c r="H28" s="99">
        <v>0</v>
      </c>
      <c r="I28" s="99">
        <v>0</v>
      </c>
      <c r="J28" s="98">
        <f>SUM(H28:I28)</f>
        <v>0</v>
      </c>
      <c r="K28" s="101">
        <f t="shared" si="6"/>
        <v>0</v>
      </c>
      <c r="L28" s="102">
        <f t="shared" si="6"/>
        <v>0</v>
      </c>
      <c r="M28" s="103">
        <f t="shared" si="6"/>
        <v>0</v>
      </c>
      <c r="N28" s="84"/>
      <c r="O28" s="84"/>
    </row>
    <row r="29" spans="1:15" ht="36.75" customHeight="1" thickBot="1" x14ac:dyDescent="0.4">
      <c r="A29" s="79" t="s">
        <v>15</v>
      </c>
      <c r="B29" s="105">
        <f t="shared" ref="B29:M29" si="7">SUM(B24:B28)</f>
        <v>0</v>
      </c>
      <c r="C29" s="105">
        <f t="shared" si="7"/>
        <v>0</v>
      </c>
      <c r="D29" s="105">
        <f t="shared" si="7"/>
        <v>0</v>
      </c>
      <c r="E29" s="105">
        <f t="shared" si="7"/>
        <v>0</v>
      </c>
      <c r="F29" s="105">
        <f t="shared" si="7"/>
        <v>0</v>
      </c>
      <c r="G29" s="105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5">
        <f t="shared" si="7"/>
        <v>0</v>
      </c>
      <c r="L29" s="105">
        <f t="shared" si="7"/>
        <v>0</v>
      </c>
      <c r="M29" s="83">
        <f t="shared" si="7"/>
        <v>0</v>
      </c>
      <c r="N29" s="95"/>
      <c r="O29" s="95"/>
    </row>
    <row r="30" spans="1:15" ht="30" customHeight="1" thickBot="1" x14ac:dyDescent="0.4">
      <c r="A30" s="107" t="s">
        <v>16</v>
      </c>
      <c r="B30" s="108">
        <f t="shared" ref="B30:M30" si="8">B22</f>
        <v>16</v>
      </c>
      <c r="C30" s="108">
        <f t="shared" si="8"/>
        <v>1</v>
      </c>
      <c r="D30" s="108">
        <f t="shared" si="8"/>
        <v>17</v>
      </c>
      <c r="E30" s="108">
        <f t="shared" si="8"/>
        <v>16</v>
      </c>
      <c r="F30" s="108">
        <f t="shared" si="8"/>
        <v>0</v>
      </c>
      <c r="G30" s="109">
        <f t="shared" si="8"/>
        <v>16</v>
      </c>
      <c r="H30" s="109">
        <f t="shared" si="8"/>
        <v>0</v>
      </c>
      <c r="I30" s="109">
        <f t="shared" si="8"/>
        <v>0</v>
      </c>
      <c r="J30" s="109">
        <f t="shared" si="8"/>
        <v>0</v>
      </c>
      <c r="K30" s="109">
        <f t="shared" si="8"/>
        <v>32</v>
      </c>
      <c r="L30" s="109">
        <f t="shared" si="8"/>
        <v>1</v>
      </c>
      <c r="M30" s="110">
        <f t="shared" si="8"/>
        <v>33</v>
      </c>
      <c r="N30" s="111"/>
      <c r="O30" s="111"/>
    </row>
    <row r="31" spans="1:15" ht="26.25" thickBot="1" x14ac:dyDescent="0.4">
      <c r="A31" s="107" t="s">
        <v>17</v>
      </c>
      <c r="B31" s="108">
        <f t="shared" ref="B31:M31" si="9">B29</f>
        <v>0</v>
      </c>
      <c r="C31" s="108">
        <f t="shared" si="9"/>
        <v>0</v>
      </c>
      <c r="D31" s="108">
        <f t="shared" si="9"/>
        <v>0</v>
      </c>
      <c r="E31" s="108">
        <f t="shared" si="9"/>
        <v>0</v>
      </c>
      <c r="F31" s="108">
        <f t="shared" si="9"/>
        <v>0</v>
      </c>
      <c r="G31" s="109">
        <f t="shared" si="9"/>
        <v>0</v>
      </c>
      <c r="H31" s="109">
        <f t="shared" si="9"/>
        <v>0</v>
      </c>
      <c r="I31" s="109">
        <f t="shared" si="9"/>
        <v>0</v>
      </c>
      <c r="J31" s="109">
        <f t="shared" si="9"/>
        <v>0</v>
      </c>
      <c r="K31" s="109">
        <f t="shared" si="9"/>
        <v>0</v>
      </c>
      <c r="L31" s="109">
        <f t="shared" si="9"/>
        <v>0</v>
      </c>
      <c r="M31" s="110">
        <f t="shared" si="9"/>
        <v>0</v>
      </c>
      <c r="N31" s="112"/>
      <c r="O31" s="112"/>
    </row>
    <row r="32" spans="1:15" ht="26.25" thickBot="1" x14ac:dyDescent="0.4">
      <c r="A32" s="113" t="s">
        <v>18</v>
      </c>
      <c r="B32" s="114">
        <f t="shared" ref="B32:M32" si="10">SUM(B30:B31)</f>
        <v>16</v>
      </c>
      <c r="C32" s="114">
        <f t="shared" si="10"/>
        <v>1</v>
      </c>
      <c r="D32" s="114">
        <f t="shared" si="10"/>
        <v>17</v>
      </c>
      <c r="E32" s="114">
        <f t="shared" si="10"/>
        <v>16</v>
      </c>
      <c r="F32" s="114">
        <f t="shared" si="10"/>
        <v>0</v>
      </c>
      <c r="G32" s="115">
        <f t="shared" si="10"/>
        <v>16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32</v>
      </c>
      <c r="L32" s="115">
        <f t="shared" si="10"/>
        <v>1</v>
      </c>
      <c r="M32" s="116">
        <f t="shared" si="10"/>
        <v>33</v>
      </c>
      <c r="N32" s="112"/>
      <c r="O32" s="112"/>
    </row>
    <row r="33" spans="1:16" ht="12" customHeight="1" x14ac:dyDescent="0.35">
      <c r="A33" s="95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6" ht="25.5" hidden="1" customHeight="1" x14ac:dyDescent="0.35">
      <c r="A34" s="95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7"/>
    </row>
    <row r="35" spans="1:16" ht="37.5" customHeight="1" x14ac:dyDescent="0.35">
      <c r="A35" s="1045" t="s">
        <v>32</v>
      </c>
      <c r="B35" s="1045"/>
      <c r="C35" s="1045"/>
      <c r="D35" s="1045"/>
      <c r="E35" s="1045"/>
      <c r="F35" s="1045"/>
      <c r="G35" s="1045"/>
      <c r="H35" s="1045"/>
      <c r="I35" s="1045"/>
      <c r="J35" s="1045"/>
      <c r="K35" s="1045"/>
      <c r="L35" s="1045"/>
      <c r="M35" s="1045"/>
      <c r="N35" s="1045"/>
      <c r="O35" s="1045"/>
      <c r="P35" s="1045"/>
    </row>
    <row r="36" spans="1:16" ht="26.25" customHeight="1" x14ac:dyDescent="0.3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</sheetData>
  <mergeCells count="12"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0" zoomScaleNormal="50" workbookViewId="0">
      <selection activeCell="C25" sqref="C25"/>
    </sheetView>
  </sheetViews>
  <sheetFormatPr defaultRowHeight="26.25" x14ac:dyDescent="0.4"/>
  <cols>
    <col min="1" max="1" width="87.85546875" style="261" customWidth="1"/>
    <col min="2" max="2" width="20.140625" style="261" customWidth="1"/>
    <col min="3" max="3" width="18.7109375" style="261" customWidth="1"/>
    <col min="4" max="4" width="15.28515625" style="324" customWidth="1"/>
    <col min="5" max="5" width="16.42578125" style="261" customWidth="1"/>
    <col min="6" max="6" width="15.28515625" style="261" customWidth="1"/>
    <col min="7" max="7" width="11.5703125" style="324" customWidth="1"/>
    <col min="8" max="8" width="14.140625" style="261" customWidth="1"/>
    <col min="9" max="9" width="16.7109375" style="261" customWidth="1"/>
    <col min="10" max="10" width="15" style="324" customWidth="1"/>
    <col min="11" max="11" width="15.42578125" style="261" customWidth="1"/>
    <col min="12" max="12" width="14.5703125" style="261" customWidth="1"/>
    <col min="13" max="13" width="15" style="324" customWidth="1"/>
    <col min="14" max="15" width="10.7109375" style="261" customWidth="1"/>
    <col min="16" max="16" width="9.140625" style="261"/>
    <col min="17" max="17" width="12.85546875" style="261" customWidth="1"/>
    <col min="18" max="18" width="23.42578125" style="261" customWidth="1"/>
    <col min="19" max="20" width="9.140625" style="261"/>
    <col min="21" max="21" width="10.5703125" style="261" customWidth="1"/>
    <col min="22" max="22" width="11.28515625" style="261" customWidth="1"/>
    <col min="23" max="16384" width="9.140625" style="261"/>
  </cols>
  <sheetData>
    <row r="1" spans="1:20" ht="25.5" customHeight="1" x14ac:dyDescent="0.4">
      <c r="A1" s="1047" t="str">
        <f>[1]СПО!B1</f>
        <v>Гуманитарно-педагогическая академия (филиал) ФГАОУ ВО «КФУ им. В. И. Вернадского» в г. Ялте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512"/>
      <c r="O1" s="512"/>
      <c r="P1" s="512"/>
      <c r="Q1" s="512"/>
      <c r="R1" s="512"/>
      <c r="S1" s="512"/>
      <c r="T1" s="512"/>
    </row>
    <row r="2" spans="1:20" ht="20.25" customHeight="1" x14ac:dyDescent="0.4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</row>
    <row r="3" spans="1:20" ht="24.75" customHeight="1" x14ac:dyDescent="0.4">
      <c r="A3" s="1048" t="s">
        <v>100</v>
      </c>
      <c r="B3" s="1048"/>
      <c r="C3" s="1049">
        <v>43191</v>
      </c>
      <c r="D3" s="1047"/>
      <c r="E3" s="1047"/>
      <c r="F3" s="1050" t="s">
        <v>101</v>
      </c>
      <c r="G3" s="1050"/>
      <c r="H3" s="1050"/>
      <c r="I3" s="1050"/>
      <c r="J3" s="1050"/>
      <c r="K3" s="1050"/>
      <c r="L3" s="1050"/>
      <c r="M3" s="1050"/>
      <c r="N3" s="502"/>
      <c r="O3" s="502"/>
    </row>
    <row r="4" spans="1:20" ht="33" customHeight="1" thickBot="1" x14ac:dyDescent="0.45">
      <c r="A4" s="260"/>
    </row>
    <row r="5" spans="1:20" ht="33" customHeight="1" thickBot="1" x14ac:dyDescent="0.45">
      <c r="A5" s="1028" t="s">
        <v>1</v>
      </c>
      <c r="B5" s="1031" t="s">
        <v>19</v>
      </c>
      <c r="C5" s="1032"/>
      <c r="D5" s="1033"/>
      <c r="E5" s="1031" t="s">
        <v>20</v>
      </c>
      <c r="F5" s="1032"/>
      <c r="G5" s="1033"/>
      <c r="H5" s="1031" t="s">
        <v>21</v>
      </c>
      <c r="I5" s="1032"/>
      <c r="J5" s="1033"/>
      <c r="K5" s="1034" t="s">
        <v>26</v>
      </c>
      <c r="L5" s="1035"/>
      <c r="M5" s="1036"/>
      <c r="N5" s="167"/>
      <c r="O5" s="167"/>
    </row>
    <row r="6" spans="1:20" ht="33" customHeight="1" thickBot="1" x14ac:dyDescent="0.45">
      <c r="A6" s="1029"/>
      <c r="B6" s="1040" t="s">
        <v>24</v>
      </c>
      <c r="C6" s="1041"/>
      <c r="D6" s="1042"/>
      <c r="E6" s="1040" t="s">
        <v>24</v>
      </c>
      <c r="F6" s="1041"/>
      <c r="G6" s="1042"/>
      <c r="H6" s="1040" t="s">
        <v>24</v>
      </c>
      <c r="I6" s="1043"/>
      <c r="J6" s="1044"/>
      <c r="K6" s="1037"/>
      <c r="L6" s="1038"/>
      <c r="M6" s="1039"/>
      <c r="N6" s="167"/>
      <c r="O6" s="167"/>
    </row>
    <row r="7" spans="1:20" ht="159.6" customHeight="1" thickBot="1" x14ac:dyDescent="0.45">
      <c r="A7" s="1030"/>
      <c r="B7" s="349" t="s">
        <v>5</v>
      </c>
      <c r="C7" s="350" t="s">
        <v>6</v>
      </c>
      <c r="D7" s="351" t="s">
        <v>7</v>
      </c>
      <c r="E7" s="349" t="s">
        <v>5</v>
      </c>
      <c r="F7" s="350" t="s">
        <v>6</v>
      </c>
      <c r="G7" s="351" t="s">
        <v>7</v>
      </c>
      <c r="H7" s="349" t="s">
        <v>5</v>
      </c>
      <c r="I7" s="350" t="s">
        <v>6</v>
      </c>
      <c r="J7" s="351" t="s">
        <v>7</v>
      </c>
      <c r="K7" s="349" t="s">
        <v>5</v>
      </c>
      <c r="L7" s="350" t="s">
        <v>6</v>
      </c>
      <c r="M7" s="351" t="s">
        <v>7</v>
      </c>
      <c r="N7" s="167"/>
      <c r="O7" s="167"/>
    </row>
    <row r="8" spans="1:20" s="324" customFormat="1" thickBot="1" x14ac:dyDescent="0.4">
      <c r="A8" s="129" t="s">
        <v>8</v>
      </c>
      <c r="B8" s="105">
        <f>SUM(B9:B13)</f>
        <v>11</v>
      </c>
      <c r="C8" s="352">
        <f t="shared" ref="C8:M8" si="0">SUM(C9:C13)</f>
        <v>1</v>
      </c>
      <c r="D8" s="83">
        <f t="shared" si="0"/>
        <v>12</v>
      </c>
      <c r="E8" s="82">
        <f t="shared" si="0"/>
        <v>7</v>
      </c>
      <c r="F8" s="352">
        <f t="shared" si="0"/>
        <v>0</v>
      </c>
      <c r="G8" s="83">
        <f t="shared" si="0"/>
        <v>7</v>
      </c>
      <c r="H8" s="178">
        <f t="shared" si="0"/>
        <v>16</v>
      </c>
      <c r="I8" s="352">
        <f t="shared" si="0"/>
        <v>1</v>
      </c>
      <c r="J8" s="83">
        <f t="shared" si="0"/>
        <v>17</v>
      </c>
      <c r="K8" s="82">
        <f>SUM(K9:K13)</f>
        <v>34</v>
      </c>
      <c r="L8" s="352">
        <f t="shared" si="0"/>
        <v>2</v>
      </c>
      <c r="M8" s="83">
        <f t="shared" si="0"/>
        <v>36</v>
      </c>
      <c r="N8" s="513"/>
      <c r="O8" s="514"/>
    </row>
    <row r="9" spans="1:20" ht="30.6" customHeight="1" x14ac:dyDescent="0.4">
      <c r="A9" s="302" t="s">
        <v>27</v>
      </c>
      <c r="B9" s="37">
        <v>0</v>
      </c>
      <c r="C9" s="38">
        <v>0</v>
      </c>
      <c r="D9" s="39">
        <v>0</v>
      </c>
      <c r="E9" s="37">
        <v>1</v>
      </c>
      <c r="F9" s="38">
        <v>0</v>
      </c>
      <c r="G9" s="39">
        <v>1</v>
      </c>
      <c r="H9" s="358">
        <v>1</v>
      </c>
      <c r="I9" s="515">
        <f>I25+I17</f>
        <v>0</v>
      </c>
      <c r="J9" s="39">
        <v>1</v>
      </c>
      <c r="K9" s="516">
        <f t="shared" ref="K9:M13" si="1">B9+E9+H9</f>
        <v>2</v>
      </c>
      <c r="L9" s="517">
        <f t="shared" si="1"/>
        <v>0</v>
      </c>
      <c r="M9" s="518">
        <f t="shared" si="1"/>
        <v>2</v>
      </c>
      <c r="N9" s="519"/>
      <c r="O9" s="167"/>
    </row>
    <row r="10" spans="1:20" ht="27.75" customHeight="1" x14ac:dyDescent="0.4">
      <c r="A10" s="36" t="s">
        <v>28</v>
      </c>
      <c r="B10" s="37">
        <v>4</v>
      </c>
      <c r="C10" s="38">
        <v>0</v>
      </c>
      <c r="D10" s="39">
        <v>4</v>
      </c>
      <c r="E10" s="37">
        <v>1</v>
      </c>
      <c r="F10" s="38">
        <v>0</v>
      </c>
      <c r="G10" s="39">
        <v>1</v>
      </c>
      <c r="H10" s="358">
        <v>10</v>
      </c>
      <c r="I10" s="515">
        <f>I26+I18</f>
        <v>0</v>
      </c>
      <c r="J10" s="39">
        <v>10</v>
      </c>
      <c r="K10" s="520">
        <f t="shared" si="1"/>
        <v>15</v>
      </c>
      <c r="L10" s="521">
        <f t="shared" si="1"/>
        <v>0</v>
      </c>
      <c r="M10" s="522">
        <f t="shared" si="1"/>
        <v>15</v>
      </c>
      <c r="N10" s="519"/>
      <c r="O10" s="167"/>
    </row>
    <row r="11" spans="1:20" ht="27.75" customHeight="1" x14ac:dyDescent="0.4">
      <c r="A11" s="36" t="s">
        <v>29</v>
      </c>
      <c r="B11" s="37">
        <v>4</v>
      </c>
      <c r="C11" s="38">
        <v>0</v>
      </c>
      <c r="D11" s="39">
        <v>4</v>
      </c>
      <c r="E11" s="37">
        <v>3</v>
      </c>
      <c r="F11" s="38">
        <v>0</v>
      </c>
      <c r="G11" s="39">
        <v>3</v>
      </c>
      <c r="H11" s="358">
        <v>1</v>
      </c>
      <c r="I11" s="515">
        <f>I27+I19</f>
        <v>0</v>
      </c>
      <c r="J11" s="39">
        <v>1</v>
      </c>
      <c r="K11" s="520">
        <f t="shared" si="1"/>
        <v>8</v>
      </c>
      <c r="L11" s="521">
        <f t="shared" si="1"/>
        <v>0</v>
      </c>
      <c r="M11" s="522">
        <f t="shared" si="1"/>
        <v>8</v>
      </c>
      <c r="N11" s="519"/>
      <c r="O11" s="167"/>
    </row>
    <row r="12" spans="1:20" ht="30.75" customHeight="1" x14ac:dyDescent="0.4">
      <c r="A12" s="36" t="s">
        <v>30</v>
      </c>
      <c r="B12" s="37">
        <v>2</v>
      </c>
      <c r="C12" s="38">
        <v>1</v>
      </c>
      <c r="D12" s="39">
        <v>3</v>
      </c>
      <c r="E12" s="37">
        <v>1</v>
      </c>
      <c r="F12" s="38">
        <v>0</v>
      </c>
      <c r="G12" s="39">
        <v>1</v>
      </c>
      <c r="H12" s="358">
        <v>1</v>
      </c>
      <c r="I12" s="515">
        <v>1</v>
      </c>
      <c r="J12" s="39">
        <v>2</v>
      </c>
      <c r="K12" s="520">
        <f t="shared" si="1"/>
        <v>4</v>
      </c>
      <c r="L12" s="521">
        <f t="shared" si="1"/>
        <v>2</v>
      </c>
      <c r="M12" s="522">
        <f t="shared" si="1"/>
        <v>6</v>
      </c>
      <c r="N12" s="519"/>
      <c r="O12" s="167"/>
    </row>
    <row r="13" spans="1:20" ht="32.25" customHeight="1" thickBot="1" x14ac:dyDescent="0.45">
      <c r="A13" s="36" t="s">
        <v>31</v>
      </c>
      <c r="B13" s="37">
        <v>1</v>
      </c>
      <c r="C13" s="38">
        <v>0</v>
      </c>
      <c r="D13" s="39">
        <v>1</v>
      </c>
      <c r="E13" s="37">
        <v>1</v>
      </c>
      <c r="F13" s="38">
        <v>0</v>
      </c>
      <c r="G13" s="39">
        <v>1</v>
      </c>
      <c r="H13" s="358">
        <v>3</v>
      </c>
      <c r="I13" s="515">
        <f>I29+I21</f>
        <v>0</v>
      </c>
      <c r="J13" s="39">
        <v>3</v>
      </c>
      <c r="K13" s="523">
        <f t="shared" si="1"/>
        <v>5</v>
      </c>
      <c r="L13" s="524">
        <f t="shared" si="1"/>
        <v>0</v>
      </c>
      <c r="M13" s="525">
        <f t="shared" si="1"/>
        <v>5</v>
      </c>
      <c r="N13" s="519"/>
      <c r="O13" s="167"/>
    </row>
    <row r="14" spans="1:20" ht="27" thickBot="1" x14ac:dyDescent="0.45">
      <c r="A14" s="54" t="s">
        <v>9</v>
      </c>
      <c r="B14" s="44">
        <v>11</v>
      </c>
      <c r="C14" s="44">
        <v>1</v>
      </c>
      <c r="D14" s="44">
        <v>12</v>
      </c>
      <c r="E14" s="44">
        <v>7</v>
      </c>
      <c r="F14" s="44">
        <v>0</v>
      </c>
      <c r="G14" s="44">
        <v>7</v>
      </c>
      <c r="H14" s="354">
        <f t="shared" ref="H14:M14" si="2">SUM(H9:H13)</f>
        <v>16</v>
      </c>
      <c r="I14" s="354">
        <f t="shared" si="2"/>
        <v>1</v>
      </c>
      <c r="J14" s="354">
        <f t="shared" si="2"/>
        <v>17</v>
      </c>
      <c r="K14" s="354">
        <f t="shared" si="2"/>
        <v>34</v>
      </c>
      <c r="L14" s="354">
        <f t="shared" si="2"/>
        <v>2</v>
      </c>
      <c r="M14" s="561">
        <f t="shared" si="2"/>
        <v>36</v>
      </c>
      <c r="N14" s="519"/>
      <c r="O14" s="167"/>
    </row>
    <row r="15" spans="1:20" ht="27" customHeight="1" thickBot="1" x14ac:dyDescent="0.45">
      <c r="A15" s="54" t="s">
        <v>10</v>
      </c>
      <c r="B15" s="46"/>
      <c r="C15" s="47"/>
      <c r="D15" s="48"/>
      <c r="E15" s="46"/>
      <c r="F15" s="47"/>
      <c r="G15" s="48"/>
      <c r="H15" s="49"/>
      <c r="I15" s="50"/>
      <c r="J15" s="51"/>
      <c r="K15" s="52"/>
      <c r="L15" s="47"/>
      <c r="M15" s="53"/>
      <c r="N15" s="167"/>
      <c r="O15" s="167"/>
    </row>
    <row r="16" spans="1:20" ht="31.5" customHeight="1" thickBot="1" x14ac:dyDescent="0.45">
      <c r="A16" s="142" t="s">
        <v>11</v>
      </c>
      <c r="B16" s="55"/>
      <c r="C16" s="56"/>
      <c r="D16" s="57"/>
      <c r="E16" s="55"/>
      <c r="F16" s="56"/>
      <c r="G16" s="57"/>
      <c r="H16" s="58"/>
      <c r="I16" s="59"/>
      <c r="J16" s="60"/>
      <c r="K16" s="355"/>
      <c r="L16" s="301"/>
      <c r="M16" s="356"/>
      <c r="N16" s="168"/>
      <c r="O16" s="168"/>
    </row>
    <row r="17" spans="1:16" ht="24.95" customHeight="1" x14ac:dyDescent="0.4">
      <c r="A17" s="357" t="s">
        <v>27</v>
      </c>
      <c r="B17" s="526">
        <v>0</v>
      </c>
      <c r="C17" s="527">
        <v>0</v>
      </c>
      <c r="D17" s="528">
        <v>0</v>
      </c>
      <c r="E17" s="526">
        <v>1</v>
      </c>
      <c r="F17" s="527">
        <v>0</v>
      </c>
      <c r="G17" s="528">
        <v>1</v>
      </c>
      <c r="H17" s="529">
        <v>1</v>
      </c>
      <c r="I17" s="530">
        <f>I33+I25</f>
        <v>0</v>
      </c>
      <c r="J17" s="531">
        <v>1</v>
      </c>
      <c r="K17" s="532">
        <f t="shared" ref="K17:M21" si="3">B17+E17+H17</f>
        <v>2</v>
      </c>
      <c r="L17" s="533">
        <f t="shared" si="3"/>
        <v>0</v>
      </c>
      <c r="M17" s="534">
        <f t="shared" si="3"/>
        <v>2</v>
      </c>
      <c r="N17" s="535"/>
      <c r="O17" s="535"/>
      <c r="P17" s="536"/>
    </row>
    <row r="18" spans="1:16" ht="24.95" customHeight="1" x14ac:dyDescent="0.4">
      <c r="A18" s="65" t="s">
        <v>28</v>
      </c>
      <c r="B18" s="37">
        <v>4</v>
      </c>
      <c r="C18" s="38">
        <v>0</v>
      </c>
      <c r="D18" s="39">
        <v>4</v>
      </c>
      <c r="E18" s="37">
        <v>1</v>
      </c>
      <c r="F18" s="38">
        <v>0</v>
      </c>
      <c r="G18" s="39">
        <v>1</v>
      </c>
      <c r="H18" s="358">
        <v>10</v>
      </c>
      <c r="I18" s="515">
        <f>I34+I26</f>
        <v>0</v>
      </c>
      <c r="J18" s="537">
        <v>10</v>
      </c>
      <c r="K18" s="520">
        <f t="shared" si="3"/>
        <v>15</v>
      </c>
      <c r="L18" s="521">
        <f t="shared" si="3"/>
        <v>0</v>
      </c>
      <c r="M18" s="522">
        <f t="shared" si="3"/>
        <v>15</v>
      </c>
      <c r="N18" s="535"/>
      <c r="O18" s="535"/>
      <c r="P18" s="536"/>
    </row>
    <row r="19" spans="1:16" ht="24.95" customHeight="1" x14ac:dyDescent="0.4">
      <c r="A19" s="65" t="s">
        <v>29</v>
      </c>
      <c r="B19" s="37">
        <v>4</v>
      </c>
      <c r="C19" s="38">
        <v>0</v>
      </c>
      <c r="D19" s="39">
        <v>4</v>
      </c>
      <c r="E19" s="37">
        <v>3</v>
      </c>
      <c r="F19" s="38">
        <v>0</v>
      </c>
      <c r="G19" s="39">
        <v>3</v>
      </c>
      <c r="H19" s="358">
        <v>1</v>
      </c>
      <c r="I19" s="515">
        <f>I35+I27</f>
        <v>0</v>
      </c>
      <c r="J19" s="537">
        <v>1</v>
      </c>
      <c r="K19" s="520">
        <f t="shared" si="3"/>
        <v>8</v>
      </c>
      <c r="L19" s="521">
        <f t="shared" si="3"/>
        <v>0</v>
      </c>
      <c r="M19" s="522">
        <f t="shared" si="3"/>
        <v>8</v>
      </c>
      <c r="N19" s="535"/>
      <c r="O19" s="535"/>
      <c r="P19" s="536"/>
    </row>
    <row r="20" spans="1:16" ht="29.25" customHeight="1" x14ac:dyDescent="0.4">
      <c r="A20" s="65" t="s">
        <v>30</v>
      </c>
      <c r="B20" s="37">
        <v>2</v>
      </c>
      <c r="C20" s="38">
        <v>1</v>
      </c>
      <c r="D20" s="39">
        <v>3</v>
      </c>
      <c r="E20" s="37">
        <v>1</v>
      </c>
      <c r="F20" s="38">
        <v>0</v>
      </c>
      <c r="G20" s="39">
        <v>1</v>
      </c>
      <c r="H20" s="358">
        <v>1</v>
      </c>
      <c r="I20" s="515">
        <v>1</v>
      </c>
      <c r="J20" s="537">
        <v>2</v>
      </c>
      <c r="K20" s="520">
        <f t="shared" si="3"/>
        <v>4</v>
      </c>
      <c r="L20" s="521">
        <f t="shared" si="3"/>
        <v>2</v>
      </c>
      <c r="M20" s="522">
        <f t="shared" si="3"/>
        <v>6</v>
      </c>
      <c r="N20" s="535"/>
      <c r="O20" s="535"/>
      <c r="P20" s="536"/>
    </row>
    <row r="21" spans="1:16" ht="43.5" customHeight="1" thickBot="1" x14ac:dyDescent="0.45">
      <c r="A21" s="65" t="s">
        <v>31</v>
      </c>
      <c r="B21" s="353">
        <v>1</v>
      </c>
      <c r="C21" s="538">
        <v>0</v>
      </c>
      <c r="D21" s="539">
        <v>1</v>
      </c>
      <c r="E21" s="353">
        <v>1</v>
      </c>
      <c r="F21" s="538">
        <v>0</v>
      </c>
      <c r="G21" s="539">
        <v>1</v>
      </c>
      <c r="H21" s="540">
        <v>3</v>
      </c>
      <c r="I21" s="541">
        <f>I37+I29</f>
        <v>0</v>
      </c>
      <c r="J21" s="542">
        <v>3</v>
      </c>
      <c r="K21" s="520">
        <f t="shared" si="3"/>
        <v>5</v>
      </c>
      <c r="L21" s="521">
        <f t="shared" si="3"/>
        <v>0</v>
      </c>
      <c r="M21" s="525">
        <f t="shared" si="3"/>
        <v>5</v>
      </c>
      <c r="N21" s="543"/>
      <c r="O21" s="543"/>
      <c r="P21" s="536"/>
    </row>
    <row r="22" spans="1:16" ht="24.95" customHeight="1" thickBot="1" x14ac:dyDescent="0.45">
      <c r="A22" s="79" t="s">
        <v>13</v>
      </c>
      <c r="B22" s="44">
        <v>11</v>
      </c>
      <c r="C22" s="44">
        <v>1</v>
      </c>
      <c r="D22" s="44">
        <v>12</v>
      </c>
      <c r="E22" s="44">
        <v>7</v>
      </c>
      <c r="F22" s="44">
        <v>0</v>
      </c>
      <c r="G22" s="44">
        <v>7</v>
      </c>
      <c r="H22" s="354">
        <f t="shared" ref="H22:M22" si="4">SUM(H16:H21)</f>
        <v>16</v>
      </c>
      <c r="I22" s="354">
        <f t="shared" si="4"/>
        <v>1</v>
      </c>
      <c r="J22" s="44">
        <f t="shared" si="4"/>
        <v>17</v>
      </c>
      <c r="K22" s="44">
        <f t="shared" si="4"/>
        <v>34</v>
      </c>
      <c r="L22" s="44">
        <f t="shared" si="4"/>
        <v>2</v>
      </c>
      <c r="M22" s="45">
        <f t="shared" si="4"/>
        <v>36</v>
      </c>
      <c r="N22" s="169"/>
      <c r="O22" s="169"/>
    </row>
    <row r="23" spans="1:16" ht="24.95" customHeight="1" thickBot="1" x14ac:dyDescent="0.45">
      <c r="A23" s="85" t="s">
        <v>14</v>
      </c>
      <c r="B23" s="86"/>
      <c r="C23" s="87"/>
      <c r="D23" s="88"/>
      <c r="E23" s="86"/>
      <c r="F23" s="87"/>
      <c r="G23" s="88"/>
      <c r="H23" s="86"/>
      <c r="I23" s="87"/>
      <c r="J23" s="88"/>
      <c r="K23" s="544"/>
      <c r="L23" s="545"/>
      <c r="M23" s="546"/>
      <c r="N23" s="547"/>
      <c r="O23" s="547"/>
    </row>
    <row r="24" spans="1:16" ht="24.95" customHeight="1" x14ac:dyDescent="0.4">
      <c r="A24" s="360" t="s">
        <v>27</v>
      </c>
      <c r="B24" s="361">
        <v>0</v>
      </c>
      <c r="C24" s="389">
        <v>0</v>
      </c>
      <c r="D24" s="362">
        <v>0</v>
      </c>
      <c r="E24" s="361">
        <v>0</v>
      </c>
      <c r="F24" s="389">
        <v>0</v>
      </c>
      <c r="G24" s="362">
        <f>SUM(E24:F24)</f>
        <v>0</v>
      </c>
      <c r="H24" s="288">
        <v>0</v>
      </c>
      <c r="I24" s="289">
        <v>0</v>
      </c>
      <c r="J24" s="390">
        <f>SUM(H24:I24)</f>
        <v>0</v>
      </c>
      <c r="K24" s="544">
        <f t="shared" ref="K24:M28" si="5">B24+E24+H24</f>
        <v>0</v>
      </c>
      <c r="L24" s="548">
        <f t="shared" si="5"/>
        <v>0</v>
      </c>
      <c r="M24" s="549">
        <f t="shared" si="5"/>
        <v>0</v>
      </c>
      <c r="N24" s="547"/>
      <c r="O24" s="547"/>
    </row>
    <row r="25" spans="1:16" ht="33" customHeight="1" x14ac:dyDescent="0.4">
      <c r="A25" s="36" t="s">
        <v>28</v>
      </c>
      <c r="B25" s="96">
        <v>0</v>
      </c>
      <c r="C25" s="97">
        <v>0</v>
      </c>
      <c r="D25" s="98">
        <v>0</v>
      </c>
      <c r="E25" s="96">
        <v>0</v>
      </c>
      <c r="F25" s="97">
        <v>0</v>
      </c>
      <c r="G25" s="98">
        <f>SUM(E25:F25)</f>
        <v>0</v>
      </c>
      <c r="H25" s="99">
        <v>0</v>
      </c>
      <c r="I25" s="100">
        <v>0</v>
      </c>
      <c r="J25" s="134">
        <f>SUM(H25:I25)</f>
        <v>0</v>
      </c>
      <c r="K25" s="550">
        <f t="shared" si="5"/>
        <v>0</v>
      </c>
      <c r="L25" s="551">
        <f t="shared" si="5"/>
        <v>0</v>
      </c>
      <c r="M25" s="671">
        <f t="shared" si="5"/>
        <v>0</v>
      </c>
      <c r="N25" s="547"/>
      <c r="O25" s="547"/>
    </row>
    <row r="26" spans="1:16" ht="24.95" customHeight="1" x14ac:dyDescent="0.4">
      <c r="A26" s="36" t="s">
        <v>29</v>
      </c>
      <c r="B26" s="96">
        <v>0</v>
      </c>
      <c r="C26" s="97">
        <v>0</v>
      </c>
      <c r="D26" s="98">
        <v>0</v>
      </c>
      <c r="E26" s="96">
        <v>0</v>
      </c>
      <c r="F26" s="97">
        <v>0</v>
      </c>
      <c r="G26" s="98">
        <f>SUM(E26:F26)</f>
        <v>0</v>
      </c>
      <c r="H26" s="99">
        <v>0</v>
      </c>
      <c r="I26" s="100">
        <v>0</v>
      </c>
      <c r="J26" s="134">
        <f>SUM(H26:I26)</f>
        <v>0</v>
      </c>
      <c r="K26" s="550">
        <f t="shared" si="5"/>
        <v>0</v>
      </c>
      <c r="L26" s="551">
        <f t="shared" si="5"/>
        <v>0</v>
      </c>
      <c r="M26" s="552">
        <f t="shared" si="5"/>
        <v>0</v>
      </c>
      <c r="N26" s="169"/>
      <c r="O26" s="169"/>
    </row>
    <row r="27" spans="1:16" ht="32.25" customHeight="1" x14ac:dyDescent="0.4">
      <c r="A27" s="36" t="s">
        <v>30</v>
      </c>
      <c r="B27" s="96">
        <v>0</v>
      </c>
      <c r="C27" s="97">
        <v>0</v>
      </c>
      <c r="D27" s="98">
        <v>0</v>
      </c>
      <c r="E27" s="96">
        <v>0</v>
      </c>
      <c r="F27" s="97">
        <v>0</v>
      </c>
      <c r="G27" s="98">
        <f>SUM(E27:F27)</f>
        <v>0</v>
      </c>
      <c r="H27" s="99">
        <v>0</v>
      </c>
      <c r="I27" s="100">
        <v>0</v>
      </c>
      <c r="J27" s="134">
        <f>SUM(H27:I27)</f>
        <v>0</v>
      </c>
      <c r="K27" s="550">
        <f t="shared" si="5"/>
        <v>0</v>
      </c>
      <c r="L27" s="551">
        <f t="shared" si="5"/>
        <v>0</v>
      </c>
      <c r="M27" s="552">
        <f t="shared" si="5"/>
        <v>0</v>
      </c>
      <c r="N27" s="174"/>
      <c r="O27" s="174"/>
    </row>
    <row r="28" spans="1:16" ht="29.25" customHeight="1" thickBot="1" x14ac:dyDescent="0.45">
      <c r="A28" s="363" t="s">
        <v>31</v>
      </c>
      <c r="B28" s="364">
        <v>0</v>
      </c>
      <c r="C28" s="553">
        <v>0</v>
      </c>
      <c r="D28" s="365">
        <v>0</v>
      </c>
      <c r="E28" s="364">
        <v>0</v>
      </c>
      <c r="F28" s="553">
        <v>0</v>
      </c>
      <c r="G28" s="365">
        <f>SUM(E28:F28)</f>
        <v>0</v>
      </c>
      <c r="H28" s="149">
        <v>0</v>
      </c>
      <c r="I28" s="150">
        <v>0</v>
      </c>
      <c r="J28" s="554">
        <f>SUM(H28:I28)</f>
        <v>0</v>
      </c>
      <c r="K28" s="555">
        <f t="shared" si="5"/>
        <v>0</v>
      </c>
      <c r="L28" s="556">
        <f t="shared" si="5"/>
        <v>0</v>
      </c>
      <c r="M28" s="557">
        <f t="shared" si="5"/>
        <v>0</v>
      </c>
      <c r="N28" s="169"/>
      <c r="O28" s="169"/>
    </row>
    <row r="29" spans="1:16" ht="27" thickBot="1" x14ac:dyDescent="0.45">
      <c r="A29" s="79" t="s">
        <v>15</v>
      </c>
      <c r="B29" s="105">
        <v>0</v>
      </c>
      <c r="C29" s="105">
        <v>0</v>
      </c>
      <c r="D29" s="105">
        <v>0</v>
      </c>
      <c r="E29" s="105">
        <f t="shared" ref="E29:J29" si="6">SUM(E24:E28)</f>
        <v>0</v>
      </c>
      <c r="F29" s="105">
        <f t="shared" si="6"/>
        <v>0</v>
      </c>
      <c r="G29" s="105">
        <f t="shared" si="6"/>
        <v>0</v>
      </c>
      <c r="H29" s="105">
        <f t="shared" si="6"/>
        <v>0</v>
      </c>
      <c r="I29" s="105">
        <f t="shared" si="6"/>
        <v>0</v>
      </c>
      <c r="J29" s="105">
        <f t="shared" si="6"/>
        <v>0</v>
      </c>
      <c r="K29" s="105">
        <f>SUM(K24:K28)</f>
        <v>0</v>
      </c>
      <c r="L29" s="105">
        <f>SUM(L24:L28)</f>
        <v>0</v>
      </c>
      <c r="M29" s="83">
        <f>SUM(M24:M28)</f>
        <v>0</v>
      </c>
      <c r="N29" s="547"/>
      <c r="O29" s="547"/>
    </row>
    <row r="30" spans="1:16" ht="30" customHeight="1" thickBot="1" x14ac:dyDescent="0.45">
      <c r="A30" s="366" t="s">
        <v>16</v>
      </c>
      <c r="B30" s="108">
        <v>11</v>
      </c>
      <c r="C30" s="108">
        <v>1</v>
      </c>
      <c r="D30" s="108">
        <v>12</v>
      </c>
      <c r="E30" s="108">
        <f t="shared" ref="E30:J30" si="7">E22</f>
        <v>7</v>
      </c>
      <c r="F30" s="108">
        <f t="shared" si="7"/>
        <v>0</v>
      </c>
      <c r="G30" s="108">
        <f t="shared" si="7"/>
        <v>7</v>
      </c>
      <c r="H30" s="108">
        <f t="shared" si="7"/>
        <v>16</v>
      </c>
      <c r="I30" s="108">
        <f t="shared" si="7"/>
        <v>1</v>
      </c>
      <c r="J30" s="109">
        <f t="shared" si="7"/>
        <v>17</v>
      </c>
      <c r="K30" s="109">
        <f>K22</f>
        <v>34</v>
      </c>
      <c r="L30" s="109">
        <f>L22</f>
        <v>2</v>
      </c>
      <c r="M30" s="110">
        <f>M22</f>
        <v>36</v>
      </c>
      <c r="N30" s="367"/>
      <c r="O30" s="367"/>
    </row>
    <row r="31" spans="1:16" ht="27" thickBot="1" x14ac:dyDescent="0.45">
      <c r="A31" s="366" t="s">
        <v>17</v>
      </c>
      <c r="B31" s="108">
        <v>0</v>
      </c>
      <c r="C31" s="108">
        <v>0</v>
      </c>
      <c r="D31" s="108">
        <v>0</v>
      </c>
      <c r="E31" s="108">
        <f t="shared" ref="E31:J31" si="8">E29</f>
        <v>0</v>
      </c>
      <c r="F31" s="108">
        <f t="shared" si="8"/>
        <v>0</v>
      </c>
      <c r="G31" s="108">
        <f t="shared" si="8"/>
        <v>0</v>
      </c>
      <c r="H31" s="108">
        <f t="shared" si="8"/>
        <v>0</v>
      </c>
      <c r="I31" s="108">
        <f t="shared" si="8"/>
        <v>0</v>
      </c>
      <c r="J31" s="109">
        <f t="shared" si="8"/>
        <v>0</v>
      </c>
      <c r="K31" s="109">
        <f>K29</f>
        <v>0</v>
      </c>
      <c r="L31" s="109">
        <f>L29</f>
        <v>0</v>
      </c>
      <c r="M31" s="110">
        <f>M29</f>
        <v>0</v>
      </c>
      <c r="N31" s="368"/>
      <c r="O31" s="368"/>
    </row>
    <row r="32" spans="1:16" ht="27" thickBot="1" x14ac:dyDescent="0.45">
      <c r="A32" s="142" t="s">
        <v>18</v>
      </c>
      <c r="B32" s="369">
        <v>11</v>
      </c>
      <c r="C32" s="369">
        <v>1</v>
      </c>
      <c r="D32" s="369">
        <v>12</v>
      </c>
      <c r="E32" s="369">
        <f t="shared" ref="E32:J32" si="9">SUM(E30:E31)</f>
        <v>7</v>
      </c>
      <c r="F32" s="369">
        <f t="shared" si="9"/>
        <v>0</v>
      </c>
      <c r="G32" s="369">
        <f t="shared" si="9"/>
        <v>7</v>
      </c>
      <c r="H32" s="369">
        <f t="shared" si="9"/>
        <v>16</v>
      </c>
      <c r="I32" s="369">
        <f t="shared" si="9"/>
        <v>1</v>
      </c>
      <c r="J32" s="370">
        <f t="shared" si="9"/>
        <v>17</v>
      </c>
      <c r="K32" s="370">
        <f>SUM(K30:K31)</f>
        <v>34</v>
      </c>
      <c r="L32" s="370">
        <f>SUM(L30:L31)</f>
        <v>2</v>
      </c>
      <c r="M32" s="371">
        <f>SUM(M30:M31)</f>
        <v>36</v>
      </c>
      <c r="N32" s="368"/>
      <c r="O32" s="368"/>
    </row>
    <row r="33" spans="1:16" ht="12" customHeight="1" x14ac:dyDescent="0.4">
      <c r="A33" s="547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</row>
    <row r="34" spans="1:16" ht="25.5" hidden="1" customHeight="1" x14ac:dyDescent="0.4">
      <c r="A34" s="547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558"/>
    </row>
    <row r="35" spans="1:16" ht="37.5" customHeight="1" x14ac:dyDescent="0.4">
      <c r="A35" s="1046"/>
      <c r="B35" s="1046"/>
      <c r="C35" s="1046"/>
      <c r="D35" s="1046"/>
      <c r="E35" s="1046"/>
      <c r="F35" s="1046"/>
      <c r="G35" s="1046"/>
      <c r="H35" s="1046"/>
      <c r="I35" s="1046"/>
      <c r="J35" s="1046"/>
      <c r="K35" s="1046"/>
      <c r="L35" s="559"/>
      <c r="M35" s="560"/>
      <c r="N35" s="559"/>
      <c r="O35" s="559"/>
      <c r="P35" s="559"/>
    </row>
    <row r="36" spans="1:16" ht="26.25" customHeight="1" x14ac:dyDescent="0.4"/>
  </sheetData>
  <mergeCells count="13">
    <mergeCell ref="B6:D6"/>
    <mergeCell ref="E6:G6"/>
    <mergeCell ref="H6:J6"/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50" zoomScaleNormal="50" workbookViewId="0">
      <selection activeCell="U18" sqref="U18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4.42578125" style="258" customWidth="1"/>
    <col min="5" max="5" width="15.5703125" style="1" customWidth="1"/>
    <col min="6" max="6" width="11.85546875" style="1" customWidth="1"/>
    <col min="7" max="7" width="13.85546875" style="258" customWidth="1"/>
    <col min="8" max="8" width="15.85546875" style="1" customWidth="1"/>
    <col min="9" max="9" width="11.5703125" style="1" customWidth="1"/>
    <col min="10" max="10" width="9.5703125" style="258" customWidth="1"/>
    <col min="11" max="11" width="15" style="1" customWidth="1"/>
    <col min="12" max="12" width="14.85546875" style="1" customWidth="1"/>
    <col min="13" max="13" width="12.7109375" style="258" customWidth="1"/>
    <col min="14" max="14" width="15.7109375" style="1" customWidth="1"/>
    <col min="15" max="15" width="13.140625" style="1" customWidth="1"/>
    <col min="16" max="16" width="1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056" t="str">
        <f>[1]СПО!B1</f>
        <v>Гуманитарно-педагогическая академия (филиал) ФГАОУ ВО «КФУ им. В. И. Вернадского» в г. Ялте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242"/>
      <c r="R1" s="242"/>
      <c r="S1" s="242"/>
      <c r="T1" s="242"/>
      <c r="U1" s="242"/>
      <c r="V1" s="242"/>
      <c r="W1" s="242"/>
    </row>
    <row r="2" spans="1:23" ht="20.25" customHeight="1" x14ac:dyDescent="0.3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23" ht="24.75" customHeight="1" x14ac:dyDescent="0.35">
      <c r="A3" s="1048" t="s">
        <v>103</v>
      </c>
      <c r="B3" s="1048"/>
      <c r="C3" s="1049">
        <v>43160</v>
      </c>
      <c r="D3" s="1047"/>
      <c r="E3" s="1047"/>
      <c r="F3" s="1050" t="s">
        <v>101</v>
      </c>
      <c r="G3" s="1050"/>
      <c r="H3" s="1050"/>
      <c r="I3" s="1050"/>
      <c r="J3" s="1050"/>
      <c r="K3" s="1050"/>
      <c r="L3" s="1050"/>
      <c r="M3" s="1050"/>
      <c r="N3" s="1050"/>
      <c r="O3" s="1050"/>
      <c r="P3" s="1050"/>
      <c r="Q3" s="2"/>
      <c r="R3" s="2"/>
    </row>
    <row r="4" spans="1:23" ht="33" customHeight="1" thickBot="1" x14ac:dyDescent="0.45">
      <c r="A4" s="260"/>
      <c r="B4" s="261"/>
      <c r="C4" s="261"/>
      <c r="D4" s="324"/>
      <c r="E4" s="261"/>
      <c r="F4" s="261"/>
      <c r="G4" s="324"/>
      <c r="H4" s="261"/>
      <c r="I4" s="261"/>
      <c r="J4" s="324"/>
      <c r="K4" s="261"/>
      <c r="L4" s="261"/>
      <c r="M4" s="324"/>
      <c r="N4" s="261"/>
      <c r="O4" s="261"/>
      <c r="P4" s="261"/>
    </row>
    <row r="5" spans="1:23" ht="33" customHeight="1" thickBot="1" x14ac:dyDescent="0.4">
      <c r="A5" s="1052" t="s">
        <v>1</v>
      </c>
      <c r="B5" s="1053" t="s">
        <v>19</v>
      </c>
      <c r="C5" s="1053"/>
      <c r="D5" s="1053"/>
      <c r="E5" s="1053" t="s">
        <v>20</v>
      </c>
      <c r="F5" s="1053"/>
      <c r="G5" s="1053"/>
      <c r="H5" s="1053" t="s">
        <v>21</v>
      </c>
      <c r="I5" s="1053"/>
      <c r="J5" s="1053"/>
      <c r="K5" s="1053" t="s">
        <v>22</v>
      </c>
      <c r="L5" s="1053"/>
      <c r="M5" s="1053"/>
      <c r="N5" s="1057" t="s">
        <v>26</v>
      </c>
      <c r="O5" s="1057"/>
      <c r="P5" s="1057"/>
      <c r="Q5" s="167"/>
      <c r="R5" s="167"/>
    </row>
    <row r="6" spans="1:23" ht="33" customHeight="1" thickBot="1" x14ac:dyDescent="0.4">
      <c r="A6" s="1052"/>
      <c r="B6" s="1051" t="s">
        <v>24</v>
      </c>
      <c r="C6" s="1051"/>
      <c r="D6" s="1051"/>
      <c r="E6" s="1051" t="s">
        <v>24</v>
      </c>
      <c r="F6" s="1051"/>
      <c r="G6" s="1051"/>
      <c r="H6" s="1051" t="s">
        <v>24</v>
      </c>
      <c r="I6" s="1051"/>
      <c r="J6" s="1051"/>
      <c r="K6" s="1051" t="s">
        <v>24</v>
      </c>
      <c r="L6" s="1051"/>
      <c r="M6" s="1051"/>
      <c r="N6" s="1057"/>
      <c r="O6" s="1057"/>
      <c r="P6" s="1057"/>
      <c r="Q6" s="167"/>
      <c r="R6" s="167"/>
    </row>
    <row r="7" spans="1:23" ht="99.75" customHeight="1" thickBot="1" x14ac:dyDescent="0.4">
      <c r="A7" s="1052"/>
      <c r="B7" s="243" t="s">
        <v>5</v>
      </c>
      <c r="C7" s="244" t="s">
        <v>6</v>
      </c>
      <c r="D7" s="245" t="s">
        <v>7</v>
      </c>
      <c r="E7" s="243" t="s">
        <v>5</v>
      </c>
      <c r="F7" s="244" t="s">
        <v>6</v>
      </c>
      <c r="G7" s="245" t="s">
        <v>7</v>
      </c>
      <c r="H7" s="243" t="s">
        <v>5</v>
      </c>
      <c r="I7" s="244" t="s">
        <v>6</v>
      </c>
      <c r="J7" s="245" t="s">
        <v>7</v>
      </c>
      <c r="K7" s="243" t="s">
        <v>5</v>
      </c>
      <c r="L7" s="244" t="s">
        <v>6</v>
      </c>
      <c r="M7" s="245" t="s">
        <v>7</v>
      </c>
      <c r="N7" s="243" t="s">
        <v>5</v>
      </c>
      <c r="O7" s="244" t="s">
        <v>6</v>
      </c>
      <c r="P7" s="245" t="s">
        <v>7</v>
      </c>
      <c r="Q7" s="167"/>
      <c r="R7" s="167"/>
    </row>
    <row r="8" spans="1:23" s="258" customFormat="1" ht="36.75" customHeight="1" thickBot="1" x14ac:dyDescent="0.45">
      <c r="A8" s="11"/>
      <c r="B8" s="190"/>
      <c r="C8" s="190"/>
      <c r="D8" s="190"/>
      <c r="E8" s="190"/>
      <c r="F8" s="16"/>
      <c r="G8" s="372"/>
      <c r="H8" s="373"/>
      <c r="I8" s="190"/>
      <c r="J8" s="190"/>
      <c r="K8" s="190"/>
      <c r="L8" s="190"/>
      <c r="M8" s="16"/>
      <c r="N8" s="562"/>
      <c r="O8" s="563"/>
      <c r="P8" s="564"/>
      <c r="Q8" s="514"/>
      <c r="R8" s="514"/>
    </row>
    <row r="9" spans="1:23" ht="29.25" customHeight="1" x14ac:dyDescent="0.35">
      <c r="A9" s="36" t="s">
        <v>27</v>
      </c>
      <c r="B9" s="361">
        <v>0</v>
      </c>
      <c r="C9" s="389">
        <v>0</v>
      </c>
      <c r="D9" s="305">
        <v>0</v>
      </c>
      <c r="E9" s="361">
        <v>0</v>
      </c>
      <c r="F9" s="389">
        <v>0</v>
      </c>
      <c r="G9" s="305">
        <v>0</v>
      </c>
      <c r="H9" s="361">
        <f t="shared" ref="H9:M9" si="0">H25+H17</f>
        <v>0</v>
      </c>
      <c r="I9" s="389">
        <f t="shared" si="0"/>
        <v>0</v>
      </c>
      <c r="J9" s="305">
        <f t="shared" si="0"/>
        <v>0</v>
      </c>
      <c r="K9" s="374">
        <f t="shared" si="0"/>
        <v>0</v>
      </c>
      <c r="L9" s="565">
        <f t="shared" si="0"/>
        <v>0</v>
      </c>
      <c r="M9" s="566">
        <f t="shared" si="0"/>
        <v>0</v>
      </c>
      <c r="N9" s="681">
        <f>B9+E9+H9+K9</f>
        <v>0</v>
      </c>
      <c r="O9" s="682">
        <f t="shared" ref="O9:P13" si="1">L9+I9+F9+C9</f>
        <v>0</v>
      </c>
      <c r="P9" s="683">
        <f t="shared" si="1"/>
        <v>0</v>
      </c>
      <c r="Q9" s="167"/>
      <c r="R9" s="167"/>
    </row>
    <row r="10" spans="1:23" ht="27.75" customHeight="1" x14ac:dyDescent="0.35">
      <c r="A10" s="36" t="s">
        <v>28</v>
      </c>
      <c r="B10" s="96">
        <v>0</v>
      </c>
      <c r="C10" s="97">
        <v>1</v>
      </c>
      <c r="D10" s="211">
        <v>1</v>
      </c>
      <c r="E10" s="96">
        <f>E26+E18</f>
        <v>0</v>
      </c>
      <c r="F10" s="97">
        <v>3</v>
      </c>
      <c r="G10" s="211">
        <v>3</v>
      </c>
      <c r="H10" s="96">
        <f>H26+H18</f>
        <v>0</v>
      </c>
      <c r="I10" s="97">
        <v>6</v>
      </c>
      <c r="J10" s="211">
        <v>6</v>
      </c>
      <c r="K10" s="375">
        <f>K26+K18</f>
        <v>0</v>
      </c>
      <c r="L10" s="567">
        <v>6</v>
      </c>
      <c r="M10" s="568">
        <v>6</v>
      </c>
      <c r="N10" s="684">
        <f>B10+E10+H10+K10</f>
        <v>0</v>
      </c>
      <c r="O10" s="685">
        <f t="shared" si="1"/>
        <v>16</v>
      </c>
      <c r="P10" s="686">
        <f t="shared" si="1"/>
        <v>16</v>
      </c>
      <c r="Q10" s="167"/>
      <c r="R10" s="167"/>
    </row>
    <row r="11" spans="1:23" ht="27.75" customHeight="1" x14ac:dyDescent="0.35">
      <c r="A11" s="36" t="s">
        <v>29</v>
      </c>
      <c r="B11" s="96">
        <v>0</v>
      </c>
      <c r="C11" s="97">
        <v>0</v>
      </c>
      <c r="D11" s="211">
        <v>0</v>
      </c>
      <c r="E11" s="96">
        <f>E27+E19</f>
        <v>0</v>
      </c>
      <c r="F11" s="97">
        <f>F27+F19</f>
        <v>0</v>
      </c>
      <c r="G11" s="211">
        <f>G27+G19</f>
        <v>0</v>
      </c>
      <c r="H11" s="96">
        <f>H27+H19</f>
        <v>0</v>
      </c>
      <c r="I11" s="97">
        <f t="shared" ref="I11:J13" si="2">I27+I19</f>
        <v>0</v>
      </c>
      <c r="J11" s="211">
        <f t="shared" si="2"/>
        <v>0</v>
      </c>
      <c r="K11" s="375">
        <f>K27+K19</f>
        <v>0</v>
      </c>
      <c r="L11" s="567">
        <f t="shared" ref="L11:M13" si="3">L27+L19</f>
        <v>0</v>
      </c>
      <c r="M11" s="568">
        <f t="shared" si="3"/>
        <v>0</v>
      </c>
      <c r="N11" s="684">
        <f>B11+E11+H11+K11</f>
        <v>0</v>
      </c>
      <c r="O11" s="685">
        <f t="shared" si="1"/>
        <v>0</v>
      </c>
      <c r="P11" s="686">
        <f t="shared" si="1"/>
        <v>0</v>
      </c>
      <c r="Q11" s="167"/>
      <c r="R11" s="167"/>
    </row>
    <row r="12" spans="1:23" ht="30.75" customHeight="1" x14ac:dyDescent="0.35">
      <c r="A12" s="36" t="s">
        <v>30</v>
      </c>
      <c r="B12" s="96">
        <v>0</v>
      </c>
      <c r="C12" s="97">
        <v>0</v>
      </c>
      <c r="D12" s="211">
        <v>0</v>
      </c>
      <c r="E12" s="96">
        <f t="shared" ref="E12:G13" si="4">E27+E19</f>
        <v>0</v>
      </c>
      <c r="F12" s="97">
        <f t="shared" si="4"/>
        <v>0</v>
      </c>
      <c r="G12" s="211">
        <f t="shared" si="4"/>
        <v>0</v>
      </c>
      <c r="H12" s="96">
        <f>H28+H20</f>
        <v>0</v>
      </c>
      <c r="I12" s="97">
        <f t="shared" si="2"/>
        <v>0</v>
      </c>
      <c r="J12" s="211">
        <f t="shared" si="2"/>
        <v>0</v>
      </c>
      <c r="K12" s="375">
        <f>K28+K20</f>
        <v>0</v>
      </c>
      <c r="L12" s="567">
        <f t="shared" si="3"/>
        <v>0</v>
      </c>
      <c r="M12" s="568">
        <f t="shared" si="3"/>
        <v>0</v>
      </c>
      <c r="N12" s="684">
        <f>B12+E12+H12+K12</f>
        <v>0</v>
      </c>
      <c r="O12" s="685">
        <f t="shared" si="1"/>
        <v>0</v>
      </c>
      <c r="P12" s="686">
        <f t="shared" si="1"/>
        <v>0</v>
      </c>
      <c r="Q12" s="167"/>
      <c r="R12" s="167"/>
    </row>
    <row r="13" spans="1:23" ht="32.25" customHeight="1" thickBot="1" x14ac:dyDescent="0.4">
      <c r="A13" s="36" t="s">
        <v>31</v>
      </c>
      <c r="B13" s="96">
        <v>0</v>
      </c>
      <c r="C13" s="97">
        <v>0</v>
      </c>
      <c r="D13" s="211">
        <v>0</v>
      </c>
      <c r="E13" s="96">
        <f t="shared" si="4"/>
        <v>0</v>
      </c>
      <c r="F13" s="97">
        <f t="shared" si="4"/>
        <v>0</v>
      </c>
      <c r="G13" s="211">
        <f t="shared" si="4"/>
        <v>0</v>
      </c>
      <c r="H13" s="96">
        <f>H29+H21</f>
        <v>0</v>
      </c>
      <c r="I13" s="97">
        <f t="shared" si="2"/>
        <v>0</v>
      </c>
      <c r="J13" s="211">
        <f t="shared" si="2"/>
        <v>0</v>
      </c>
      <c r="K13" s="375">
        <f>K29+K21</f>
        <v>0</v>
      </c>
      <c r="L13" s="567">
        <f t="shared" si="3"/>
        <v>0</v>
      </c>
      <c r="M13" s="568">
        <f t="shared" si="3"/>
        <v>0</v>
      </c>
      <c r="N13" s="687">
        <f>B13+E13+H13+K13</f>
        <v>0</v>
      </c>
      <c r="O13" s="688">
        <f t="shared" si="1"/>
        <v>0</v>
      </c>
      <c r="P13" s="689">
        <f t="shared" si="1"/>
        <v>0</v>
      </c>
      <c r="Q13" s="167"/>
      <c r="R13" s="167"/>
    </row>
    <row r="14" spans="1:23" ht="36.75" customHeight="1" thickBot="1" x14ac:dyDescent="0.4">
      <c r="A14" s="186" t="s">
        <v>9</v>
      </c>
      <c r="B14" s="690">
        <f t="shared" ref="B14:P14" si="5">SUM(B9:B13)</f>
        <v>0</v>
      </c>
      <c r="C14" s="691">
        <f t="shared" si="5"/>
        <v>1</v>
      </c>
      <c r="D14" s="692">
        <f t="shared" si="5"/>
        <v>1</v>
      </c>
      <c r="E14" s="693">
        <f t="shared" si="5"/>
        <v>0</v>
      </c>
      <c r="F14" s="693">
        <f t="shared" si="5"/>
        <v>3</v>
      </c>
      <c r="G14" s="694">
        <f t="shared" si="5"/>
        <v>3</v>
      </c>
      <c r="H14" s="690">
        <f t="shared" si="5"/>
        <v>0</v>
      </c>
      <c r="I14" s="691">
        <f t="shared" si="5"/>
        <v>6</v>
      </c>
      <c r="J14" s="692">
        <f t="shared" si="5"/>
        <v>6</v>
      </c>
      <c r="K14" s="693">
        <f t="shared" si="5"/>
        <v>0</v>
      </c>
      <c r="L14" s="693">
        <f t="shared" si="5"/>
        <v>6</v>
      </c>
      <c r="M14" s="694">
        <f t="shared" si="5"/>
        <v>6</v>
      </c>
      <c r="N14" s="690">
        <f t="shared" si="5"/>
        <v>0</v>
      </c>
      <c r="O14" s="691">
        <f t="shared" si="5"/>
        <v>16</v>
      </c>
      <c r="P14" s="692">
        <f t="shared" si="5"/>
        <v>16</v>
      </c>
      <c r="Q14" s="676"/>
      <c r="R14" s="167"/>
    </row>
    <row r="15" spans="1:23" ht="27" customHeight="1" thickBot="1" x14ac:dyDescent="0.4">
      <c r="A15" s="186" t="s">
        <v>10</v>
      </c>
      <c r="B15" s="46"/>
      <c r="C15" s="47"/>
      <c r="D15" s="48"/>
      <c r="E15" s="46"/>
      <c r="F15" s="47"/>
      <c r="G15" s="48"/>
      <c r="H15" s="46"/>
      <c r="I15" s="47"/>
      <c r="J15" s="48"/>
      <c r="K15" s="569"/>
      <c r="L15" s="570"/>
      <c r="M15" s="571"/>
      <c r="N15" s="677"/>
      <c r="O15" s="377"/>
      <c r="P15" s="678"/>
      <c r="Q15" s="167"/>
      <c r="R15" s="167"/>
    </row>
    <row r="16" spans="1:23" ht="31.5" customHeight="1" thickBot="1" x14ac:dyDescent="0.4">
      <c r="A16" s="186" t="s">
        <v>11</v>
      </c>
      <c r="B16" s="55"/>
      <c r="C16" s="56"/>
      <c r="D16" s="57"/>
      <c r="E16" s="55"/>
      <c r="F16" s="56"/>
      <c r="G16" s="57"/>
      <c r="H16" s="55"/>
      <c r="I16" s="56"/>
      <c r="J16" s="57"/>
      <c r="K16" s="572"/>
      <c r="L16" s="573"/>
      <c r="M16" s="574"/>
      <c r="N16" s="679"/>
      <c r="O16" s="8"/>
      <c r="P16" s="680"/>
      <c r="Q16" s="168"/>
      <c r="R16" s="168"/>
    </row>
    <row r="17" spans="1:18" ht="24.95" customHeight="1" x14ac:dyDescent="0.35">
      <c r="A17" s="378" t="s">
        <v>27</v>
      </c>
      <c r="B17" s="361">
        <v>0</v>
      </c>
      <c r="C17" s="389">
        <v>0</v>
      </c>
      <c r="D17" s="305">
        <v>0</v>
      </c>
      <c r="E17" s="757">
        <v>0</v>
      </c>
      <c r="F17" s="761">
        <v>0</v>
      </c>
      <c r="G17" s="226">
        <f>SUM(E17:F17)</f>
        <v>0</v>
      </c>
      <c r="H17" s="757">
        <v>0</v>
      </c>
      <c r="I17" s="761">
        <v>0</v>
      </c>
      <c r="J17" s="226">
        <f>SUM(H17:I17)</f>
        <v>0</v>
      </c>
      <c r="K17" s="379">
        <v>0</v>
      </c>
      <c r="L17" s="584">
        <v>0</v>
      </c>
      <c r="M17" s="674">
        <f>SUM(K17:L17)</f>
        <v>0</v>
      </c>
      <c r="N17" s="695">
        <f>B17+E17+H17</f>
        <v>0</v>
      </c>
      <c r="O17" s="743">
        <f>C17+F17+I17</f>
        <v>0</v>
      </c>
      <c r="P17" s="763">
        <f>D17+G17+J17</f>
        <v>0</v>
      </c>
      <c r="Q17" s="9"/>
      <c r="R17" s="9"/>
    </row>
    <row r="18" spans="1:18" ht="24.95" customHeight="1" x14ac:dyDescent="0.35">
      <c r="A18" s="381" t="s">
        <v>28</v>
      </c>
      <c r="B18" s="96">
        <v>0</v>
      </c>
      <c r="C18" s="97">
        <v>1</v>
      </c>
      <c r="D18" s="211">
        <v>1</v>
      </c>
      <c r="E18" s="96">
        <v>0</v>
      </c>
      <c r="F18" s="97">
        <v>3</v>
      </c>
      <c r="G18" s="672">
        <v>3</v>
      </c>
      <c r="H18" s="96">
        <v>0</v>
      </c>
      <c r="I18" s="97">
        <v>6</v>
      </c>
      <c r="J18" s="672">
        <v>6</v>
      </c>
      <c r="K18" s="382">
        <v>0</v>
      </c>
      <c r="L18" s="585">
        <v>6</v>
      </c>
      <c r="M18" s="675">
        <v>6</v>
      </c>
      <c r="N18" s="684">
        <f>B18+E18+H18</f>
        <v>0</v>
      </c>
      <c r="O18" s="685">
        <f>C18+F18+I18+L18</f>
        <v>16</v>
      </c>
      <c r="P18" s="764">
        <f>D18+G18+J18+M18</f>
        <v>16</v>
      </c>
      <c r="Q18" s="9"/>
      <c r="R18" s="9"/>
    </row>
    <row r="19" spans="1:18" ht="24.95" customHeight="1" x14ac:dyDescent="0.35">
      <c r="A19" s="381" t="s">
        <v>29</v>
      </c>
      <c r="B19" s="96">
        <v>0</v>
      </c>
      <c r="C19" s="97">
        <v>0</v>
      </c>
      <c r="D19" s="211">
        <v>0</v>
      </c>
      <c r="E19" s="96">
        <v>0</v>
      </c>
      <c r="F19" s="97">
        <v>0</v>
      </c>
      <c r="G19" s="672">
        <f>SUM(E19:F19)</f>
        <v>0</v>
      </c>
      <c r="H19" s="96">
        <v>0</v>
      </c>
      <c r="I19" s="97">
        <v>0</v>
      </c>
      <c r="J19" s="672">
        <f>SUM(H19:I19)</f>
        <v>0</v>
      </c>
      <c r="K19" s="382">
        <v>0</v>
      </c>
      <c r="L19" s="585">
        <v>0</v>
      </c>
      <c r="M19" s="575">
        <f>SUM(K19:L19)</f>
        <v>0</v>
      </c>
      <c r="N19" s="687">
        <f>B19+E19+H19</f>
        <v>0</v>
      </c>
      <c r="O19" s="688">
        <f t="shared" ref="O19:P21" si="6">C19+F19+I19</f>
        <v>0</v>
      </c>
      <c r="P19" s="765">
        <f t="shared" si="6"/>
        <v>0</v>
      </c>
      <c r="Q19" s="9"/>
      <c r="R19" s="9"/>
    </row>
    <row r="20" spans="1:18" ht="29.25" customHeight="1" x14ac:dyDescent="0.35">
      <c r="A20" s="381" t="s">
        <v>30</v>
      </c>
      <c r="B20" s="96">
        <v>0</v>
      </c>
      <c r="C20" s="97">
        <v>0</v>
      </c>
      <c r="D20" s="211">
        <v>0</v>
      </c>
      <c r="E20" s="96">
        <v>0</v>
      </c>
      <c r="F20" s="97">
        <v>0</v>
      </c>
      <c r="G20" s="672">
        <f>SUM(E20:F20)</f>
        <v>0</v>
      </c>
      <c r="H20" s="96">
        <v>0</v>
      </c>
      <c r="I20" s="97">
        <v>0</v>
      </c>
      <c r="J20" s="672">
        <f>SUM(H20:I20)</f>
        <v>0</v>
      </c>
      <c r="K20" s="382">
        <v>0</v>
      </c>
      <c r="L20" s="585">
        <v>0</v>
      </c>
      <c r="M20" s="575">
        <f>SUM(K20:L20)</f>
        <v>0</v>
      </c>
      <c r="N20" s="687">
        <f>B20+E20+H20</f>
        <v>0</v>
      </c>
      <c r="O20" s="688">
        <f t="shared" si="6"/>
        <v>0</v>
      </c>
      <c r="P20" s="765">
        <f t="shared" si="6"/>
        <v>0</v>
      </c>
      <c r="Q20" s="9"/>
      <c r="R20" s="9"/>
    </row>
    <row r="21" spans="1:18" ht="43.5" customHeight="1" thickBot="1" x14ac:dyDescent="0.4">
      <c r="A21" s="383" t="s">
        <v>31</v>
      </c>
      <c r="B21" s="364">
        <v>0</v>
      </c>
      <c r="C21" s="553">
        <v>0</v>
      </c>
      <c r="D21" s="576">
        <v>0</v>
      </c>
      <c r="E21" s="364">
        <v>0</v>
      </c>
      <c r="F21" s="762">
        <v>0</v>
      </c>
      <c r="G21" s="577">
        <f>SUM(E21:F21)</f>
        <v>0</v>
      </c>
      <c r="H21" s="364">
        <v>0</v>
      </c>
      <c r="I21" s="762">
        <v>0</v>
      </c>
      <c r="J21" s="577">
        <f>SUM(H21:I21)</f>
        <v>0</v>
      </c>
      <c r="K21" s="384">
        <v>0</v>
      </c>
      <c r="L21" s="759">
        <v>0</v>
      </c>
      <c r="M21" s="578">
        <f>SUM(K21:L21)</f>
        <v>0</v>
      </c>
      <c r="N21" s="696">
        <f>B21+E21+H21</f>
        <v>0</v>
      </c>
      <c r="O21" s="772">
        <f t="shared" si="6"/>
        <v>0</v>
      </c>
      <c r="P21" s="766">
        <f t="shared" si="6"/>
        <v>0</v>
      </c>
      <c r="Q21" s="169"/>
      <c r="R21" s="169"/>
    </row>
    <row r="22" spans="1:18" ht="27" thickBot="1" x14ac:dyDescent="0.4">
      <c r="A22" s="246" t="s">
        <v>13</v>
      </c>
      <c r="B22" s="82">
        <v>0</v>
      </c>
      <c r="C22" s="82">
        <v>1</v>
      </c>
      <c r="D22" s="82">
        <v>1</v>
      </c>
      <c r="E22" s="105">
        <f t="shared" ref="E22:P22" si="7">SUM(E17:E21)</f>
        <v>0</v>
      </c>
      <c r="F22" s="144">
        <f t="shared" si="7"/>
        <v>3</v>
      </c>
      <c r="G22" s="82">
        <f t="shared" si="7"/>
        <v>3</v>
      </c>
      <c r="H22" s="105">
        <f t="shared" si="7"/>
        <v>0</v>
      </c>
      <c r="I22" s="144">
        <f t="shared" si="7"/>
        <v>6</v>
      </c>
      <c r="J22" s="83">
        <f t="shared" si="7"/>
        <v>6</v>
      </c>
      <c r="K22" s="579">
        <f t="shared" si="7"/>
        <v>0</v>
      </c>
      <c r="L22" s="760">
        <f t="shared" si="7"/>
        <v>6</v>
      </c>
      <c r="M22" s="580">
        <f t="shared" si="7"/>
        <v>6</v>
      </c>
      <c r="N22" s="325">
        <f t="shared" si="7"/>
        <v>0</v>
      </c>
      <c r="O22" s="773">
        <f t="shared" si="7"/>
        <v>16</v>
      </c>
      <c r="P22" s="767">
        <f t="shared" si="7"/>
        <v>16</v>
      </c>
      <c r="Q22" s="169"/>
      <c r="R22" s="169"/>
    </row>
    <row r="23" spans="1:18" ht="24.95" customHeight="1" thickBot="1" x14ac:dyDescent="0.4">
      <c r="A23" s="10" t="s">
        <v>14</v>
      </c>
      <c r="B23" s="86"/>
      <c r="C23" s="87"/>
      <c r="D23" s="359"/>
      <c r="E23" s="758"/>
      <c r="F23" s="386"/>
      <c r="G23" s="359"/>
      <c r="H23" s="758"/>
      <c r="I23" s="386"/>
      <c r="J23" s="359"/>
      <c r="K23" s="581"/>
      <c r="L23" s="582"/>
      <c r="M23" s="583"/>
      <c r="N23" s="697"/>
      <c r="O23" s="774"/>
      <c r="P23" s="768"/>
      <c r="Q23" s="9"/>
      <c r="R23" s="9"/>
    </row>
    <row r="24" spans="1:18" ht="24.95" customHeight="1" x14ac:dyDescent="0.35">
      <c r="A24" s="251" t="s">
        <v>27</v>
      </c>
      <c r="B24" s="361">
        <v>0</v>
      </c>
      <c r="C24" s="389">
        <v>0</v>
      </c>
      <c r="D24" s="400">
        <v>0</v>
      </c>
      <c r="E24" s="361">
        <v>0</v>
      </c>
      <c r="F24" s="389">
        <v>0</v>
      </c>
      <c r="G24" s="400">
        <f>SUM(E24:F24)</f>
        <v>0</v>
      </c>
      <c r="H24" s="757">
        <v>0</v>
      </c>
      <c r="I24" s="761">
        <v>0</v>
      </c>
      <c r="J24" s="400">
        <f>SUM(H24:I24)</f>
        <v>0</v>
      </c>
      <c r="K24" s="379">
        <v>0</v>
      </c>
      <c r="L24" s="584">
        <v>0</v>
      </c>
      <c r="M24" s="380">
        <f>SUM(K24:L24)</f>
        <v>0</v>
      </c>
      <c r="N24" s="698">
        <f t="shared" ref="N24:P28" si="8">B24+E24+H24+K24</f>
        <v>0</v>
      </c>
      <c r="O24" s="775">
        <f t="shared" si="8"/>
        <v>0</v>
      </c>
      <c r="P24" s="769">
        <f t="shared" si="8"/>
        <v>0</v>
      </c>
      <c r="Q24" s="9"/>
      <c r="R24" s="9"/>
    </row>
    <row r="25" spans="1:18" ht="33" customHeight="1" x14ac:dyDescent="0.35">
      <c r="A25" s="172" t="s">
        <v>28</v>
      </c>
      <c r="B25" s="96">
        <v>0</v>
      </c>
      <c r="C25" s="97">
        <v>0</v>
      </c>
      <c r="D25" s="672">
        <v>0</v>
      </c>
      <c r="E25" s="96">
        <v>0</v>
      </c>
      <c r="F25" s="97">
        <v>0</v>
      </c>
      <c r="G25" s="672">
        <f>SUM(E25:F25)</f>
        <v>0</v>
      </c>
      <c r="H25" s="96">
        <v>0</v>
      </c>
      <c r="I25" s="97">
        <v>0</v>
      </c>
      <c r="J25" s="672">
        <f>SUM(H25:I25)</f>
        <v>0</v>
      </c>
      <c r="K25" s="382">
        <v>0</v>
      </c>
      <c r="L25" s="585">
        <v>0</v>
      </c>
      <c r="M25" s="575">
        <f>SUM(K25:L25)</f>
        <v>0</v>
      </c>
      <c r="N25" s="699">
        <f t="shared" si="8"/>
        <v>0</v>
      </c>
      <c r="O25" s="776">
        <f t="shared" si="8"/>
        <v>0</v>
      </c>
      <c r="P25" s="770">
        <f t="shared" si="8"/>
        <v>0</v>
      </c>
      <c r="Q25" s="9"/>
      <c r="R25" s="9"/>
    </row>
    <row r="26" spans="1:18" ht="24.95" customHeight="1" x14ac:dyDescent="0.35">
      <c r="A26" s="172" t="s">
        <v>29</v>
      </c>
      <c r="B26" s="96">
        <v>0</v>
      </c>
      <c r="C26" s="97">
        <v>0</v>
      </c>
      <c r="D26" s="672">
        <v>0</v>
      </c>
      <c r="E26" s="96">
        <v>0</v>
      </c>
      <c r="F26" s="97">
        <v>0</v>
      </c>
      <c r="G26" s="672">
        <f>SUM(E26:F26)</f>
        <v>0</v>
      </c>
      <c r="H26" s="99">
        <v>0</v>
      </c>
      <c r="I26" s="100">
        <v>0</v>
      </c>
      <c r="J26" s="672">
        <f>SUM(H26:I26)</f>
        <v>0</v>
      </c>
      <c r="K26" s="382">
        <v>0</v>
      </c>
      <c r="L26" s="585">
        <v>0</v>
      </c>
      <c r="M26" s="575">
        <f>SUM(K26:L26)</f>
        <v>0</v>
      </c>
      <c r="N26" s="699">
        <f t="shared" si="8"/>
        <v>0</v>
      </c>
      <c r="O26" s="776">
        <f t="shared" si="8"/>
        <v>0</v>
      </c>
      <c r="P26" s="770">
        <f t="shared" si="8"/>
        <v>0</v>
      </c>
      <c r="Q26" s="169"/>
      <c r="R26" s="169"/>
    </row>
    <row r="27" spans="1:18" ht="32.25" customHeight="1" x14ac:dyDescent="0.35">
      <c r="A27" s="172" t="s">
        <v>30</v>
      </c>
      <c r="B27" s="96">
        <v>0</v>
      </c>
      <c r="C27" s="97">
        <v>0</v>
      </c>
      <c r="D27" s="672">
        <v>0</v>
      </c>
      <c r="E27" s="96">
        <v>0</v>
      </c>
      <c r="F27" s="97">
        <v>0</v>
      </c>
      <c r="G27" s="672">
        <f>SUM(E27:F27)</f>
        <v>0</v>
      </c>
      <c r="H27" s="99">
        <v>0</v>
      </c>
      <c r="I27" s="100">
        <v>0</v>
      </c>
      <c r="J27" s="672">
        <f>SUM(H27:I27)</f>
        <v>0</v>
      </c>
      <c r="K27" s="382">
        <v>0</v>
      </c>
      <c r="L27" s="585">
        <v>0</v>
      </c>
      <c r="M27" s="575">
        <f>SUM(K27:L27)</f>
        <v>0</v>
      </c>
      <c r="N27" s="699">
        <f t="shared" si="8"/>
        <v>0</v>
      </c>
      <c r="O27" s="776">
        <f t="shared" si="8"/>
        <v>0</v>
      </c>
      <c r="P27" s="770">
        <f t="shared" si="8"/>
        <v>0</v>
      </c>
      <c r="Q27" s="174"/>
      <c r="R27" s="174"/>
    </row>
    <row r="28" spans="1:18" ht="29.25" customHeight="1" thickBot="1" x14ac:dyDescent="0.4">
      <c r="A28" s="252" t="s">
        <v>31</v>
      </c>
      <c r="B28" s="364">
        <v>0</v>
      </c>
      <c r="C28" s="553">
        <v>0</v>
      </c>
      <c r="D28" s="577">
        <v>0</v>
      </c>
      <c r="E28" s="364">
        <v>0</v>
      </c>
      <c r="F28" s="553">
        <v>0</v>
      </c>
      <c r="G28" s="577">
        <f>SUM(E28:F28)</f>
        <v>0</v>
      </c>
      <c r="H28" s="149">
        <v>0</v>
      </c>
      <c r="I28" s="150">
        <v>0</v>
      </c>
      <c r="J28" s="577">
        <f>SUM(H28:I28)</f>
        <v>0</v>
      </c>
      <c r="K28" s="384">
        <v>0</v>
      </c>
      <c r="L28" s="586">
        <v>0</v>
      </c>
      <c r="M28" s="578">
        <f>SUM(K28:L28)</f>
        <v>0</v>
      </c>
      <c r="N28" s="700">
        <f t="shared" si="8"/>
        <v>0</v>
      </c>
      <c r="O28" s="777">
        <f t="shared" si="8"/>
        <v>0</v>
      </c>
      <c r="P28" s="771">
        <f t="shared" si="8"/>
        <v>0</v>
      </c>
      <c r="Q28" s="169"/>
      <c r="R28" s="169"/>
    </row>
    <row r="29" spans="1:18" thickBot="1" x14ac:dyDescent="0.4">
      <c r="A29" s="246" t="s">
        <v>15</v>
      </c>
      <c r="B29" s="253">
        <f t="shared" ref="B29:P29" si="9">SUM(B24:B28)</f>
        <v>0</v>
      </c>
      <c r="C29" s="253">
        <f t="shared" si="9"/>
        <v>0</v>
      </c>
      <c r="D29" s="253">
        <f t="shared" si="9"/>
        <v>0</v>
      </c>
      <c r="E29" s="253">
        <f t="shared" si="9"/>
        <v>0</v>
      </c>
      <c r="F29" s="253">
        <f t="shared" si="9"/>
        <v>0</v>
      </c>
      <c r="G29" s="253">
        <f t="shared" si="9"/>
        <v>0</v>
      </c>
      <c r="H29" s="254">
        <f t="shared" si="9"/>
        <v>0</v>
      </c>
      <c r="I29" s="254">
        <f t="shared" si="9"/>
        <v>0</v>
      </c>
      <c r="J29" s="254">
        <f t="shared" si="9"/>
        <v>0</v>
      </c>
      <c r="K29" s="254">
        <f>SUM(K24:K28)</f>
        <v>0</v>
      </c>
      <c r="L29" s="254">
        <f>SUM(L24:L28)</f>
        <v>0</v>
      </c>
      <c r="M29" s="254">
        <f>SUM(M24:M28)</f>
        <v>0</v>
      </c>
      <c r="N29" s="253">
        <f t="shared" si="9"/>
        <v>0</v>
      </c>
      <c r="O29" s="253">
        <f t="shared" si="9"/>
        <v>0</v>
      </c>
      <c r="P29" s="248">
        <f t="shared" si="9"/>
        <v>0</v>
      </c>
      <c r="Q29" s="9"/>
      <c r="R29" s="9"/>
    </row>
    <row r="30" spans="1:18" thickBot="1" x14ac:dyDescent="0.4">
      <c r="A30" s="262" t="s">
        <v>16</v>
      </c>
      <c r="B30" s="7">
        <f t="shared" ref="B30:P30" si="10">B22</f>
        <v>0</v>
      </c>
      <c r="C30" s="7">
        <f t="shared" si="10"/>
        <v>1</v>
      </c>
      <c r="D30" s="7">
        <f t="shared" si="10"/>
        <v>1</v>
      </c>
      <c r="E30" s="7">
        <f t="shared" si="10"/>
        <v>0</v>
      </c>
      <c r="F30" s="7">
        <f t="shared" si="10"/>
        <v>3</v>
      </c>
      <c r="G30" s="15">
        <f t="shared" si="10"/>
        <v>3</v>
      </c>
      <c r="H30" s="15">
        <f t="shared" si="10"/>
        <v>0</v>
      </c>
      <c r="I30" s="15">
        <f t="shared" si="10"/>
        <v>6</v>
      </c>
      <c r="J30" s="15">
        <f t="shared" si="10"/>
        <v>6</v>
      </c>
      <c r="K30" s="15">
        <f>K22</f>
        <v>0</v>
      </c>
      <c r="L30" s="15">
        <f>L22</f>
        <v>6</v>
      </c>
      <c r="M30" s="15">
        <f>M22</f>
        <v>6</v>
      </c>
      <c r="N30" s="15">
        <f t="shared" si="10"/>
        <v>0</v>
      </c>
      <c r="O30" s="15">
        <f t="shared" si="10"/>
        <v>16</v>
      </c>
      <c r="P30" s="14">
        <f t="shared" si="10"/>
        <v>16</v>
      </c>
      <c r="Q30" s="170"/>
      <c r="R30" s="170"/>
    </row>
    <row r="31" spans="1:18" thickBot="1" x14ac:dyDescent="0.4">
      <c r="A31" s="262" t="s">
        <v>17</v>
      </c>
      <c r="B31" s="7">
        <f t="shared" ref="B31:P31" si="11">B29</f>
        <v>0</v>
      </c>
      <c r="C31" s="7">
        <f t="shared" si="11"/>
        <v>0</v>
      </c>
      <c r="D31" s="7">
        <f t="shared" si="11"/>
        <v>0</v>
      </c>
      <c r="E31" s="7">
        <f t="shared" si="11"/>
        <v>0</v>
      </c>
      <c r="F31" s="7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>K29</f>
        <v>0</v>
      </c>
      <c r="L31" s="15">
        <f>L29</f>
        <v>0</v>
      </c>
      <c r="M31" s="15">
        <f>M29</f>
        <v>0</v>
      </c>
      <c r="N31" s="15">
        <f t="shared" si="11"/>
        <v>0</v>
      </c>
      <c r="O31" s="15">
        <f t="shared" si="11"/>
        <v>0</v>
      </c>
      <c r="P31" s="14">
        <f t="shared" si="11"/>
        <v>0</v>
      </c>
      <c r="Q31" s="12"/>
      <c r="R31" s="12"/>
    </row>
    <row r="32" spans="1:18" thickBot="1" x14ac:dyDescent="0.4">
      <c r="A32" s="173" t="s">
        <v>18</v>
      </c>
      <c r="B32" s="263">
        <f t="shared" ref="B32:P32" si="12">SUM(B30:B31)</f>
        <v>0</v>
      </c>
      <c r="C32" s="264">
        <f t="shared" si="12"/>
        <v>1</v>
      </c>
      <c r="D32" s="264">
        <f t="shared" si="12"/>
        <v>1</v>
      </c>
      <c r="E32" s="264">
        <f t="shared" si="12"/>
        <v>0</v>
      </c>
      <c r="F32" s="264">
        <f t="shared" si="12"/>
        <v>3</v>
      </c>
      <c r="G32" s="265">
        <f t="shared" si="12"/>
        <v>3</v>
      </c>
      <c r="H32" s="265">
        <f t="shared" si="12"/>
        <v>0</v>
      </c>
      <c r="I32" s="265">
        <f t="shared" si="12"/>
        <v>6</v>
      </c>
      <c r="J32" s="265">
        <f t="shared" si="12"/>
        <v>6</v>
      </c>
      <c r="K32" s="265">
        <f>SUM(K30:K31)</f>
        <v>0</v>
      </c>
      <c r="L32" s="265">
        <f>SUM(L30:L31)</f>
        <v>6</v>
      </c>
      <c r="M32" s="265">
        <f>SUM(M30:M31)</f>
        <v>6</v>
      </c>
      <c r="N32" s="265">
        <f t="shared" si="12"/>
        <v>0</v>
      </c>
      <c r="O32" s="265">
        <f t="shared" si="12"/>
        <v>16</v>
      </c>
      <c r="P32" s="266">
        <f t="shared" si="12"/>
        <v>16</v>
      </c>
      <c r="Q32" s="12"/>
      <c r="R32" s="12"/>
    </row>
    <row r="33" spans="1:19" ht="12" customHeight="1" x14ac:dyDescent="0.35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9" ht="25.5" hidden="1" customHeight="1" x14ac:dyDescent="0.35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</row>
    <row r="35" spans="1:19" ht="37.5" customHeight="1" x14ac:dyDescent="0.35">
      <c r="A35" s="1054" t="s">
        <v>80</v>
      </c>
      <c r="B35" s="1054"/>
      <c r="C35" s="1054"/>
      <c r="D35" s="1054"/>
      <c r="E35" s="1054"/>
      <c r="F35" s="1054"/>
      <c r="G35" s="1054"/>
      <c r="H35" s="1054"/>
      <c r="I35" s="1054"/>
      <c r="J35" s="1054"/>
      <c r="K35" s="1054"/>
      <c r="L35" s="1054"/>
      <c r="M35" s="1054"/>
      <c r="N35" s="1054"/>
      <c r="O35" s="1054"/>
      <c r="P35" s="1054"/>
      <c r="Q35" s="1054"/>
      <c r="R35" s="1054"/>
      <c r="S35" s="1054"/>
    </row>
    <row r="36" spans="1:19" ht="39.950000000000003" customHeight="1" x14ac:dyDescent="0.4">
      <c r="A36" s="1055"/>
      <c r="B36" s="1055"/>
      <c r="C36" s="1055"/>
      <c r="D36" s="1055"/>
      <c r="E36" s="1055"/>
      <c r="F36" s="1055"/>
      <c r="G36" s="1055"/>
      <c r="H36" s="1055"/>
      <c r="I36" s="1055"/>
      <c r="J36" s="1055"/>
      <c r="K36" s="1055"/>
      <c r="L36" s="1055"/>
      <c r="M36" s="1055"/>
      <c r="N36" s="1055"/>
      <c r="O36" s="1055"/>
      <c r="P36" s="1055"/>
      <c r="Q36" s="13"/>
      <c r="R36" s="13"/>
      <c r="S36" s="13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3"/>
  <sheetViews>
    <sheetView zoomScale="50" zoomScaleNormal="50" workbookViewId="0">
      <selection activeCell="O25" sqref="O25"/>
    </sheetView>
  </sheetViews>
  <sheetFormatPr defaultRowHeight="25.5" x14ac:dyDescent="0.35"/>
  <cols>
    <col min="1" max="1" width="98.7109375" style="18" customWidth="1"/>
    <col min="2" max="2" width="14.42578125" style="18" customWidth="1"/>
    <col min="3" max="3" width="13.42578125" style="18" customWidth="1"/>
    <col min="4" max="4" width="12.5703125" style="18" customWidth="1"/>
    <col min="5" max="5" width="9.42578125" style="18" hidden="1" customWidth="1"/>
    <col min="6" max="6" width="10.42578125" style="18" hidden="1" customWidth="1"/>
    <col min="7" max="7" width="12.28515625" style="18" hidden="1" customWidth="1"/>
    <col min="8" max="8" width="15.42578125" style="18" customWidth="1"/>
    <col min="9" max="9" width="14.85546875" style="18" customWidth="1"/>
    <col min="10" max="10" width="14" style="18" customWidth="1"/>
    <col min="11" max="12" width="10.7109375" style="18" customWidth="1"/>
    <col min="13" max="13" width="9.140625" style="18"/>
    <col min="14" max="14" width="12.85546875" style="18" customWidth="1"/>
    <col min="15" max="15" width="23.42578125" style="18" customWidth="1"/>
    <col min="16" max="17" width="9.140625" style="18"/>
    <col min="18" max="18" width="10.5703125" style="18" bestFit="1" customWidth="1"/>
    <col min="19" max="19" width="11.28515625" style="18" customWidth="1"/>
    <col min="20" max="16384" width="9.140625" style="18"/>
  </cols>
  <sheetData>
    <row r="1" spans="1:14" ht="25.5" customHeight="1" x14ac:dyDescent="0.35">
      <c r="A1" s="1027" t="s">
        <v>0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</row>
    <row r="2" spans="1:14" ht="26.25" customHeight="1" x14ac:dyDescent="0.35">
      <c r="A2" s="1059" t="s">
        <v>109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</row>
    <row r="3" spans="1:14" ht="37.5" customHeight="1" x14ac:dyDescent="0.35">
      <c r="A3" s="1027" t="s">
        <v>119</v>
      </c>
      <c r="B3" s="1027"/>
      <c r="C3" s="1027"/>
      <c r="D3" s="1027"/>
      <c r="E3" s="1027"/>
      <c r="F3" s="1027"/>
      <c r="G3" s="1027"/>
      <c r="H3" s="1027"/>
      <c r="I3" s="1027"/>
      <c r="J3" s="1027"/>
      <c r="K3" s="17"/>
      <c r="L3" s="17"/>
    </row>
    <row r="4" spans="1:14" ht="24.75" customHeight="1" thickBot="1" x14ac:dyDescent="0.4">
      <c r="A4" s="19"/>
    </row>
    <row r="5" spans="1:14" ht="33" customHeight="1" x14ac:dyDescent="0.35">
      <c r="A5" s="1028" t="s">
        <v>33</v>
      </c>
      <c r="B5" s="1061">
        <v>3</v>
      </c>
      <c r="C5" s="1062"/>
      <c r="D5" s="1063"/>
      <c r="E5" s="1061"/>
      <c r="F5" s="1062"/>
      <c r="G5" s="1063"/>
      <c r="H5" s="1034" t="s">
        <v>23</v>
      </c>
      <c r="I5" s="1035"/>
      <c r="J5" s="1036"/>
      <c r="K5" s="20"/>
      <c r="L5" s="20"/>
    </row>
    <row r="6" spans="1:14" ht="24.75" customHeight="1" thickBot="1" x14ac:dyDescent="0.4">
      <c r="A6" s="1029"/>
      <c r="B6" s="1064"/>
      <c r="C6" s="1065"/>
      <c r="D6" s="1066"/>
      <c r="E6" s="1064"/>
      <c r="F6" s="1065"/>
      <c r="G6" s="1066"/>
      <c r="H6" s="1037"/>
      <c r="I6" s="1038"/>
      <c r="J6" s="1039"/>
      <c r="K6" s="20"/>
      <c r="L6" s="20"/>
    </row>
    <row r="7" spans="1:14" ht="99.75" customHeight="1" thickBot="1" x14ac:dyDescent="0.4">
      <c r="A7" s="1060"/>
      <c r="B7" s="243" t="s">
        <v>5</v>
      </c>
      <c r="C7" s="244" t="s">
        <v>6</v>
      </c>
      <c r="D7" s="245" t="s">
        <v>7</v>
      </c>
      <c r="E7" s="243" t="s">
        <v>5</v>
      </c>
      <c r="F7" s="244" t="s">
        <v>6</v>
      </c>
      <c r="G7" s="245" t="s">
        <v>7</v>
      </c>
      <c r="H7" s="243" t="s">
        <v>5</v>
      </c>
      <c r="I7" s="244" t="s">
        <v>6</v>
      </c>
      <c r="J7" s="245" t="s">
        <v>7</v>
      </c>
      <c r="K7" s="20"/>
      <c r="L7" s="20"/>
    </row>
    <row r="8" spans="1:14" ht="30.75" customHeight="1" thickBot="1" x14ac:dyDescent="0.4">
      <c r="A8" s="121" t="s">
        <v>34</v>
      </c>
      <c r="B8" s="105">
        <v>1</v>
      </c>
      <c r="C8" s="105">
        <v>0</v>
      </c>
      <c r="D8" s="83">
        <v>1</v>
      </c>
      <c r="E8" s="175"/>
      <c r="F8" s="106"/>
      <c r="G8" s="106"/>
      <c r="H8" s="106">
        <v>1</v>
      </c>
      <c r="I8" s="106">
        <v>0</v>
      </c>
      <c r="J8" s="385">
        <v>1</v>
      </c>
      <c r="K8" s="20"/>
      <c r="L8" s="20"/>
    </row>
    <row r="9" spans="1:14" ht="39" customHeight="1" x14ac:dyDescent="0.35">
      <c r="A9" s="36" t="s">
        <v>35</v>
      </c>
      <c r="B9" s="294">
        <v>0</v>
      </c>
      <c r="C9" s="297">
        <v>0</v>
      </c>
      <c r="D9" s="587">
        <v>0</v>
      </c>
      <c r="E9" s="99"/>
      <c r="F9" s="97"/>
      <c r="G9" s="98"/>
      <c r="H9" s="122">
        <f t="shared" ref="H9:I15" si="0">B9+E9</f>
        <v>0</v>
      </c>
      <c r="I9" s="122">
        <f t="shared" si="0"/>
        <v>0</v>
      </c>
      <c r="J9" s="123">
        <f t="shared" ref="J9:J17" si="1">SUM(H9:I9)</f>
        <v>0</v>
      </c>
      <c r="K9" s="20"/>
      <c r="L9" s="20"/>
    </row>
    <row r="10" spans="1:14" ht="33" customHeight="1" x14ac:dyDescent="0.35">
      <c r="A10" s="124" t="s">
        <v>36</v>
      </c>
      <c r="B10" s="99">
        <v>0</v>
      </c>
      <c r="C10" s="97">
        <v>0</v>
      </c>
      <c r="D10" s="98">
        <v>0</v>
      </c>
      <c r="E10" s="99"/>
      <c r="F10" s="97"/>
      <c r="G10" s="98"/>
      <c r="H10" s="122">
        <f t="shared" si="0"/>
        <v>0</v>
      </c>
      <c r="I10" s="122">
        <f t="shared" si="0"/>
        <v>0</v>
      </c>
      <c r="J10" s="123">
        <f t="shared" si="1"/>
        <v>0</v>
      </c>
      <c r="K10" s="20"/>
      <c r="L10" s="20"/>
    </row>
    <row r="11" spans="1:14" ht="54.75" customHeight="1" x14ac:dyDescent="0.35">
      <c r="A11" s="36" t="s">
        <v>37</v>
      </c>
      <c r="B11" s="125">
        <v>1</v>
      </c>
      <c r="C11" s="126">
        <v>0</v>
      </c>
      <c r="D11" s="98">
        <v>1</v>
      </c>
      <c r="E11" s="125"/>
      <c r="F11" s="126"/>
      <c r="G11" s="98"/>
      <c r="H11" s="122">
        <f t="shared" si="0"/>
        <v>1</v>
      </c>
      <c r="I11" s="122">
        <f t="shared" si="0"/>
        <v>0</v>
      </c>
      <c r="J11" s="123">
        <f t="shared" si="1"/>
        <v>1</v>
      </c>
      <c r="K11" s="20"/>
      <c r="L11" s="20"/>
    </row>
    <row r="12" spans="1:14" ht="54" customHeight="1" x14ac:dyDescent="0.35">
      <c r="A12" s="36" t="s">
        <v>38</v>
      </c>
      <c r="B12" s="125">
        <v>0</v>
      </c>
      <c r="C12" s="126">
        <v>0</v>
      </c>
      <c r="D12" s="98">
        <f>SUM(B12:C12)</f>
        <v>0</v>
      </c>
      <c r="E12" s="125"/>
      <c r="F12" s="126"/>
      <c r="G12" s="98"/>
      <c r="H12" s="122">
        <f t="shared" si="0"/>
        <v>0</v>
      </c>
      <c r="I12" s="122">
        <f t="shared" si="0"/>
        <v>0</v>
      </c>
      <c r="J12" s="123">
        <f t="shared" si="1"/>
        <v>0</v>
      </c>
      <c r="K12" s="20"/>
      <c r="L12" s="20"/>
    </row>
    <row r="13" spans="1:14" ht="30.75" customHeight="1" x14ac:dyDescent="0.35">
      <c r="A13" s="124" t="s">
        <v>113</v>
      </c>
      <c r="B13" s="125">
        <v>0</v>
      </c>
      <c r="C13" s="126">
        <v>0</v>
      </c>
      <c r="D13" s="98">
        <v>0</v>
      </c>
      <c r="E13" s="125"/>
      <c r="F13" s="126"/>
      <c r="G13" s="98"/>
      <c r="H13" s="122">
        <f t="shared" si="0"/>
        <v>0</v>
      </c>
      <c r="I13" s="122">
        <f t="shared" si="0"/>
        <v>0</v>
      </c>
      <c r="J13" s="123">
        <f t="shared" si="1"/>
        <v>0</v>
      </c>
      <c r="K13" s="20"/>
      <c r="L13" s="20"/>
    </row>
    <row r="14" spans="1:14" ht="55.5" customHeight="1" x14ac:dyDescent="0.35">
      <c r="A14" s="124" t="s">
        <v>114</v>
      </c>
      <c r="B14" s="125">
        <v>0</v>
      </c>
      <c r="C14" s="126">
        <v>0</v>
      </c>
      <c r="D14" s="98">
        <f>SUM(B14:C14)</f>
        <v>0</v>
      </c>
      <c r="E14" s="125"/>
      <c r="F14" s="126"/>
      <c r="G14" s="98"/>
      <c r="H14" s="122">
        <f t="shared" si="0"/>
        <v>0</v>
      </c>
      <c r="I14" s="122">
        <f t="shared" si="0"/>
        <v>0</v>
      </c>
      <c r="J14" s="123">
        <f t="shared" si="1"/>
        <v>0</v>
      </c>
      <c r="K14" s="20"/>
      <c r="L14" s="20"/>
    </row>
    <row r="15" spans="1:14" ht="51.75" customHeight="1" x14ac:dyDescent="0.35">
      <c r="A15" s="124" t="s">
        <v>39</v>
      </c>
      <c r="B15" s="125">
        <v>0</v>
      </c>
      <c r="C15" s="126">
        <v>0</v>
      </c>
      <c r="D15" s="98">
        <v>0</v>
      </c>
      <c r="E15" s="125"/>
      <c r="F15" s="126"/>
      <c r="G15" s="98"/>
      <c r="H15" s="122">
        <f t="shared" si="0"/>
        <v>0</v>
      </c>
      <c r="I15" s="122">
        <f>C15+F15</f>
        <v>0</v>
      </c>
      <c r="J15" s="123">
        <f t="shared" si="1"/>
        <v>0</v>
      </c>
      <c r="K15" s="20"/>
      <c r="L15" s="20"/>
    </row>
    <row r="16" spans="1:14" ht="33" customHeight="1" thickBot="1" x14ac:dyDescent="0.4">
      <c r="A16" s="588" t="s">
        <v>40</v>
      </c>
      <c r="B16" s="125">
        <v>0</v>
      </c>
      <c r="C16" s="126">
        <v>0</v>
      </c>
      <c r="D16" s="98">
        <v>0</v>
      </c>
      <c r="E16" s="125"/>
      <c r="F16" s="126"/>
      <c r="G16" s="98"/>
      <c r="H16" s="122">
        <f>B16+E16</f>
        <v>0</v>
      </c>
      <c r="I16" s="122">
        <f>C16+F16</f>
        <v>0</v>
      </c>
      <c r="J16" s="123">
        <f t="shared" si="1"/>
        <v>0</v>
      </c>
      <c r="K16" s="20"/>
      <c r="L16" s="20"/>
    </row>
    <row r="17" spans="1:12" ht="30" customHeight="1" thickBot="1" x14ac:dyDescent="0.4">
      <c r="A17" s="43" t="s">
        <v>41</v>
      </c>
      <c r="B17" s="46">
        <f t="shared" ref="B17:I17" si="2">SUM(B9:B16)</f>
        <v>1</v>
      </c>
      <c r="C17" s="46">
        <f t="shared" si="2"/>
        <v>0</v>
      </c>
      <c r="D17" s="46">
        <f t="shared" si="2"/>
        <v>1</v>
      </c>
      <c r="E17" s="46"/>
      <c r="F17" s="46"/>
      <c r="G17" s="46"/>
      <c r="H17" s="46">
        <f t="shared" si="2"/>
        <v>1</v>
      </c>
      <c r="I17" s="46">
        <f t="shared" si="2"/>
        <v>0</v>
      </c>
      <c r="J17" s="391">
        <f t="shared" si="1"/>
        <v>1</v>
      </c>
      <c r="K17" s="20"/>
      <c r="L17" s="20"/>
    </row>
    <row r="18" spans="1:12" ht="30.75" customHeight="1" thickBot="1" x14ac:dyDescent="0.4">
      <c r="A18" s="113" t="s">
        <v>10</v>
      </c>
      <c r="B18" s="127"/>
      <c r="C18" s="127"/>
      <c r="D18" s="127"/>
      <c r="E18" s="127"/>
      <c r="F18" s="127"/>
      <c r="G18" s="127"/>
      <c r="H18" s="127"/>
      <c r="I18" s="127"/>
      <c r="J18" s="128"/>
      <c r="K18" s="20"/>
      <c r="L18" s="20"/>
    </row>
    <row r="19" spans="1:12" ht="31.5" customHeight="1" x14ac:dyDescent="0.35">
      <c r="A19" s="54" t="s">
        <v>11</v>
      </c>
      <c r="B19" s="591"/>
      <c r="C19" s="591"/>
      <c r="D19" s="592"/>
      <c r="E19" s="87"/>
      <c r="F19" s="386"/>
      <c r="G19" s="387"/>
      <c r="H19" s="589"/>
      <c r="I19" s="590"/>
      <c r="J19" s="388"/>
      <c r="K19" s="64"/>
      <c r="L19" s="64"/>
    </row>
    <row r="20" spans="1:12" ht="52.5" x14ac:dyDescent="0.35">
      <c r="A20" s="36" t="s">
        <v>35</v>
      </c>
      <c r="B20" s="294">
        <v>0</v>
      </c>
      <c r="C20" s="297">
        <v>0</v>
      </c>
      <c r="D20" s="587">
        <v>0</v>
      </c>
      <c r="E20" s="99"/>
      <c r="F20" s="97"/>
      <c r="G20" s="98"/>
      <c r="H20" s="122">
        <f t="shared" ref="H20:I27" si="3">B20+E20</f>
        <v>0</v>
      </c>
      <c r="I20" s="122">
        <f t="shared" si="3"/>
        <v>0</v>
      </c>
      <c r="J20" s="123">
        <f t="shared" ref="J20:J27" si="4">SUM(H20:I20)</f>
        <v>0</v>
      </c>
      <c r="K20" s="95"/>
      <c r="L20" s="95"/>
    </row>
    <row r="21" spans="1:12" ht="26.25" x14ac:dyDescent="0.35">
      <c r="A21" s="124" t="s">
        <v>36</v>
      </c>
      <c r="B21" s="99">
        <v>0</v>
      </c>
      <c r="C21" s="97">
        <v>0</v>
      </c>
      <c r="D21" s="98">
        <v>0</v>
      </c>
      <c r="E21" s="99"/>
      <c r="F21" s="97"/>
      <c r="G21" s="98"/>
      <c r="H21" s="122">
        <f t="shared" si="3"/>
        <v>0</v>
      </c>
      <c r="I21" s="122">
        <f t="shared" si="3"/>
        <v>0</v>
      </c>
      <c r="J21" s="123">
        <f t="shared" si="4"/>
        <v>0</v>
      </c>
      <c r="K21" s="95"/>
      <c r="L21" s="95"/>
    </row>
    <row r="22" spans="1:12" ht="24.95" customHeight="1" x14ac:dyDescent="0.35">
      <c r="A22" s="36" t="s">
        <v>37</v>
      </c>
      <c r="B22" s="125">
        <v>1</v>
      </c>
      <c r="C22" s="126">
        <v>0</v>
      </c>
      <c r="D22" s="98">
        <v>1</v>
      </c>
      <c r="E22" s="125"/>
      <c r="F22" s="126"/>
      <c r="G22" s="98"/>
      <c r="H22" s="122">
        <f t="shared" si="3"/>
        <v>1</v>
      </c>
      <c r="I22" s="122">
        <f t="shared" si="3"/>
        <v>0</v>
      </c>
      <c r="J22" s="123">
        <f t="shared" si="4"/>
        <v>1</v>
      </c>
      <c r="K22" s="95"/>
      <c r="L22" s="95"/>
    </row>
    <row r="23" spans="1:12" ht="52.5" x14ac:dyDescent="0.35">
      <c r="A23" s="36" t="s">
        <v>38</v>
      </c>
      <c r="B23" s="125">
        <v>0</v>
      </c>
      <c r="C23" s="126">
        <v>0</v>
      </c>
      <c r="D23" s="98">
        <f>SUM(B23:C23)</f>
        <v>0</v>
      </c>
      <c r="E23" s="125"/>
      <c r="F23" s="126"/>
      <c r="G23" s="98"/>
      <c r="H23" s="122">
        <f t="shared" si="3"/>
        <v>0</v>
      </c>
      <c r="I23" s="122">
        <f t="shared" si="3"/>
        <v>0</v>
      </c>
      <c r="J23" s="123">
        <f t="shared" si="4"/>
        <v>0</v>
      </c>
      <c r="K23" s="95"/>
      <c r="L23" s="95"/>
    </row>
    <row r="24" spans="1:12" ht="24.95" customHeight="1" x14ac:dyDescent="0.35">
      <c r="A24" s="124" t="s">
        <v>113</v>
      </c>
      <c r="B24" s="125">
        <v>0</v>
      </c>
      <c r="C24" s="126">
        <v>0</v>
      </c>
      <c r="D24" s="98">
        <v>0</v>
      </c>
      <c r="E24" s="125"/>
      <c r="F24" s="126"/>
      <c r="G24" s="98"/>
      <c r="H24" s="122">
        <f t="shared" si="3"/>
        <v>0</v>
      </c>
      <c r="I24" s="122">
        <f t="shared" si="3"/>
        <v>0</v>
      </c>
      <c r="J24" s="123">
        <f t="shared" si="4"/>
        <v>0</v>
      </c>
      <c r="K24" s="95"/>
      <c r="L24" s="95"/>
    </row>
    <row r="25" spans="1:12" ht="24.95" customHeight="1" x14ac:dyDescent="0.35">
      <c r="A25" s="124" t="s">
        <v>114</v>
      </c>
      <c r="B25" s="125">
        <v>0</v>
      </c>
      <c r="C25" s="126">
        <v>0</v>
      </c>
      <c r="D25" s="98">
        <f>SUM(B25:C25)</f>
        <v>0</v>
      </c>
      <c r="E25" s="125"/>
      <c r="F25" s="126"/>
      <c r="G25" s="98"/>
      <c r="H25" s="122">
        <f t="shared" si="3"/>
        <v>0</v>
      </c>
      <c r="I25" s="122">
        <f t="shared" si="3"/>
        <v>0</v>
      </c>
      <c r="J25" s="123">
        <f t="shared" si="4"/>
        <v>0</v>
      </c>
      <c r="K25" s="95"/>
      <c r="L25" s="95"/>
    </row>
    <row r="26" spans="1:12" ht="24.95" customHeight="1" x14ac:dyDescent="0.35">
      <c r="A26" s="124" t="s">
        <v>39</v>
      </c>
      <c r="B26" s="125">
        <v>0</v>
      </c>
      <c r="C26" s="126">
        <v>0</v>
      </c>
      <c r="D26" s="98">
        <f>SUM(B26:C26)</f>
        <v>0</v>
      </c>
      <c r="E26" s="125"/>
      <c r="F26" s="126"/>
      <c r="G26" s="98"/>
      <c r="H26" s="122">
        <f t="shared" si="3"/>
        <v>0</v>
      </c>
      <c r="I26" s="122">
        <f t="shared" si="3"/>
        <v>0</v>
      </c>
      <c r="J26" s="123">
        <f t="shared" si="4"/>
        <v>0</v>
      </c>
      <c r="K26" s="95"/>
      <c r="L26" s="95"/>
    </row>
    <row r="27" spans="1:12" ht="24.95" customHeight="1" thickBot="1" x14ac:dyDescent="0.4">
      <c r="A27" s="588" t="s">
        <v>40</v>
      </c>
      <c r="B27" s="125">
        <v>0</v>
      </c>
      <c r="C27" s="126">
        <v>0</v>
      </c>
      <c r="D27" s="98">
        <v>0</v>
      </c>
      <c r="E27" s="125"/>
      <c r="F27" s="126"/>
      <c r="G27" s="98"/>
      <c r="H27" s="122">
        <f t="shared" si="3"/>
        <v>0</v>
      </c>
      <c r="I27" s="122">
        <f t="shared" si="3"/>
        <v>0</v>
      </c>
      <c r="J27" s="123">
        <f t="shared" si="4"/>
        <v>0</v>
      </c>
      <c r="K27" s="95"/>
      <c r="L27" s="95"/>
    </row>
    <row r="28" spans="1:12" ht="24.95" customHeight="1" thickBot="1" x14ac:dyDescent="0.4">
      <c r="A28" s="129" t="s">
        <v>13</v>
      </c>
      <c r="B28" s="176">
        <f t="shared" ref="B28:I28" si="5">SUM(B20:B27)</f>
        <v>1</v>
      </c>
      <c r="C28" s="176">
        <f t="shared" si="5"/>
        <v>0</v>
      </c>
      <c r="D28" s="176">
        <f t="shared" si="5"/>
        <v>1</v>
      </c>
      <c r="E28" s="176"/>
      <c r="F28" s="176"/>
      <c r="G28" s="106"/>
      <c r="H28" s="176">
        <f t="shared" si="5"/>
        <v>1</v>
      </c>
      <c r="I28" s="176">
        <f t="shared" si="5"/>
        <v>0</v>
      </c>
      <c r="J28" s="83">
        <f>SUM(H28:I28)</f>
        <v>1</v>
      </c>
      <c r="K28" s="84"/>
      <c r="L28" s="84"/>
    </row>
    <row r="29" spans="1:12" ht="24.95" customHeight="1" x14ac:dyDescent="0.35">
      <c r="A29" s="130" t="s">
        <v>42</v>
      </c>
      <c r="B29" s="288"/>
      <c r="C29" s="389"/>
      <c r="D29" s="362"/>
      <c r="E29" s="288"/>
      <c r="F29" s="389"/>
      <c r="G29" s="362"/>
      <c r="H29" s="288"/>
      <c r="I29" s="389"/>
      <c r="J29" s="390"/>
      <c r="K29" s="95"/>
      <c r="L29" s="95"/>
    </row>
    <row r="30" spans="1:12" ht="24.95" customHeight="1" thickBot="1" x14ac:dyDescent="0.4">
      <c r="A30" s="36"/>
      <c r="B30" s="99"/>
      <c r="C30" s="97"/>
      <c r="D30" s="98"/>
      <c r="E30" s="99"/>
      <c r="F30" s="97"/>
      <c r="G30" s="98"/>
      <c r="H30" s="122"/>
      <c r="I30" s="131"/>
      <c r="J30" s="123"/>
      <c r="K30" s="95"/>
      <c r="L30" s="95"/>
    </row>
    <row r="31" spans="1:12" ht="28.5" customHeight="1" thickBot="1" x14ac:dyDescent="0.4">
      <c r="A31" s="79" t="s">
        <v>43</v>
      </c>
      <c r="B31" s="108">
        <f t="shared" ref="B31:J31" si="6">SUM(B30:B30)</f>
        <v>0</v>
      </c>
      <c r="C31" s="108">
        <f t="shared" si="6"/>
        <v>0</v>
      </c>
      <c r="D31" s="108">
        <f t="shared" si="6"/>
        <v>0</v>
      </c>
      <c r="E31" s="108"/>
      <c r="F31" s="108"/>
      <c r="G31" s="109"/>
      <c r="H31" s="108">
        <f t="shared" si="6"/>
        <v>0</v>
      </c>
      <c r="I31" s="108">
        <f t="shared" si="6"/>
        <v>0</v>
      </c>
      <c r="J31" s="110">
        <f t="shared" si="6"/>
        <v>0</v>
      </c>
      <c r="K31" s="95"/>
      <c r="L31" s="95"/>
    </row>
    <row r="32" spans="1:12" ht="35.25" customHeight="1" x14ac:dyDescent="0.35">
      <c r="A32" s="85" t="s">
        <v>44</v>
      </c>
      <c r="B32" s="86"/>
      <c r="C32" s="87"/>
      <c r="D32" s="132"/>
      <c r="E32" s="87"/>
      <c r="F32" s="87"/>
      <c r="G32" s="88"/>
      <c r="H32" s="86"/>
      <c r="I32" s="87"/>
      <c r="J32" s="133"/>
      <c r="K32" s="95"/>
      <c r="L32" s="95"/>
    </row>
    <row r="33" spans="1:16" ht="24.95" customHeight="1" thickBot="1" x14ac:dyDescent="0.4">
      <c r="A33" s="36"/>
      <c r="B33" s="99"/>
      <c r="C33" s="97"/>
      <c r="D33" s="134"/>
      <c r="E33" s="100"/>
      <c r="F33" s="97"/>
      <c r="G33" s="98"/>
      <c r="H33" s="122"/>
      <c r="I33" s="131"/>
      <c r="J33" s="123"/>
      <c r="K33" s="95"/>
      <c r="L33" s="95"/>
    </row>
    <row r="34" spans="1:16" ht="24.95" customHeight="1" thickBot="1" x14ac:dyDescent="0.4">
      <c r="A34" s="79" t="s">
        <v>15</v>
      </c>
      <c r="B34" s="105">
        <f t="shared" ref="B34:J34" si="7">SUM(B33:B33)</f>
        <v>0</v>
      </c>
      <c r="C34" s="105">
        <f t="shared" si="7"/>
        <v>0</v>
      </c>
      <c r="D34" s="83">
        <f t="shared" si="7"/>
        <v>0</v>
      </c>
      <c r="E34" s="135"/>
      <c r="F34" s="105"/>
      <c r="G34" s="105"/>
      <c r="H34" s="105">
        <f t="shared" si="7"/>
        <v>0</v>
      </c>
      <c r="I34" s="105">
        <f t="shared" si="7"/>
        <v>0</v>
      </c>
      <c r="J34" s="83">
        <f t="shared" si="7"/>
        <v>0</v>
      </c>
      <c r="K34" s="95"/>
      <c r="L34" s="95"/>
    </row>
    <row r="35" spans="1:16" ht="30" customHeight="1" thickBot="1" x14ac:dyDescent="0.4">
      <c r="A35" s="107" t="s">
        <v>16</v>
      </c>
      <c r="B35" s="108">
        <f>B28</f>
        <v>1</v>
      </c>
      <c r="C35" s="108">
        <f>C28</f>
        <v>0</v>
      </c>
      <c r="D35" s="108">
        <f>D28</f>
        <v>1</v>
      </c>
      <c r="E35" s="108"/>
      <c r="F35" s="108"/>
      <c r="G35" s="108"/>
      <c r="H35" s="108">
        <f>B35+E35</f>
        <v>1</v>
      </c>
      <c r="I35" s="108">
        <f>C35+F35</f>
        <v>0</v>
      </c>
      <c r="J35" s="110">
        <f>SUM(H35:I35)</f>
        <v>1</v>
      </c>
      <c r="K35" s="111"/>
      <c r="L35" s="111"/>
    </row>
    <row r="36" spans="1:16" ht="26.25" thickBot="1" x14ac:dyDescent="0.4">
      <c r="A36" s="107" t="s">
        <v>45</v>
      </c>
      <c r="B36" s="108">
        <f>B31</f>
        <v>0</v>
      </c>
      <c r="C36" s="108">
        <f>C31</f>
        <v>0</v>
      </c>
      <c r="D36" s="108">
        <f>D31</f>
        <v>0</v>
      </c>
      <c r="E36" s="108"/>
      <c r="F36" s="108"/>
      <c r="G36" s="108"/>
      <c r="H36" s="108">
        <f>B36+E36</f>
        <v>0</v>
      </c>
      <c r="I36" s="108">
        <f>C36+F36</f>
        <v>0</v>
      </c>
      <c r="J36" s="110">
        <f>SUM(H36:I36)</f>
        <v>0</v>
      </c>
      <c r="K36" s="112"/>
      <c r="L36" s="112"/>
    </row>
    <row r="37" spans="1:16" ht="26.25" thickBot="1" x14ac:dyDescent="0.4">
      <c r="A37" s="107" t="s">
        <v>17</v>
      </c>
      <c r="B37" s="108">
        <f>B34</f>
        <v>0</v>
      </c>
      <c r="C37" s="108">
        <f>C34</f>
        <v>0</v>
      </c>
      <c r="D37" s="108">
        <f>D34</f>
        <v>0</v>
      </c>
      <c r="E37" s="108"/>
      <c r="F37" s="108"/>
      <c r="G37" s="108"/>
      <c r="H37" s="108">
        <f>B37+E37</f>
        <v>0</v>
      </c>
      <c r="I37" s="108">
        <f>C37+E37</f>
        <v>0</v>
      </c>
      <c r="J37" s="110">
        <f>SUM(H37:I37)</f>
        <v>0</v>
      </c>
      <c r="K37" s="112"/>
      <c r="L37" s="112"/>
    </row>
    <row r="38" spans="1:16" ht="26.25" thickBot="1" x14ac:dyDescent="0.4">
      <c r="A38" s="113" t="s">
        <v>18</v>
      </c>
      <c r="B38" s="114">
        <f>SUM(B35:B37)</f>
        <v>1</v>
      </c>
      <c r="C38" s="114">
        <f>SUM(C35:C37)</f>
        <v>0</v>
      </c>
      <c r="D38" s="114">
        <f>SUM(D35:D37)</f>
        <v>1</v>
      </c>
      <c r="E38" s="114"/>
      <c r="F38" s="114"/>
      <c r="G38" s="114"/>
      <c r="H38" s="114">
        <f>SUM(H35:H37)</f>
        <v>1</v>
      </c>
      <c r="I38" s="114">
        <f>SUM(I35:I37)</f>
        <v>0</v>
      </c>
      <c r="J38" s="116">
        <f>SUM(J35:J37)</f>
        <v>1</v>
      </c>
      <c r="K38" s="112"/>
      <c r="L38" s="112"/>
    </row>
    <row r="39" spans="1:16" ht="25.5" hidden="1" customHeight="1" x14ac:dyDescent="0.35">
      <c r="A39" s="95"/>
      <c r="B39" s="112"/>
      <c r="C39" s="112"/>
      <c r="D39" s="112"/>
      <c r="E39" s="112"/>
      <c r="F39" s="112"/>
      <c r="G39" s="112"/>
      <c r="H39" s="112"/>
      <c r="I39" s="112"/>
      <c r="J39" s="112"/>
      <c r="K39" s="117"/>
    </row>
    <row r="40" spans="1:16" x14ac:dyDescent="0.35">
      <c r="A40" s="95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6" ht="30.75" customHeight="1" x14ac:dyDescent="0.35">
      <c r="A41" s="1058"/>
      <c r="B41" s="1058"/>
      <c r="C41" s="1058"/>
      <c r="D41" s="1058"/>
      <c r="E41" s="1058"/>
      <c r="F41" s="1058"/>
      <c r="G41" s="1058"/>
      <c r="H41" s="1058"/>
      <c r="I41" s="1058"/>
      <c r="J41" s="1058"/>
      <c r="K41" s="1058"/>
      <c r="L41" s="1058"/>
      <c r="M41" s="1058"/>
      <c r="N41" s="1058"/>
      <c r="O41" s="1058"/>
      <c r="P41" s="1058"/>
    </row>
    <row r="42" spans="1:16" x14ac:dyDescent="0.35"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6" ht="45" customHeight="1" x14ac:dyDescent="0.35">
      <c r="B43" s="112"/>
      <c r="C43" s="112"/>
      <c r="D43" s="112"/>
      <c r="E43" s="112"/>
      <c r="F43" s="112"/>
      <c r="G43" s="112"/>
      <c r="H43" s="112"/>
      <c r="I43" s="112"/>
      <c r="J43" s="112"/>
    </row>
  </sheetData>
  <mergeCells count="8">
    <mergeCell ref="A41:P41"/>
    <mergeCell ref="A1:N1"/>
    <mergeCell ref="A2:N2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42"/>
  <sheetViews>
    <sheetView zoomScale="55" zoomScaleNormal="55" workbookViewId="0">
      <selection activeCell="V25" sqref="V25"/>
    </sheetView>
  </sheetViews>
  <sheetFormatPr defaultRowHeight="33" customHeight="1" x14ac:dyDescent="0.35"/>
  <cols>
    <col min="1" max="1" width="83" style="18" customWidth="1"/>
    <col min="2" max="2" width="17.7109375" style="18" customWidth="1"/>
    <col min="3" max="3" width="16.85546875" style="18" customWidth="1"/>
    <col min="4" max="4" width="14.85546875" style="18" customWidth="1"/>
    <col min="5" max="5" width="15" style="18" customWidth="1"/>
    <col min="6" max="6" width="12.140625" style="18" customWidth="1"/>
    <col min="7" max="7" width="11" style="18" customWidth="1"/>
    <col min="8" max="8" width="14.5703125" style="18" customWidth="1"/>
    <col min="9" max="9" width="13" style="18" customWidth="1"/>
    <col min="10" max="10" width="12.28515625" style="18" customWidth="1"/>
    <col min="11" max="11" width="15.5703125" style="18" customWidth="1"/>
    <col min="12" max="12" width="12.5703125" style="18" customWidth="1"/>
    <col min="13" max="13" width="12.7109375" style="18" customWidth="1"/>
    <col min="14" max="14" width="15.7109375" style="18" customWidth="1"/>
    <col min="15" max="15" width="16.5703125" style="18" customWidth="1"/>
    <col min="16" max="16" width="11.8554687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73" ht="45.75" customHeight="1" x14ac:dyDescent="0.35">
      <c r="A1" s="1027" t="s">
        <v>46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37"/>
      <c r="R1" s="137"/>
      <c r="S1" s="137"/>
      <c r="T1" s="137"/>
    </row>
    <row r="2" spans="1:73" ht="37.5" customHeight="1" x14ac:dyDescent="0.35">
      <c r="A2" s="1027" t="s">
        <v>123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7"/>
      <c r="R2" s="17"/>
    </row>
    <row r="3" spans="1:73" ht="33" customHeight="1" thickBot="1" x14ac:dyDescent="0.4">
      <c r="A3" s="19"/>
    </row>
    <row r="4" spans="1:73" ht="33" customHeight="1" x14ac:dyDescent="0.35">
      <c r="A4" s="1028" t="s">
        <v>1</v>
      </c>
      <c r="B4" s="1061" t="s">
        <v>47</v>
      </c>
      <c r="C4" s="1062"/>
      <c r="D4" s="1063"/>
      <c r="E4" s="1062" t="s">
        <v>2</v>
      </c>
      <c r="F4" s="1062"/>
      <c r="G4" s="1063"/>
      <c r="H4" s="1061" t="s">
        <v>3</v>
      </c>
      <c r="I4" s="1062"/>
      <c r="J4" s="1063"/>
      <c r="K4" s="1061" t="s">
        <v>4</v>
      </c>
      <c r="L4" s="1062"/>
      <c r="M4" s="1063"/>
      <c r="N4" s="1034" t="s">
        <v>48</v>
      </c>
      <c r="O4" s="1035"/>
      <c r="P4" s="1036"/>
      <c r="Q4" s="20"/>
      <c r="R4" s="20"/>
    </row>
    <row r="5" spans="1:73" ht="18" customHeight="1" thickBot="1" x14ac:dyDescent="0.4">
      <c r="A5" s="1029"/>
      <c r="B5" s="1069"/>
      <c r="C5" s="1070"/>
      <c r="D5" s="1071"/>
      <c r="E5" s="1065"/>
      <c r="F5" s="1065"/>
      <c r="G5" s="1066"/>
      <c r="H5" s="1064"/>
      <c r="I5" s="1065"/>
      <c r="J5" s="1066"/>
      <c r="K5" s="1069"/>
      <c r="L5" s="1070"/>
      <c r="M5" s="1071"/>
      <c r="N5" s="1037"/>
      <c r="O5" s="1038"/>
      <c r="P5" s="1039"/>
      <c r="Q5" s="20"/>
      <c r="R5" s="20"/>
    </row>
    <row r="6" spans="1:73" ht="91.5" customHeight="1" thickBot="1" x14ac:dyDescent="0.4">
      <c r="A6" s="1068"/>
      <c r="B6" s="274" t="s">
        <v>5</v>
      </c>
      <c r="C6" s="275" t="s">
        <v>6</v>
      </c>
      <c r="D6" s="203" t="s">
        <v>7</v>
      </c>
      <c r="E6" s="274" t="s">
        <v>5</v>
      </c>
      <c r="F6" s="275" t="s">
        <v>6</v>
      </c>
      <c r="G6" s="203" t="s">
        <v>7</v>
      </c>
      <c r="H6" s="274" t="s">
        <v>5</v>
      </c>
      <c r="I6" s="275" t="s">
        <v>6</v>
      </c>
      <c r="J6" s="203" t="s">
        <v>7</v>
      </c>
      <c r="K6" s="274" t="s">
        <v>5</v>
      </c>
      <c r="L6" s="275" t="s">
        <v>6</v>
      </c>
      <c r="M6" s="203" t="s">
        <v>7</v>
      </c>
      <c r="N6" s="274" t="s">
        <v>5</v>
      </c>
      <c r="O6" s="275" t="s">
        <v>6</v>
      </c>
      <c r="P6" s="203" t="s">
        <v>7</v>
      </c>
      <c r="Q6" s="20"/>
      <c r="R6" s="20"/>
    </row>
    <row r="7" spans="1:73" ht="27" customHeight="1" thickBot="1" x14ac:dyDescent="0.4">
      <c r="A7" s="598" t="s">
        <v>8</v>
      </c>
      <c r="B7" s="599"/>
      <c r="C7" s="600"/>
      <c r="D7" s="601"/>
      <c r="E7" s="602"/>
      <c r="F7" s="600"/>
      <c r="G7" s="603"/>
      <c r="H7" s="599"/>
      <c r="I7" s="600"/>
      <c r="J7" s="601"/>
      <c r="K7" s="602"/>
      <c r="L7" s="600"/>
      <c r="M7" s="603"/>
      <c r="N7" s="604"/>
      <c r="O7" s="604"/>
      <c r="P7" s="605"/>
      <c r="Q7" s="20"/>
      <c r="R7" s="20"/>
    </row>
    <row r="8" spans="1:73" s="140" customFormat="1" ht="42" customHeight="1" x14ac:dyDescent="0.25">
      <c r="A8" s="607" t="s">
        <v>49</v>
      </c>
      <c r="B8" s="608">
        <v>2</v>
      </c>
      <c r="C8" s="609">
        <v>0</v>
      </c>
      <c r="D8" s="610">
        <v>2</v>
      </c>
      <c r="E8" s="611">
        <v>5</v>
      </c>
      <c r="F8" s="609">
        <v>0</v>
      </c>
      <c r="G8" s="612">
        <v>5</v>
      </c>
      <c r="H8" s="608">
        <v>5</v>
      </c>
      <c r="I8" s="609">
        <v>0</v>
      </c>
      <c r="J8" s="610">
        <v>5</v>
      </c>
      <c r="K8" s="611">
        <v>0</v>
      </c>
      <c r="L8" s="609">
        <v>0</v>
      </c>
      <c r="M8" s="612">
        <v>0</v>
      </c>
      <c r="N8" s="613">
        <v>12</v>
      </c>
      <c r="O8" s="609">
        <v>0</v>
      </c>
      <c r="P8" s="614">
        <v>12</v>
      </c>
      <c r="Q8" s="138"/>
      <c r="R8" s="138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</row>
    <row r="9" spans="1:73" s="141" customFormat="1" ht="42" customHeight="1" x14ac:dyDescent="0.25">
      <c r="A9" s="195" t="s">
        <v>50</v>
      </c>
      <c r="B9" s="282">
        <v>12</v>
      </c>
      <c r="C9" s="280">
        <v>0</v>
      </c>
      <c r="D9" s="278">
        <v>12</v>
      </c>
      <c r="E9" s="279">
        <v>9</v>
      </c>
      <c r="F9" s="280">
        <v>0</v>
      </c>
      <c r="G9" s="281">
        <v>9</v>
      </c>
      <c r="H9" s="282">
        <v>8</v>
      </c>
      <c r="I9" s="280">
        <v>0</v>
      </c>
      <c r="J9" s="278">
        <v>8</v>
      </c>
      <c r="K9" s="279">
        <v>0</v>
      </c>
      <c r="L9" s="280">
        <v>0</v>
      </c>
      <c r="M9" s="281">
        <v>0</v>
      </c>
      <c r="N9" s="615">
        <v>29</v>
      </c>
      <c r="O9" s="280">
        <v>0</v>
      </c>
      <c r="P9" s="489">
        <v>29</v>
      </c>
      <c r="Q9" s="138"/>
      <c r="R9" s="138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</row>
    <row r="10" spans="1:73" s="139" customFormat="1" ht="26.25" customHeight="1" thickBot="1" x14ac:dyDescent="0.4">
      <c r="A10" s="616" t="s">
        <v>51</v>
      </c>
      <c r="B10" s="617">
        <v>0</v>
      </c>
      <c r="C10" s="618">
        <v>0</v>
      </c>
      <c r="D10" s="619">
        <v>0</v>
      </c>
      <c r="E10" s="620">
        <v>0</v>
      </c>
      <c r="F10" s="618">
        <v>0</v>
      </c>
      <c r="G10" s="621">
        <v>0</v>
      </c>
      <c r="H10" s="617">
        <v>2</v>
      </c>
      <c r="I10" s="618">
        <v>0</v>
      </c>
      <c r="J10" s="619">
        <v>2</v>
      </c>
      <c r="K10" s="620">
        <v>0</v>
      </c>
      <c r="L10" s="618">
        <v>0</v>
      </c>
      <c r="M10" s="621">
        <v>0</v>
      </c>
      <c r="N10" s="622">
        <v>2</v>
      </c>
      <c r="O10" s="618">
        <v>0</v>
      </c>
      <c r="P10" s="623">
        <v>2</v>
      </c>
      <c r="Q10" s="20"/>
      <c r="R10" s="20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</row>
    <row r="11" spans="1:73" ht="37.5" customHeight="1" thickBot="1" x14ac:dyDescent="0.4">
      <c r="A11" s="196" t="s">
        <v>9</v>
      </c>
      <c r="B11" s="624">
        <v>14</v>
      </c>
      <c r="C11" s="624">
        <f>SUM(C8:C9)</f>
        <v>0</v>
      </c>
      <c r="D11" s="625">
        <v>14</v>
      </c>
      <c r="E11" s="626">
        <v>14</v>
      </c>
      <c r="F11" s="624">
        <v>0</v>
      </c>
      <c r="G11" s="627">
        <v>14</v>
      </c>
      <c r="H11" s="624">
        <v>15</v>
      </c>
      <c r="I11" s="624">
        <v>0</v>
      </c>
      <c r="J11" s="625">
        <v>15</v>
      </c>
      <c r="K11" s="626">
        <f>SUM(K8:K9)</f>
        <v>0</v>
      </c>
      <c r="L11" s="624">
        <f>SUM(L8:L9)</f>
        <v>0</v>
      </c>
      <c r="M11" s="627">
        <v>0</v>
      </c>
      <c r="N11" s="624">
        <v>43</v>
      </c>
      <c r="O11" s="624">
        <v>0</v>
      </c>
      <c r="P11" s="625">
        <v>43</v>
      </c>
      <c r="Q11" s="20"/>
      <c r="R11" s="20"/>
    </row>
    <row r="12" spans="1:73" ht="27" customHeight="1" thickBot="1" x14ac:dyDescent="0.4">
      <c r="A12" s="196" t="s">
        <v>10</v>
      </c>
      <c r="B12" s="628"/>
      <c r="C12" s="629"/>
      <c r="D12" s="630"/>
      <c r="E12" s="629"/>
      <c r="F12" s="629"/>
      <c r="G12" s="631"/>
      <c r="H12" s="628"/>
      <c r="I12" s="629"/>
      <c r="J12" s="630"/>
      <c r="K12" s="629"/>
      <c r="L12" s="629"/>
      <c r="M12" s="631"/>
      <c r="N12" s="632"/>
      <c r="O12" s="629"/>
      <c r="P12" s="630"/>
      <c r="Q12" s="64"/>
      <c r="R12" s="64"/>
    </row>
    <row r="13" spans="1:73" ht="31.5" customHeight="1" x14ac:dyDescent="0.35">
      <c r="A13" s="633" t="s">
        <v>11</v>
      </c>
      <c r="B13" s="634"/>
      <c r="C13" s="635"/>
      <c r="D13" s="636"/>
      <c r="E13" s="637"/>
      <c r="F13" s="635"/>
      <c r="G13" s="638"/>
      <c r="H13" s="634"/>
      <c r="I13" s="635" t="s">
        <v>12</v>
      </c>
      <c r="J13" s="636"/>
      <c r="K13" s="637"/>
      <c r="L13" s="635"/>
      <c r="M13" s="638"/>
      <c r="N13" s="639"/>
      <c r="O13" s="640"/>
      <c r="P13" s="641"/>
      <c r="Q13" s="95"/>
      <c r="R13" s="95"/>
    </row>
    <row r="14" spans="1:73" ht="44.25" customHeight="1" x14ac:dyDescent="0.35">
      <c r="A14" s="195" t="s">
        <v>49</v>
      </c>
      <c r="B14" s="282">
        <v>2</v>
      </c>
      <c r="C14" s="280">
        <v>0</v>
      </c>
      <c r="D14" s="278">
        <v>2</v>
      </c>
      <c r="E14" s="279">
        <v>5</v>
      </c>
      <c r="F14" s="280">
        <v>0</v>
      </c>
      <c r="G14" s="281">
        <v>5</v>
      </c>
      <c r="H14" s="282">
        <v>5</v>
      </c>
      <c r="I14" s="280">
        <v>0</v>
      </c>
      <c r="J14" s="278">
        <v>5</v>
      </c>
      <c r="K14" s="279">
        <v>0</v>
      </c>
      <c r="L14" s="280">
        <v>0</v>
      </c>
      <c r="M14" s="281">
        <v>0</v>
      </c>
      <c r="N14" s="615">
        <v>12</v>
      </c>
      <c r="O14" s="280">
        <v>0</v>
      </c>
      <c r="P14" s="489">
        <v>12</v>
      </c>
      <c r="Q14" s="95"/>
      <c r="R14" s="95"/>
    </row>
    <row r="15" spans="1:73" ht="39.75" customHeight="1" x14ac:dyDescent="0.35">
      <c r="A15" s="195" t="s">
        <v>50</v>
      </c>
      <c r="B15" s="282">
        <v>12</v>
      </c>
      <c r="C15" s="280">
        <v>0</v>
      </c>
      <c r="D15" s="278">
        <v>12</v>
      </c>
      <c r="E15" s="279">
        <v>9</v>
      </c>
      <c r="F15" s="280">
        <v>0</v>
      </c>
      <c r="G15" s="281">
        <v>9</v>
      </c>
      <c r="H15" s="282">
        <v>8</v>
      </c>
      <c r="I15" s="280">
        <v>0</v>
      </c>
      <c r="J15" s="278">
        <v>8</v>
      </c>
      <c r="K15" s="279">
        <v>0</v>
      </c>
      <c r="L15" s="280">
        <v>0</v>
      </c>
      <c r="M15" s="281">
        <v>0</v>
      </c>
      <c r="N15" s="615">
        <v>29</v>
      </c>
      <c r="O15" s="280">
        <v>0</v>
      </c>
      <c r="P15" s="489">
        <v>29</v>
      </c>
      <c r="Q15" s="95"/>
      <c r="R15" s="95"/>
    </row>
    <row r="16" spans="1:73" ht="24.95" customHeight="1" x14ac:dyDescent="0.35">
      <c r="A16" s="195" t="s">
        <v>51</v>
      </c>
      <c r="B16" s="282">
        <v>0</v>
      </c>
      <c r="C16" s="280">
        <v>0</v>
      </c>
      <c r="D16" s="278">
        <v>0</v>
      </c>
      <c r="E16" s="279">
        <v>0</v>
      </c>
      <c r="F16" s="280">
        <v>0</v>
      </c>
      <c r="G16" s="281">
        <v>0</v>
      </c>
      <c r="H16" s="282">
        <v>2</v>
      </c>
      <c r="I16" s="280">
        <v>0</v>
      </c>
      <c r="J16" s="278">
        <v>2</v>
      </c>
      <c r="K16" s="279">
        <v>0</v>
      </c>
      <c r="L16" s="280">
        <v>0</v>
      </c>
      <c r="M16" s="281">
        <v>0</v>
      </c>
      <c r="N16" s="615">
        <v>2</v>
      </c>
      <c r="O16" s="280">
        <v>0</v>
      </c>
      <c r="P16" s="489">
        <v>2</v>
      </c>
      <c r="Q16" s="95"/>
      <c r="R16" s="95"/>
    </row>
    <row r="17" spans="1:18" ht="24" customHeight="1" thickBot="1" x14ac:dyDescent="0.4">
      <c r="A17" s="642" t="s">
        <v>9</v>
      </c>
      <c r="B17" s="643">
        <v>14</v>
      </c>
      <c r="C17" s="644">
        <v>0</v>
      </c>
      <c r="D17" s="645">
        <v>14</v>
      </c>
      <c r="E17" s="646">
        <v>14</v>
      </c>
      <c r="F17" s="644">
        <v>0</v>
      </c>
      <c r="G17" s="647">
        <v>14</v>
      </c>
      <c r="H17" s="643">
        <v>15</v>
      </c>
      <c r="I17" s="644">
        <v>0</v>
      </c>
      <c r="J17" s="645">
        <v>15</v>
      </c>
      <c r="K17" s="646">
        <f>SUM(K14:K16)</f>
        <v>0</v>
      </c>
      <c r="L17" s="644">
        <f>SUM(L14:L16)</f>
        <v>0</v>
      </c>
      <c r="M17" s="647">
        <f>SUM(M14:M16)</f>
        <v>0</v>
      </c>
      <c r="N17" s="648">
        <v>43</v>
      </c>
      <c r="O17" s="644">
        <v>0</v>
      </c>
      <c r="P17" s="649">
        <v>43</v>
      </c>
      <c r="Q17" s="95"/>
      <c r="R17" s="95"/>
    </row>
    <row r="18" spans="1:18" ht="30" customHeight="1" thickBot="1" x14ac:dyDescent="0.4">
      <c r="A18" s="650" t="s">
        <v>16</v>
      </c>
      <c r="B18" s="198">
        <v>14</v>
      </c>
      <c r="C18" s="198">
        <v>0</v>
      </c>
      <c r="D18" s="283">
        <v>14</v>
      </c>
      <c r="E18" s="199">
        <v>14</v>
      </c>
      <c r="F18" s="198">
        <v>0</v>
      </c>
      <c r="G18" s="651">
        <v>14</v>
      </c>
      <c r="H18" s="198">
        <v>15</v>
      </c>
      <c r="I18" s="198">
        <v>0</v>
      </c>
      <c r="J18" s="283">
        <v>15</v>
      </c>
      <c r="K18" s="199">
        <v>0</v>
      </c>
      <c r="L18" s="198">
        <v>0</v>
      </c>
      <c r="M18" s="651">
        <v>0</v>
      </c>
      <c r="N18" s="198">
        <v>43</v>
      </c>
      <c r="O18" s="198">
        <v>0</v>
      </c>
      <c r="P18" s="283">
        <v>43</v>
      </c>
      <c r="Q18" s="112"/>
      <c r="R18" s="112"/>
    </row>
    <row r="19" spans="1:18" ht="34.5" customHeight="1" thickBot="1" x14ac:dyDescent="0.4">
      <c r="A19" s="606" t="s">
        <v>18</v>
      </c>
      <c r="B19" s="198">
        <v>14</v>
      </c>
      <c r="C19" s="198">
        <v>0</v>
      </c>
      <c r="D19" s="283">
        <v>14</v>
      </c>
      <c r="E19" s="199">
        <v>14</v>
      </c>
      <c r="F19" s="198">
        <v>0</v>
      </c>
      <c r="G19" s="651">
        <v>14</v>
      </c>
      <c r="H19" s="198">
        <v>15</v>
      </c>
      <c r="I19" s="198">
        <v>0</v>
      </c>
      <c r="J19" s="283">
        <v>15</v>
      </c>
      <c r="K19" s="199">
        <v>0</v>
      </c>
      <c r="L19" s="198">
        <v>0</v>
      </c>
      <c r="M19" s="651">
        <v>0</v>
      </c>
      <c r="N19" s="198">
        <v>43</v>
      </c>
      <c r="O19" s="198">
        <v>0</v>
      </c>
      <c r="P19" s="283">
        <v>43</v>
      </c>
      <c r="Q19" s="112"/>
      <c r="R19" s="112"/>
    </row>
    <row r="20" spans="1:18" ht="12" customHeight="1" x14ac:dyDescent="0.35">
      <c r="A20" s="95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7"/>
    </row>
    <row r="21" spans="1:18" ht="25.5" hidden="1" customHeight="1" thickBot="1" x14ac:dyDescent="0.4">
      <c r="A21" s="95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25.5" x14ac:dyDescent="0.35">
      <c r="A22" s="9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8" ht="30.75" customHeight="1" x14ac:dyDescent="0.35">
      <c r="A23" s="1067"/>
      <c r="B23" s="1067"/>
      <c r="C23" s="1067"/>
      <c r="D23" s="1067"/>
      <c r="E23" s="1067"/>
      <c r="F23" s="1067"/>
      <c r="G23" s="1067"/>
      <c r="H23" s="1067"/>
      <c r="I23" s="1067"/>
      <c r="J23" s="1067"/>
      <c r="K23" s="1067"/>
      <c r="L23" s="1067"/>
      <c r="M23" s="1067"/>
      <c r="N23" s="1067"/>
      <c r="O23" s="1067"/>
      <c r="P23" s="1067"/>
    </row>
    <row r="24" spans="1:18" ht="25.5" x14ac:dyDescent="0.35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8" ht="45" customHeight="1" x14ac:dyDescent="0.35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8" ht="25.5" x14ac:dyDescent="0.35"/>
    <row r="27" spans="1:18" ht="25.5" x14ac:dyDescent="0.35"/>
    <row r="28" spans="1:18" ht="25.5" x14ac:dyDescent="0.35"/>
    <row r="29" spans="1:18" ht="25.5" x14ac:dyDescent="0.35"/>
    <row r="30" spans="1:18" ht="25.5" x14ac:dyDescent="0.35"/>
    <row r="31" spans="1:18" ht="25.5" x14ac:dyDescent="0.35"/>
    <row r="32" spans="1:18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9">
    <mergeCell ref="A23:P23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3"/>
  <sheetViews>
    <sheetView topLeftCell="A25" zoomScale="50" zoomScaleNormal="50" workbookViewId="0">
      <selection activeCell="E47" sqref="E47"/>
    </sheetView>
  </sheetViews>
  <sheetFormatPr defaultRowHeight="26.25" x14ac:dyDescent="0.4"/>
  <cols>
    <col min="1" max="1" width="67.5703125" style="201" customWidth="1"/>
    <col min="2" max="2" width="15" style="201" customWidth="1"/>
    <col min="3" max="3" width="12.140625" style="201" customWidth="1"/>
    <col min="4" max="4" width="11" style="201" customWidth="1"/>
    <col min="5" max="6" width="13.85546875" style="201" customWidth="1"/>
    <col min="7" max="7" width="11.85546875" style="201" customWidth="1"/>
    <col min="8" max="8" width="15" style="201" customWidth="1"/>
    <col min="9" max="9" width="13.28515625" style="201" customWidth="1"/>
    <col min="10" max="10" width="15.28515625" style="201" customWidth="1"/>
    <col min="11" max="11" width="15.42578125" style="201" customWidth="1"/>
    <col min="12" max="12" width="13.140625" style="201" customWidth="1"/>
    <col min="13" max="13" width="12.42578125" style="201" customWidth="1"/>
    <col min="14" max="14" width="15" style="201" customWidth="1"/>
    <col min="15" max="15" width="14.42578125" style="201" customWidth="1"/>
    <col min="16" max="16" width="16.28515625" style="202" customWidth="1"/>
    <col min="17" max="20" width="9.140625" style="201"/>
    <col min="21" max="21" width="10.5703125" style="201" bestFit="1" customWidth="1"/>
    <col min="22" max="22" width="11.28515625" style="201" customWidth="1"/>
    <col min="23" max="16384" width="9.140625" style="201"/>
  </cols>
  <sheetData>
    <row r="1" spans="1:20" ht="32.25" customHeight="1" x14ac:dyDescent="0.4">
      <c r="A1" s="1084" t="s">
        <v>81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  <c r="O1" s="1084"/>
      <c r="P1" s="1084"/>
      <c r="Q1" s="200"/>
      <c r="R1" s="200"/>
      <c r="S1" s="200"/>
      <c r="T1" s="200"/>
    </row>
    <row r="2" spans="1:20" ht="32.25" customHeight="1" x14ac:dyDescent="0.4">
      <c r="A2" s="670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200"/>
      <c r="R2" s="200"/>
      <c r="S2" s="200"/>
      <c r="T2" s="200"/>
    </row>
    <row r="3" spans="1:20" ht="38.25" customHeight="1" x14ac:dyDescent="0.4">
      <c r="A3" s="1084" t="s">
        <v>124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200"/>
      <c r="R3" s="200"/>
      <c r="S3" s="200"/>
      <c r="T3" s="200"/>
    </row>
    <row r="4" spans="1:20" ht="33" customHeight="1" thickBot="1" x14ac:dyDescent="0.45">
      <c r="A4" s="670"/>
    </row>
    <row r="5" spans="1:20" ht="33" customHeight="1" thickBot="1" x14ac:dyDescent="0.45">
      <c r="A5" s="1085" t="s">
        <v>1</v>
      </c>
      <c r="B5" s="1072" t="s">
        <v>19</v>
      </c>
      <c r="C5" s="1073"/>
      <c r="D5" s="1074"/>
      <c r="E5" s="1072" t="s">
        <v>20</v>
      </c>
      <c r="F5" s="1073"/>
      <c r="G5" s="1074"/>
      <c r="H5" s="1072" t="s">
        <v>21</v>
      </c>
      <c r="I5" s="1073"/>
      <c r="J5" s="1074"/>
      <c r="K5" s="1072" t="s">
        <v>22</v>
      </c>
      <c r="L5" s="1073"/>
      <c r="M5" s="1074"/>
      <c r="N5" s="1075" t="s">
        <v>26</v>
      </c>
      <c r="O5" s="1076"/>
      <c r="P5" s="1077"/>
    </row>
    <row r="6" spans="1:20" ht="33" customHeight="1" thickBot="1" x14ac:dyDescent="0.45">
      <c r="A6" s="1086"/>
      <c r="B6" s="1081" t="s">
        <v>24</v>
      </c>
      <c r="C6" s="1082"/>
      <c r="D6" s="1083"/>
      <c r="E6" s="1081" t="s">
        <v>24</v>
      </c>
      <c r="F6" s="1082"/>
      <c r="G6" s="1083"/>
      <c r="H6" s="1081" t="s">
        <v>24</v>
      </c>
      <c r="I6" s="1082"/>
      <c r="J6" s="1083"/>
      <c r="K6" s="1081" t="s">
        <v>24</v>
      </c>
      <c r="L6" s="1082"/>
      <c r="M6" s="1083"/>
      <c r="N6" s="1078"/>
      <c r="O6" s="1079"/>
      <c r="P6" s="1080"/>
    </row>
    <row r="7" spans="1:20" ht="99.75" customHeight="1" thickBot="1" x14ac:dyDescent="0.45">
      <c r="A7" s="1087"/>
      <c r="B7" s="274" t="s">
        <v>5</v>
      </c>
      <c r="C7" s="275" t="s">
        <v>6</v>
      </c>
      <c r="D7" s="203" t="s">
        <v>7</v>
      </c>
      <c r="E7" s="274" t="s">
        <v>5</v>
      </c>
      <c r="F7" s="275" t="s">
        <v>6</v>
      </c>
      <c r="G7" s="203" t="s">
        <v>7</v>
      </c>
      <c r="H7" s="274" t="s">
        <v>5</v>
      </c>
      <c r="I7" s="275" t="s">
        <v>6</v>
      </c>
      <c r="J7" s="203" t="s">
        <v>7</v>
      </c>
      <c r="K7" s="274" t="s">
        <v>5</v>
      </c>
      <c r="L7" s="275" t="s">
        <v>6</v>
      </c>
      <c r="M7" s="203" t="s">
        <v>7</v>
      </c>
      <c r="N7" s="274" t="s">
        <v>5</v>
      </c>
      <c r="O7" s="275" t="s">
        <v>6</v>
      </c>
      <c r="P7" s="203" t="s">
        <v>7</v>
      </c>
    </row>
    <row r="8" spans="1:20" ht="36.75" customHeight="1" thickBot="1" x14ac:dyDescent="0.45">
      <c r="A8" s="813" t="s">
        <v>8</v>
      </c>
      <c r="B8" s="814"/>
      <c r="C8" s="814"/>
      <c r="D8" s="815"/>
      <c r="E8" s="814"/>
      <c r="F8" s="814"/>
      <c r="G8" s="815"/>
      <c r="H8" s="814"/>
      <c r="I8" s="814"/>
      <c r="J8" s="815"/>
      <c r="K8" s="816"/>
      <c r="L8" s="816"/>
      <c r="M8" s="816"/>
      <c r="N8" s="817"/>
      <c r="O8" s="817"/>
      <c r="P8" s="818"/>
    </row>
    <row r="9" spans="1:20" x14ac:dyDescent="0.4">
      <c r="A9" s="819" t="s">
        <v>91</v>
      </c>
      <c r="B9" s="820">
        <v>1</v>
      </c>
      <c r="C9" s="820">
        <v>0</v>
      </c>
      <c r="D9" s="820">
        <f t="shared" ref="D9:D20" si="0">B9+C9</f>
        <v>1</v>
      </c>
      <c r="E9" s="820">
        <v>2</v>
      </c>
      <c r="F9" s="820">
        <v>0</v>
      </c>
      <c r="G9" s="820">
        <f t="shared" ref="G9:G20" si="1">E9+F9</f>
        <v>2</v>
      </c>
      <c r="H9" s="820">
        <v>0</v>
      </c>
      <c r="I9" s="820">
        <v>0</v>
      </c>
      <c r="J9" s="820">
        <f t="shared" ref="J9:J20" si="2">H9+I9</f>
        <v>0</v>
      </c>
      <c r="K9" s="821">
        <v>2</v>
      </c>
      <c r="L9" s="821">
        <v>0</v>
      </c>
      <c r="M9" s="821">
        <f t="shared" ref="M9:M20" si="3">K9+L9</f>
        <v>2</v>
      </c>
      <c r="N9" s="822">
        <f t="shared" ref="N9:P20" si="4">B9+E9+H9+K9</f>
        <v>5</v>
      </c>
      <c r="O9" s="822">
        <f t="shared" si="4"/>
        <v>0</v>
      </c>
      <c r="P9" s="823">
        <f t="shared" si="4"/>
        <v>5</v>
      </c>
    </row>
    <row r="10" spans="1:20" ht="57.75" customHeight="1" x14ac:dyDescent="0.4">
      <c r="A10" s="819" t="s">
        <v>92</v>
      </c>
      <c r="B10" s="820">
        <v>0</v>
      </c>
      <c r="C10" s="820">
        <v>0</v>
      </c>
      <c r="D10" s="820">
        <f t="shared" si="0"/>
        <v>0</v>
      </c>
      <c r="E10" s="820">
        <v>1</v>
      </c>
      <c r="F10" s="820">
        <v>0</v>
      </c>
      <c r="G10" s="820">
        <f t="shared" si="1"/>
        <v>1</v>
      </c>
      <c r="H10" s="820">
        <v>0</v>
      </c>
      <c r="I10" s="820">
        <v>0</v>
      </c>
      <c r="J10" s="820">
        <f t="shared" si="2"/>
        <v>0</v>
      </c>
      <c r="K10" s="821">
        <v>0</v>
      </c>
      <c r="L10" s="821">
        <v>0</v>
      </c>
      <c r="M10" s="821">
        <f t="shared" si="3"/>
        <v>0</v>
      </c>
      <c r="N10" s="822">
        <f t="shared" si="4"/>
        <v>1</v>
      </c>
      <c r="O10" s="822">
        <f t="shared" si="4"/>
        <v>0</v>
      </c>
      <c r="P10" s="824">
        <f t="shared" si="4"/>
        <v>1</v>
      </c>
    </row>
    <row r="11" spans="1:20" x14ac:dyDescent="0.4">
      <c r="A11" s="825" t="s">
        <v>82</v>
      </c>
      <c r="B11" s="820">
        <v>4</v>
      </c>
      <c r="C11" s="820">
        <v>0</v>
      </c>
      <c r="D11" s="820">
        <f t="shared" si="0"/>
        <v>4</v>
      </c>
      <c r="E11" s="820">
        <v>4</v>
      </c>
      <c r="F11" s="663">
        <v>0</v>
      </c>
      <c r="G11" s="820">
        <f t="shared" si="1"/>
        <v>4</v>
      </c>
      <c r="H11" s="820">
        <v>2</v>
      </c>
      <c r="I11" s="820">
        <v>0</v>
      </c>
      <c r="J11" s="820">
        <f t="shared" si="2"/>
        <v>2</v>
      </c>
      <c r="K11" s="821">
        <v>0</v>
      </c>
      <c r="L11" s="821">
        <v>0</v>
      </c>
      <c r="M11" s="821">
        <f t="shared" si="3"/>
        <v>0</v>
      </c>
      <c r="N11" s="822">
        <f t="shared" si="4"/>
        <v>10</v>
      </c>
      <c r="O11" s="822">
        <f t="shared" si="4"/>
        <v>0</v>
      </c>
      <c r="P11" s="823">
        <f t="shared" si="4"/>
        <v>10</v>
      </c>
    </row>
    <row r="12" spans="1:20" x14ac:dyDescent="0.4">
      <c r="A12" s="825" t="s">
        <v>93</v>
      </c>
      <c r="B12" s="820">
        <v>2</v>
      </c>
      <c r="C12" s="820">
        <v>0</v>
      </c>
      <c r="D12" s="820">
        <f t="shared" si="0"/>
        <v>2</v>
      </c>
      <c r="E12" s="820">
        <v>5</v>
      </c>
      <c r="F12" s="663">
        <v>0</v>
      </c>
      <c r="G12" s="820">
        <f t="shared" si="1"/>
        <v>5</v>
      </c>
      <c r="H12" s="820">
        <v>1</v>
      </c>
      <c r="I12" s="820">
        <v>1</v>
      </c>
      <c r="J12" s="820">
        <f t="shared" si="2"/>
        <v>2</v>
      </c>
      <c r="K12" s="821">
        <v>3</v>
      </c>
      <c r="L12" s="821">
        <v>0</v>
      </c>
      <c r="M12" s="821">
        <f t="shared" si="3"/>
        <v>3</v>
      </c>
      <c r="N12" s="822">
        <f t="shared" si="4"/>
        <v>11</v>
      </c>
      <c r="O12" s="822">
        <f t="shared" si="4"/>
        <v>1</v>
      </c>
      <c r="P12" s="823">
        <f t="shared" si="4"/>
        <v>12</v>
      </c>
    </row>
    <row r="13" spans="1:20" x14ac:dyDescent="0.4">
      <c r="A13" s="825" t="s">
        <v>83</v>
      </c>
      <c r="B13" s="820">
        <v>0</v>
      </c>
      <c r="C13" s="820">
        <v>1</v>
      </c>
      <c r="D13" s="820">
        <f t="shared" si="0"/>
        <v>1</v>
      </c>
      <c r="E13" s="820">
        <v>2</v>
      </c>
      <c r="F13" s="663">
        <v>0</v>
      </c>
      <c r="G13" s="820">
        <f t="shared" si="1"/>
        <v>2</v>
      </c>
      <c r="H13" s="820">
        <v>1</v>
      </c>
      <c r="I13" s="820">
        <v>0</v>
      </c>
      <c r="J13" s="820">
        <f t="shared" si="2"/>
        <v>1</v>
      </c>
      <c r="K13" s="821">
        <v>0</v>
      </c>
      <c r="L13" s="821">
        <v>0</v>
      </c>
      <c r="M13" s="821">
        <f t="shared" si="3"/>
        <v>0</v>
      </c>
      <c r="N13" s="822">
        <f t="shared" si="4"/>
        <v>3</v>
      </c>
      <c r="O13" s="822">
        <f t="shared" si="4"/>
        <v>1</v>
      </c>
      <c r="P13" s="823">
        <f t="shared" si="4"/>
        <v>4</v>
      </c>
    </row>
    <row r="14" spans="1:20" x14ac:dyDescent="0.4">
      <c r="A14" s="825" t="s">
        <v>84</v>
      </c>
      <c r="B14" s="820">
        <v>1</v>
      </c>
      <c r="C14" s="820">
        <v>1</v>
      </c>
      <c r="D14" s="820">
        <f t="shared" si="0"/>
        <v>2</v>
      </c>
      <c r="E14" s="820">
        <v>4</v>
      </c>
      <c r="F14" s="663">
        <v>0</v>
      </c>
      <c r="G14" s="820">
        <f t="shared" si="1"/>
        <v>4</v>
      </c>
      <c r="H14" s="820">
        <v>4</v>
      </c>
      <c r="I14" s="820">
        <v>1</v>
      </c>
      <c r="J14" s="820">
        <f t="shared" si="2"/>
        <v>5</v>
      </c>
      <c r="K14" s="821">
        <v>0</v>
      </c>
      <c r="L14" s="821">
        <v>0</v>
      </c>
      <c r="M14" s="821">
        <f t="shared" si="3"/>
        <v>0</v>
      </c>
      <c r="N14" s="822">
        <f t="shared" si="4"/>
        <v>9</v>
      </c>
      <c r="O14" s="822">
        <f t="shared" si="4"/>
        <v>2</v>
      </c>
      <c r="P14" s="823">
        <f t="shared" si="4"/>
        <v>11</v>
      </c>
    </row>
    <row r="15" spans="1:20" ht="52.5" x14ac:dyDescent="0.4">
      <c r="A15" s="825" t="s">
        <v>85</v>
      </c>
      <c r="B15" s="820">
        <v>0</v>
      </c>
      <c r="C15" s="820">
        <v>1</v>
      </c>
      <c r="D15" s="820">
        <f t="shared" si="0"/>
        <v>1</v>
      </c>
      <c r="E15" s="820">
        <v>4</v>
      </c>
      <c r="F15" s="663">
        <v>1</v>
      </c>
      <c r="G15" s="820">
        <f t="shared" si="1"/>
        <v>5</v>
      </c>
      <c r="H15" s="820">
        <v>3</v>
      </c>
      <c r="I15" s="820">
        <v>0</v>
      </c>
      <c r="J15" s="820">
        <f t="shared" si="2"/>
        <v>3</v>
      </c>
      <c r="K15" s="821">
        <v>0</v>
      </c>
      <c r="L15" s="821">
        <v>0</v>
      </c>
      <c r="M15" s="821">
        <f t="shared" si="3"/>
        <v>0</v>
      </c>
      <c r="N15" s="822">
        <f t="shared" si="4"/>
        <v>7</v>
      </c>
      <c r="O15" s="822">
        <f t="shared" si="4"/>
        <v>2</v>
      </c>
      <c r="P15" s="823">
        <f t="shared" si="4"/>
        <v>9</v>
      </c>
    </row>
    <row r="16" spans="1:20" ht="52.5" x14ac:dyDescent="0.4">
      <c r="A16" s="826" t="s">
        <v>86</v>
      </c>
      <c r="B16" s="820">
        <v>2</v>
      </c>
      <c r="C16" s="820">
        <v>0</v>
      </c>
      <c r="D16" s="820">
        <f t="shared" si="0"/>
        <v>2</v>
      </c>
      <c r="E16" s="820">
        <v>1</v>
      </c>
      <c r="F16" s="663">
        <v>0</v>
      </c>
      <c r="G16" s="820">
        <f t="shared" si="1"/>
        <v>1</v>
      </c>
      <c r="H16" s="820">
        <v>2</v>
      </c>
      <c r="I16" s="820">
        <v>0</v>
      </c>
      <c r="J16" s="820">
        <f t="shared" si="2"/>
        <v>2</v>
      </c>
      <c r="K16" s="821">
        <v>0</v>
      </c>
      <c r="L16" s="821">
        <v>0</v>
      </c>
      <c r="M16" s="821">
        <f t="shared" si="3"/>
        <v>0</v>
      </c>
      <c r="N16" s="822">
        <f t="shared" si="4"/>
        <v>5</v>
      </c>
      <c r="O16" s="822">
        <f t="shared" si="4"/>
        <v>0</v>
      </c>
      <c r="P16" s="823">
        <f t="shared" si="4"/>
        <v>5</v>
      </c>
    </row>
    <row r="17" spans="1:16" ht="48" customHeight="1" x14ac:dyDescent="0.4">
      <c r="A17" s="827" t="s">
        <v>87</v>
      </c>
      <c r="B17" s="820">
        <v>8</v>
      </c>
      <c r="C17" s="820">
        <v>1</v>
      </c>
      <c r="D17" s="820">
        <f t="shared" si="0"/>
        <v>9</v>
      </c>
      <c r="E17" s="820">
        <v>9</v>
      </c>
      <c r="F17" s="663">
        <v>0</v>
      </c>
      <c r="G17" s="820">
        <f t="shared" si="1"/>
        <v>9</v>
      </c>
      <c r="H17" s="820">
        <v>11</v>
      </c>
      <c r="I17" s="820">
        <v>0</v>
      </c>
      <c r="J17" s="820">
        <f t="shared" si="2"/>
        <v>11</v>
      </c>
      <c r="K17" s="821">
        <v>0</v>
      </c>
      <c r="L17" s="821">
        <v>0</v>
      </c>
      <c r="M17" s="821">
        <f t="shared" si="3"/>
        <v>0</v>
      </c>
      <c r="N17" s="822">
        <f t="shared" si="4"/>
        <v>28</v>
      </c>
      <c r="O17" s="822">
        <f t="shared" si="4"/>
        <v>1</v>
      </c>
      <c r="P17" s="823">
        <f t="shared" si="4"/>
        <v>29</v>
      </c>
    </row>
    <row r="18" spans="1:16" ht="27.75" customHeight="1" x14ac:dyDescent="0.4">
      <c r="A18" s="826" t="s">
        <v>88</v>
      </c>
      <c r="B18" s="820">
        <v>6</v>
      </c>
      <c r="C18" s="820">
        <v>0</v>
      </c>
      <c r="D18" s="820">
        <f t="shared" si="0"/>
        <v>6</v>
      </c>
      <c r="E18" s="820">
        <v>4</v>
      </c>
      <c r="F18" s="663">
        <v>0</v>
      </c>
      <c r="G18" s="820">
        <f t="shared" si="1"/>
        <v>4</v>
      </c>
      <c r="H18" s="820">
        <v>5</v>
      </c>
      <c r="I18" s="820">
        <v>0</v>
      </c>
      <c r="J18" s="828">
        <f t="shared" si="2"/>
        <v>5</v>
      </c>
      <c r="K18" s="329">
        <v>0</v>
      </c>
      <c r="L18" s="329">
        <v>0</v>
      </c>
      <c r="M18" s="329">
        <f t="shared" si="3"/>
        <v>0</v>
      </c>
      <c r="N18" s="822">
        <f t="shared" si="4"/>
        <v>15</v>
      </c>
      <c r="O18" s="822">
        <f t="shared" si="4"/>
        <v>0</v>
      </c>
      <c r="P18" s="823">
        <f t="shared" si="4"/>
        <v>15</v>
      </c>
    </row>
    <row r="19" spans="1:16" ht="63" customHeight="1" x14ac:dyDescent="0.4">
      <c r="A19" s="827" t="s">
        <v>89</v>
      </c>
      <c r="B19" s="820">
        <v>2</v>
      </c>
      <c r="C19" s="820">
        <v>0</v>
      </c>
      <c r="D19" s="820">
        <f t="shared" si="0"/>
        <v>2</v>
      </c>
      <c r="E19" s="820">
        <v>2</v>
      </c>
      <c r="F19" s="663">
        <v>0</v>
      </c>
      <c r="G19" s="820">
        <f t="shared" si="1"/>
        <v>2</v>
      </c>
      <c r="H19" s="820">
        <v>2</v>
      </c>
      <c r="I19" s="820">
        <v>0</v>
      </c>
      <c r="J19" s="820">
        <f t="shared" si="2"/>
        <v>2</v>
      </c>
      <c r="K19" s="821">
        <v>0</v>
      </c>
      <c r="L19" s="821">
        <v>0</v>
      </c>
      <c r="M19" s="821">
        <f t="shared" si="3"/>
        <v>0</v>
      </c>
      <c r="N19" s="822">
        <f t="shared" si="4"/>
        <v>6</v>
      </c>
      <c r="O19" s="822">
        <f t="shared" si="4"/>
        <v>0</v>
      </c>
      <c r="P19" s="823">
        <f t="shared" si="4"/>
        <v>6</v>
      </c>
    </row>
    <row r="20" spans="1:16" ht="27" thickBot="1" x14ac:dyDescent="0.45">
      <c r="A20" s="829" t="s">
        <v>108</v>
      </c>
      <c r="B20" s="820">
        <v>3</v>
      </c>
      <c r="C20" s="820">
        <v>0</v>
      </c>
      <c r="D20" s="830">
        <f t="shared" si="0"/>
        <v>3</v>
      </c>
      <c r="E20" s="820">
        <v>1</v>
      </c>
      <c r="F20" s="831">
        <v>0</v>
      </c>
      <c r="G20" s="830">
        <f t="shared" si="1"/>
        <v>1</v>
      </c>
      <c r="H20" s="820">
        <v>2</v>
      </c>
      <c r="I20" s="820">
        <v>0</v>
      </c>
      <c r="J20" s="830">
        <f t="shared" si="2"/>
        <v>2</v>
      </c>
      <c r="K20" s="821">
        <v>0</v>
      </c>
      <c r="L20" s="821">
        <v>0</v>
      </c>
      <c r="M20" s="832">
        <f t="shared" si="3"/>
        <v>0</v>
      </c>
      <c r="N20" s="822">
        <f t="shared" si="4"/>
        <v>6</v>
      </c>
      <c r="O20" s="822">
        <f t="shared" si="4"/>
        <v>0</v>
      </c>
      <c r="P20" s="833">
        <f t="shared" si="4"/>
        <v>6</v>
      </c>
    </row>
    <row r="21" spans="1:16" ht="46.5" customHeight="1" thickBot="1" x14ac:dyDescent="0.45">
      <c r="A21" s="834" t="s">
        <v>9</v>
      </c>
      <c r="B21" s="835">
        <f t="shared" ref="B21:P21" si="5">SUM(B9:B20)</f>
        <v>29</v>
      </c>
      <c r="C21" s="835">
        <f t="shared" si="5"/>
        <v>4</v>
      </c>
      <c r="D21" s="835">
        <f t="shared" si="5"/>
        <v>33</v>
      </c>
      <c r="E21" s="835">
        <f t="shared" si="5"/>
        <v>39</v>
      </c>
      <c r="F21" s="835">
        <f t="shared" si="5"/>
        <v>1</v>
      </c>
      <c r="G21" s="835">
        <f t="shared" si="5"/>
        <v>40</v>
      </c>
      <c r="H21" s="835">
        <f t="shared" si="5"/>
        <v>33</v>
      </c>
      <c r="I21" s="835">
        <f t="shared" si="5"/>
        <v>2</v>
      </c>
      <c r="J21" s="835">
        <f t="shared" si="5"/>
        <v>35</v>
      </c>
      <c r="K21" s="835">
        <f t="shared" si="5"/>
        <v>5</v>
      </c>
      <c r="L21" s="835">
        <f t="shared" si="5"/>
        <v>0</v>
      </c>
      <c r="M21" s="835">
        <f t="shared" si="5"/>
        <v>5</v>
      </c>
      <c r="N21" s="835">
        <f t="shared" si="5"/>
        <v>106</v>
      </c>
      <c r="O21" s="835">
        <f t="shared" si="5"/>
        <v>7</v>
      </c>
      <c r="P21" s="835">
        <f t="shared" si="5"/>
        <v>113</v>
      </c>
    </row>
    <row r="22" spans="1:16" ht="27" customHeight="1" thickBot="1" x14ac:dyDescent="0.45">
      <c r="A22" s="836" t="s">
        <v>10</v>
      </c>
      <c r="B22" s="837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17"/>
      <c r="O22" s="817"/>
      <c r="P22" s="818"/>
    </row>
    <row r="23" spans="1:16" ht="31.5" customHeight="1" thickBot="1" x14ac:dyDescent="0.45">
      <c r="A23" s="836" t="s">
        <v>11</v>
      </c>
      <c r="B23" s="838"/>
      <c r="C23" s="838"/>
      <c r="D23" s="838"/>
      <c r="E23" s="838"/>
      <c r="F23" s="838"/>
      <c r="G23" s="838"/>
      <c r="H23" s="838"/>
      <c r="I23" s="838"/>
      <c r="J23" s="838"/>
      <c r="K23" s="838"/>
      <c r="L23" s="838"/>
      <c r="M23" s="839"/>
      <c r="N23" s="839"/>
      <c r="O23" s="839"/>
      <c r="P23" s="840"/>
    </row>
    <row r="24" spans="1:16" ht="24.95" customHeight="1" x14ac:dyDescent="0.4">
      <c r="A24" s="819" t="s">
        <v>91</v>
      </c>
      <c r="B24" s="841">
        <v>1</v>
      </c>
      <c r="C24" s="841">
        <v>0</v>
      </c>
      <c r="D24" s="841">
        <f t="shared" ref="D24:D35" si="6">B24+C24</f>
        <v>1</v>
      </c>
      <c r="E24" s="841">
        <v>2</v>
      </c>
      <c r="F24" s="841">
        <v>0</v>
      </c>
      <c r="G24" s="841">
        <f t="shared" ref="G24:G35" si="7">E24+F24</f>
        <v>2</v>
      </c>
      <c r="H24" s="841">
        <v>0</v>
      </c>
      <c r="I24" s="841">
        <v>0</v>
      </c>
      <c r="J24" s="841">
        <f t="shared" ref="J24:J35" si="8">H24+I24</f>
        <v>0</v>
      </c>
      <c r="K24" s="855">
        <v>2</v>
      </c>
      <c r="L24" s="855">
        <v>0</v>
      </c>
      <c r="M24" s="855">
        <f t="shared" ref="M24:M35" si="9">K24+L24</f>
        <v>2</v>
      </c>
      <c r="N24" s="842">
        <f t="shared" ref="N24:P35" si="10">B24+E24+H24+K24</f>
        <v>5</v>
      </c>
      <c r="O24" s="842">
        <f t="shared" si="10"/>
        <v>0</v>
      </c>
      <c r="P24" s="843">
        <f t="shared" si="10"/>
        <v>5</v>
      </c>
    </row>
    <row r="25" spans="1:16" ht="24.95" customHeight="1" x14ac:dyDescent="0.4">
      <c r="A25" s="819" t="s">
        <v>92</v>
      </c>
      <c r="B25" s="663">
        <v>0</v>
      </c>
      <c r="C25" s="663">
        <v>0</v>
      </c>
      <c r="D25" s="663">
        <f t="shared" si="6"/>
        <v>0</v>
      </c>
      <c r="E25" s="663">
        <v>1</v>
      </c>
      <c r="F25" s="663">
        <v>0</v>
      </c>
      <c r="G25" s="663">
        <f t="shared" si="7"/>
        <v>1</v>
      </c>
      <c r="H25" s="663">
        <v>0</v>
      </c>
      <c r="I25" s="663">
        <v>0</v>
      </c>
      <c r="J25" s="663">
        <f t="shared" si="8"/>
        <v>0</v>
      </c>
      <c r="K25" s="664">
        <v>0</v>
      </c>
      <c r="L25" s="664">
        <v>0</v>
      </c>
      <c r="M25" s="664">
        <f t="shared" si="9"/>
        <v>0</v>
      </c>
      <c r="N25" s="665">
        <f t="shared" si="10"/>
        <v>1</v>
      </c>
      <c r="O25" s="665">
        <f t="shared" si="10"/>
        <v>0</v>
      </c>
      <c r="P25" s="666">
        <f t="shared" si="10"/>
        <v>1</v>
      </c>
    </row>
    <row r="26" spans="1:16" ht="24.95" customHeight="1" x14ac:dyDescent="0.4">
      <c r="A26" s="844" t="s">
        <v>82</v>
      </c>
      <c r="B26" s="663">
        <v>4</v>
      </c>
      <c r="C26" s="663">
        <v>0</v>
      </c>
      <c r="D26" s="663">
        <f t="shared" si="6"/>
        <v>4</v>
      </c>
      <c r="E26" s="663">
        <v>4</v>
      </c>
      <c r="F26" s="663">
        <v>0</v>
      </c>
      <c r="G26" s="663">
        <f t="shared" si="7"/>
        <v>4</v>
      </c>
      <c r="H26" s="663">
        <v>2</v>
      </c>
      <c r="I26" s="663">
        <v>0</v>
      </c>
      <c r="J26" s="663">
        <f t="shared" si="8"/>
        <v>2</v>
      </c>
      <c r="K26" s="664">
        <v>0</v>
      </c>
      <c r="L26" s="664">
        <v>0</v>
      </c>
      <c r="M26" s="664">
        <f t="shared" si="9"/>
        <v>0</v>
      </c>
      <c r="N26" s="665">
        <f t="shared" si="10"/>
        <v>10</v>
      </c>
      <c r="O26" s="665">
        <f t="shared" si="10"/>
        <v>0</v>
      </c>
      <c r="P26" s="666">
        <f t="shared" si="10"/>
        <v>10</v>
      </c>
    </row>
    <row r="27" spans="1:16" s="238" customFormat="1" ht="24.95" customHeight="1" x14ac:dyDescent="0.4">
      <c r="A27" s="844" t="s">
        <v>93</v>
      </c>
      <c r="B27" s="663">
        <v>2</v>
      </c>
      <c r="C27" s="663">
        <v>0</v>
      </c>
      <c r="D27" s="663">
        <f t="shared" si="6"/>
        <v>2</v>
      </c>
      <c r="E27" s="663">
        <v>5</v>
      </c>
      <c r="F27" s="663">
        <v>0</v>
      </c>
      <c r="G27" s="663">
        <f t="shared" si="7"/>
        <v>5</v>
      </c>
      <c r="H27" s="663">
        <v>1</v>
      </c>
      <c r="I27" s="663">
        <v>0</v>
      </c>
      <c r="J27" s="663">
        <f t="shared" si="8"/>
        <v>1</v>
      </c>
      <c r="K27" s="664">
        <v>3</v>
      </c>
      <c r="L27" s="664">
        <v>0</v>
      </c>
      <c r="M27" s="664">
        <f t="shared" si="9"/>
        <v>3</v>
      </c>
      <c r="N27" s="665">
        <f t="shared" si="10"/>
        <v>11</v>
      </c>
      <c r="O27" s="665">
        <f t="shared" si="10"/>
        <v>0</v>
      </c>
      <c r="P27" s="666">
        <f t="shared" si="10"/>
        <v>11</v>
      </c>
    </row>
    <row r="28" spans="1:16" ht="24.95" customHeight="1" x14ac:dyDescent="0.4">
      <c r="A28" s="844" t="s">
        <v>83</v>
      </c>
      <c r="B28" s="663">
        <v>0</v>
      </c>
      <c r="C28" s="663">
        <v>1</v>
      </c>
      <c r="D28" s="663">
        <f t="shared" si="6"/>
        <v>1</v>
      </c>
      <c r="E28" s="663">
        <v>2</v>
      </c>
      <c r="F28" s="663">
        <v>0</v>
      </c>
      <c r="G28" s="663">
        <f t="shared" si="7"/>
        <v>2</v>
      </c>
      <c r="H28" s="663">
        <v>1</v>
      </c>
      <c r="I28" s="663">
        <v>0</v>
      </c>
      <c r="J28" s="663">
        <f t="shared" si="8"/>
        <v>1</v>
      </c>
      <c r="K28" s="664">
        <v>0</v>
      </c>
      <c r="L28" s="664">
        <v>0</v>
      </c>
      <c r="M28" s="664">
        <f t="shared" si="9"/>
        <v>0</v>
      </c>
      <c r="N28" s="665">
        <f t="shared" si="10"/>
        <v>3</v>
      </c>
      <c r="O28" s="665">
        <f t="shared" si="10"/>
        <v>1</v>
      </c>
      <c r="P28" s="666">
        <f t="shared" si="10"/>
        <v>4</v>
      </c>
    </row>
    <row r="29" spans="1:16" s="238" customFormat="1" ht="24.95" customHeight="1" x14ac:dyDescent="0.4">
      <c r="A29" s="844" t="s">
        <v>84</v>
      </c>
      <c r="B29" s="663">
        <v>1</v>
      </c>
      <c r="C29" s="663">
        <v>1</v>
      </c>
      <c r="D29" s="663">
        <f t="shared" si="6"/>
        <v>2</v>
      </c>
      <c r="E29" s="663">
        <v>4</v>
      </c>
      <c r="F29" s="663">
        <v>0</v>
      </c>
      <c r="G29" s="663">
        <f t="shared" si="7"/>
        <v>4</v>
      </c>
      <c r="H29" s="663">
        <v>4</v>
      </c>
      <c r="I29" s="663">
        <v>1</v>
      </c>
      <c r="J29" s="663">
        <f t="shared" si="8"/>
        <v>5</v>
      </c>
      <c r="K29" s="664">
        <v>0</v>
      </c>
      <c r="L29" s="664">
        <v>0</v>
      </c>
      <c r="M29" s="664">
        <f t="shared" si="9"/>
        <v>0</v>
      </c>
      <c r="N29" s="665">
        <f t="shared" si="10"/>
        <v>9</v>
      </c>
      <c r="O29" s="665">
        <f t="shared" si="10"/>
        <v>2</v>
      </c>
      <c r="P29" s="666">
        <f t="shared" si="10"/>
        <v>11</v>
      </c>
    </row>
    <row r="30" spans="1:16" ht="51" customHeight="1" x14ac:dyDescent="0.4">
      <c r="A30" s="844" t="s">
        <v>85</v>
      </c>
      <c r="B30" s="663">
        <v>0</v>
      </c>
      <c r="C30" s="663">
        <v>1</v>
      </c>
      <c r="D30" s="663">
        <f t="shared" si="6"/>
        <v>1</v>
      </c>
      <c r="E30" s="663">
        <v>4</v>
      </c>
      <c r="F30" s="663">
        <v>0</v>
      </c>
      <c r="G30" s="663">
        <f t="shared" si="7"/>
        <v>4</v>
      </c>
      <c r="H30" s="663">
        <v>3</v>
      </c>
      <c r="I30" s="663">
        <v>0</v>
      </c>
      <c r="J30" s="663">
        <f t="shared" si="8"/>
        <v>3</v>
      </c>
      <c r="K30" s="664">
        <v>0</v>
      </c>
      <c r="L30" s="664">
        <v>0</v>
      </c>
      <c r="M30" s="664">
        <f t="shared" si="9"/>
        <v>0</v>
      </c>
      <c r="N30" s="665">
        <f t="shared" si="10"/>
        <v>7</v>
      </c>
      <c r="O30" s="665">
        <f t="shared" si="10"/>
        <v>1</v>
      </c>
      <c r="P30" s="666">
        <f t="shared" si="10"/>
        <v>8</v>
      </c>
    </row>
    <row r="31" spans="1:16" ht="51.75" customHeight="1" x14ac:dyDescent="0.4">
      <c r="A31" s="845" t="s">
        <v>86</v>
      </c>
      <c r="B31" s="663">
        <v>2</v>
      </c>
      <c r="C31" s="663">
        <v>0</v>
      </c>
      <c r="D31" s="663">
        <f t="shared" si="6"/>
        <v>2</v>
      </c>
      <c r="E31" s="663">
        <v>1</v>
      </c>
      <c r="F31" s="663">
        <v>0</v>
      </c>
      <c r="G31" s="663">
        <f t="shared" si="7"/>
        <v>1</v>
      </c>
      <c r="H31" s="663">
        <v>2</v>
      </c>
      <c r="I31" s="663">
        <v>0</v>
      </c>
      <c r="J31" s="663">
        <f t="shared" si="8"/>
        <v>2</v>
      </c>
      <c r="K31" s="664">
        <v>0</v>
      </c>
      <c r="L31" s="664">
        <v>0</v>
      </c>
      <c r="M31" s="664">
        <f t="shared" si="9"/>
        <v>0</v>
      </c>
      <c r="N31" s="665">
        <f t="shared" si="10"/>
        <v>5</v>
      </c>
      <c r="O31" s="665">
        <f t="shared" si="10"/>
        <v>0</v>
      </c>
      <c r="P31" s="666">
        <f t="shared" si="10"/>
        <v>5</v>
      </c>
    </row>
    <row r="32" spans="1:16" ht="52.5" customHeight="1" x14ac:dyDescent="0.4">
      <c r="A32" s="846" t="s">
        <v>87</v>
      </c>
      <c r="B32" s="663">
        <v>8</v>
      </c>
      <c r="C32" s="663">
        <v>0</v>
      </c>
      <c r="D32" s="663">
        <f t="shared" si="6"/>
        <v>8</v>
      </c>
      <c r="E32" s="663">
        <v>9</v>
      </c>
      <c r="F32" s="663">
        <v>0</v>
      </c>
      <c r="G32" s="663">
        <f t="shared" si="7"/>
        <v>9</v>
      </c>
      <c r="H32" s="663">
        <v>11</v>
      </c>
      <c r="I32" s="663">
        <v>0</v>
      </c>
      <c r="J32" s="663">
        <f t="shared" si="8"/>
        <v>11</v>
      </c>
      <c r="K32" s="664">
        <v>0</v>
      </c>
      <c r="L32" s="664">
        <v>0</v>
      </c>
      <c r="M32" s="664">
        <f t="shared" si="9"/>
        <v>0</v>
      </c>
      <c r="N32" s="665">
        <f t="shared" si="10"/>
        <v>28</v>
      </c>
      <c r="O32" s="665">
        <f t="shared" si="10"/>
        <v>0</v>
      </c>
      <c r="P32" s="666">
        <f t="shared" si="10"/>
        <v>28</v>
      </c>
    </row>
    <row r="33" spans="1:16" ht="24.95" customHeight="1" x14ac:dyDescent="0.4">
      <c r="A33" s="847" t="s">
        <v>88</v>
      </c>
      <c r="B33" s="663">
        <v>6</v>
      </c>
      <c r="C33" s="663">
        <v>0</v>
      </c>
      <c r="D33" s="663">
        <f t="shared" si="6"/>
        <v>6</v>
      </c>
      <c r="E33" s="663">
        <v>4</v>
      </c>
      <c r="F33" s="663">
        <v>0</v>
      </c>
      <c r="G33" s="663">
        <f t="shared" si="7"/>
        <v>4</v>
      </c>
      <c r="H33" s="663">
        <v>5</v>
      </c>
      <c r="I33" s="663">
        <v>0</v>
      </c>
      <c r="J33" s="663">
        <f t="shared" si="8"/>
        <v>5</v>
      </c>
      <c r="K33" s="667">
        <v>0</v>
      </c>
      <c r="L33" s="667">
        <v>0</v>
      </c>
      <c r="M33" s="667">
        <f t="shared" si="9"/>
        <v>0</v>
      </c>
      <c r="N33" s="665">
        <f t="shared" si="10"/>
        <v>15</v>
      </c>
      <c r="O33" s="665">
        <f t="shared" si="10"/>
        <v>0</v>
      </c>
      <c r="P33" s="666">
        <f t="shared" si="10"/>
        <v>15</v>
      </c>
    </row>
    <row r="34" spans="1:16" ht="49.5" customHeight="1" x14ac:dyDescent="0.4">
      <c r="A34" s="846" t="s">
        <v>89</v>
      </c>
      <c r="B34" s="663">
        <v>2</v>
      </c>
      <c r="C34" s="663">
        <v>0</v>
      </c>
      <c r="D34" s="663">
        <f t="shared" si="6"/>
        <v>2</v>
      </c>
      <c r="E34" s="663">
        <v>2</v>
      </c>
      <c r="F34" s="663">
        <v>0</v>
      </c>
      <c r="G34" s="663">
        <f t="shared" si="7"/>
        <v>2</v>
      </c>
      <c r="H34" s="663">
        <v>2</v>
      </c>
      <c r="I34" s="663">
        <v>0</v>
      </c>
      <c r="J34" s="663">
        <f t="shared" si="8"/>
        <v>2</v>
      </c>
      <c r="K34" s="664">
        <v>0</v>
      </c>
      <c r="L34" s="664">
        <v>0</v>
      </c>
      <c r="M34" s="664">
        <f t="shared" si="9"/>
        <v>0</v>
      </c>
      <c r="N34" s="665">
        <f t="shared" si="10"/>
        <v>6</v>
      </c>
      <c r="O34" s="665">
        <f t="shared" si="10"/>
        <v>0</v>
      </c>
      <c r="P34" s="666">
        <f t="shared" si="10"/>
        <v>6</v>
      </c>
    </row>
    <row r="35" spans="1:16" ht="27" thickBot="1" x14ac:dyDescent="0.45">
      <c r="A35" s="848" t="s">
        <v>108</v>
      </c>
      <c r="B35" s="856">
        <v>3</v>
      </c>
      <c r="C35" s="856">
        <v>0</v>
      </c>
      <c r="D35" s="856">
        <f t="shared" si="6"/>
        <v>3</v>
      </c>
      <c r="E35" s="856">
        <v>1</v>
      </c>
      <c r="F35" s="856">
        <v>0</v>
      </c>
      <c r="G35" s="856">
        <f t="shared" si="7"/>
        <v>1</v>
      </c>
      <c r="H35" s="856">
        <v>2</v>
      </c>
      <c r="I35" s="856">
        <v>0</v>
      </c>
      <c r="J35" s="856">
        <f t="shared" si="8"/>
        <v>2</v>
      </c>
      <c r="K35" s="857">
        <v>0</v>
      </c>
      <c r="L35" s="857">
        <v>0</v>
      </c>
      <c r="M35" s="857">
        <f t="shared" si="9"/>
        <v>0</v>
      </c>
      <c r="N35" s="858">
        <f t="shared" si="10"/>
        <v>6</v>
      </c>
      <c r="O35" s="858">
        <f t="shared" si="10"/>
        <v>0</v>
      </c>
      <c r="P35" s="859">
        <f t="shared" si="10"/>
        <v>6</v>
      </c>
    </row>
    <row r="36" spans="1:16" ht="24.95" customHeight="1" thickBot="1" x14ac:dyDescent="0.45">
      <c r="A36" s="813" t="s">
        <v>13</v>
      </c>
      <c r="B36" s="849">
        <f t="shared" ref="B36:P36" si="11">SUM(B24:B35)</f>
        <v>29</v>
      </c>
      <c r="C36" s="849">
        <f t="shared" si="11"/>
        <v>3</v>
      </c>
      <c r="D36" s="849">
        <f t="shared" si="11"/>
        <v>32</v>
      </c>
      <c r="E36" s="849">
        <f t="shared" si="11"/>
        <v>39</v>
      </c>
      <c r="F36" s="849">
        <f t="shared" si="11"/>
        <v>0</v>
      </c>
      <c r="G36" s="849">
        <f t="shared" si="11"/>
        <v>39</v>
      </c>
      <c r="H36" s="849">
        <f t="shared" si="11"/>
        <v>33</v>
      </c>
      <c r="I36" s="849">
        <f t="shared" si="11"/>
        <v>1</v>
      </c>
      <c r="J36" s="849">
        <f t="shared" si="11"/>
        <v>34</v>
      </c>
      <c r="K36" s="849">
        <f t="shared" si="11"/>
        <v>5</v>
      </c>
      <c r="L36" s="849">
        <f t="shared" si="11"/>
        <v>0</v>
      </c>
      <c r="M36" s="849">
        <f t="shared" si="11"/>
        <v>5</v>
      </c>
      <c r="N36" s="849">
        <f t="shared" si="11"/>
        <v>106</v>
      </c>
      <c r="O36" s="849">
        <f t="shared" si="11"/>
        <v>4</v>
      </c>
      <c r="P36" s="849">
        <f t="shared" si="11"/>
        <v>110</v>
      </c>
    </row>
    <row r="37" spans="1:16" ht="53.25" customHeight="1" thickBot="1" x14ac:dyDescent="0.45">
      <c r="A37" s="860" t="s">
        <v>14</v>
      </c>
      <c r="B37" s="850"/>
      <c r="C37" s="850"/>
      <c r="D37" s="850"/>
      <c r="E37" s="861"/>
      <c r="F37" s="861"/>
      <c r="G37" s="861"/>
      <c r="H37" s="861"/>
      <c r="I37" s="861"/>
      <c r="J37" s="861"/>
      <c r="K37" s="862"/>
      <c r="L37" s="862"/>
      <c r="M37" s="862"/>
      <c r="N37" s="863"/>
      <c r="O37" s="863"/>
      <c r="P37" s="840"/>
    </row>
    <row r="38" spans="1:16" ht="24.95" customHeight="1" x14ac:dyDescent="0.4">
      <c r="A38" s="864" t="s">
        <v>91</v>
      </c>
      <c r="B38" s="841">
        <v>0</v>
      </c>
      <c r="C38" s="841">
        <v>0</v>
      </c>
      <c r="D38" s="841">
        <f t="shared" ref="D38:D49" si="12">B38+C38</f>
        <v>0</v>
      </c>
      <c r="E38" s="841">
        <v>0</v>
      </c>
      <c r="F38" s="841">
        <v>0</v>
      </c>
      <c r="G38" s="841">
        <f t="shared" ref="G38:G49" si="13">E38+F38</f>
        <v>0</v>
      </c>
      <c r="H38" s="841">
        <v>0</v>
      </c>
      <c r="I38" s="841">
        <v>0</v>
      </c>
      <c r="J38" s="841">
        <f t="shared" ref="J38:J49" si="14">H38+I38</f>
        <v>0</v>
      </c>
      <c r="K38" s="841">
        <v>0</v>
      </c>
      <c r="L38" s="841">
        <v>0</v>
      </c>
      <c r="M38" s="865">
        <f t="shared" ref="M38:M49" si="15">K38+L38</f>
        <v>0</v>
      </c>
      <c r="N38" s="855">
        <f t="shared" ref="N38:O50" si="16">B38+E38+H38+K38</f>
        <v>0</v>
      </c>
      <c r="O38" s="855">
        <f t="shared" si="16"/>
        <v>0</v>
      </c>
      <c r="P38" s="866">
        <f t="shared" ref="P38:P50" si="17">O38+N38</f>
        <v>0</v>
      </c>
    </row>
    <row r="39" spans="1:16" ht="24.95" customHeight="1" x14ac:dyDescent="0.4">
      <c r="A39" s="825" t="s">
        <v>92</v>
      </c>
      <c r="B39" s="663">
        <v>0</v>
      </c>
      <c r="C39" s="663">
        <v>0</v>
      </c>
      <c r="D39" s="663">
        <f t="shared" si="12"/>
        <v>0</v>
      </c>
      <c r="E39" s="663">
        <v>0</v>
      </c>
      <c r="F39" s="663">
        <v>0</v>
      </c>
      <c r="G39" s="663">
        <f t="shared" si="13"/>
        <v>0</v>
      </c>
      <c r="H39" s="663">
        <v>0</v>
      </c>
      <c r="I39" s="663">
        <v>0</v>
      </c>
      <c r="J39" s="663">
        <f t="shared" si="14"/>
        <v>0</v>
      </c>
      <c r="K39" s="663">
        <v>0</v>
      </c>
      <c r="L39" s="663">
        <v>0</v>
      </c>
      <c r="M39" s="667">
        <f t="shared" si="15"/>
        <v>0</v>
      </c>
      <c r="N39" s="664">
        <f t="shared" si="16"/>
        <v>0</v>
      </c>
      <c r="O39" s="664">
        <f t="shared" si="16"/>
        <v>0</v>
      </c>
      <c r="P39" s="328">
        <f t="shared" si="17"/>
        <v>0</v>
      </c>
    </row>
    <row r="40" spans="1:16" ht="24.95" customHeight="1" x14ac:dyDescent="0.4">
      <c r="A40" s="825" t="s">
        <v>82</v>
      </c>
      <c r="B40" s="663">
        <v>0</v>
      </c>
      <c r="C40" s="663">
        <v>0</v>
      </c>
      <c r="D40" s="663">
        <f t="shared" si="12"/>
        <v>0</v>
      </c>
      <c r="E40" s="663">
        <v>0</v>
      </c>
      <c r="F40" s="663">
        <v>0</v>
      </c>
      <c r="G40" s="663">
        <f t="shared" si="13"/>
        <v>0</v>
      </c>
      <c r="H40" s="663">
        <v>0</v>
      </c>
      <c r="I40" s="663">
        <v>0</v>
      </c>
      <c r="J40" s="663">
        <f t="shared" si="14"/>
        <v>0</v>
      </c>
      <c r="K40" s="663">
        <v>0</v>
      </c>
      <c r="L40" s="663">
        <v>0</v>
      </c>
      <c r="M40" s="667">
        <f t="shared" si="15"/>
        <v>0</v>
      </c>
      <c r="N40" s="664">
        <f t="shared" si="16"/>
        <v>0</v>
      </c>
      <c r="O40" s="664">
        <f t="shared" si="16"/>
        <v>0</v>
      </c>
      <c r="P40" s="328">
        <f t="shared" si="17"/>
        <v>0</v>
      </c>
    </row>
    <row r="41" spans="1:16" s="238" customFormat="1" ht="24.95" customHeight="1" x14ac:dyDescent="0.4">
      <c r="A41" s="825" t="s">
        <v>93</v>
      </c>
      <c r="B41" s="663">
        <v>0</v>
      </c>
      <c r="C41" s="663">
        <v>0</v>
      </c>
      <c r="D41" s="663">
        <f t="shared" si="12"/>
        <v>0</v>
      </c>
      <c r="E41" s="663">
        <v>0</v>
      </c>
      <c r="F41" s="663">
        <v>0</v>
      </c>
      <c r="G41" s="663">
        <f t="shared" si="13"/>
        <v>0</v>
      </c>
      <c r="H41" s="663">
        <v>0</v>
      </c>
      <c r="I41" s="663">
        <v>1</v>
      </c>
      <c r="J41" s="663">
        <f t="shared" si="14"/>
        <v>1</v>
      </c>
      <c r="K41" s="663">
        <v>0</v>
      </c>
      <c r="L41" s="663">
        <v>0</v>
      </c>
      <c r="M41" s="667">
        <f t="shared" si="15"/>
        <v>0</v>
      </c>
      <c r="N41" s="664">
        <f t="shared" si="16"/>
        <v>0</v>
      </c>
      <c r="O41" s="664">
        <f t="shared" si="16"/>
        <v>1</v>
      </c>
      <c r="P41" s="328">
        <f t="shared" si="17"/>
        <v>1</v>
      </c>
    </row>
    <row r="42" spans="1:16" ht="24.95" customHeight="1" x14ac:dyDescent="0.4">
      <c r="A42" s="825" t="s">
        <v>83</v>
      </c>
      <c r="B42" s="663">
        <v>0</v>
      </c>
      <c r="C42" s="663">
        <v>0</v>
      </c>
      <c r="D42" s="663">
        <f t="shared" si="12"/>
        <v>0</v>
      </c>
      <c r="E42" s="663">
        <v>0</v>
      </c>
      <c r="F42" s="663">
        <v>0</v>
      </c>
      <c r="G42" s="663">
        <f t="shared" si="13"/>
        <v>0</v>
      </c>
      <c r="H42" s="663">
        <v>0</v>
      </c>
      <c r="I42" s="663">
        <v>0</v>
      </c>
      <c r="J42" s="663">
        <f t="shared" si="14"/>
        <v>0</v>
      </c>
      <c r="K42" s="663">
        <v>0</v>
      </c>
      <c r="L42" s="663">
        <v>0</v>
      </c>
      <c r="M42" s="667">
        <f t="shared" si="15"/>
        <v>0</v>
      </c>
      <c r="N42" s="664">
        <f t="shared" si="16"/>
        <v>0</v>
      </c>
      <c r="O42" s="664">
        <f t="shared" si="16"/>
        <v>0</v>
      </c>
      <c r="P42" s="328">
        <f t="shared" si="17"/>
        <v>0</v>
      </c>
    </row>
    <row r="43" spans="1:16" s="238" customFormat="1" ht="24.95" customHeight="1" x14ac:dyDescent="0.4">
      <c r="A43" s="825" t="s">
        <v>84</v>
      </c>
      <c r="B43" s="663">
        <v>0</v>
      </c>
      <c r="C43" s="663">
        <v>0</v>
      </c>
      <c r="D43" s="663">
        <f t="shared" si="12"/>
        <v>0</v>
      </c>
      <c r="E43" s="663">
        <v>0</v>
      </c>
      <c r="F43" s="663">
        <v>0</v>
      </c>
      <c r="G43" s="663">
        <f t="shared" si="13"/>
        <v>0</v>
      </c>
      <c r="H43" s="663">
        <v>0</v>
      </c>
      <c r="I43" s="663">
        <v>0</v>
      </c>
      <c r="J43" s="663">
        <f t="shared" si="14"/>
        <v>0</v>
      </c>
      <c r="K43" s="663">
        <v>0</v>
      </c>
      <c r="L43" s="663">
        <v>0</v>
      </c>
      <c r="M43" s="667">
        <f t="shared" si="15"/>
        <v>0</v>
      </c>
      <c r="N43" s="664">
        <f t="shared" si="16"/>
        <v>0</v>
      </c>
      <c r="O43" s="664">
        <f t="shared" si="16"/>
        <v>0</v>
      </c>
      <c r="P43" s="328">
        <f t="shared" si="17"/>
        <v>0</v>
      </c>
    </row>
    <row r="44" spans="1:16" ht="24.95" customHeight="1" x14ac:dyDescent="0.4">
      <c r="A44" s="825" t="s">
        <v>85</v>
      </c>
      <c r="B44" s="663">
        <v>0</v>
      </c>
      <c r="C44" s="663">
        <v>0</v>
      </c>
      <c r="D44" s="663">
        <f t="shared" si="12"/>
        <v>0</v>
      </c>
      <c r="E44" s="663">
        <v>0</v>
      </c>
      <c r="F44" s="663">
        <v>1</v>
      </c>
      <c r="G44" s="663">
        <f t="shared" si="13"/>
        <v>1</v>
      </c>
      <c r="H44" s="663">
        <v>0</v>
      </c>
      <c r="I44" s="663">
        <v>0</v>
      </c>
      <c r="J44" s="663">
        <f t="shared" si="14"/>
        <v>0</v>
      </c>
      <c r="K44" s="663">
        <v>0</v>
      </c>
      <c r="L44" s="663">
        <v>0</v>
      </c>
      <c r="M44" s="667">
        <f t="shared" si="15"/>
        <v>0</v>
      </c>
      <c r="N44" s="664">
        <f t="shared" si="16"/>
        <v>0</v>
      </c>
      <c r="O44" s="664">
        <f t="shared" si="16"/>
        <v>1</v>
      </c>
      <c r="P44" s="328">
        <f t="shared" si="17"/>
        <v>1</v>
      </c>
    </row>
    <row r="45" spans="1:16" ht="57" customHeight="1" x14ac:dyDescent="0.4">
      <c r="A45" s="826" t="s">
        <v>86</v>
      </c>
      <c r="B45" s="663">
        <v>0</v>
      </c>
      <c r="C45" s="663">
        <v>0</v>
      </c>
      <c r="D45" s="663">
        <f t="shared" si="12"/>
        <v>0</v>
      </c>
      <c r="E45" s="663">
        <v>0</v>
      </c>
      <c r="F45" s="663">
        <v>0</v>
      </c>
      <c r="G45" s="663">
        <f t="shared" si="13"/>
        <v>0</v>
      </c>
      <c r="H45" s="663">
        <v>0</v>
      </c>
      <c r="I45" s="663">
        <v>0</v>
      </c>
      <c r="J45" s="663">
        <f t="shared" si="14"/>
        <v>0</v>
      </c>
      <c r="K45" s="663">
        <v>0</v>
      </c>
      <c r="L45" s="663">
        <v>0</v>
      </c>
      <c r="M45" s="667">
        <f t="shared" si="15"/>
        <v>0</v>
      </c>
      <c r="N45" s="664">
        <f t="shared" si="16"/>
        <v>0</v>
      </c>
      <c r="O45" s="664">
        <f t="shared" si="16"/>
        <v>0</v>
      </c>
      <c r="P45" s="328">
        <f t="shared" si="17"/>
        <v>0</v>
      </c>
    </row>
    <row r="46" spans="1:16" ht="63.75" customHeight="1" x14ac:dyDescent="0.4">
      <c r="A46" s="827" t="s">
        <v>87</v>
      </c>
      <c r="B46" s="663">
        <v>0</v>
      </c>
      <c r="C46" s="663">
        <v>1</v>
      </c>
      <c r="D46" s="663">
        <f t="shared" si="12"/>
        <v>1</v>
      </c>
      <c r="E46" s="663">
        <v>0</v>
      </c>
      <c r="F46" s="663">
        <v>0</v>
      </c>
      <c r="G46" s="663">
        <f t="shared" si="13"/>
        <v>0</v>
      </c>
      <c r="H46" s="663">
        <v>0</v>
      </c>
      <c r="I46" s="663">
        <v>0</v>
      </c>
      <c r="J46" s="663">
        <f t="shared" si="14"/>
        <v>0</v>
      </c>
      <c r="K46" s="663">
        <v>0</v>
      </c>
      <c r="L46" s="663">
        <v>0</v>
      </c>
      <c r="M46" s="667">
        <f t="shared" si="15"/>
        <v>0</v>
      </c>
      <c r="N46" s="664">
        <f t="shared" si="16"/>
        <v>0</v>
      </c>
      <c r="O46" s="664">
        <f t="shared" si="16"/>
        <v>1</v>
      </c>
      <c r="P46" s="328">
        <f t="shared" si="17"/>
        <v>1</v>
      </c>
    </row>
    <row r="47" spans="1:16" ht="44.25" customHeight="1" x14ac:dyDescent="0.4">
      <c r="A47" s="826" t="s">
        <v>88</v>
      </c>
      <c r="B47" s="663">
        <v>0</v>
      </c>
      <c r="C47" s="663">
        <v>0</v>
      </c>
      <c r="D47" s="663">
        <f t="shared" si="12"/>
        <v>0</v>
      </c>
      <c r="E47" s="663">
        <v>0</v>
      </c>
      <c r="F47" s="663">
        <v>0</v>
      </c>
      <c r="G47" s="663">
        <f t="shared" si="13"/>
        <v>0</v>
      </c>
      <c r="H47" s="663">
        <v>0</v>
      </c>
      <c r="I47" s="663">
        <v>0</v>
      </c>
      <c r="J47" s="663">
        <f t="shared" si="14"/>
        <v>0</v>
      </c>
      <c r="K47" s="663">
        <v>0</v>
      </c>
      <c r="L47" s="663">
        <v>0</v>
      </c>
      <c r="M47" s="667">
        <f t="shared" si="15"/>
        <v>0</v>
      </c>
      <c r="N47" s="664">
        <f t="shared" si="16"/>
        <v>0</v>
      </c>
      <c r="O47" s="664">
        <f t="shared" si="16"/>
        <v>0</v>
      </c>
      <c r="P47" s="328">
        <f t="shared" si="17"/>
        <v>0</v>
      </c>
    </row>
    <row r="48" spans="1:16" ht="57" customHeight="1" x14ac:dyDescent="0.4">
      <c r="A48" s="827" t="s">
        <v>89</v>
      </c>
      <c r="B48" s="663">
        <v>0</v>
      </c>
      <c r="C48" s="663">
        <v>0</v>
      </c>
      <c r="D48" s="663">
        <f t="shared" si="12"/>
        <v>0</v>
      </c>
      <c r="E48" s="663">
        <v>0</v>
      </c>
      <c r="F48" s="663">
        <v>0</v>
      </c>
      <c r="G48" s="663">
        <f t="shared" si="13"/>
        <v>0</v>
      </c>
      <c r="H48" s="663">
        <v>0</v>
      </c>
      <c r="I48" s="663">
        <v>0</v>
      </c>
      <c r="J48" s="663">
        <f t="shared" si="14"/>
        <v>0</v>
      </c>
      <c r="K48" s="663">
        <v>0</v>
      </c>
      <c r="L48" s="663">
        <v>0</v>
      </c>
      <c r="M48" s="667">
        <f t="shared" si="15"/>
        <v>0</v>
      </c>
      <c r="N48" s="664">
        <f t="shared" si="16"/>
        <v>0</v>
      </c>
      <c r="O48" s="664">
        <f t="shared" si="16"/>
        <v>0</v>
      </c>
      <c r="P48" s="328">
        <f t="shared" si="17"/>
        <v>0</v>
      </c>
    </row>
    <row r="49" spans="1:16" ht="52.5" x14ac:dyDescent="0.4">
      <c r="A49" s="826" t="s">
        <v>90</v>
      </c>
      <c r="B49" s="663">
        <v>0</v>
      </c>
      <c r="C49" s="663">
        <v>0</v>
      </c>
      <c r="D49" s="663">
        <f t="shared" si="12"/>
        <v>0</v>
      </c>
      <c r="E49" s="663">
        <v>0</v>
      </c>
      <c r="F49" s="663">
        <v>0</v>
      </c>
      <c r="G49" s="663">
        <f t="shared" si="13"/>
        <v>0</v>
      </c>
      <c r="H49" s="663">
        <v>0</v>
      </c>
      <c r="I49" s="663">
        <v>0</v>
      </c>
      <c r="J49" s="663">
        <f t="shared" si="14"/>
        <v>0</v>
      </c>
      <c r="K49" s="663">
        <v>0</v>
      </c>
      <c r="L49" s="663">
        <v>0</v>
      </c>
      <c r="M49" s="667">
        <f t="shared" si="15"/>
        <v>0</v>
      </c>
      <c r="N49" s="664">
        <f t="shared" si="16"/>
        <v>0</v>
      </c>
      <c r="O49" s="664">
        <f t="shared" si="16"/>
        <v>0</v>
      </c>
      <c r="P49" s="328">
        <f t="shared" si="17"/>
        <v>0</v>
      </c>
    </row>
    <row r="50" spans="1:16" ht="48" customHeight="1" thickBot="1" x14ac:dyDescent="0.45">
      <c r="A50" s="867" t="s">
        <v>15</v>
      </c>
      <c r="B50" s="856">
        <f t="shared" ref="B50:M50" si="18">SUM(B38:B49)</f>
        <v>0</v>
      </c>
      <c r="C50" s="856">
        <f t="shared" si="18"/>
        <v>1</v>
      </c>
      <c r="D50" s="856">
        <f t="shared" si="18"/>
        <v>1</v>
      </c>
      <c r="E50" s="856">
        <f t="shared" si="18"/>
        <v>0</v>
      </c>
      <c r="F50" s="856">
        <f t="shared" si="18"/>
        <v>1</v>
      </c>
      <c r="G50" s="856">
        <f t="shared" si="18"/>
        <v>1</v>
      </c>
      <c r="H50" s="856">
        <f t="shared" si="18"/>
        <v>0</v>
      </c>
      <c r="I50" s="856">
        <f t="shared" si="18"/>
        <v>1</v>
      </c>
      <c r="J50" s="856">
        <f t="shared" si="18"/>
        <v>1</v>
      </c>
      <c r="K50" s="856">
        <f t="shared" si="18"/>
        <v>0</v>
      </c>
      <c r="L50" s="856">
        <f t="shared" si="18"/>
        <v>0</v>
      </c>
      <c r="M50" s="856">
        <f t="shared" si="18"/>
        <v>0</v>
      </c>
      <c r="N50" s="857">
        <f t="shared" si="16"/>
        <v>0</v>
      </c>
      <c r="O50" s="857">
        <f t="shared" si="16"/>
        <v>3</v>
      </c>
      <c r="P50" s="868">
        <f t="shared" si="17"/>
        <v>3</v>
      </c>
    </row>
    <row r="51" spans="1:16" ht="30" customHeight="1" thickBot="1" x14ac:dyDescent="0.45">
      <c r="A51" s="851" t="s">
        <v>16</v>
      </c>
      <c r="B51" s="852">
        <f t="shared" ref="B51:P51" si="19">B36</f>
        <v>29</v>
      </c>
      <c r="C51" s="852">
        <f t="shared" si="19"/>
        <v>3</v>
      </c>
      <c r="D51" s="852">
        <f t="shared" si="19"/>
        <v>32</v>
      </c>
      <c r="E51" s="852">
        <f t="shared" si="19"/>
        <v>39</v>
      </c>
      <c r="F51" s="852">
        <f t="shared" si="19"/>
        <v>0</v>
      </c>
      <c r="G51" s="852">
        <f t="shared" si="19"/>
        <v>39</v>
      </c>
      <c r="H51" s="852">
        <f t="shared" si="19"/>
        <v>33</v>
      </c>
      <c r="I51" s="852">
        <f t="shared" si="19"/>
        <v>1</v>
      </c>
      <c r="J51" s="852">
        <f t="shared" si="19"/>
        <v>34</v>
      </c>
      <c r="K51" s="852">
        <f t="shared" si="19"/>
        <v>5</v>
      </c>
      <c r="L51" s="852">
        <f t="shared" si="19"/>
        <v>0</v>
      </c>
      <c r="M51" s="852">
        <f t="shared" si="19"/>
        <v>5</v>
      </c>
      <c r="N51" s="852">
        <f t="shared" si="19"/>
        <v>106</v>
      </c>
      <c r="O51" s="852">
        <f t="shared" si="19"/>
        <v>4</v>
      </c>
      <c r="P51" s="852">
        <f t="shared" si="19"/>
        <v>110</v>
      </c>
    </row>
    <row r="52" spans="1:16" ht="27" thickBot="1" x14ac:dyDescent="0.45">
      <c r="A52" s="851" t="s">
        <v>17</v>
      </c>
      <c r="B52" s="853">
        <f t="shared" ref="B52:P52" si="20">B50</f>
        <v>0</v>
      </c>
      <c r="C52" s="853">
        <f t="shared" si="20"/>
        <v>1</v>
      </c>
      <c r="D52" s="853">
        <f t="shared" si="20"/>
        <v>1</v>
      </c>
      <c r="E52" s="853">
        <f t="shared" si="20"/>
        <v>0</v>
      </c>
      <c r="F52" s="853">
        <f t="shared" si="20"/>
        <v>1</v>
      </c>
      <c r="G52" s="853">
        <f t="shared" si="20"/>
        <v>1</v>
      </c>
      <c r="H52" s="853">
        <f t="shared" si="20"/>
        <v>0</v>
      </c>
      <c r="I52" s="853">
        <f t="shared" si="20"/>
        <v>1</v>
      </c>
      <c r="J52" s="853">
        <f t="shared" si="20"/>
        <v>1</v>
      </c>
      <c r="K52" s="853">
        <f t="shared" si="20"/>
        <v>0</v>
      </c>
      <c r="L52" s="853">
        <f t="shared" si="20"/>
        <v>0</v>
      </c>
      <c r="M52" s="853">
        <f t="shared" si="20"/>
        <v>0</v>
      </c>
      <c r="N52" s="853">
        <f t="shared" si="20"/>
        <v>0</v>
      </c>
      <c r="O52" s="853">
        <f t="shared" si="20"/>
        <v>3</v>
      </c>
      <c r="P52" s="853">
        <f t="shared" si="20"/>
        <v>3</v>
      </c>
    </row>
    <row r="53" spans="1:16" ht="48" customHeight="1" thickBot="1" x14ac:dyDescent="0.45">
      <c r="A53" s="836" t="s">
        <v>18</v>
      </c>
      <c r="B53" s="854">
        <f t="shared" ref="B53:P53" si="21">SUM(B51:B52)</f>
        <v>29</v>
      </c>
      <c r="C53" s="854">
        <f t="shared" si="21"/>
        <v>4</v>
      </c>
      <c r="D53" s="854">
        <f t="shared" si="21"/>
        <v>33</v>
      </c>
      <c r="E53" s="854">
        <f t="shared" si="21"/>
        <v>39</v>
      </c>
      <c r="F53" s="854">
        <f t="shared" si="21"/>
        <v>1</v>
      </c>
      <c r="G53" s="854">
        <f t="shared" si="21"/>
        <v>40</v>
      </c>
      <c r="H53" s="854">
        <f t="shared" si="21"/>
        <v>33</v>
      </c>
      <c r="I53" s="854">
        <f t="shared" si="21"/>
        <v>2</v>
      </c>
      <c r="J53" s="854">
        <f t="shared" si="21"/>
        <v>35</v>
      </c>
      <c r="K53" s="854">
        <f t="shared" si="21"/>
        <v>5</v>
      </c>
      <c r="L53" s="854">
        <f t="shared" si="21"/>
        <v>0</v>
      </c>
      <c r="M53" s="854">
        <f t="shared" si="21"/>
        <v>5</v>
      </c>
      <c r="N53" s="854">
        <f t="shared" si="21"/>
        <v>106</v>
      </c>
      <c r="O53" s="854">
        <f t="shared" si="21"/>
        <v>7</v>
      </c>
      <c r="P53" s="854">
        <f t="shared" si="21"/>
        <v>113</v>
      </c>
    </row>
  </sheetData>
  <mergeCells count="12">
    <mergeCell ref="A1:P1"/>
    <mergeCell ref="E6:G6"/>
    <mergeCell ref="H6:J6"/>
    <mergeCell ref="K6:M6"/>
    <mergeCell ref="A3:P3"/>
    <mergeCell ref="A5:A7"/>
    <mergeCell ref="B5:D5"/>
    <mergeCell ref="E5:G5"/>
    <mergeCell ref="H5:J5"/>
    <mergeCell ref="K5:M5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4"/>
  <sheetViews>
    <sheetView topLeftCell="A19" zoomScale="50" zoomScaleNormal="50" workbookViewId="0">
      <selection activeCell="H18" sqref="H18"/>
    </sheetView>
  </sheetViews>
  <sheetFormatPr defaultRowHeight="26.25" x14ac:dyDescent="0.4"/>
  <cols>
    <col min="1" max="1" width="87.85546875" style="206" customWidth="1"/>
    <col min="2" max="2" width="14.42578125" style="206" customWidth="1"/>
    <col min="3" max="3" width="12.140625" style="206" customWidth="1"/>
    <col min="4" max="4" width="14.42578125" style="206" customWidth="1"/>
    <col min="5" max="5" width="15.5703125" style="206" customWidth="1"/>
    <col min="6" max="7" width="11.85546875" style="206" customWidth="1"/>
    <col min="8" max="8" width="17" style="206" customWidth="1"/>
    <col min="9" max="9" width="11.7109375" style="206" customWidth="1"/>
    <col min="10" max="10" width="12.42578125" style="206" customWidth="1"/>
    <col min="11" max="11" width="15.7109375" style="206" customWidth="1"/>
    <col min="12" max="12" width="13.140625" style="206" customWidth="1"/>
    <col min="13" max="13" width="12.140625" style="206" customWidth="1"/>
    <col min="14" max="14" width="14.42578125" style="206" customWidth="1"/>
    <col min="15" max="15" width="14.140625" style="206" customWidth="1"/>
    <col min="16" max="16" width="13.42578125" style="210" customWidth="1"/>
    <col min="17" max="17" width="12.85546875" style="206" customWidth="1"/>
    <col min="18" max="18" width="11.5703125" style="206" customWidth="1"/>
    <col min="19" max="20" width="9.140625" style="206"/>
    <col min="21" max="21" width="10.5703125" style="206" bestFit="1" customWidth="1"/>
    <col min="22" max="22" width="11.28515625" style="206" customWidth="1"/>
    <col min="23" max="16384" width="9.140625" style="206"/>
  </cols>
  <sheetData>
    <row r="1" spans="1:20" ht="53.25" customHeight="1" x14ac:dyDescent="0.4">
      <c r="A1" s="1094" t="s">
        <v>81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4"/>
      <c r="L1" s="1094"/>
      <c r="M1" s="1094"/>
      <c r="N1" s="1094"/>
      <c r="O1" s="1094"/>
      <c r="P1" s="1094"/>
      <c r="Q1" s="205"/>
      <c r="R1" s="205"/>
      <c r="S1" s="205"/>
      <c r="T1" s="205"/>
    </row>
    <row r="2" spans="1:20" ht="33.75" customHeight="1" x14ac:dyDescent="0.4">
      <c r="A2" s="1094"/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P2" s="1094"/>
      <c r="Q2" s="205"/>
      <c r="R2" s="205"/>
      <c r="S2" s="205"/>
      <c r="T2" s="205"/>
    </row>
    <row r="3" spans="1:20" ht="38.25" customHeight="1" x14ac:dyDescent="0.4">
      <c r="A3" s="1094" t="s">
        <v>125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205"/>
      <c r="R3" s="205"/>
      <c r="S3" s="205"/>
      <c r="T3" s="205"/>
    </row>
    <row r="4" spans="1:20" ht="33" customHeight="1" thickBot="1" x14ac:dyDescent="0.45">
      <c r="A4" s="204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207"/>
      <c r="R4" s="207"/>
      <c r="S4" s="207"/>
      <c r="T4" s="207"/>
    </row>
    <row r="5" spans="1:20" ht="33" customHeight="1" thickBot="1" x14ac:dyDescent="0.45">
      <c r="A5" s="1095" t="s">
        <v>1</v>
      </c>
      <c r="B5" s="1091" t="s">
        <v>19</v>
      </c>
      <c r="C5" s="1092"/>
      <c r="D5" s="1093"/>
      <c r="E5" s="1091" t="s">
        <v>20</v>
      </c>
      <c r="F5" s="1092"/>
      <c r="G5" s="1093"/>
      <c r="H5" s="1091" t="s">
        <v>21</v>
      </c>
      <c r="I5" s="1092"/>
      <c r="J5" s="1093"/>
      <c r="K5" s="1091" t="s">
        <v>22</v>
      </c>
      <c r="L5" s="1092"/>
      <c r="M5" s="1093"/>
      <c r="N5" s="1098" t="s">
        <v>26</v>
      </c>
      <c r="O5" s="1099"/>
      <c r="P5" s="1100"/>
      <c r="Q5" s="207"/>
      <c r="R5" s="207"/>
      <c r="S5" s="207"/>
      <c r="T5" s="207"/>
    </row>
    <row r="6" spans="1:20" ht="33" customHeight="1" thickBot="1" x14ac:dyDescent="0.45">
      <c r="A6" s="1096"/>
      <c r="B6" s="1088" t="s">
        <v>24</v>
      </c>
      <c r="C6" s="1089"/>
      <c r="D6" s="1090"/>
      <c r="E6" s="1088" t="s">
        <v>24</v>
      </c>
      <c r="F6" s="1089"/>
      <c r="G6" s="1090"/>
      <c r="H6" s="1088" t="s">
        <v>24</v>
      </c>
      <c r="I6" s="1089"/>
      <c r="J6" s="1090"/>
      <c r="K6" s="1088" t="s">
        <v>24</v>
      </c>
      <c r="L6" s="1089"/>
      <c r="M6" s="1090"/>
      <c r="N6" s="1101"/>
      <c r="O6" s="1102"/>
      <c r="P6" s="1103"/>
      <c r="Q6" s="207"/>
      <c r="R6" s="207"/>
      <c r="S6" s="207"/>
      <c r="T6" s="207"/>
    </row>
    <row r="7" spans="1:20" ht="99.75" customHeight="1" thickBot="1" x14ac:dyDescent="0.45">
      <c r="A7" s="1097"/>
      <c r="B7" s="276" t="s">
        <v>5</v>
      </c>
      <c r="C7" s="277" t="s">
        <v>6</v>
      </c>
      <c r="D7" s="209" t="s">
        <v>7</v>
      </c>
      <c r="E7" s="321" t="s">
        <v>5</v>
      </c>
      <c r="F7" s="322" t="s">
        <v>6</v>
      </c>
      <c r="G7" s="209" t="s">
        <v>7</v>
      </c>
      <c r="H7" s="321" t="s">
        <v>5</v>
      </c>
      <c r="I7" s="322" t="s">
        <v>6</v>
      </c>
      <c r="J7" s="209" t="s">
        <v>7</v>
      </c>
      <c r="K7" s="323" t="s">
        <v>5</v>
      </c>
      <c r="L7" s="322" t="s">
        <v>6</v>
      </c>
      <c r="M7" s="209" t="s">
        <v>7</v>
      </c>
      <c r="N7" s="323" t="s">
        <v>5</v>
      </c>
      <c r="O7" s="322" t="s">
        <v>6</v>
      </c>
      <c r="P7" s="209" t="s">
        <v>7</v>
      </c>
      <c r="Q7" s="207"/>
      <c r="R7" s="207"/>
      <c r="S7" s="207"/>
      <c r="T7" s="207"/>
    </row>
    <row r="8" spans="1:20" ht="36.75" customHeight="1" thickBot="1" x14ac:dyDescent="0.45">
      <c r="A8" s="334" t="s">
        <v>8</v>
      </c>
      <c r="B8" s="343"/>
      <c r="C8" s="343"/>
      <c r="D8" s="344"/>
      <c r="E8" s="343"/>
      <c r="F8" s="343"/>
      <c r="G8" s="344"/>
      <c r="H8" s="343"/>
      <c r="I8" s="343"/>
      <c r="J8" s="344"/>
      <c r="K8" s="345"/>
      <c r="L8" s="345"/>
      <c r="M8" s="345"/>
      <c r="N8" s="332"/>
      <c r="O8" s="332"/>
      <c r="P8" s="333"/>
      <c r="Q8" s="207"/>
      <c r="R8" s="207"/>
      <c r="S8" s="207"/>
      <c r="T8" s="207"/>
    </row>
    <row r="9" spans="1:20" ht="29.25" customHeight="1" x14ac:dyDescent="0.4">
      <c r="A9" s="335" t="s">
        <v>91</v>
      </c>
      <c r="B9" s="748">
        <v>0</v>
      </c>
      <c r="C9" s="748">
        <v>0</v>
      </c>
      <c r="D9" s="748">
        <v>0</v>
      </c>
      <c r="E9" s="748">
        <v>0</v>
      </c>
      <c r="F9" s="748">
        <v>0</v>
      </c>
      <c r="G9" s="327">
        <f t="shared" ref="G9:G20" si="0">E9+F9</f>
        <v>0</v>
      </c>
      <c r="H9" s="748">
        <v>0</v>
      </c>
      <c r="I9" s="748">
        <v>0</v>
      </c>
      <c r="J9" s="327">
        <f t="shared" ref="J9:J20" si="1">H9+I9</f>
        <v>0</v>
      </c>
      <c r="K9" s="329">
        <v>0</v>
      </c>
      <c r="L9" s="329">
        <v>0</v>
      </c>
      <c r="M9" s="329">
        <f t="shared" ref="M9:M20" si="2">K9+L9</f>
        <v>0</v>
      </c>
      <c r="N9" s="749">
        <f t="shared" ref="N9:O20" si="3">B9+E9+H9+K9</f>
        <v>0</v>
      </c>
      <c r="O9" s="749">
        <f t="shared" si="3"/>
        <v>0</v>
      </c>
      <c r="P9" s="750">
        <f t="shared" ref="P9:P20" si="4">N9+O9</f>
        <v>0</v>
      </c>
      <c r="Q9" s="207"/>
      <c r="R9" s="207"/>
      <c r="S9" s="207"/>
      <c r="T9" s="207"/>
    </row>
    <row r="10" spans="1:20" ht="29.25" customHeight="1" x14ac:dyDescent="0.4">
      <c r="A10" s="335" t="s">
        <v>92</v>
      </c>
      <c r="B10" s="748">
        <v>0</v>
      </c>
      <c r="C10" s="748">
        <v>0</v>
      </c>
      <c r="D10" s="748">
        <v>0</v>
      </c>
      <c r="E10" s="748">
        <v>0</v>
      </c>
      <c r="F10" s="748">
        <v>0</v>
      </c>
      <c r="G10" s="327">
        <f t="shared" si="0"/>
        <v>0</v>
      </c>
      <c r="H10" s="748">
        <v>0</v>
      </c>
      <c r="I10" s="748">
        <v>0</v>
      </c>
      <c r="J10" s="327">
        <f t="shared" si="1"/>
        <v>0</v>
      </c>
      <c r="K10" s="329">
        <v>0</v>
      </c>
      <c r="L10" s="329">
        <v>0</v>
      </c>
      <c r="M10" s="329">
        <f t="shared" si="2"/>
        <v>0</v>
      </c>
      <c r="N10" s="749">
        <f t="shared" si="3"/>
        <v>0</v>
      </c>
      <c r="O10" s="749">
        <f t="shared" si="3"/>
        <v>0</v>
      </c>
      <c r="P10" s="750">
        <f t="shared" si="4"/>
        <v>0</v>
      </c>
      <c r="Q10" s="207"/>
      <c r="R10" s="207"/>
      <c r="S10" s="207"/>
      <c r="T10" s="207"/>
    </row>
    <row r="11" spans="1:20" ht="27.75" customHeight="1" x14ac:dyDescent="0.4">
      <c r="A11" s="336" t="s">
        <v>82</v>
      </c>
      <c r="B11" s="748">
        <v>0</v>
      </c>
      <c r="C11" s="748">
        <v>0</v>
      </c>
      <c r="D11" s="748">
        <v>0</v>
      </c>
      <c r="E11" s="748">
        <v>0</v>
      </c>
      <c r="F11" s="748">
        <v>0</v>
      </c>
      <c r="G11" s="327">
        <f t="shared" si="0"/>
        <v>0</v>
      </c>
      <c r="H11" s="748">
        <v>0</v>
      </c>
      <c r="I11" s="748">
        <v>0</v>
      </c>
      <c r="J11" s="327">
        <f t="shared" si="1"/>
        <v>0</v>
      </c>
      <c r="K11" s="329">
        <v>0</v>
      </c>
      <c r="L11" s="329">
        <v>0</v>
      </c>
      <c r="M11" s="329">
        <f t="shared" si="2"/>
        <v>0</v>
      </c>
      <c r="N11" s="749">
        <f t="shared" si="3"/>
        <v>0</v>
      </c>
      <c r="O11" s="749">
        <f t="shared" si="3"/>
        <v>0</v>
      </c>
      <c r="P11" s="750">
        <f t="shared" si="4"/>
        <v>0</v>
      </c>
      <c r="Q11" s="207"/>
      <c r="R11" s="207"/>
      <c r="S11" s="207"/>
      <c r="T11" s="207"/>
    </row>
    <row r="12" spans="1:20" ht="27.75" customHeight="1" x14ac:dyDescent="0.4">
      <c r="A12" s="336" t="s">
        <v>93</v>
      </c>
      <c r="B12" s="748">
        <v>0</v>
      </c>
      <c r="C12" s="748">
        <v>0</v>
      </c>
      <c r="D12" s="748">
        <v>0</v>
      </c>
      <c r="E12" s="748">
        <v>0</v>
      </c>
      <c r="F12" s="748">
        <v>0</v>
      </c>
      <c r="G12" s="327">
        <f t="shared" si="0"/>
        <v>0</v>
      </c>
      <c r="H12" s="748">
        <v>0</v>
      </c>
      <c r="I12" s="748">
        <v>1</v>
      </c>
      <c r="J12" s="327">
        <f t="shared" si="1"/>
        <v>1</v>
      </c>
      <c r="K12" s="329">
        <v>0</v>
      </c>
      <c r="L12" s="329">
        <v>2</v>
      </c>
      <c r="M12" s="329">
        <f t="shared" si="2"/>
        <v>2</v>
      </c>
      <c r="N12" s="749">
        <f t="shared" si="3"/>
        <v>0</v>
      </c>
      <c r="O12" s="749">
        <f t="shared" si="3"/>
        <v>3</v>
      </c>
      <c r="P12" s="750">
        <f t="shared" si="4"/>
        <v>3</v>
      </c>
      <c r="Q12" s="207"/>
      <c r="R12" s="207"/>
      <c r="S12" s="207"/>
      <c r="T12" s="207"/>
    </row>
    <row r="13" spans="1:20" ht="30.75" customHeight="1" x14ac:dyDescent="0.4">
      <c r="A13" s="336" t="s">
        <v>83</v>
      </c>
      <c r="B13" s="748">
        <v>0</v>
      </c>
      <c r="C13" s="748">
        <v>2</v>
      </c>
      <c r="D13" s="327">
        <f t="shared" ref="D13:D20" si="5">B13+C13</f>
        <v>2</v>
      </c>
      <c r="E13" s="748">
        <v>1</v>
      </c>
      <c r="F13" s="748">
        <v>4</v>
      </c>
      <c r="G13" s="327">
        <f t="shared" si="0"/>
        <v>5</v>
      </c>
      <c r="H13" s="748">
        <v>0</v>
      </c>
      <c r="I13" s="327">
        <v>1</v>
      </c>
      <c r="J13" s="327">
        <f t="shared" si="1"/>
        <v>1</v>
      </c>
      <c r="K13" s="329">
        <v>0</v>
      </c>
      <c r="L13" s="329">
        <v>0</v>
      </c>
      <c r="M13" s="329">
        <f t="shared" si="2"/>
        <v>0</v>
      </c>
      <c r="N13" s="749">
        <f t="shared" si="3"/>
        <v>1</v>
      </c>
      <c r="O13" s="749">
        <f t="shared" si="3"/>
        <v>7</v>
      </c>
      <c r="P13" s="750">
        <f t="shared" si="4"/>
        <v>8</v>
      </c>
      <c r="Q13" s="207"/>
      <c r="R13" s="207"/>
      <c r="S13" s="207"/>
      <c r="T13" s="207"/>
    </row>
    <row r="14" spans="1:20" ht="32.25" customHeight="1" x14ac:dyDescent="0.4">
      <c r="A14" s="336" t="s">
        <v>84</v>
      </c>
      <c r="B14" s="748">
        <v>0</v>
      </c>
      <c r="C14" s="748">
        <v>4</v>
      </c>
      <c r="D14" s="327">
        <f t="shared" si="5"/>
        <v>4</v>
      </c>
      <c r="E14" s="748">
        <v>0</v>
      </c>
      <c r="F14" s="748">
        <v>9</v>
      </c>
      <c r="G14" s="327">
        <f t="shared" si="0"/>
        <v>9</v>
      </c>
      <c r="H14" s="748">
        <v>0</v>
      </c>
      <c r="I14" s="748">
        <v>7</v>
      </c>
      <c r="J14" s="327">
        <f t="shared" si="1"/>
        <v>7</v>
      </c>
      <c r="K14" s="329">
        <v>0</v>
      </c>
      <c r="L14" s="329">
        <v>3</v>
      </c>
      <c r="M14" s="329">
        <f t="shared" si="2"/>
        <v>3</v>
      </c>
      <c r="N14" s="749">
        <f t="shared" si="3"/>
        <v>0</v>
      </c>
      <c r="O14" s="749">
        <f t="shared" si="3"/>
        <v>23</v>
      </c>
      <c r="P14" s="750">
        <f t="shared" si="4"/>
        <v>23</v>
      </c>
      <c r="Q14" s="207"/>
      <c r="R14" s="207"/>
      <c r="S14" s="207"/>
      <c r="T14" s="207"/>
    </row>
    <row r="15" spans="1:20" ht="32.25" customHeight="1" x14ac:dyDescent="0.4">
      <c r="A15" s="336" t="s">
        <v>99</v>
      </c>
      <c r="B15" s="748">
        <v>0</v>
      </c>
      <c r="C15" s="748">
        <v>0</v>
      </c>
      <c r="D15" s="327">
        <f t="shared" si="5"/>
        <v>0</v>
      </c>
      <c r="E15" s="748">
        <v>0</v>
      </c>
      <c r="F15" s="748">
        <v>0</v>
      </c>
      <c r="G15" s="327">
        <f t="shared" si="0"/>
        <v>0</v>
      </c>
      <c r="H15" s="748">
        <v>0</v>
      </c>
      <c r="I15" s="748">
        <v>0</v>
      </c>
      <c r="J15" s="327">
        <f t="shared" si="1"/>
        <v>0</v>
      </c>
      <c r="K15" s="329">
        <v>0</v>
      </c>
      <c r="L15" s="329">
        <v>0</v>
      </c>
      <c r="M15" s="329">
        <f t="shared" si="2"/>
        <v>0</v>
      </c>
      <c r="N15" s="749">
        <f t="shared" si="3"/>
        <v>0</v>
      </c>
      <c r="O15" s="749">
        <f t="shared" si="3"/>
        <v>0</v>
      </c>
      <c r="P15" s="750">
        <f t="shared" si="4"/>
        <v>0</v>
      </c>
      <c r="Q15" s="207"/>
      <c r="R15" s="207"/>
      <c r="S15" s="207"/>
      <c r="T15" s="207"/>
    </row>
    <row r="16" spans="1:20" ht="32.25" customHeight="1" x14ac:dyDescent="0.4">
      <c r="A16" s="336" t="s">
        <v>86</v>
      </c>
      <c r="B16" s="748">
        <v>0</v>
      </c>
      <c r="C16" s="748">
        <v>0</v>
      </c>
      <c r="D16" s="327">
        <f t="shared" si="5"/>
        <v>0</v>
      </c>
      <c r="E16" s="748">
        <v>1</v>
      </c>
      <c r="F16" s="748">
        <v>0</v>
      </c>
      <c r="G16" s="327">
        <f t="shared" si="0"/>
        <v>1</v>
      </c>
      <c r="H16" s="748">
        <v>0</v>
      </c>
      <c r="I16" s="748">
        <v>0</v>
      </c>
      <c r="J16" s="327">
        <f t="shared" si="1"/>
        <v>0</v>
      </c>
      <c r="K16" s="329">
        <v>0</v>
      </c>
      <c r="L16" s="329">
        <v>0</v>
      </c>
      <c r="M16" s="329">
        <f t="shared" si="2"/>
        <v>0</v>
      </c>
      <c r="N16" s="749">
        <f t="shared" si="3"/>
        <v>1</v>
      </c>
      <c r="O16" s="749">
        <f t="shared" si="3"/>
        <v>0</v>
      </c>
      <c r="P16" s="750">
        <f t="shared" si="4"/>
        <v>1</v>
      </c>
      <c r="Q16" s="207"/>
      <c r="R16" s="207"/>
      <c r="S16" s="207"/>
      <c r="T16" s="207"/>
    </row>
    <row r="17" spans="1:20" ht="31.5" customHeight="1" x14ac:dyDescent="0.4">
      <c r="A17" s="337" t="s">
        <v>87</v>
      </c>
      <c r="B17" s="748">
        <v>0</v>
      </c>
      <c r="C17" s="748">
        <v>1</v>
      </c>
      <c r="D17" s="327">
        <f t="shared" si="5"/>
        <v>1</v>
      </c>
      <c r="E17" s="748">
        <v>0</v>
      </c>
      <c r="F17" s="748">
        <v>1</v>
      </c>
      <c r="G17" s="327">
        <f t="shared" si="0"/>
        <v>1</v>
      </c>
      <c r="H17" s="327">
        <v>1</v>
      </c>
      <c r="I17" s="748">
        <v>1</v>
      </c>
      <c r="J17" s="327">
        <f t="shared" si="1"/>
        <v>2</v>
      </c>
      <c r="K17" s="329">
        <v>2</v>
      </c>
      <c r="L17" s="329">
        <v>1</v>
      </c>
      <c r="M17" s="329">
        <f t="shared" si="2"/>
        <v>3</v>
      </c>
      <c r="N17" s="749">
        <f t="shared" si="3"/>
        <v>3</v>
      </c>
      <c r="O17" s="749">
        <f t="shared" si="3"/>
        <v>4</v>
      </c>
      <c r="P17" s="750">
        <f t="shared" si="4"/>
        <v>7</v>
      </c>
      <c r="Q17" s="207"/>
      <c r="R17" s="207"/>
      <c r="S17" s="207"/>
      <c r="T17" s="207"/>
    </row>
    <row r="18" spans="1:20" ht="24.75" customHeight="1" x14ac:dyDescent="0.4">
      <c r="A18" s="338" t="s">
        <v>88</v>
      </c>
      <c r="B18" s="748">
        <v>0</v>
      </c>
      <c r="C18" s="748">
        <v>0</v>
      </c>
      <c r="D18" s="327">
        <f t="shared" si="5"/>
        <v>0</v>
      </c>
      <c r="E18" s="748">
        <v>0</v>
      </c>
      <c r="F18" s="748">
        <v>0</v>
      </c>
      <c r="G18" s="327">
        <f t="shared" si="0"/>
        <v>0</v>
      </c>
      <c r="H18" s="748">
        <v>0</v>
      </c>
      <c r="I18" s="748">
        <v>0</v>
      </c>
      <c r="J18" s="327">
        <f t="shared" si="1"/>
        <v>0</v>
      </c>
      <c r="K18" s="328">
        <v>0</v>
      </c>
      <c r="L18" s="329">
        <v>0</v>
      </c>
      <c r="M18" s="329">
        <f t="shared" si="2"/>
        <v>0</v>
      </c>
      <c r="N18" s="749">
        <f t="shared" si="3"/>
        <v>0</v>
      </c>
      <c r="O18" s="749">
        <f t="shared" si="3"/>
        <v>0</v>
      </c>
      <c r="P18" s="750">
        <f t="shared" si="4"/>
        <v>0</v>
      </c>
      <c r="Q18" s="207"/>
      <c r="R18" s="207"/>
      <c r="S18" s="207"/>
      <c r="T18" s="207"/>
    </row>
    <row r="19" spans="1:20" ht="24.75" customHeight="1" x14ac:dyDescent="0.4">
      <c r="A19" s="339" t="s">
        <v>89</v>
      </c>
      <c r="B19" s="748">
        <v>0</v>
      </c>
      <c r="C19" s="748">
        <v>0</v>
      </c>
      <c r="D19" s="327">
        <f t="shared" si="5"/>
        <v>0</v>
      </c>
      <c r="E19" s="748">
        <v>0</v>
      </c>
      <c r="F19" s="748">
        <v>0</v>
      </c>
      <c r="G19" s="327">
        <f t="shared" si="0"/>
        <v>0</v>
      </c>
      <c r="H19" s="748">
        <v>0</v>
      </c>
      <c r="I19" s="748">
        <v>0</v>
      </c>
      <c r="J19" s="327">
        <f t="shared" si="1"/>
        <v>0</v>
      </c>
      <c r="K19" s="748">
        <v>0</v>
      </c>
      <c r="L19" s="329">
        <v>0</v>
      </c>
      <c r="M19" s="329">
        <f t="shared" si="2"/>
        <v>0</v>
      </c>
      <c r="N19" s="749">
        <f t="shared" si="3"/>
        <v>0</v>
      </c>
      <c r="O19" s="749">
        <f t="shared" si="3"/>
        <v>0</v>
      </c>
      <c r="P19" s="750">
        <f t="shared" si="4"/>
        <v>0</v>
      </c>
      <c r="Q19" s="207"/>
      <c r="R19" s="207"/>
      <c r="S19" s="207"/>
      <c r="T19" s="207"/>
    </row>
    <row r="20" spans="1:20" ht="24.75" customHeight="1" thickBot="1" x14ac:dyDescent="0.45">
      <c r="A20" s="869" t="s">
        <v>90</v>
      </c>
      <c r="B20" s="870">
        <v>0</v>
      </c>
      <c r="C20" s="870">
        <v>0</v>
      </c>
      <c r="D20" s="871">
        <f t="shared" si="5"/>
        <v>0</v>
      </c>
      <c r="E20" s="870">
        <v>0</v>
      </c>
      <c r="F20" s="870">
        <v>0</v>
      </c>
      <c r="G20" s="871">
        <f t="shared" si="0"/>
        <v>0</v>
      </c>
      <c r="H20" s="870">
        <v>0</v>
      </c>
      <c r="I20" s="870">
        <v>0</v>
      </c>
      <c r="J20" s="871">
        <f t="shared" si="1"/>
        <v>0</v>
      </c>
      <c r="K20" s="872">
        <v>0</v>
      </c>
      <c r="L20" s="873">
        <v>0</v>
      </c>
      <c r="M20" s="873">
        <f t="shared" si="2"/>
        <v>0</v>
      </c>
      <c r="N20" s="874">
        <f t="shared" si="3"/>
        <v>0</v>
      </c>
      <c r="O20" s="874">
        <f t="shared" si="3"/>
        <v>0</v>
      </c>
      <c r="P20" s="875">
        <f t="shared" si="4"/>
        <v>0</v>
      </c>
      <c r="Q20" s="207"/>
      <c r="R20" s="207"/>
      <c r="S20" s="207"/>
      <c r="T20" s="207"/>
    </row>
    <row r="21" spans="1:20" ht="29.25" customHeight="1" thickBot="1" x14ac:dyDescent="0.45">
      <c r="A21" s="330" t="s">
        <v>9</v>
      </c>
      <c r="B21" s="331">
        <f t="shared" ref="B21:P21" si="6">SUM(B9:B20)</f>
        <v>0</v>
      </c>
      <c r="C21" s="331">
        <f t="shared" si="6"/>
        <v>7</v>
      </c>
      <c r="D21" s="331">
        <f t="shared" si="6"/>
        <v>7</v>
      </c>
      <c r="E21" s="331">
        <f t="shared" si="6"/>
        <v>2</v>
      </c>
      <c r="F21" s="331">
        <f t="shared" si="6"/>
        <v>14</v>
      </c>
      <c r="G21" s="331">
        <f t="shared" si="6"/>
        <v>16</v>
      </c>
      <c r="H21" s="331">
        <f t="shared" si="6"/>
        <v>1</v>
      </c>
      <c r="I21" s="331">
        <f t="shared" si="6"/>
        <v>10</v>
      </c>
      <c r="J21" s="331">
        <f t="shared" si="6"/>
        <v>11</v>
      </c>
      <c r="K21" s="331">
        <f t="shared" si="6"/>
        <v>2</v>
      </c>
      <c r="L21" s="331">
        <f t="shared" si="6"/>
        <v>6</v>
      </c>
      <c r="M21" s="331">
        <f t="shared" si="6"/>
        <v>8</v>
      </c>
      <c r="N21" s="331">
        <f t="shared" si="6"/>
        <v>5</v>
      </c>
      <c r="O21" s="331">
        <f t="shared" si="6"/>
        <v>37</v>
      </c>
      <c r="P21" s="331">
        <f t="shared" si="6"/>
        <v>42</v>
      </c>
      <c r="Q21" s="207"/>
      <c r="R21" s="207"/>
      <c r="S21" s="207"/>
      <c r="T21" s="207"/>
    </row>
    <row r="22" spans="1:20" ht="43.5" customHeight="1" thickBot="1" x14ac:dyDescent="0.45">
      <c r="A22" s="330" t="s">
        <v>10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2"/>
      <c r="O22" s="332"/>
      <c r="P22" s="333"/>
      <c r="Q22" s="207"/>
      <c r="R22" s="207"/>
      <c r="S22" s="207"/>
      <c r="T22" s="207"/>
    </row>
    <row r="23" spans="1:20" ht="24.95" customHeight="1" thickBot="1" x14ac:dyDescent="0.45">
      <c r="A23" s="330" t="s">
        <v>11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5"/>
      <c r="M23" s="755"/>
      <c r="N23" s="755"/>
      <c r="O23" s="755"/>
      <c r="P23" s="756"/>
      <c r="Q23" s="207"/>
      <c r="R23" s="207"/>
      <c r="S23" s="207"/>
      <c r="T23" s="207"/>
    </row>
    <row r="24" spans="1:20" ht="24.95" customHeight="1" x14ac:dyDescent="0.4">
      <c r="A24" s="335" t="s">
        <v>91</v>
      </c>
      <c r="B24" s="748">
        <v>0</v>
      </c>
      <c r="C24" s="748">
        <v>0</v>
      </c>
      <c r="D24" s="748">
        <v>0</v>
      </c>
      <c r="E24" s="748">
        <v>0</v>
      </c>
      <c r="F24" s="748">
        <v>0</v>
      </c>
      <c r="G24" s="327">
        <f t="shared" ref="G24:G35" si="7">E24+F24</f>
        <v>0</v>
      </c>
      <c r="H24" s="748">
        <v>0</v>
      </c>
      <c r="I24" s="748">
        <v>0</v>
      </c>
      <c r="J24" s="327">
        <f t="shared" ref="J24:J35" si="8">H24+I24</f>
        <v>0</v>
      </c>
      <c r="K24" s="329">
        <v>0</v>
      </c>
      <c r="L24" s="329">
        <v>0</v>
      </c>
      <c r="M24" s="329">
        <f t="shared" ref="M24:M35" si="9">K24+L24</f>
        <v>0</v>
      </c>
      <c r="N24" s="749">
        <f t="shared" ref="N24:O35" si="10">B24+E24+H24+K24</f>
        <v>0</v>
      </c>
      <c r="O24" s="749">
        <f t="shared" si="10"/>
        <v>0</v>
      </c>
      <c r="P24" s="750">
        <f t="shared" ref="P24:P35" si="11">O24+N24</f>
        <v>0</v>
      </c>
      <c r="Q24" s="207"/>
      <c r="R24" s="207"/>
      <c r="S24" s="207"/>
      <c r="T24" s="207"/>
    </row>
    <row r="25" spans="1:20" ht="24.95" customHeight="1" x14ac:dyDescent="0.4">
      <c r="A25" s="335" t="s">
        <v>92</v>
      </c>
      <c r="B25" s="748">
        <v>0</v>
      </c>
      <c r="C25" s="748">
        <v>0</v>
      </c>
      <c r="D25" s="748">
        <v>0</v>
      </c>
      <c r="E25" s="748">
        <v>0</v>
      </c>
      <c r="F25" s="748">
        <v>0</v>
      </c>
      <c r="G25" s="327">
        <f t="shared" si="7"/>
        <v>0</v>
      </c>
      <c r="H25" s="748">
        <v>0</v>
      </c>
      <c r="I25" s="748">
        <v>0</v>
      </c>
      <c r="J25" s="327">
        <f t="shared" si="8"/>
        <v>0</v>
      </c>
      <c r="K25" s="329">
        <v>0</v>
      </c>
      <c r="L25" s="329">
        <v>0</v>
      </c>
      <c r="M25" s="329">
        <f t="shared" si="9"/>
        <v>0</v>
      </c>
      <c r="N25" s="749">
        <f t="shared" si="10"/>
        <v>0</v>
      </c>
      <c r="O25" s="749">
        <f t="shared" si="10"/>
        <v>0</v>
      </c>
      <c r="P25" s="750">
        <f t="shared" si="11"/>
        <v>0</v>
      </c>
      <c r="Q25" s="207"/>
      <c r="R25" s="207"/>
      <c r="S25" s="207"/>
      <c r="T25" s="207"/>
    </row>
    <row r="26" spans="1:20" ht="24.95" customHeight="1" x14ac:dyDescent="0.4">
      <c r="A26" s="336" t="s">
        <v>82</v>
      </c>
      <c r="B26" s="748">
        <v>0</v>
      </c>
      <c r="C26" s="748">
        <v>0</v>
      </c>
      <c r="D26" s="748">
        <v>0</v>
      </c>
      <c r="E26" s="748">
        <v>0</v>
      </c>
      <c r="F26" s="748">
        <v>0</v>
      </c>
      <c r="G26" s="327">
        <f t="shared" si="7"/>
        <v>0</v>
      </c>
      <c r="H26" s="748">
        <v>0</v>
      </c>
      <c r="I26" s="748">
        <v>0</v>
      </c>
      <c r="J26" s="327">
        <f t="shared" si="8"/>
        <v>0</v>
      </c>
      <c r="K26" s="329">
        <v>0</v>
      </c>
      <c r="L26" s="329">
        <v>0</v>
      </c>
      <c r="M26" s="329">
        <f t="shared" si="9"/>
        <v>0</v>
      </c>
      <c r="N26" s="749">
        <f t="shared" si="10"/>
        <v>0</v>
      </c>
      <c r="O26" s="749">
        <f t="shared" si="10"/>
        <v>0</v>
      </c>
      <c r="P26" s="750">
        <f t="shared" si="11"/>
        <v>0</v>
      </c>
      <c r="Q26" s="207"/>
      <c r="R26" s="207"/>
      <c r="S26" s="207"/>
      <c r="T26" s="207"/>
    </row>
    <row r="27" spans="1:20" x14ac:dyDescent="0.4">
      <c r="A27" s="336" t="s">
        <v>93</v>
      </c>
      <c r="B27" s="748">
        <v>0</v>
      </c>
      <c r="C27" s="748">
        <v>0</v>
      </c>
      <c r="D27" s="748">
        <v>0</v>
      </c>
      <c r="E27" s="748">
        <v>0</v>
      </c>
      <c r="F27" s="748">
        <v>0</v>
      </c>
      <c r="G27" s="327">
        <f t="shared" si="7"/>
        <v>0</v>
      </c>
      <c r="H27" s="748">
        <v>0</v>
      </c>
      <c r="I27" s="748">
        <v>1</v>
      </c>
      <c r="J27" s="327">
        <f t="shared" si="8"/>
        <v>1</v>
      </c>
      <c r="K27" s="329">
        <v>0</v>
      </c>
      <c r="L27" s="329">
        <v>2</v>
      </c>
      <c r="M27" s="329">
        <f t="shared" si="9"/>
        <v>2</v>
      </c>
      <c r="N27" s="749">
        <f t="shared" si="10"/>
        <v>0</v>
      </c>
      <c r="O27" s="749">
        <f t="shared" si="10"/>
        <v>3</v>
      </c>
      <c r="P27" s="750">
        <f t="shared" si="11"/>
        <v>3</v>
      </c>
      <c r="Q27" s="207"/>
      <c r="R27" s="207"/>
      <c r="S27" s="207"/>
      <c r="T27" s="207"/>
    </row>
    <row r="28" spans="1:20" x14ac:dyDescent="0.4">
      <c r="A28" s="336" t="s">
        <v>83</v>
      </c>
      <c r="B28" s="748">
        <v>0</v>
      </c>
      <c r="C28" s="748">
        <v>2</v>
      </c>
      <c r="D28" s="327">
        <f t="shared" ref="D28:D35" si="12">B28+C28</f>
        <v>2</v>
      </c>
      <c r="E28" s="748">
        <v>1</v>
      </c>
      <c r="F28" s="748">
        <v>4</v>
      </c>
      <c r="G28" s="327">
        <f t="shared" si="7"/>
        <v>5</v>
      </c>
      <c r="H28" s="748">
        <v>0</v>
      </c>
      <c r="I28" s="327">
        <v>1</v>
      </c>
      <c r="J28" s="327">
        <f t="shared" si="8"/>
        <v>1</v>
      </c>
      <c r="K28" s="329">
        <v>0</v>
      </c>
      <c r="L28" s="329">
        <v>0</v>
      </c>
      <c r="M28" s="329">
        <f t="shared" si="9"/>
        <v>0</v>
      </c>
      <c r="N28" s="749">
        <f t="shared" si="10"/>
        <v>1</v>
      </c>
      <c r="O28" s="749">
        <f t="shared" si="10"/>
        <v>7</v>
      </c>
      <c r="P28" s="750">
        <f t="shared" si="11"/>
        <v>8</v>
      </c>
      <c r="Q28" s="207"/>
      <c r="R28" s="207"/>
      <c r="S28" s="207"/>
      <c r="T28" s="207"/>
    </row>
    <row r="29" spans="1:20" x14ac:dyDescent="0.4">
      <c r="A29" s="336" t="s">
        <v>84</v>
      </c>
      <c r="B29" s="748">
        <v>0</v>
      </c>
      <c r="C29" s="748">
        <v>4</v>
      </c>
      <c r="D29" s="327">
        <f t="shared" si="12"/>
        <v>4</v>
      </c>
      <c r="E29" s="748">
        <v>0</v>
      </c>
      <c r="F29" s="748">
        <v>9</v>
      </c>
      <c r="G29" s="327">
        <f t="shared" si="7"/>
        <v>9</v>
      </c>
      <c r="H29" s="748">
        <v>0</v>
      </c>
      <c r="I29" s="748">
        <v>7</v>
      </c>
      <c r="J29" s="327">
        <f t="shared" si="8"/>
        <v>7</v>
      </c>
      <c r="K29" s="329">
        <v>0</v>
      </c>
      <c r="L29" s="329">
        <v>3</v>
      </c>
      <c r="M29" s="329">
        <f t="shared" si="9"/>
        <v>3</v>
      </c>
      <c r="N29" s="749">
        <f t="shared" si="10"/>
        <v>0</v>
      </c>
      <c r="O29" s="749">
        <f t="shared" si="10"/>
        <v>23</v>
      </c>
      <c r="P29" s="750">
        <f t="shared" si="11"/>
        <v>23</v>
      </c>
      <c r="Q29" s="207"/>
      <c r="R29" s="207"/>
      <c r="S29" s="207"/>
      <c r="T29" s="207"/>
    </row>
    <row r="30" spans="1:20" x14ac:dyDescent="0.4">
      <c r="A30" s="336" t="s">
        <v>99</v>
      </c>
      <c r="B30" s="748">
        <v>0</v>
      </c>
      <c r="C30" s="748">
        <v>0</v>
      </c>
      <c r="D30" s="327">
        <f t="shared" si="12"/>
        <v>0</v>
      </c>
      <c r="E30" s="748">
        <v>0</v>
      </c>
      <c r="F30" s="748">
        <v>0</v>
      </c>
      <c r="G30" s="327">
        <f t="shared" si="7"/>
        <v>0</v>
      </c>
      <c r="H30" s="748">
        <v>0</v>
      </c>
      <c r="I30" s="748">
        <v>0</v>
      </c>
      <c r="J30" s="327">
        <f t="shared" si="8"/>
        <v>0</v>
      </c>
      <c r="K30" s="329">
        <v>0</v>
      </c>
      <c r="L30" s="329">
        <v>0</v>
      </c>
      <c r="M30" s="329">
        <f t="shared" si="9"/>
        <v>0</v>
      </c>
      <c r="N30" s="749">
        <f t="shared" si="10"/>
        <v>0</v>
      </c>
      <c r="O30" s="749">
        <f t="shared" si="10"/>
        <v>0</v>
      </c>
      <c r="P30" s="750">
        <f t="shared" si="11"/>
        <v>0</v>
      </c>
      <c r="Q30" s="207"/>
      <c r="R30" s="207"/>
      <c r="S30" s="207"/>
      <c r="T30" s="207"/>
    </row>
    <row r="31" spans="1:20" ht="32.25" customHeight="1" x14ac:dyDescent="0.4">
      <c r="A31" s="336" t="s">
        <v>86</v>
      </c>
      <c r="B31" s="748">
        <v>0</v>
      </c>
      <c r="C31" s="748">
        <v>0</v>
      </c>
      <c r="D31" s="327">
        <f t="shared" si="12"/>
        <v>0</v>
      </c>
      <c r="E31" s="748">
        <v>1</v>
      </c>
      <c r="F31" s="748">
        <v>0</v>
      </c>
      <c r="G31" s="327">
        <f t="shared" si="7"/>
        <v>1</v>
      </c>
      <c r="H31" s="748">
        <v>0</v>
      </c>
      <c r="I31" s="748">
        <v>0</v>
      </c>
      <c r="J31" s="327">
        <f t="shared" si="8"/>
        <v>0</v>
      </c>
      <c r="K31" s="329">
        <v>0</v>
      </c>
      <c r="L31" s="329">
        <v>0</v>
      </c>
      <c r="M31" s="329">
        <f t="shared" si="9"/>
        <v>0</v>
      </c>
      <c r="N31" s="749">
        <f t="shared" si="10"/>
        <v>1</v>
      </c>
      <c r="O31" s="749">
        <f t="shared" si="10"/>
        <v>0</v>
      </c>
      <c r="P31" s="750">
        <f t="shared" si="11"/>
        <v>1</v>
      </c>
      <c r="Q31" s="207"/>
      <c r="R31" s="207"/>
      <c r="S31" s="207"/>
      <c r="T31" s="207"/>
    </row>
    <row r="32" spans="1:20" ht="30" customHeight="1" x14ac:dyDescent="0.4">
      <c r="A32" s="337" t="s">
        <v>87</v>
      </c>
      <c r="B32" s="748">
        <v>0</v>
      </c>
      <c r="C32" s="748">
        <v>0</v>
      </c>
      <c r="D32" s="327">
        <f t="shared" si="12"/>
        <v>0</v>
      </c>
      <c r="E32" s="748">
        <v>0</v>
      </c>
      <c r="F32" s="748">
        <v>1</v>
      </c>
      <c r="G32" s="327">
        <f t="shared" si="7"/>
        <v>1</v>
      </c>
      <c r="H32" s="327">
        <v>1</v>
      </c>
      <c r="I32" s="748">
        <v>1</v>
      </c>
      <c r="J32" s="327">
        <f t="shared" si="8"/>
        <v>2</v>
      </c>
      <c r="K32" s="329">
        <v>2</v>
      </c>
      <c r="L32" s="329">
        <v>1</v>
      </c>
      <c r="M32" s="329">
        <f t="shared" si="9"/>
        <v>3</v>
      </c>
      <c r="N32" s="749">
        <f t="shared" si="10"/>
        <v>3</v>
      </c>
      <c r="O32" s="749">
        <f t="shared" si="10"/>
        <v>3</v>
      </c>
      <c r="P32" s="750">
        <f t="shared" si="11"/>
        <v>6</v>
      </c>
      <c r="Q32" s="207"/>
      <c r="R32" s="207"/>
      <c r="S32" s="207"/>
      <c r="T32" s="207"/>
    </row>
    <row r="33" spans="1:20" x14ac:dyDescent="0.4">
      <c r="A33" s="338" t="s">
        <v>88</v>
      </c>
      <c r="B33" s="748">
        <v>0</v>
      </c>
      <c r="C33" s="748">
        <v>0</v>
      </c>
      <c r="D33" s="327">
        <f t="shared" si="12"/>
        <v>0</v>
      </c>
      <c r="E33" s="748">
        <v>0</v>
      </c>
      <c r="F33" s="748">
        <v>0</v>
      </c>
      <c r="G33" s="327">
        <f t="shared" si="7"/>
        <v>0</v>
      </c>
      <c r="H33" s="748">
        <v>0</v>
      </c>
      <c r="I33" s="748">
        <v>0</v>
      </c>
      <c r="J33" s="327">
        <f t="shared" si="8"/>
        <v>0</v>
      </c>
      <c r="K33" s="328">
        <v>0</v>
      </c>
      <c r="L33" s="329">
        <v>0</v>
      </c>
      <c r="M33" s="329">
        <f t="shared" si="9"/>
        <v>0</v>
      </c>
      <c r="N33" s="749">
        <f t="shared" si="10"/>
        <v>0</v>
      </c>
      <c r="O33" s="749">
        <f t="shared" si="10"/>
        <v>0</v>
      </c>
      <c r="P33" s="750">
        <f t="shared" si="11"/>
        <v>0</v>
      </c>
      <c r="Q33" s="207"/>
      <c r="R33" s="207"/>
      <c r="S33" s="207"/>
      <c r="T33" s="207"/>
    </row>
    <row r="34" spans="1:20" x14ac:dyDescent="0.4">
      <c r="A34" s="339" t="s">
        <v>89</v>
      </c>
      <c r="B34" s="748">
        <v>0</v>
      </c>
      <c r="C34" s="748">
        <v>0</v>
      </c>
      <c r="D34" s="327">
        <f t="shared" si="12"/>
        <v>0</v>
      </c>
      <c r="E34" s="748">
        <v>0</v>
      </c>
      <c r="F34" s="748">
        <v>0</v>
      </c>
      <c r="G34" s="327">
        <f t="shared" si="7"/>
        <v>0</v>
      </c>
      <c r="H34" s="748">
        <v>0</v>
      </c>
      <c r="I34" s="748">
        <v>0</v>
      </c>
      <c r="J34" s="327">
        <f t="shared" si="8"/>
        <v>0</v>
      </c>
      <c r="K34" s="748">
        <v>0</v>
      </c>
      <c r="L34" s="329">
        <v>0</v>
      </c>
      <c r="M34" s="329">
        <f t="shared" si="9"/>
        <v>0</v>
      </c>
      <c r="N34" s="749">
        <f t="shared" si="10"/>
        <v>0</v>
      </c>
      <c r="O34" s="749">
        <f t="shared" si="10"/>
        <v>0</v>
      </c>
      <c r="P34" s="750">
        <f t="shared" si="11"/>
        <v>0</v>
      </c>
      <c r="Q34" s="207"/>
      <c r="R34" s="207"/>
      <c r="S34" s="207"/>
      <c r="T34" s="207"/>
    </row>
    <row r="35" spans="1:20" ht="53.25" thickBot="1" x14ac:dyDescent="0.45">
      <c r="A35" s="869" t="s">
        <v>90</v>
      </c>
      <c r="B35" s="870">
        <v>0</v>
      </c>
      <c r="C35" s="870">
        <v>0</v>
      </c>
      <c r="D35" s="871">
        <f t="shared" si="12"/>
        <v>0</v>
      </c>
      <c r="E35" s="870">
        <v>0</v>
      </c>
      <c r="F35" s="870">
        <v>0</v>
      </c>
      <c r="G35" s="871">
        <f t="shared" si="7"/>
        <v>0</v>
      </c>
      <c r="H35" s="870">
        <v>0</v>
      </c>
      <c r="I35" s="870">
        <v>0</v>
      </c>
      <c r="J35" s="871">
        <f t="shared" si="8"/>
        <v>0</v>
      </c>
      <c r="K35" s="872">
        <v>0</v>
      </c>
      <c r="L35" s="873">
        <v>0</v>
      </c>
      <c r="M35" s="873">
        <f t="shared" si="9"/>
        <v>0</v>
      </c>
      <c r="N35" s="874">
        <f t="shared" si="10"/>
        <v>0</v>
      </c>
      <c r="O35" s="874">
        <f t="shared" si="10"/>
        <v>0</v>
      </c>
      <c r="P35" s="875">
        <f t="shared" si="11"/>
        <v>0</v>
      </c>
      <c r="Q35" s="207"/>
      <c r="R35" s="207"/>
      <c r="S35" s="207"/>
      <c r="T35" s="207"/>
    </row>
    <row r="36" spans="1:20" ht="27" thickBot="1" x14ac:dyDescent="0.45">
      <c r="A36" s="334" t="s">
        <v>13</v>
      </c>
      <c r="B36" s="331">
        <f t="shared" ref="B36:P36" si="13">SUM(B24:B35)</f>
        <v>0</v>
      </c>
      <c r="C36" s="331">
        <f t="shared" si="13"/>
        <v>6</v>
      </c>
      <c r="D36" s="331">
        <f t="shared" si="13"/>
        <v>6</v>
      </c>
      <c r="E36" s="331">
        <f t="shared" si="13"/>
        <v>2</v>
      </c>
      <c r="F36" s="331">
        <f t="shared" si="13"/>
        <v>14</v>
      </c>
      <c r="G36" s="331">
        <f t="shared" si="13"/>
        <v>16</v>
      </c>
      <c r="H36" s="331">
        <f t="shared" si="13"/>
        <v>1</v>
      </c>
      <c r="I36" s="331">
        <f t="shared" si="13"/>
        <v>10</v>
      </c>
      <c r="J36" s="331">
        <f t="shared" si="13"/>
        <v>11</v>
      </c>
      <c r="K36" s="331">
        <f t="shared" si="13"/>
        <v>2</v>
      </c>
      <c r="L36" s="331">
        <f t="shared" si="13"/>
        <v>6</v>
      </c>
      <c r="M36" s="331">
        <f t="shared" si="13"/>
        <v>8</v>
      </c>
      <c r="N36" s="331">
        <f t="shared" si="13"/>
        <v>5</v>
      </c>
      <c r="O36" s="331">
        <f t="shared" si="13"/>
        <v>36</v>
      </c>
      <c r="P36" s="331">
        <f t="shared" si="13"/>
        <v>41</v>
      </c>
      <c r="Q36" s="207"/>
      <c r="R36" s="207"/>
      <c r="S36" s="207"/>
      <c r="T36" s="207"/>
    </row>
    <row r="37" spans="1:20" ht="29.25" customHeight="1" thickBot="1" x14ac:dyDescent="0.45">
      <c r="A37" s="673" t="s">
        <v>14</v>
      </c>
      <c r="B37" s="751"/>
      <c r="C37" s="751"/>
      <c r="D37" s="751"/>
      <c r="E37" s="751"/>
      <c r="F37" s="751"/>
      <c r="G37" s="751"/>
      <c r="H37" s="751"/>
      <c r="I37" s="751"/>
      <c r="J37" s="751"/>
      <c r="K37" s="752"/>
      <c r="L37" s="752"/>
      <c r="M37" s="752"/>
      <c r="N37" s="753"/>
      <c r="O37" s="753"/>
      <c r="P37" s="876"/>
      <c r="Q37" s="207"/>
      <c r="R37" s="207"/>
      <c r="S37" s="207"/>
      <c r="T37" s="207"/>
    </row>
    <row r="38" spans="1:20" x14ac:dyDescent="0.4">
      <c r="A38" s="335" t="s">
        <v>91</v>
      </c>
      <c r="B38" s="327">
        <v>0</v>
      </c>
      <c r="C38" s="327">
        <v>0</v>
      </c>
      <c r="D38" s="327">
        <f t="shared" ref="D38:D49" si="14">B38+C38</f>
        <v>0</v>
      </c>
      <c r="E38" s="327">
        <v>0</v>
      </c>
      <c r="F38" s="327">
        <v>0</v>
      </c>
      <c r="G38" s="327">
        <v>0</v>
      </c>
      <c r="H38" s="327">
        <v>0</v>
      </c>
      <c r="I38" s="327">
        <v>0</v>
      </c>
      <c r="J38" s="327">
        <v>0</v>
      </c>
      <c r="K38" s="327">
        <v>0</v>
      </c>
      <c r="L38" s="327">
        <v>0</v>
      </c>
      <c r="M38" s="327">
        <v>0</v>
      </c>
      <c r="N38" s="749">
        <f t="shared" ref="N38:O49" si="15">B38+E38+H38+K38</f>
        <v>0</v>
      </c>
      <c r="O38" s="749">
        <f t="shared" si="15"/>
        <v>0</v>
      </c>
      <c r="P38" s="750">
        <f t="shared" ref="P38:P49" si="16">O38+N38</f>
        <v>0</v>
      </c>
      <c r="Q38" s="207"/>
      <c r="R38" s="207"/>
      <c r="S38" s="207"/>
      <c r="T38" s="207"/>
    </row>
    <row r="39" spans="1:20" ht="34.5" customHeight="1" x14ac:dyDescent="0.4">
      <c r="A39" s="335" t="s">
        <v>92</v>
      </c>
      <c r="B39" s="327">
        <v>0</v>
      </c>
      <c r="C39" s="327">
        <v>0</v>
      </c>
      <c r="D39" s="327">
        <f t="shared" si="14"/>
        <v>0</v>
      </c>
      <c r="E39" s="327">
        <v>0</v>
      </c>
      <c r="F39" s="327">
        <v>0</v>
      </c>
      <c r="G39" s="327">
        <v>0</v>
      </c>
      <c r="H39" s="327">
        <v>0</v>
      </c>
      <c r="I39" s="327">
        <v>0</v>
      </c>
      <c r="J39" s="327">
        <v>0</v>
      </c>
      <c r="K39" s="327">
        <v>0</v>
      </c>
      <c r="L39" s="327">
        <v>0</v>
      </c>
      <c r="M39" s="327">
        <v>0</v>
      </c>
      <c r="N39" s="749">
        <f t="shared" si="15"/>
        <v>0</v>
      </c>
      <c r="O39" s="749">
        <f t="shared" si="15"/>
        <v>0</v>
      </c>
      <c r="P39" s="750">
        <f t="shared" si="16"/>
        <v>0</v>
      </c>
      <c r="Q39" s="207"/>
      <c r="R39" s="207"/>
      <c r="S39" s="207"/>
      <c r="T39" s="207"/>
    </row>
    <row r="40" spans="1:20" x14ac:dyDescent="0.4">
      <c r="A40" s="336" t="s">
        <v>82</v>
      </c>
      <c r="B40" s="327">
        <v>0</v>
      </c>
      <c r="C40" s="327">
        <v>0</v>
      </c>
      <c r="D40" s="327">
        <f t="shared" si="14"/>
        <v>0</v>
      </c>
      <c r="E40" s="327">
        <v>0</v>
      </c>
      <c r="F40" s="327">
        <v>0</v>
      </c>
      <c r="G40" s="327">
        <v>0</v>
      </c>
      <c r="H40" s="327">
        <v>0</v>
      </c>
      <c r="I40" s="327">
        <v>0</v>
      </c>
      <c r="J40" s="327">
        <v>0</v>
      </c>
      <c r="K40" s="327">
        <v>0</v>
      </c>
      <c r="L40" s="327">
        <v>0</v>
      </c>
      <c r="M40" s="327">
        <v>0</v>
      </c>
      <c r="N40" s="749">
        <f t="shared" si="15"/>
        <v>0</v>
      </c>
      <c r="O40" s="749">
        <f t="shared" si="15"/>
        <v>0</v>
      </c>
      <c r="P40" s="750">
        <f t="shared" si="16"/>
        <v>0</v>
      </c>
      <c r="Q40" s="207"/>
      <c r="R40" s="207"/>
      <c r="S40" s="207"/>
      <c r="T40" s="207"/>
    </row>
    <row r="41" spans="1:20" x14ac:dyDescent="0.4">
      <c r="A41" s="336" t="s">
        <v>93</v>
      </c>
      <c r="B41" s="327">
        <v>0</v>
      </c>
      <c r="C41" s="327">
        <v>0</v>
      </c>
      <c r="D41" s="327">
        <f t="shared" si="14"/>
        <v>0</v>
      </c>
      <c r="E41" s="327">
        <v>0</v>
      </c>
      <c r="F41" s="327">
        <v>0</v>
      </c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327">
        <v>0</v>
      </c>
      <c r="M41" s="327">
        <v>0</v>
      </c>
      <c r="N41" s="749">
        <f t="shared" si="15"/>
        <v>0</v>
      </c>
      <c r="O41" s="749">
        <f t="shared" si="15"/>
        <v>0</v>
      </c>
      <c r="P41" s="750">
        <f t="shared" si="16"/>
        <v>0</v>
      </c>
      <c r="Q41" s="207"/>
      <c r="R41" s="207"/>
      <c r="S41" s="207"/>
      <c r="T41" s="207"/>
    </row>
    <row r="42" spans="1:20" x14ac:dyDescent="0.4">
      <c r="A42" s="336" t="s">
        <v>83</v>
      </c>
      <c r="B42" s="327">
        <v>0</v>
      </c>
      <c r="C42" s="327">
        <v>0</v>
      </c>
      <c r="D42" s="327">
        <f t="shared" si="14"/>
        <v>0</v>
      </c>
      <c r="E42" s="327">
        <v>0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0</v>
      </c>
      <c r="M42" s="327">
        <v>0</v>
      </c>
      <c r="N42" s="749">
        <f t="shared" si="15"/>
        <v>0</v>
      </c>
      <c r="O42" s="749">
        <f t="shared" si="15"/>
        <v>0</v>
      </c>
      <c r="P42" s="750">
        <f t="shared" si="16"/>
        <v>0</v>
      </c>
      <c r="Q42" s="207"/>
      <c r="R42" s="207"/>
      <c r="S42" s="207"/>
      <c r="T42" s="207"/>
    </row>
    <row r="43" spans="1:20" x14ac:dyDescent="0.4">
      <c r="A43" s="336" t="s">
        <v>84</v>
      </c>
      <c r="B43" s="327">
        <v>0</v>
      </c>
      <c r="C43" s="327">
        <v>0</v>
      </c>
      <c r="D43" s="327">
        <f t="shared" si="14"/>
        <v>0</v>
      </c>
      <c r="E43" s="327">
        <v>0</v>
      </c>
      <c r="F43" s="327">
        <v>0</v>
      </c>
      <c r="G43" s="327">
        <v>0</v>
      </c>
      <c r="H43" s="327">
        <v>0</v>
      </c>
      <c r="I43" s="327">
        <v>0</v>
      </c>
      <c r="J43" s="327">
        <v>0</v>
      </c>
      <c r="K43" s="327">
        <v>0</v>
      </c>
      <c r="L43" s="327">
        <v>0</v>
      </c>
      <c r="M43" s="327">
        <v>0</v>
      </c>
      <c r="N43" s="749">
        <f t="shared" si="15"/>
        <v>0</v>
      </c>
      <c r="O43" s="749">
        <f t="shared" si="15"/>
        <v>0</v>
      </c>
      <c r="P43" s="750">
        <f t="shared" si="16"/>
        <v>0</v>
      </c>
      <c r="Q43" s="207"/>
      <c r="R43" s="207"/>
      <c r="S43" s="207"/>
      <c r="T43" s="207"/>
    </row>
    <row r="44" spans="1:20" x14ac:dyDescent="0.4">
      <c r="A44" s="336" t="s">
        <v>99</v>
      </c>
      <c r="B44" s="327">
        <v>0</v>
      </c>
      <c r="C44" s="327">
        <v>0</v>
      </c>
      <c r="D44" s="327">
        <f t="shared" si="14"/>
        <v>0</v>
      </c>
      <c r="E44" s="327">
        <v>0</v>
      </c>
      <c r="F44" s="327">
        <v>0</v>
      </c>
      <c r="G44" s="327">
        <v>0</v>
      </c>
      <c r="H44" s="327">
        <v>0</v>
      </c>
      <c r="I44" s="327">
        <v>0</v>
      </c>
      <c r="J44" s="327">
        <v>0</v>
      </c>
      <c r="K44" s="327">
        <v>0</v>
      </c>
      <c r="L44" s="327">
        <v>0</v>
      </c>
      <c r="M44" s="327">
        <v>0</v>
      </c>
      <c r="N44" s="749">
        <f t="shared" si="15"/>
        <v>0</v>
      </c>
      <c r="O44" s="749">
        <f t="shared" si="15"/>
        <v>0</v>
      </c>
      <c r="P44" s="750">
        <f t="shared" si="16"/>
        <v>0</v>
      </c>
      <c r="Q44" s="207"/>
      <c r="R44" s="207"/>
      <c r="S44" s="207"/>
      <c r="T44" s="207"/>
    </row>
    <row r="45" spans="1:20" x14ac:dyDescent="0.4">
      <c r="A45" s="336" t="s">
        <v>86</v>
      </c>
      <c r="B45" s="327">
        <v>0</v>
      </c>
      <c r="C45" s="327">
        <v>0</v>
      </c>
      <c r="D45" s="327">
        <f t="shared" si="14"/>
        <v>0</v>
      </c>
      <c r="E45" s="327">
        <v>0</v>
      </c>
      <c r="F45" s="327">
        <v>0</v>
      </c>
      <c r="G45" s="327">
        <v>0</v>
      </c>
      <c r="H45" s="327">
        <v>0</v>
      </c>
      <c r="I45" s="327">
        <v>0</v>
      </c>
      <c r="J45" s="327">
        <v>0</v>
      </c>
      <c r="K45" s="327">
        <v>0</v>
      </c>
      <c r="L45" s="327">
        <v>0</v>
      </c>
      <c r="M45" s="327">
        <v>0</v>
      </c>
      <c r="N45" s="749">
        <f t="shared" si="15"/>
        <v>0</v>
      </c>
      <c r="O45" s="749">
        <f t="shared" si="15"/>
        <v>0</v>
      </c>
      <c r="P45" s="750">
        <f t="shared" si="16"/>
        <v>0</v>
      </c>
      <c r="Q45" s="207"/>
      <c r="R45" s="207"/>
      <c r="S45" s="207"/>
      <c r="T45" s="207"/>
    </row>
    <row r="46" spans="1:20" x14ac:dyDescent="0.4">
      <c r="A46" s="337" t="s">
        <v>87</v>
      </c>
      <c r="B46" s="327">
        <v>0</v>
      </c>
      <c r="C46" s="327">
        <v>1</v>
      </c>
      <c r="D46" s="327">
        <f t="shared" si="14"/>
        <v>1</v>
      </c>
      <c r="E46" s="327">
        <v>0</v>
      </c>
      <c r="F46" s="327">
        <v>0</v>
      </c>
      <c r="G46" s="327">
        <v>0</v>
      </c>
      <c r="H46" s="327">
        <v>0</v>
      </c>
      <c r="I46" s="327">
        <v>0</v>
      </c>
      <c r="J46" s="327">
        <v>0</v>
      </c>
      <c r="K46" s="327">
        <v>0</v>
      </c>
      <c r="L46" s="327">
        <v>0</v>
      </c>
      <c r="M46" s="327">
        <v>0</v>
      </c>
      <c r="N46" s="749">
        <f t="shared" si="15"/>
        <v>0</v>
      </c>
      <c r="O46" s="749">
        <f t="shared" si="15"/>
        <v>1</v>
      </c>
      <c r="P46" s="750">
        <f t="shared" si="16"/>
        <v>1</v>
      </c>
      <c r="Q46" s="207"/>
      <c r="R46" s="207"/>
      <c r="S46" s="207"/>
      <c r="T46" s="207"/>
    </row>
    <row r="47" spans="1:20" x14ac:dyDescent="0.4">
      <c r="A47" s="338" t="s">
        <v>88</v>
      </c>
      <c r="B47" s="327">
        <v>0</v>
      </c>
      <c r="C47" s="327">
        <v>0</v>
      </c>
      <c r="D47" s="327">
        <f t="shared" si="14"/>
        <v>0</v>
      </c>
      <c r="E47" s="327">
        <v>0</v>
      </c>
      <c r="F47" s="327">
        <v>0</v>
      </c>
      <c r="G47" s="327">
        <v>0</v>
      </c>
      <c r="H47" s="327">
        <v>0</v>
      </c>
      <c r="I47" s="327">
        <v>0</v>
      </c>
      <c r="J47" s="327">
        <v>0</v>
      </c>
      <c r="K47" s="327">
        <v>0</v>
      </c>
      <c r="L47" s="327">
        <v>0</v>
      </c>
      <c r="M47" s="327">
        <v>0</v>
      </c>
      <c r="N47" s="749">
        <f t="shared" si="15"/>
        <v>0</v>
      </c>
      <c r="O47" s="749">
        <f t="shared" si="15"/>
        <v>0</v>
      </c>
      <c r="P47" s="750">
        <f t="shared" si="16"/>
        <v>0</v>
      </c>
      <c r="Q47" s="207"/>
      <c r="R47" s="207"/>
      <c r="S47" s="207"/>
      <c r="T47" s="207"/>
    </row>
    <row r="48" spans="1:20" x14ac:dyDescent="0.4">
      <c r="A48" s="339" t="s">
        <v>89</v>
      </c>
      <c r="B48" s="327">
        <v>0</v>
      </c>
      <c r="C48" s="327">
        <v>0</v>
      </c>
      <c r="D48" s="327">
        <f t="shared" si="14"/>
        <v>0</v>
      </c>
      <c r="E48" s="327">
        <v>0</v>
      </c>
      <c r="F48" s="327">
        <v>0</v>
      </c>
      <c r="G48" s="327">
        <v>0</v>
      </c>
      <c r="H48" s="327">
        <v>0</v>
      </c>
      <c r="I48" s="327">
        <v>0</v>
      </c>
      <c r="J48" s="327">
        <v>0</v>
      </c>
      <c r="K48" s="327">
        <v>0</v>
      </c>
      <c r="L48" s="327">
        <v>0</v>
      </c>
      <c r="M48" s="327">
        <v>0</v>
      </c>
      <c r="N48" s="749">
        <f t="shared" si="15"/>
        <v>0</v>
      </c>
      <c r="O48" s="749">
        <f t="shared" si="15"/>
        <v>0</v>
      </c>
      <c r="P48" s="750">
        <f t="shared" si="16"/>
        <v>0</v>
      </c>
      <c r="Q48" s="207"/>
      <c r="R48" s="207"/>
      <c r="S48" s="207"/>
      <c r="T48" s="207"/>
    </row>
    <row r="49" spans="1:20" ht="53.25" thickBot="1" x14ac:dyDescent="0.45">
      <c r="A49" s="326" t="s">
        <v>90</v>
      </c>
      <c r="B49" s="327">
        <v>0</v>
      </c>
      <c r="C49" s="327">
        <v>0</v>
      </c>
      <c r="D49" s="327">
        <f t="shared" si="14"/>
        <v>0</v>
      </c>
      <c r="E49" s="327">
        <v>0</v>
      </c>
      <c r="F49" s="327">
        <v>0</v>
      </c>
      <c r="G49" s="327">
        <v>0</v>
      </c>
      <c r="H49" s="327">
        <v>0</v>
      </c>
      <c r="I49" s="327">
        <v>0</v>
      </c>
      <c r="J49" s="327">
        <v>0</v>
      </c>
      <c r="K49" s="327">
        <v>0</v>
      </c>
      <c r="L49" s="327">
        <v>0</v>
      </c>
      <c r="M49" s="327">
        <v>0</v>
      </c>
      <c r="N49" s="749">
        <f t="shared" si="15"/>
        <v>0</v>
      </c>
      <c r="O49" s="749">
        <f t="shared" si="15"/>
        <v>0</v>
      </c>
      <c r="P49" s="750">
        <f t="shared" si="16"/>
        <v>0</v>
      </c>
      <c r="Q49" s="207"/>
      <c r="R49" s="207"/>
      <c r="S49" s="207"/>
      <c r="T49" s="207"/>
    </row>
    <row r="50" spans="1:20" ht="27" thickBot="1" x14ac:dyDescent="0.45">
      <c r="A50" s="334" t="s">
        <v>15</v>
      </c>
      <c r="B50" s="327">
        <v>0</v>
      </c>
      <c r="C50" s="327">
        <f t="shared" ref="C50:P50" si="17">SUM(C38:C49)</f>
        <v>1</v>
      </c>
      <c r="D50" s="327">
        <f t="shared" si="17"/>
        <v>1</v>
      </c>
      <c r="E50" s="327">
        <f t="shared" si="17"/>
        <v>0</v>
      </c>
      <c r="F50" s="327">
        <f t="shared" si="17"/>
        <v>0</v>
      </c>
      <c r="G50" s="327">
        <f t="shared" si="17"/>
        <v>0</v>
      </c>
      <c r="H50" s="327">
        <f t="shared" si="17"/>
        <v>0</v>
      </c>
      <c r="I50" s="327">
        <f t="shared" si="17"/>
        <v>0</v>
      </c>
      <c r="J50" s="327">
        <f t="shared" si="17"/>
        <v>0</v>
      </c>
      <c r="K50" s="327">
        <f t="shared" si="17"/>
        <v>0</v>
      </c>
      <c r="L50" s="327">
        <f t="shared" si="17"/>
        <v>0</v>
      </c>
      <c r="M50" s="327">
        <f t="shared" si="17"/>
        <v>0</v>
      </c>
      <c r="N50" s="327">
        <f t="shared" si="17"/>
        <v>0</v>
      </c>
      <c r="O50" s="327">
        <f t="shared" si="17"/>
        <v>1</v>
      </c>
      <c r="P50" s="327">
        <f t="shared" si="17"/>
        <v>1</v>
      </c>
      <c r="Q50" s="207"/>
      <c r="R50" s="207"/>
      <c r="S50" s="207"/>
      <c r="T50" s="207"/>
    </row>
    <row r="51" spans="1:20" ht="27" thickBot="1" x14ac:dyDescent="0.45">
      <c r="A51" s="340" t="s">
        <v>16</v>
      </c>
      <c r="B51" s="331">
        <f t="shared" ref="B51:P51" si="18">B36</f>
        <v>0</v>
      </c>
      <c r="C51" s="331">
        <f t="shared" si="18"/>
        <v>6</v>
      </c>
      <c r="D51" s="331">
        <f t="shared" si="18"/>
        <v>6</v>
      </c>
      <c r="E51" s="331">
        <f t="shared" si="18"/>
        <v>2</v>
      </c>
      <c r="F51" s="331">
        <f t="shared" si="18"/>
        <v>14</v>
      </c>
      <c r="G51" s="331">
        <f t="shared" si="18"/>
        <v>16</v>
      </c>
      <c r="H51" s="331">
        <f t="shared" si="18"/>
        <v>1</v>
      </c>
      <c r="I51" s="331">
        <f t="shared" si="18"/>
        <v>10</v>
      </c>
      <c r="J51" s="331">
        <f t="shared" si="18"/>
        <v>11</v>
      </c>
      <c r="K51" s="331">
        <f t="shared" si="18"/>
        <v>2</v>
      </c>
      <c r="L51" s="331">
        <f t="shared" si="18"/>
        <v>6</v>
      </c>
      <c r="M51" s="331">
        <f t="shared" si="18"/>
        <v>8</v>
      </c>
      <c r="N51" s="331">
        <f t="shared" si="18"/>
        <v>5</v>
      </c>
      <c r="O51" s="331">
        <f t="shared" si="18"/>
        <v>36</v>
      </c>
      <c r="P51" s="331">
        <f t="shared" si="18"/>
        <v>41</v>
      </c>
      <c r="Q51" s="207"/>
      <c r="R51" s="207"/>
      <c r="S51" s="207"/>
      <c r="T51" s="207"/>
    </row>
    <row r="52" spans="1:20" ht="27" thickBot="1" x14ac:dyDescent="0.45">
      <c r="A52" s="340" t="s">
        <v>17</v>
      </c>
      <c r="B52" s="327">
        <f t="shared" ref="B52:P52" si="19">B50</f>
        <v>0</v>
      </c>
      <c r="C52" s="327">
        <f t="shared" si="19"/>
        <v>1</v>
      </c>
      <c r="D52" s="327">
        <f t="shared" si="19"/>
        <v>1</v>
      </c>
      <c r="E52" s="327">
        <f t="shared" si="19"/>
        <v>0</v>
      </c>
      <c r="F52" s="327">
        <f t="shared" si="19"/>
        <v>0</v>
      </c>
      <c r="G52" s="327">
        <f t="shared" si="19"/>
        <v>0</v>
      </c>
      <c r="H52" s="327">
        <f t="shared" si="19"/>
        <v>0</v>
      </c>
      <c r="I52" s="327">
        <f t="shared" si="19"/>
        <v>0</v>
      </c>
      <c r="J52" s="327">
        <f t="shared" si="19"/>
        <v>0</v>
      </c>
      <c r="K52" s="327">
        <f t="shared" si="19"/>
        <v>0</v>
      </c>
      <c r="L52" s="327">
        <f t="shared" si="19"/>
        <v>0</v>
      </c>
      <c r="M52" s="327">
        <f t="shared" si="19"/>
        <v>0</v>
      </c>
      <c r="N52" s="327">
        <f t="shared" si="19"/>
        <v>0</v>
      </c>
      <c r="O52" s="327">
        <f t="shared" si="19"/>
        <v>1</v>
      </c>
      <c r="P52" s="327">
        <f t="shared" si="19"/>
        <v>1</v>
      </c>
      <c r="Q52" s="207"/>
      <c r="R52" s="207"/>
      <c r="S52" s="207"/>
      <c r="T52" s="207"/>
    </row>
    <row r="53" spans="1:20" ht="37.5" customHeight="1" thickBot="1" x14ac:dyDescent="0.45">
      <c r="A53" s="341" t="s">
        <v>18</v>
      </c>
      <c r="B53" s="342">
        <f t="shared" ref="B53:P53" si="20">SUM(B51:B52)</f>
        <v>0</v>
      </c>
      <c r="C53" s="342">
        <f t="shared" si="20"/>
        <v>7</v>
      </c>
      <c r="D53" s="342">
        <f t="shared" si="20"/>
        <v>7</v>
      </c>
      <c r="E53" s="342">
        <f t="shared" si="20"/>
        <v>2</v>
      </c>
      <c r="F53" s="342">
        <f t="shared" si="20"/>
        <v>14</v>
      </c>
      <c r="G53" s="342">
        <f t="shared" si="20"/>
        <v>16</v>
      </c>
      <c r="H53" s="342">
        <f t="shared" si="20"/>
        <v>1</v>
      </c>
      <c r="I53" s="342">
        <f t="shared" si="20"/>
        <v>10</v>
      </c>
      <c r="J53" s="342">
        <f t="shared" si="20"/>
        <v>11</v>
      </c>
      <c r="K53" s="342">
        <f t="shared" si="20"/>
        <v>2</v>
      </c>
      <c r="L53" s="342">
        <f t="shared" si="20"/>
        <v>6</v>
      </c>
      <c r="M53" s="342">
        <f t="shared" si="20"/>
        <v>8</v>
      </c>
      <c r="N53" s="342">
        <f t="shared" si="20"/>
        <v>5</v>
      </c>
      <c r="O53" s="342">
        <f t="shared" si="20"/>
        <v>37</v>
      </c>
      <c r="P53" s="342">
        <f t="shared" si="20"/>
        <v>42</v>
      </c>
      <c r="Q53" s="207"/>
      <c r="R53" s="207"/>
      <c r="S53" s="207"/>
      <c r="T53" s="207"/>
    </row>
    <row r="54" spans="1:20" x14ac:dyDescent="0.4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8"/>
      <c r="Q54" s="207"/>
      <c r="R54" s="207"/>
      <c r="S54" s="207"/>
      <c r="T54" s="207"/>
    </row>
  </sheetData>
  <mergeCells count="13">
    <mergeCell ref="A1:P1"/>
    <mergeCell ref="K5:M5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34"/>
  <sheetViews>
    <sheetView zoomScale="55" zoomScaleNormal="55" workbookViewId="0">
      <selection activeCell="A3" sqref="A3:J3"/>
    </sheetView>
  </sheetViews>
  <sheetFormatPr defaultRowHeight="25.5" x14ac:dyDescent="0.35"/>
  <cols>
    <col min="1" max="1" width="88.85546875" style="402" customWidth="1"/>
    <col min="2" max="2" width="17.7109375" style="402" customWidth="1"/>
    <col min="3" max="3" width="12.85546875" style="402" customWidth="1"/>
    <col min="4" max="4" width="14.140625" style="402" customWidth="1"/>
    <col min="5" max="5" width="14.7109375" style="402" customWidth="1"/>
    <col min="6" max="6" width="15.140625" style="402" customWidth="1"/>
    <col min="7" max="7" width="13.5703125" style="402" customWidth="1"/>
    <col min="8" max="8" width="15.42578125" style="402" customWidth="1"/>
    <col min="9" max="9" width="13.140625" style="402" customWidth="1"/>
    <col min="10" max="10" width="12.7109375" style="402" customWidth="1"/>
    <col min="11" max="12" width="10.7109375" style="402" customWidth="1"/>
    <col min="13" max="13" width="9.140625" style="402" customWidth="1"/>
    <col min="14" max="14" width="12.85546875" style="402" customWidth="1"/>
    <col min="15" max="15" width="23.42578125" style="402" customWidth="1"/>
    <col min="16" max="17" width="9.140625" style="402" customWidth="1"/>
    <col min="18" max="18" width="10.5703125" style="402" customWidth="1"/>
    <col min="19" max="19" width="11.28515625" style="402" customWidth="1"/>
    <col min="20" max="16384" width="9.140625" style="402"/>
  </cols>
  <sheetData>
    <row r="1" spans="1:256" ht="39.75" customHeight="1" x14ac:dyDescent="0.35">
      <c r="A1" s="1056" t="s">
        <v>52</v>
      </c>
      <c r="B1" s="1056"/>
      <c r="C1" s="1056"/>
      <c r="D1" s="1056"/>
      <c r="E1" s="1056"/>
      <c r="F1" s="1056"/>
      <c r="G1" s="1056"/>
      <c r="H1" s="1056"/>
      <c r="I1" s="1056"/>
      <c r="J1" s="1056"/>
      <c r="K1" s="242"/>
      <c r="L1" s="242"/>
      <c r="M1" s="242"/>
      <c r="N1" s="242"/>
    </row>
    <row r="2" spans="1:256" ht="28.5" customHeight="1" x14ac:dyDescent="0.35">
      <c r="A2" s="403"/>
      <c r="B2" s="403"/>
      <c r="C2" s="483" t="s">
        <v>54</v>
      </c>
      <c r="D2" s="403"/>
      <c r="E2" s="403"/>
      <c r="F2" s="403"/>
      <c r="G2" s="403"/>
      <c r="H2" s="403"/>
      <c r="I2" s="403"/>
      <c r="J2" s="403"/>
    </row>
    <row r="3" spans="1:256" ht="37.5" customHeight="1" x14ac:dyDescent="0.35">
      <c r="A3" s="1056" t="s">
        <v>120</v>
      </c>
      <c r="B3" s="1056"/>
      <c r="C3" s="1056"/>
      <c r="D3" s="1056"/>
      <c r="E3" s="1056"/>
      <c r="F3" s="1056"/>
      <c r="G3" s="1056"/>
      <c r="H3" s="1056"/>
      <c r="I3" s="1056"/>
      <c r="J3" s="1056"/>
      <c r="K3" s="2"/>
      <c r="L3" s="2"/>
    </row>
    <row r="4" spans="1:256" ht="15" customHeight="1" thickBot="1" x14ac:dyDescent="0.4">
      <c r="A4" s="3"/>
    </row>
    <row r="5" spans="1:256" ht="33" customHeight="1" thickBot="1" x14ac:dyDescent="0.4">
      <c r="A5" s="1105" t="s">
        <v>1</v>
      </c>
      <c r="B5" s="1053" t="s">
        <v>55</v>
      </c>
      <c r="C5" s="1053"/>
      <c r="D5" s="1053"/>
      <c r="E5" s="1106" t="s">
        <v>56</v>
      </c>
      <c r="F5" s="1106"/>
      <c r="G5" s="1106"/>
      <c r="H5" s="1057" t="s">
        <v>23</v>
      </c>
      <c r="I5" s="1057"/>
      <c r="J5" s="1057"/>
      <c r="K5" s="167"/>
      <c r="L5" s="167"/>
    </row>
    <row r="6" spans="1:256" ht="33" customHeight="1" thickBot="1" x14ac:dyDescent="0.4">
      <c r="A6" s="1105"/>
      <c r="B6" s="1053"/>
      <c r="C6" s="1053"/>
      <c r="D6" s="1053"/>
      <c r="E6" s="1106"/>
      <c r="F6" s="1106"/>
      <c r="G6" s="1106"/>
      <c r="H6" s="1057"/>
      <c r="I6" s="1057"/>
      <c r="J6" s="1057"/>
      <c r="K6" s="167"/>
      <c r="L6" s="167"/>
    </row>
    <row r="7" spans="1:256" ht="99.75" customHeight="1" thickBot="1" x14ac:dyDescent="0.4">
      <c r="A7" s="1105"/>
      <c r="B7" s="276" t="s">
        <v>5</v>
      </c>
      <c r="C7" s="277" t="s">
        <v>6</v>
      </c>
      <c r="D7" s="209" t="s">
        <v>7</v>
      </c>
      <c r="E7" s="276" t="s">
        <v>5</v>
      </c>
      <c r="F7" s="277" t="s">
        <v>6</v>
      </c>
      <c r="G7" s="209" t="s">
        <v>7</v>
      </c>
      <c r="H7" s="276" t="s">
        <v>5</v>
      </c>
      <c r="I7" s="277" t="s">
        <v>6</v>
      </c>
      <c r="J7" s="209" t="s">
        <v>7</v>
      </c>
      <c r="K7" s="167"/>
      <c r="L7" s="167"/>
    </row>
    <row r="8" spans="1:256" ht="45" customHeight="1" thickBot="1" x14ac:dyDescent="0.4">
      <c r="A8" s="11" t="s">
        <v>8</v>
      </c>
      <c r="B8" s="405"/>
      <c r="C8" s="405"/>
      <c r="D8" s="405"/>
      <c r="E8" s="405"/>
      <c r="F8" s="405"/>
      <c r="G8" s="406"/>
      <c r="H8" s="405"/>
      <c r="I8" s="405"/>
      <c r="J8" s="406"/>
      <c r="K8" s="167"/>
      <c r="L8" s="167"/>
    </row>
    <row r="9" spans="1:256" ht="28.5" customHeight="1" x14ac:dyDescent="0.35">
      <c r="A9" s="171" t="s">
        <v>57</v>
      </c>
      <c r="B9" s="432">
        <v>1</v>
      </c>
      <c r="C9" s="433">
        <v>1</v>
      </c>
      <c r="D9" s="434">
        <f>B9+C9</f>
        <v>2</v>
      </c>
      <c r="E9" s="432">
        <v>0</v>
      </c>
      <c r="F9" s="433">
        <v>0</v>
      </c>
      <c r="G9" s="434">
        <v>0</v>
      </c>
      <c r="H9" s="503">
        <f>B9+G9</f>
        <v>1</v>
      </c>
      <c r="I9" s="503">
        <f>C9+F9</f>
        <v>1</v>
      </c>
      <c r="J9" s="504">
        <f>H9+I9</f>
        <v>2</v>
      </c>
      <c r="K9" s="167"/>
      <c r="L9" s="167"/>
    </row>
    <row r="10" spans="1:256" ht="28.5" customHeight="1" thickBot="1" x14ac:dyDescent="0.4">
      <c r="A10" s="484" t="s">
        <v>58</v>
      </c>
      <c r="B10" s="4">
        <v>7</v>
      </c>
      <c r="C10" s="5">
        <v>2</v>
      </c>
      <c r="D10" s="6">
        <f>B10+C10</f>
        <v>9</v>
      </c>
      <c r="E10" s="432">
        <v>0</v>
      </c>
      <c r="F10" s="433">
        <v>0</v>
      </c>
      <c r="G10" s="434">
        <v>0</v>
      </c>
      <c r="H10" s="409">
        <f>B10+E10</f>
        <v>7</v>
      </c>
      <c r="I10" s="409">
        <f>C10+F10</f>
        <v>2</v>
      </c>
      <c r="J10" s="505">
        <f>H10+I10</f>
        <v>9</v>
      </c>
      <c r="K10" s="167"/>
      <c r="L10" s="167"/>
    </row>
    <row r="11" spans="1:256" ht="45" customHeight="1" thickBot="1" x14ac:dyDescent="0.4">
      <c r="A11" s="485" t="s">
        <v>9</v>
      </c>
      <c r="B11" s="412">
        <f>B9+B10</f>
        <v>8</v>
      </c>
      <c r="C11" s="412">
        <f>C9+C10</f>
        <v>3</v>
      </c>
      <c r="D11" s="412">
        <f>D9+D10</f>
        <v>11</v>
      </c>
      <c r="E11" s="412">
        <v>0</v>
      </c>
      <c r="F11" s="412">
        <v>0</v>
      </c>
      <c r="G11" s="412">
        <v>0</v>
      </c>
      <c r="H11" s="412">
        <f>B11+E11</f>
        <v>8</v>
      </c>
      <c r="I11" s="412">
        <f>C11+F11</f>
        <v>3</v>
      </c>
      <c r="J11" s="506">
        <f>H11+I11</f>
        <v>11</v>
      </c>
      <c r="K11" s="167"/>
      <c r="L11" s="167"/>
    </row>
    <row r="12" spans="1:256" ht="45" customHeight="1" thickBot="1" x14ac:dyDescent="0.4">
      <c r="A12" s="442" t="s">
        <v>10</v>
      </c>
      <c r="B12" s="7"/>
      <c r="C12" s="188"/>
      <c r="D12" s="188"/>
      <c r="E12" s="188"/>
      <c r="F12" s="188"/>
      <c r="G12" s="188"/>
      <c r="H12" s="188"/>
      <c r="I12" s="188"/>
      <c r="J12" s="393"/>
      <c r="K12" s="167"/>
      <c r="L12" s="167"/>
    </row>
    <row r="13" spans="1:256" ht="31.5" customHeight="1" thickBot="1" x14ac:dyDescent="0.4">
      <c r="A13" s="173" t="s">
        <v>11</v>
      </c>
      <c r="B13" s="507"/>
      <c r="C13" s="508"/>
      <c r="D13" s="197"/>
      <c r="E13" s="507"/>
      <c r="F13" s="508"/>
      <c r="G13" s="393"/>
      <c r="H13" s="15"/>
      <c r="I13" s="188"/>
      <c r="J13" s="452"/>
      <c r="K13" s="168"/>
      <c r="L13" s="168"/>
    </row>
    <row r="14" spans="1:256" s="169" customFormat="1" ht="33" customHeight="1" x14ac:dyDescent="0.35">
      <c r="A14" s="171" t="s">
        <v>57</v>
      </c>
      <c r="B14" s="432">
        <v>1</v>
      </c>
      <c r="C14" s="433">
        <v>1</v>
      </c>
      <c r="D14" s="434">
        <f>B14+C14</f>
        <v>2</v>
      </c>
      <c r="E14" s="432">
        <v>0</v>
      </c>
      <c r="F14" s="433">
        <v>0</v>
      </c>
      <c r="G14" s="434">
        <v>0</v>
      </c>
      <c r="H14" s="503">
        <f>B14+G14</f>
        <v>1</v>
      </c>
      <c r="I14" s="503">
        <f>C14+F14</f>
        <v>1</v>
      </c>
      <c r="J14" s="504">
        <f>H14+I14</f>
        <v>2</v>
      </c>
      <c r="X14" s="486"/>
      <c r="Y14" s="486"/>
      <c r="Z14" s="486"/>
      <c r="AN14" s="486"/>
      <c r="AO14" s="486"/>
      <c r="AP14" s="486"/>
      <c r="BD14" s="486"/>
      <c r="BE14" s="486"/>
      <c r="BF14" s="486"/>
      <c r="BT14" s="486"/>
      <c r="BU14" s="486"/>
      <c r="BV14" s="486"/>
      <c r="CJ14" s="486"/>
      <c r="CK14" s="486"/>
      <c r="CL14" s="486"/>
      <c r="CZ14" s="486"/>
      <c r="DA14" s="486"/>
      <c r="DB14" s="486"/>
      <c r="DP14" s="486"/>
      <c r="DQ14" s="486"/>
      <c r="DR14" s="486"/>
      <c r="EF14" s="486"/>
      <c r="EG14" s="486"/>
      <c r="EH14" s="486"/>
      <c r="EV14" s="486"/>
      <c r="EW14" s="486"/>
      <c r="EX14" s="486"/>
      <c r="FL14" s="486"/>
      <c r="FM14" s="486"/>
      <c r="FN14" s="486"/>
      <c r="GB14" s="486"/>
      <c r="GC14" s="486"/>
      <c r="GD14" s="486"/>
      <c r="GR14" s="486"/>
      <c r="GS14" s="486"/>
      <c r="GT14" s="486"/>
      <c r="HH14" s="486"/>
      <c r="HI14" s="486"/>
      <c r="HJ14" s="486"/>
      <c r="HX14" s="486"/>
      <c r="HY14" s="486"/>
      <c r="HZ14" s="486"/>
      <c r="IN14" s="486"/>
      <c r="IO14" s="486"/>
      <c r="IP14" s="486"/>
      <c r="IQ14" s="402"/>
      <c r="IR14" s="402"/>
      <c r="IS14" s="402"/>
      <c r="IT14" s="402"/>
      <c r="IU14" s="402"/>
      <c r="IV14" s="402"/>
    </row>
    <row r="15" spans="1:256" s="169" customFormat="1" ht="35.25" customHeight="1" thickBot="1" x14ac:dyDescent="0.4">
      <c r="A15" s="484" t="s">
        <v>58</v>
      </c>
      <c r="B15" s="4">
        <v>7</v>
      </c>
      <c r="C15" s="5">
        <v>2</v>
      </c>
      <c r="D15" s="6">
        <f>B15+C15</f>
        <v>9</v>
      </c>
      <c r="E15" s="4">
        <v>0</v>
      </c>
      <c r="F15" s="5">
        <v>0</v>
      </c>
      <c r="G15" s="6">
        <v>0</v>
      </c>
      <c r="H15" s="409">
        <f>B15+E15</f>
        <v>7</v>
      </c>
      <c r="I15" s="409">
        <f>C15+F15</f>
        <v>2</v>
      </c>
      <c r="J15" s="505">
        <f>H15+I15</f>
        <v>9</v>
      </c>
      <c r="X15" s="486"/>
      <c r="Y15" s="486"/>
      <c r="Z15" s="486"/>
      <c r="AN15" s="486"/>
      <c r="AO15" s="486"/>
      <c r="AP15" s="486"/>
      <c r="BD15" s="486"/>
      <c r="BE15" s="486"/>
      <c r="BF15" s="486"/>
      <c r="BT15" s="486"/>
      <c r="BU15" s="486"/>
      <c r="BV15" s="486"/>
      <c r="CJ15" s="486"/>
      <c r="CK15" s="486"/>
      <c r="CL15" s="486"/>
      <c r="CZ15" s="486"/>
      <c r="DA15" s="486"/>
      <c r="DB15" s="486"/>
      <c r="DP15" s="486"/>
      <c r="DQ15" s="486"/>
      <c r="DR15" s="486"/>
      <c r="EF15" s="486"/>
      <c r="EG15" s="486"/>
      <c r="EH15" s="486"/>
      <c r="EV15" s="486"/>
      <c r="EW15" s="486"/>
      <c r="EX15" s="486"/>
      <c r="FL15" s="486"/>
      <c r="FM15" s="486"/>
      <c r="FN15" s="486"/>
      <c r="GB15" s="486"/>
      <c r="GC15" s="486"/>
      <c r="GD15" s="486"/>
      <c r="GR15" s="486"/>
      <c r="GS15" s="486"/>
      <c r="GT15" s="486"/>
      <c r="HH15" s="486"/>
      <c r="HI15" s="486"/>
      <c r="HJ15" s="486"/>
      <c r="HX15" s="486"/>
      <c r="HY15" s="486"/>
      <c r="HZ15" s="486"/>
      <c r="IN15" s="486"/>
      <c r="IO15" s="486"/>
      <c r="IP15" s="486"/>
      <c r="IQ15" s="402"/>
      <c r="IR15" s="402"/>
      <c r="IS15" s="402"/>
      <c r="IT15" s="402"/>
      <c r="IU15" s="402"/>
      <c r="IV15" s="402"/>
    </row>
    <row r="16" spans="1:256" ht="24.95" customHeight="1" thickBot="1" x14ac:dyDescent="0.4">
      <c r="A16" s="404" t="s">
        <v>13</v>
      </c>
      <c r="B16" s="412">
        <f>B14+B15</f>
        <v>8</v>
      </c>
      <c r="C16" s="412">
        <f>C14+C15</f>
        <v>3</v>
      </c>
      <c r="D16" s="412">
        <f>D14+D15</f>
        <v>11</v>
      </c>
      <c r="E16" s="190">
        <v>0</v>
      </c>
      <c r="F16" s="190">
        <v>0</v>
      </c>
      <c r="G16" s="190">
        <v>0</v>
      </c>
      <c r="H16" s="412">
        <f>B16+E16</f>
        <v>8</v>
      </c>
      <c r="I16" s="412">
        <f>C16+F16</f>
        <v>3</v>
      </c>
      <c r="J16" s="506">
        <f>H16+I16</f>
        <v>11</v>
      </c>
      <c r="K16" s="169"/>
      <c r="L16" s="169"/>
    </row>
    <row r="17" spans="1:256" ht="24.95" customHeight="1" x14ac:dyDescent="0.35">
      <c r="A17" s="425" t="s">
        <v>42</v>
      </c>
      <c r="B17" s="453"/>
      <c r="C17" s="191"/>
      <c r="D17" s="192"/>
      <c r="E17" s="453"/>
      <c r="F17" s="191"/>
      <c r="G17" s="192"/>
      <c r="H17" s="453"/>
      <c r="I17" s="191"/>
      <c r="J17" s="509"/>
      <c r="K17" s="9"/>
      <c r="L17" s="9"/>
    </row>
    <row r="18" spans="1:256" s="169" customFormat="1" ht="33" customHeight="1" x14ac:dyDescent="0.35">
      <c r="A18" s="172" t="s">
        <v>57</v>
      </c>
      <c r="B18" s="432">
        <v>0</v>
      </c>
      <c r="C18" s="433">
        <v>0</v>
      </c>
      <c r="D18" s="434">
        <v>0</v>
      </c>
      <c r="E18" s="432">
        <v>0</v>
      </c>
      <c r="F18" s="433">
        <v>0</v>
      </c>
      <c r="G18" s="434">
        <v>0</v>
      </c>
      <c r="H18" s="432">
        <v>0</v>
      </c>
      <c r="I18" s="433">
        <v>0</v>
      </c>
      <c r="J18" s="510">
        <v>0</v>
      </c>
      <c r="X18" s="486"/>
      <c r="Y18" s="486"/>
      <c r="Z18" s="486"/>
      <c r="AN18" s="486"/>
      <c r="AO18" s="486"/>
      <c r="AP18" s="486"/>
      <c r="BD18" s="486"/>
      <c r="BE18" s="486"/>
      <c r="BF18" s="486"/>
      <c r="BT18" s="486"/>
      <c r="BU18" s="486"/>
      <c r="BV18" s="486"/>
      <c r="CJ18" s="486"/>
      <c r="CK18" s="486"/>
      <c r="CL18" s="486"/>
      <c r="CZ18" s="486"/>
      <c r="DA18" s="486"/>
      <c r="DB18" s="486"/>
      <c r="DP18" s="486"/>
      <c r="DQ18" s="486"/>
      <c r="DR18" s="486"/>
      <c r="EF18" s="486"/>
      <c r="EG18" s="486"/>
      <c r="EH18" s="486"/>
      <c r="EV18" s="486"/>
      <c r="EW18" s="486"/>
      <c r="EX18" s="486"/>
      <c r="FL18" s="486"/>
      <c r="FM18" s="486"/>
      <c r="FN18" s="486"/>
      <c r="GB18" s="486"/>
      <c r="GC18" s="486"/>
      <c r="GD18" s="486"/>
      <c r="GR18" s="486"/>
      <c r="GS18" s="486"/>
      <c r="GT18" s="486"/>
      <c r="HH18" s="486"/>
      <c r="HI18" s="486"/>
      <c r="HJ18" s="486"/>
      <c r="HX18" s="486"/>
      <c r="HY18" s="486"/>
      <c r="HZ18" s="486"/>
      <c r="IN18" s="486"/>
      <c r="IO18" s="486"/>
      <c r="IP18" s="486"/>
      <c r="IQ18" s="402"/>
      <c r="IR18" s="402"/>
      <c r="IS18" s="402"/>
      <c r="IT18" s="402"/>
      <c r="IU18" s="402"/>
      <c r="IV18" s="402"/>
    </row>
    <row r="19" spans="1:256" s="169" customFormat="1" ht="39.75" customHeight="1" thickBot="1" x14ac:dyDescent="0.4">
      <c r="A19" s="484" t="s">
        <v>58</v>
      </c>
      <c r="B19" s="4">
        <v>0</v>
      </c>
      <c r="C19" s="5">
        <v>0</v>
      </c>
      <c r="D19" s="6">
        <v>0</v>
      </c>
      <c r="E19" s="4">
        <v>0</v>
      </c>
      <c r="F19" s="5">
        <v>0</v>
      </c>
      <c r="G19" s="6">
        <v>0</v>
      </c>
      <c r="H19" s="4">
        <v>0</v>
      </c>
      <c r="I19" s="5">
        <v>0</v>
      </c>
      <c r="J19" s="193">
        <v>0</v>
      </c>
      <c r="X19" s="486"/>
      <c r="Y19" s="486"/>
      <c r="Z19" s="486"/>
      <c r="AN19" s="486"/>
      <c r="AO19" s="486"/>
      <c r="AP19" s="486"/>
      <c r="BD19" s="486"/>
      <c r="BE19" s="486"/>
      <c r="BF19" s="486"/>
      <c r="BT19" s="486"/>
      <c r="BU19" s="486"/>
      <c r="BV19" s="486"/>
      <c r="CJ19" s="486"/>
      <c r="CK19" s="486"/>
      <c r="CL19" s="486"/>
      <c r="CZ19" s="486"/>
      <c r="DA19" s="486"/>
      <c r="DB19" s="486"/>
      <c r="DP19" s="486"/>
      <c r="DQ19" s="486"/>
      <c r="DR19" s="486"/>
      <c r="EF19" s="486"/>
      <c r="EG19" s="486"/>
      <c r="EH19" s="486"/>
      <c r="EV19" s="486"/>
      <c r="EW19" s="486"/>
      <c r="EX19" s="486"/>
      <c r="FL19" s="486"/>
      <c r="FM19" s="486"/>
      <c r="FN19" s="486"/>
      <c r="GB19" s="486"/>
      <c r="GC19" s="486"/>
      <c r="GD19" s="486"/>
      <c r="GR19" s="486"/>
      <c r="GS19" s="486"/>
      <c r="GT19" s="486"/>
      <c r="HH19" s="486"/>
      <c r="HI19" s="486"/>
      <c r="HJ19" s="486"/>
      <c r="HX19" s="486"/>
      <c r="HY19" s="486"/>
      <c r="HZ19" s="486"/>
      <c r="IN19" s="486"/>
      <c r="IO19" s="486"/>
      <c r="IP19" s="486"/>
      <c r="IQ19" s="402"/>
      <c r="IR19" s="402"/>
      <c r="IS19" s="402"/>
      <c r="IT19" s="402"/>
      <c r="IU19" s="402"/>
      <c r="IV19" s="402"/>
    </row>
    <row r="20" spans="1:256" ht="33" customHeight="1" thickBot="1" x14ac:dyDescent="0.4">
      <c r="A20" s="11" t="s">
        <v>43</v>
      </c>
      <c r="B20" s="190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259">
        <v>0</v>
      </c>
      <c r="K20" s="9"/>
      <c r="L20" s="9"/>
    </row>
    <row r="21" spans="1:256" ht="35.25" customHeight="1" thickBot="1" x14ac:dyDescent="0.4">
      <c r="A21" s="10" t="s">
        <v>44</v>
      </c>
      <c r="B21" s="507"/>
      <c r="C21" s="508"/>
      <c r="D21" s="508"/>
      <c r="E21" s="508"/>
      <c r="F21" s="508"/>
      <c r="G21" s="508"/>
      <c r="H21" s="508"/>
      <c r="I21" s="508"/>
      <c r="J21" s="511"/>
      <c r="K21" s="9"/>
      <c r="L21" s="9"/>
    </row>
    <row r="22" spans="1:256" s="169" customFormat="1" ht="34.5" customHeight="1" x14ac:dyDescent="0.35">
      <c r="A22" s="172" t="s">
        <v>57</v>
      </c>
      <c r="B22" s="432">
        <v>0</v>
      </c>
      <c r="C22" s="433">
        <v>0</v>
      </c>
      <c r="D22" s="434">
        <v>0</v>
      </c>
      <c r="E22" s="432">
        <v>0</v>
      </c>
      <c r="F22" s="433">
        <v>0</v>
      </c>
      <c r="G22" s="434">
        <v>0</v>
      </c>
      <c r="H22" s="432">
        <v>0</v>
      </c>
      <c r="I22" s="433">
        <v>0</v>
      </c>
      <c r="J22" s="510">
        <v>0</v>
      </c>
      <c r="X22" s="486"/>
      <c r="Y22" s="486"/>
      <c r="Z22" s="486"/>
      <c r="AN22" s="486"/>
      <c r="AO22" s="486"/>
      <c r="AP22" s="486"/>
      <c r="BD22" s="486"/>
      <c r="BE22" s="486"/>
      <c r="BF22" s="486"/>
      <c r="BT22" s="486"/>
      <c r="BU22" s="486"/>
      <c r="BV22" s="486"/>
      <c r="CJ22" s="486"/>
      <c r="CK22" s="486"/>
      <c r="CL22" s="486"/>
      <c r="CZ22" s="486"/>
      <c r="DA22" s="486"/>
      <c r="DB22" s="486"/>
      <c r="DP22" s="486"/>
      <c r="DQ22" s="486"/>
      <c r="DR22" s="486"/>
      <c r="EF22" s="486"/>
      <c r="EG22" s="486"/>
      <c r="EH22" s="486"/>
      <c r="EV22" s="486"/>
      <c r="EW22" s="486"/>
      <c r="EX22" s="486"/>
      <c r="FL22" s="486"/>
      <c r="FM22" s="486"/>
      <c r="FN22" s="486"/>
      <c r="GB22" s="486"/>
      <c r="GC22" s="486"/>
      <c r="GD22" s="486"/>
      <c r="GR22" s="486"/>
      <c r="GS22" s="486"/>
      <c r="GT22" s="486"/>
      <c r="HH22" s="486"/>
      <c r="HI22" s="486"/>
      <c r="HJ22" s="486"/>
      <c r="HX22" s="486"/>
      <c r="HY22" s="486"/>
      <c r="HZ22" s="486"/>
      <c r="IN22" s="486"/>
      <c r="IO22" s="486"/>
      <c r="IP22" s="486"/>
      <c r="IQ22" s="402"/>
      <c r="IR22" s="402"/>
      <c r="IS22" s="402"/>
      <c r="IT22" s="402"/>
      <c r="IU22" s="402"/>
      <c r="IV22" s="402"/>
    </row>
    <row r="23" spans="1:256" s="169" customFormat="1" ht="36.75" customHeight="1" thickBot="1" x14ac:dyDescent="0.4">
      <c r="A23" s="484" t="s">
        <v>58</v>
      </c>
      <c r="B23" s="4">
        <v>0</v>
      </c>
      <c r="C23" s="5">
        <v>0</v>
      </c>
      <c r="D23" s="6">
        <v>0</v>
      </c>
      <c r="E23" s="4">
        <v>0</v>
      </c>
      <c r="F23" s="5">
        <v>0</v>
      </c>
      <c r="G23" s="6">
        <v>0</v>
      </c>
      <c r="H23" s="4">
        <v>0</v>
      </c>
      <c r="I23" s="5">
        <v>0</v>
      </c>
      <c r="J23" s="193">
        <v>0</v>
      </c>
      <c r="X23" s="486"/>
      <c r="Y23" s="486"/>
      <c r="Z23" s="486"/>
      <c r="AN23" s="486"/>
      <c r="AO23" s="486"/>
      <c r="AP23" s="486"/>
      <c r="BD23" s="486"/>
      <c r="BE23" s="486"/>
      <c r="BF23" s="486"/>
      <c r="BT23" s="486"/>
      <c r="BU23" s="486"/>
      <c r="BV23" s="486"/>
      <c r="CJ23" s="486"/>
      <c r="CK23" s="486"/>
      <c r="CL23" s="486"/>
      <c r="CZ23" s="486"/>
      <c r="DA23" s="486"/>
      <c r="DB23" s="486"/>
      <c r="DP23" s="486"/>
      <c r="DQ23" s="486"/>
      <c r="DR23" s="486"/>
      <c r="EF23" s="486"/>
      <c r="EG23" s="486"/>
      <c r="EH23" s="486"/>
      <c r="EV23" s="486"/>
      <c r="EW23" s="486"/>
      <c r="EX23" s="486"/>
      <c r="FL23" s="486"/>
      <c r="FM23" s="486"/>
      <c r="FN23" s="486"/>
      <c r="GB23" s="486"/>
      <c r="GC23" s="486"/>
      <c r="GD23" s="486"/>
      <c r="GR23" s="486"/>
      <c r="GS23" s="486"/>
      <c r="GT23" s="486"/>
      <c r="HH23" s="486"/>
      <c r="HI23" s="486"/>
      <c r="HJ23" s="486"/>
      <c r="HX23" s="486"/>
      <c r="HY23" s="486"/>
      <c r="HZ23" s="486"/>
      <c r="IN23" s="486"/>
      <c r="IO23" s="486"/>
      <c r="IP23" s="486"/>
      <c r="IQ23" s="402"/>
      <c r="IR23" s="402"/>
      <c r="IS23" s="402"/>
      <c r="IT23" s="402"/>
      <c r="IU23" s="402"/>
      <c r="IV23" s="402"/>
    </row>
    <row r="24" spans="1:256" ht="24.95" customHeight="1" thickBot="1" x14ac:dyDescent="0.4">
      <c r="A24" s="11" t="s">
        <v>15</v>
      </c>
      <c r="B24" s="190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259">
        <v>0</v>
      </c>
      <c r="K24" s="9"/>
      <c r="L24" s="9"/>
    </row>
    <row r="25" spans="1:256" ht="30" customHeight="1" thickBot="1" x14ac:dyDescent="0.4">
      <c r="A25" s="440" t="s">
        <v>16</v>
      </c>
      <c r="B25" s="7">
        <f t="shared" ref="B25:G25" si="0">B16</f>
        <v>8</v>
      </c>
      <c r="C25" s="7">
        <f t="shared" si="0"/>
        <v>3</v>
      </c>
      <c r="D25" s="7">
        <f t="shared" si="0"/>
        <v>11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>B25+E25</f>
        <v>8</v>
      </c>
      <c r="I25" s="7">
        <f>C25+F25</f>
        <v>3</v>
      </c>
      <c r="J25" s="14">
        <f>SUM(H25:I25)</f>
        <v>11</v>
      </c>
      <c r="K25" s="170"/>
      <c r="L25" s="170"/>
    </row>
    <row r="26" spans="1:256" ht="26.25" thickBot="1" x14ac:dyDescent="0.4">
      <c r="A26" s="440" t="s">
        <v>45</v>
      </c>
      <c r="B26" s="7">
        <f t="shared" ref="B26:G26" si="1">B20</f>
        <v>0</v>
      </c>
      <c r="C26" s="7">
        <f t="shared" si="1"/>
        <v>0</v>
      </c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  <c r="H26" s="7">
        <f>B26</f>
        <v>0</v>
      </c>
      <c r="I26" s="7">
        <f>C26</f>
        <v>0</v>
      </c>
      <c r="J26" s="14">
        <f>SUM(H26:I26)</f>
        <v>0</v>
      </c>
      <c r="K26" s="441"/>
      <c r="L26" s="441"/>
    </row>
    <row r="27" spans="1:256" ht="26.25" thickBot="1" x14ac:dyDescent="0.4">
      <c r="A27" s="440" t="s">
        <v>17</v>
      </c>
      <c r="B27" s="7">
        <f t="shared" ref="B27:G27" si="2">B24</f>
        <v>0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v>0</v>
      </c>
      <c r="I27" s="7">
        <v>0</v>
      </c>
      <c r="J27" s="14">
        <v>0</v>
      </c>
      <c r="K27" s="441"/>
      <c r="L27" s="441"/>
    </row>
    <row r="28" spans="1:256" s="261" customFormat="1" ht="27" thickBot="1" x14ac:dyDescent="0.45">
      <c r="A28" s="487" t="s">
        <v>18</v>
      </c>
      <c r="B28" s="264">
        <f t="shared" ref="B28:J28" si="3">SUM(B25:B27)</f>
        <v>8</v>
      </c>
      <c r="C28" s="264">
        <f t="shared" si="3"/>
        <v>3</v>
      </c>
      <c r="D28" s="264">
        <f t="shared" si="3"/>
        <v>11</v>
      </c>
      <c r="E28" s="264">
        <f t="shared" si="3"/>
        <v>0</v>
      </c>
      <c r="F28" s="264">
        <f t="shared" si="3"/>
        <v>0</v>
      </c>
      <c r="G28" s="264">
        <f t="shared" si="3"/>
        <v>0</v>
      </c>
      <c r="H28" s="264">
        <f t="shared" si="3"/>
        <v>8</v>
      </c>
      <c r="I28" s="264">
        <f t="shared" si="3"/>
        <v>3</v>
      </c>
      <c r="J28" s="266">
        <f t="shared" si="3"/>
        <v>11</v>
      </c>
      <c r="K28" s="488"/>
      <c r="L28" s="488"/>
    </row>
    <row r="29" spans="1:256" ht="12" customHeight="1" x14ac:dyDescent="0.35">
      <c r="A29" s="9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</row>
    <row r="30" spans="1:256" ht="25.5" hidden="1" customHeight="1" thickBot="1" x14ac:dyDescent="0.4">
      <c r="A30" s="9"/>
      <c r="B30" s="441"/>
      <c r="C30" s="441"/>
      <c r="D30" s="441"/>
      <c r="E30" s="441"/>
      <c r="F30" s="441"/>
      <c r="G30" s="441"/>
      <c r="H30" s="441"/>
      <c r="I30" s="441"/>
      <c r="J30" s="441"/>
      <c r="K30" s="445"/>
    </row>
    <row r="31" spans="1:256" x14ac:dyDescent="0.35">
      <c r="A31" s="9"/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</row>
    <row r="32" spans="1:256" ht="30.75" customHeight="1" x14ac:dyDescent="0.35">
      <c r="A32" s="1104"/>
      <c r="B32" s="1104"/>
      <c r="C32" s="1104"/>
      <c r="D32" s="1104"/>
      <c r="E32" s="1104"/>
      <c r="F32" s="1104"/>
      <c r="G32" s="1104"/>
      <c r="H32" s="1104"/>
      <c r="I32" s="1104"/>
      <c r="J32" s="1104"/>
    </row>
    <row r="34" ht="45" customHeight="1" x14ac:dyDescent="0.35"/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АспОФО Мед Акад</vt:lpstr>
      <vt:lpstr>Асп ОФО ТА</vt:lpstr>
      <vt:lpstr>Асп ТА ЗФО </vt:lpstr>
      <vt:lpstr>Асп ОФО и ЗФО АСиА 1-г</vt:lpstr>
      <vt:lpstr>Асп 2-4 г ОФО АСиА</vt:lpstr>
      <vt:lpstr>Асп 2-4 г.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2018-04-17T14:44:15Z</cp:lastPrinted>
  <dcterms:created xsi:type="dcterms:W3CDTF">2015-08-28T07:26:11Z</dcterms:created>
  <dcterms:modified xsi:type="dcterms:W3CDTF">2018-04-19T12:15:43Z</dcterms:modified>
</cp:coreProperties>
</file>