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530" windowHeight="11925" tabRatio="851" firstSheet="6" activeTab="16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3-4курс ЗФО курсГПА Ялта" sheetId="12" r:id="rId6"/>
    <sheet name="АспОФО Мед Акад" sheetId="11" r:id="rId7"/>
    <sheet name="Асп ОФО ТА" sheetId="20" r:id="rId8"/>
    <sheet name="Асп ТА ЗФО " sheetId="36" r:id="rId9"/>
    <sheet name="Асп ОФО и ЗФО АСиА 1-г" sheetId="23" r:id="rId10"/>
    <sheet name="Асп 2-4 г ОФО АСиА" sheetId="24" r:id="rId11"/>
    <sheet name="Асп 2-4 г. ЗФО АСиА" sheetId="25" r:id="rId12"/>
    <sheet name="Асп ОФО ИЭиУ" sheetId="27" r:id="rId13"/>
    <sheet name="Асп ЗФО ИЭи У" sheetId="26" r:id="rId14"/>
    <sheet name="Асп ОФО ФТИ" sheetId="30" r:id="rId15"/>
    <sheet name="Асп ЗФО ФТИ" sheetId="29" r:id="rId16"/>
    <sheet name="СВОД Аспирантура" sheetId="34" r:id="rId17"/>
  </sheets>
  <externalReferences>
    <externalReference r:id="rId18"/>
    <externalReference r:id="rId19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M20" i="11" l="1"/>
  <c r="L20" i="11"/>
  <c r="K20" i="11"/>
  <c r="I20" i="11"/>
  <c r="C20" i="11"/>
  <c r="M18" i="11"/>
  <c r="L18" i="11"/>
  <c r="K18" i="11"/>
  <c r="L12" i="11"/>
  <c r="K12" i="11"/>
  <c r="C12" i="11"/>
  <c r="N29" i="25"/>
  <c r="M29" i="25"/>
  <c r="L29" i="25"/>
  <c r="K29" i="25"/>
  <c r="J29" i="25"/>
  <c r="I29" i="25"/>
  <c r="H29" i="25"/>
  <c r="G29" i="25"/>
  <c r="F29" i="25"/>
  <c r="E29" i="25"/>
  <c r="D29" i="25"/>
  <c r="C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J16" i="25"/>
  <c r="J27" i="25"/>
  <c r="J30" i="25"/>
  <c r="I16" i="25"/>
  <c r="I27" i="25"/>
  <c r="I30" i="25"/>
  <c r="H16" i="25"/>
  <c r="H27" i="25"/>
  <c r="H30" i="25"/>
  <c r="G16" i="25"/>
  <c r="G27" i="25"/>
  <c r="G30" i="25"/>
  <c r="F16" i="25"/>
  <c r="F27" i="25"/>
  <c r="F30" i="25"/>
  <c r="D16" i="25"/>
  <c r="D27" i="25"/>
  <c r="D30" i="25"/>
  <c r="C16" i="25"/>
  <c r="C27" i="25"/>
  <c r="C30" i="25"/>
  <c r="M15" i="25"/>
  <c r="M16" i="25"/>
  <c r="M27" i="25"/>
  <c r="M30" i="25"/>
  <c r="L15" i="25"/>
  <c r="N15" i="25"/>
  <c r="K15" i="25"/>
  <c r="K16" i="25"/>
  <c r="K27" i="25"/>
  <c r="K30" i="25"/>
  <c r="H15" i="25"/>
  <c r="E15" i="25"/>
  <c r="N14" i="25"/>
  <c r="M14" i="25"/>
  <c r="L14" i="25"/>
  <c r="E14" i="25"/>
  <c r="E16" i="25"/>
  <c r="E27" i="25"/>
  <c r="E30" i="25"/>
  <c r="J11" i="25"/>
  <c r="I11" i="25"/>
  <c r="G11" i="25"/>
  <c r="F11" i="25"/>
  <c r="D11" i="25"/>
  <c r="C11" i="25"/>
  <c r="N10" i="25"/>
  <c r="M10" i="25"/>
  <c r="L10" i="25"/>
  <c r="K10" i="25"/>
  <c r="K11" i="25"/>
  <c r="H10" i="25"/>
  <c r="H11" i="25"/>
  <c r="E10" i="25"/>
  <c r="M9" i="25"/>
  <c r="M11" i="25"/>
  <c r="L9" i="25"/>
  <c r="L11" i="25"/>
  <c r="N11" i="25"/>
  <c r="E9" i="25"/>
  <c r="E11" i="25"/>
  <c r="L22" i="30"/>
  <c r="H22" i="30"/>
  <c r="N20" i="30"/>
  <c r="N22" i="30"/>
  <c r="L20" i="30"/>
  <c r="K20" i="30"/>
  <c r="K22" i="30"/>
  <c r="I20" i="30"/>
  <c r="I22" i="30"/>
  <c r="H20" i="30"/>
  <c r="F20" i="30"/>
  <c r="F22" i="30"/>
  <c r="E20" i="30"/>
  <c r="E22" i="30"/>
  <c r="C20" i="30"/>
  <c r="C22" i="30"/>
  <c r="B20" i="30"/>
  <c r="B22" i="30"/>
  <c r="O19" i="30"/>
  <c r="N19" i="30"/>
  <c r="M19" i="30"/>
  <c r="M10" i="30"/>
  <c r="M11" i="30"/>
  <c r="J19" i="30"/>
  <c r="G19" i="30"/>
  <c r="G10" i="30"/>
  <c r="D19" i="30"/>
  <c r="P19" i="30"/>
  <c r="O18" i="30"/>
  <c r="O20" i="30"/>
  <c r="O22" i="30"/>
  <c r="N18" i="30"/>
  <c r="M18" i="30"/>
  <c r="M20" i="30"/>
  <c r="M22" i="30"/>
  <c r="J18" i="30"/>
  <c r="J9" i="30"/>
  <c r="J11" i="30"/>
  <c r="G18" i="30"/>
  <c r="G20" i="30"/>
  <c r="G22" i="30"/>
  <c r="D18" i="30"/>
  <c r="D20" i="30"/>
  <c r="D22" i="30"/>
  <c r="O16" i="30"/>
  <c r="O21" i="30"/>
  <c r="O23" i="30"/>
  <c r="M16" i="30"/>
  <c r="M21" i="30"/>
  <c r="L16" i="30"/>
  <c r="L21" i="30"/>
  <c r="L23" i="30"/>
  <c r="K16" i="30"/>
  <c r="K21" i="30"/>
  <c r="K23" i="30"/>
  <c r="I16" i="30"/>
  <c r="I21" i="30"/>
  <c r="I23" i="30"/>
  <c r="H16" i="30"/>
  <c r="H21" i="30"/>
  <c r="H23" i="30"/>
  <c r="G16" i="30"/>
  <c r="G21" i="30"/>
  <c r="G23" i="30"/>
  <c r="F16" i="30"/>
  <c r="F21" i="30"/>
  <c r="E16" i="30"/>
  <c r="E21" i="30"/>
  <c r="E23" i="30"/>
  <c r="C16" i="30"/>
  <c r="C21" i="30"/>
  <c r="B16" i="30"/>
  <c r="B21" i="30"/>
  <c r="B23" i="30"/>
  <c r="P15" i="30"/>
  <c r="O15" i="30"/>
  <c r="N15" i="30"/>
  <c r="D15" i="30"/>
  <c r="O14" i="30"/>
  <c r="N14" i="30"/>
  <c r="N16" i="30"/>
  <c r="N21" i="30"/>
  <c r="N23" i="30"/>
  <c r="M14" i="30"/>
  <c r="J14" i="30"/>
  <c r="J16" i="30"/>
  <c r="J21" i="30"/>
  <c r="G14" i="30"/>
  <c r="D14" i="30"/>
  <c r="P14" i="30"/>
  <c r="P16" i="30"/>
  <c r="P21" i="30"/>
  <c r="I11" i="30"/>
  <c r="E11" i="30"/>
  <c r="L10" i="30"/>
  <c r="K10" i="30"/>
  <c r="J10" i="30"/>
  <c r="I10" i="30"/>
  <c r="H10" i="30"/>
  <c r="F10" i="30"/>
  <c r="E10" i="30"/>
  <c r="D10" i="30"/>
  <c r="P10" i="30"/>
  <c r="C10" i="30"/>
  <c r="O10" i="30"/>
  <c r="B10" i="30"/>
  <c r="N10" i="30"/>
  <c r="M9" i="30"/>
  <c r="L9" i="30"/>
  <c r="L11" i="30"/>
  <c r="K9" i="30"/>
  <c r="K11" i="30"/>
  <c r="I9" i="30"/>
  <c r="H9" i="30"/>
  <c r="H11" i="30"/>
  <c r="G9" i="30"/>
  <c r="G11" i="30"/>
  <c r="F9" i="30"/>
  <c r="F11" i="30"/>
  <c r="E9" i="30"/>
  <c r="C9" i="30"/>
  <c r="C11" i="30"/>
  <c r="B9" i="30"/>
  <c r="N9" i="30"/>
  <c r="N11" i="30"/>
  <c r="F23" i="30"/>
  <c r="C23" i="30"/>
  <c r="M23" i="30"/>
  <c r="P18" i="30"/>
  <c r="P20" i="30"/>
  <c r="P22" i="30"/>
  <c r="P23" i="30"/>
  <c r="J20" i="30"/>
  <c r="J22" i="30"/>
  <c r="J23" i="30"/>
  <c r="D9" i="30"/>
  <c r="B11" i="30"/>
  <c r="D16" i="30"/>
  <c r="D21" i="30"/>
  <c r="D23" i="30"/>
  <c r="O9" i="30"/>
  <c r="O11" i="30"/>
  <c r="D11" i="30"/>
  <c r="P9" i="30"/>
  <c r="P11" i="30"/>
  <c r="H31" i="35"/>
  <c r="H30" i="35"/>
  <c r="H32" i="35"/>
  <c r="G30" i="35"/>
  <c r="F30" i="35"/>
  <c r="E30" i="35"/>
  <c r="I29" i="35"/>
  <c r="I31" i="35"/>
  <c r="H29" i="35"/>
  <c r="F29" i="35"/>
  <c r="F31" i="35"/>
  <c r="F32" i="35"/>
  <c r="E29" i="35"/>
  <c r="E31" i="35"/>
  <c r="L28" i="35"/>
  <c r="K28" i="35"/>
  <c r="J28" i="35"/>
  <c r="G28" i="35"/>
  <c r="M28" i="35"/>
  <c r="L27" i="35"/>
  <c r="K27" i="35"/>
  <c r="J27" i="35"/>
  <c r="G27" i="35"/>
  <c r="M27" i="35"/>
  <c r="L26" i="35"/>
  <c r="K26" i="35"/>
  <c r="J26" i="35"/>
  <c r="G26" i="35"/>
  <c r="M26" i="35"/>
  <c r="L25" i="35"/>
  <c r="K25" i="35"/>
  <c r="J25" i="35"/>
  <c r="G25" i="35"/>
  <c r="M25" i="35"/>
  <c r="L24" i="35"/>
  <c r="L29" i="35"/>
  <c r="L31" i="35"/>
  <c r="K24" i="35"/>
  <c r="K29" i="35"/>
  <c r="K31" i="35"/>
  <c r="J24" i="35"/>
  <c r="J29" i="35"/>
  <c r="J31" i="35"/>
  <c r="G24" i="35"/>
  <c r="M24" i="35"/>
  <c r="M29" i="35"/>
  <c r="M31" i="35"/>
  <c r="K22" i="35"/>
  <c r="K30" i="35"/>
  <c r="K32" i="35"/>
  <c r="J22" i="35"/>
  <c r="J30" i="35"/>
  <c r="H22" i="35"/>
  <c r="M21" i="35"/>
  <c r="K21" i="35"/>
  <c r="M20" i="35"/>
  <c r="L20" i="35"/>
  <c r="K20" i="35"/>
  <c r="M19" i="35"/>
  <c r="L19" i="35"/>
  <c r="K19" i="35"/>
  <c r="I19" i="35"/>
  <c r="M18" i="35"/>
  <c r="L18" i="35"/>
  <c r="K18" i="35"/>
  <c r="I18" i="35"/>
  <c r="M17" i="35"/>
  <c r="M22" i="35"/>
  <c r="M30" i="35"/>
  <c r="L17" i="35"/>
  <c r="K17" i="35"/>
  <c r="I17" i="35"/>
  <c r="J14" i="35"/>
  <c r="H14" i="35"/>
  <c r="M13" i="35"/>
  <c r="K13" i="35"/>
  <c r="M12" i="35"/>
  <c r="L12" i="35"/>
  <c r="K12" i="35"/>
  <c r="K8" i="35"/>
  <c r="M11" i="35"/>
  <c r="K11" i="35"/>
  <c r="I11" i="35"/>
  <c r="L11" i="35"/>
  <c r="M10" i="35"/>
  <c r="K10" i="35"/>
  <c r="I10" i="35"/>
  <c r="L10" i="35"/>
  <c r="M9" i="35"/>
  <c r="M14" i="35"/>
  <c r="K9" i="35"/>
  <c r="K14" i="35"/>
  <c r="I9" i="35"/>
  <c r="L9" i="35"/>
  <c r="M8" i="35"/>
  <c r="J8" i="35"/>
  <c r="H8" i="35"/>
  <c r="G8" i="35"/>
  <c r="F8" i="35"/>
  <c r="E8" i="35"/>
  <c r="D8" i="35"/>
  <c r="C8" i="35"/>
  <c r="B8" i="35"/>
  <c r="C3" i="35"/>
  <c r="A1" i="35"/>
  <c r="I33" i="27"/>
  <c r="E33" i="27"/>
  <c r="L32" i="27"/>
  <c r="L34" i="27"/>
  <c r="H32" i="27"/>
  <c r="L31" i="27"/>
  <c r="L33" i="27"/>
  <c r="K31" i="27"/>
  <c r="K33" i="27"/>
  <c r="I31" i="27"/>
  <c r="H31" i="27"/>
  <c r="H33" i="27"/>
  <c r="F31" i="27"/>
  <c r="F33" i="27"/>
  <c r="E31" i="27"/>
  <c r="C31" i="27"/>
  <c r="C33" i="27"/>
  <c r="B31" i="27"/>
  <c r="B33" i="27"/>
  <c r="O30" i="27"/>
  <c r="N30" i="27"/>
  <c r="M30" i="27"/>
  <c r="J30" i="27"/>
  <c r="G30" i="27"/>
  <c r="D30" i="27"/>
  <c r="P30" i="27"/>
  <c r="O29" i="27"/>
  <c r="N29" i="27"/>
  <c r="M29" i="27"/>
  <c r="M13" i="27"/>
  <c r="J29" i="27"/>
  <c r="G29" i="27"/>
  <c r="D29" i="27"/>
  <c r="P29" i="27"/>
  <c r="P28" i="27"/>
  <c r="O28" i="27"/>
  <c r="N28" i="27"/>
  <c r="M28" i="27"/>
  <c r="J28" i="27"/>
  <c r="G28" i="27"/>
  <c r="D28" i="27"/>
  <c r="O27" i="27"/>
  <c r="N27" i="27"/>
  <c r="M27" i="27"/>
  <c r="J27" i="27"/>
  <c r="G27" i="27"/>
  <c r="G31" i="27"/>
  <c r="G33" i="27"/>
  <c r="D27" i="27"/>
  <c r="P27" i="27"/>
  <c r="O26" i="27"/>
  <c r="N26" i="27"/>
  <c r="N31" i="27"/>
  <c r="N33" i="27"/>
  <c r="M26" i="27"/>
  <c r="M31" i="27"/>
  <c r="J26" i="27"/>
  <c r="J31" i="27"/>
  <c r="J33" i="27"/>
  <c r="G26" i="27"/>
  <c r="D26" i="27"/>
  <c r="P26" i="27"/>
  <c r="P31" i="27"/>
  <c r="P33" i="27"/>
  <c r="L24" i="27"/>
  <c r="K24" i="27"/>
  <c r="K32" i="27"/>
  <c r="K34" i="27"/>
  <c r="I24" i="27"/>
  <c r="I32" i="27"/>
  <c r="I34" i="27"/>
  <c r="H24" i="27"/>
  <c r="F24" i="27"/>
  <c r="F32" i="27"/>
  <c r="E24" i="27"/>
  <c r="E32" i="27"/>
  <c r="E34" i="27"/>
  <c r="C24" i="27"/>
  <c r="C32" i="27"/>
  <c r="B24" i="27"/>
  <c r="B32" i="27"/>
  <c r="B34" i="27"/>
  <c r="P23" i="27"/>
  <c r="O23" i="27"/>
  <c r="N23" i="27"/>
  <c r="M23" i="27"/>
  <c r="J23" i="27"/>
  <c r="G23" i="27"/>
  <c r="D23" i="27"/>
  <c r="O22" i="27"/>
  <c r="N22" i="27"/>
  <c r="M22" i="27"/>
  <c r="J22" i="27"/>
  <c r="G22" i="27"/>
  <c r="D22" i="27"/>
  <c r="P22" i="27"/>
  <c r="O21" i="27"/>
  <c r="N21" i="27"/>
  <c r="M21" i="27"/>
  <c r="J21" i="27"/>
  <c r="G21" i="27"/>
  <c r="D21" i="27"/>
  <c r="P21" i="27"/>
  <c r="O20" i="27"/>
  <c r="N20" i="27"/>
  <c r="M20" i="27"/>
  <c r="M12" i="27"/>
  <c r="J20" i="27"/>
  <c r="G20" i="27"/>
  <c r="D20" i="27"/>
  <c r="P20" i="27"/>
  <c r="P19" i="27"/>
  <c r="P24" i="27"/>
  <c r="P32" i="27"/>
  <c r="O19" i="27"/>
  <c r="O24" i="27"/>
  <c r="N19" i="27"/>
  <c r="N24" i="27"/>
  <c r="N32" i="27"/>
  <c r="N34" i="27"/>
  <c r="M19" i="27"/>
  <c r="J19" i="27"/>
  <c r="J24" i="27"/>
  <c r="J32" i="27"/>
  <c r="J34" i="27"/>
  <c r="G19" i="27"/>
  <c r="G24" i="27"/>
  <c r="G32" i="27"/>
  <c r="G34" i="27"/>
  <c r="D19" i="27"/>
  <c r="D24" i="27"/>
  <c r="D32" i="27"/>
  <c r="I16" i="27"/>
  <c r="H16" i="27"/>
  <c r="F16" i="27"/>
  <c r="E16" i="27"/>
  <c r="L15" i="27"/>
  <c r="J15" i="27"/>
  <c r="G15" i="27"/>
  <c r="C15" i="27"/>
  <c r="O15" i="27"/>
  <c r="B15" i="27"/>
  <c r="D15" i="27"/>
  <c r="M14" i="27"/>
  <c r="L14" i="27"/>
  <c r="K14" i="27"/>
  <c r="J14" i="27"/>
  <c r="G14" i="27"/>
  <c r="G16" i="27"/>
  <c r="C14" i="27"/>
  <c r="O14" i="27"/>
  <c r="B14" i="27"/>
  <c r="N14" i="27"/>
  <c r="L13" i="27"/>
  <c r="K13" i="27"/>
  <c r="J13" i="27"/>
  <c r="G13" i="27"/>
  <c r="D13" i="27"/>
  <c r="C13" i="27"/>
  <c r="O13" i="27"/>
  <c r="B13" i="27"/>
  <c r="N13" i="27"/>
  <c r="L12" i="27"/>
  <c r="K12" i="27"/>
  <c r="J12" i="27"/>
  <c r="G12" i="27"/>
  <c r="C12" i="27"/>
  <c r="O12" i="27"/>
  <c r="B12" i="27"/>
  <c r="D12" i="27"/>
  <c r="N11" i="27"/>
  <c r="M11" i="27"/>
  <c r="L11" i="27"/>
  <c r="L16" i="27"/>
  <c r="K11" i="27"/>
  <c r="J11" i="27"/>
  <c r="J16" i="27"/>
  <c r="G11" i="27"/>
  <c r="D11" i="27"/>
  <c r="J51" i="36"/>
  <c r="B51" i="36"/>
  <c r="C50" i="36"/>
  <c r="C52" i="36"/>
  <c r="M49" i="36"/>
  <c r="M51" i="36"/>
  <c r="L49" i="36"/>
  <c r="L51" i="36"/>
  <c r="K49" i="36"/>
  <c r="K51" i="36"/>
  <c r="J49" i="36"/>
  <c r="I49" i="36"/>
  <c r="I51" i="36"/>
  <c r="H49" i="36"/>
  <c r="H51" i="36"/>
  <c r="G49" i="36"/>
  <c r="G51" i="36"/>
  <c r="F49" i="36"/>
  <c r="F51" i="36"/>
  <c r="E49" i="36"/>
  <c r="E51" i="36"/>
  <c r="C49" i="36"/>
  <c r="C51" i="36"/>
  <c r="O48" i="36"/>
  <c r="N48" i="36"/>
  <c r="D48" i="36"/>
  <c r="O47" i="36"/>
  <c r="P47" i="36"/>
  <c r="N47" i="36"/>
  <c r="D47" i="36"/>
  <c r="O46" i="36"/>
  <c r="P46" i="36"/>
  <c r="N46" i="36"/>
  <c r="D46" i="36"/>
  <c r="O45" i="36"/>
  <c r="P45" i="36"/>
  <c r="N45" i="36"/>
  <c r="D45" i="36"/>
  <c r="O44" i="36"/>
  <c r="N44" i="36"/>
  <c r="D44" i="36"/>
  <c r="O43" i="36"/>
  <c r="N43" i="36"/>
  <c r="D43" i="36"/>
  <c r="O42" i="36"/>
  <c r="P42" i="36"/>
  <c r="N42" i="36"/>
  <c r="D42" i="36"/>
  <c r="O41" i="36"/>
  <c r="P41" i="36"/>
  <c r="N41" i="36"/>
  <c r="D41" i="36"/>
  <c r="O40" i="36"/>
  <c r="N40" i="36"/>
  <c r="D40" i="36"/>
  <c r="O39" i="36"/>
  <c r="N39" i="36"/>
  <c r="D39" i="36"/>
  <c r="O38" i="36"/>
  <c r="P38" i="36"/>
  <c r="N38" i="36"/>
  <c r="D38" i="36"/>
  <c r="O37" i="36"/>
  <c r="O49" i="36"/>
  <c r="O51" i="36"/>
  <c r="N37" i="36"/>
  <c r="D37" i="36"/>
  <c r="D49" i="36"/>
  <c r="D51" i="36"/>
  <c r="L35" i="36"/>
  <c r="L50" i="36"/>
  <c r="L52" i="36"/>
  <c r="K35" i="36"/>
  <c r="K50" i="36"/>
  <c r="I35" i="36"/>
  <c r="I50" i="36"/>
  <c r="H35" i="36"/>
  <c r="H50" i="36"/>
  <c r="H52" i="36"/>
  <c r="F35" i="36"/>
  <c r="F50" i="36"/>
  <c r="E35" i="36"/>
  <c r="E50" i="36"/>
  <c r="B35" i="36"/>
  <c r="B50" i="36"/>
  <c r="O34" i="36"/>
  <c r="P34" i="36"/>
  <c r="N34" i="36"/>
  <c r="M34" i="36"/>
  <c r="J34" i="36"/>
  <c r="G34" i="36"/>
  <c r="D34" i="36"/>
  <c r="O33" i="36"/>
  <c r="P33" i="36"/>
  <c r="N33" i="36"/>
  <c r="M33" i="36"/>
  <c r="J33" i="36"/>
  <c r="G33" i="36"/>
  <c r="D33" i="36"/>
  <c r="O32" i="36"/>
  <c r="N32" i="36"/>
  <c r="M32" i="36"/>
  <c r="J32" i="36"/>
  <c r="G32" i="36"/>
  <c r="D32" i="36"/>
  <c r="O31" i="36"/>
  <c r="N31" i="36"/>
  <c r="M31" i="36"/>
  <c r="J31" i="36"/>
  <c r="G31" i="36"/>
  <c r="D31" i="36"/>
  <c r="O30" i="36"/>
  <c r="P30" i="36"/>
  <c r="N30" i="36"/>
  <c r="M30" i="36"/>
  <c r="J30" i="36"/>
  <c r="G30" i="36"/>
  <c r="D30" i="36"/>
  <c r="O29" i="36"/>
  <c r="N29" i="36"/>
  <c r="M29" i="36"/>
  <c r="J29" i="36"/>
  <c r="G29" i="36"/>
  <c r="D29" i="36"/>
  <c r="O28" i="36"/>
  <c r="P28" i="36"/>
  <c r="N28" i="36"/>
  <c r="M28" i="36"/>
  <c r="J28" i="36"/>
  <c r="G28" i="36"/>
  <c r="D28" i="36"/>
  <c r="O27" i="36"/>
  <c r="N27" i="36"/>
  <c r="P27" i="36"/>
  <c r="M27" i="36"/>
  <c r="J27" i="36"/>
  <c r="G27" i="36"/>
  <c r="D27" i="36"/>
  <c r="P26" i="36"/>
  <c r="O26" i="36"/>
  <c r="N26" i="36"/>
  <c r="M26" i="36"/>
  <c r="J26" i="36"/>
  <c r="G26" i="36"/>
  <c r="O25" i="36"/>
  <c r="N25" i="36"/>
  <c r="M25" i="36"/>
  <c r="J25" i="36"/>
  <c r="G25" i="36"/>
  <c r="O24" i="36"/>
  <c r="P24" i="36"/>
  <c r="N24" i="36"/>
  <c r="M24" i="36"/>
  <c r="J24" i="36"/>
  <c r="G24" i="36"/>
  <c r="O23" i="36"/>
  <c r="N23" i="36"/>
  <c r="M23" i="36"/>
  <c r="J23" i="36"/>
  <c r="G23" i="36"/>
  <c r="L20" i="36"/>
  <c r="K20" i="36"/>
  <c r="I20" i="36"/>
  <c r="H20" i="36"/>
  <c r="F20" i="36"/>
  <c r="E20" i="36"/>
  <c r="C20" i="36"/>
  <c r="B20" i="36"/>
  <c r="O19" i="36"/>
  <c r="N19" i="36"/>
  <c r="M19" i="36"/>
  <c r="J19" i="36"/>
  <c r="G19" i="36"/>
  <c r="D19" i="36"/>
  <c r="O18" i="36"/>
  <c r="N18" i="36"/>
  <c r="M18" i="36"/>
  <c r="J18" i="36"/>
  <c r="G18" i="36"/>
  <c r="D18" i="36"/>
  <c r="O17" i="36"/>
  <c r="N17" i="36"/>
  <c r="P17" i="36"/>
  <c r="M17" i="36"/>
  <c r="J17" i="36"/>
  <c r="G17" i="36"/>
  <c r="D17" i="36"/>
  <c r="P16" i="36"/>
  <c r="O16" i="36"/>
  <c r="N16" i="36"/>
  <c r="M16" i="36"/>
  <c r="J16" i="36"/>
  <c r="G16" i="36"/>
  <c r="D16" i="36"/>
  <c r="O15" i="36"/>
  <c r="N15" i="36"/>
  <c r="M15" i="36"/>
  <c r="J15" i="36"/>
  <c r="G15" i="36"/>
  <c r="D15" i="36"/>
  <c r="O14" i="36"/>
  <c r="N14" i="36"/>
  <c r="P14" i="36"/>
  <c r="M14" i="36"/>
  <c r="J14" i="36"/>
  <c r="G14" i="36"/>
  <c r="D14" i="36"/>
  <c r="O13" i="36"/>
  <c r="N13" i="36"/>
  <c r="P13" i="36"/>
  <c r="M13" i="36"/>
  <c r="J13" i="36"/>
  <c r="G13" i="36"/>
  <c r="D13" i="36"/>
  <c r="O12" i="36"/>
  <c r="N12" i="36"/>
  <c r="P12" i="36"/>
  <c r="M12" i="36"/>
  <c r="J12" i="36"/>
  <c r="G12" i="36"/>
  <c r="D12" i="36"/>
  <c r="O11" i="36"/>
  <c r="P11" i="36"/>
  <c r="N11" i="36"/>
  <c r="M11" i="36"/>
  <c r="J11" i="36"/>
  <c r="G11" i="36"/>
  <c r="O10" i="36"/>
  <c r="N10" i="36"/>
  <c r="P10" i="36"/>
  <c r="M10" i="36"/>
  <c r="J10" i="36"/>
  <c r="G10" i="36"/>
  <c r="O9" i="36"/>
  <c r="P9" i="36"/>
  <c r="N9" i="36"/>
  <c r="M9" i="36"/>
  <c r="J9" i="36"/>
  <c r="G9" i="36"/>
  <c r="O8" i="36"/>
  <c r="N8" i="36"/>
  <c r="P8" i="36"/>
  <c r="M8" i="36"/>
  <c r="J8" i="36"/>
  <c r="G8" i="36"/>
  <c r="I50" i="20"/>
  <c r="F50" i="20"/>
  <c r="E50" i="20"/>
  <c r="B50" i="20"/>
  <c r="L49" i="20"/>
  <c r="I49" i="20"/>
  <c r="I51" i="20"/>
  <c r="H49" i="20"/>
  <c r="H51" i="20"/>
  <c r="E49" i="20"/>
  <c r="E51" i="20"/>
  <c r="L48" i="20"/>
  <c r="L50" i="20"/>
  <c r="K48" i="20"/>
  <c r="K50" i="20"/>
  <c r="I48" i="20"/>
  <c r="H48" i="20"/>
  <c r="H50" i="20"/>
  <c r="F48" i="20"/>
  <c r="E48" i="20"/>
  <c r="C48" i="20"/>
  <c r="C50" i="20"/>
  <c r="B48" i="20"/>
  <c r="N48" i="20"/>
  <c r="N50" i="20"/>
  <c r="O47" i="20"/>
  <c r="P47" i="20"/>
  <c r="N47" i="20"/>
  <c r="M47" i="20"/>
  <c r="J47" i="20"/>
  <c r="G47" i="20"/>
  <c r="D47" i="20"/>
  <c r="O46" i="20"/>
  <c r="P46" i="20"/>
  <c r="N46" i="20"/>
  <c r="M46" i="20"/>
  <c r="J46" i="20"/>
  <c r="G46" i="20"/>
  <c r="D46" i="20"/>
  <c r="P45" i="20"/>
  <c r="O45" i="20"/>
  <c r="N45" i="20"/>
  <c r="M45" i="20"/>
  <c r="J45" i="20"/>
  <c r="G45" i="20"/>
  <c r="D45" i="20"/>
  <c r="O44" i="20"/>
  <c r="P44" i="20"/>
  <c r="N44" i="20"/>
  <c r="M44" i="20"/>
  <c r="J44" i="20"/>
  <c r="G44" i="20"/>
  <c r="D44" i="20"/>
  <c r="O43" i="20"/>
  <c r="P43" i="20"/>
  <c r="N43" i="20"/>
  <c r="M43" i="20"/>
  <c r="J43" i="20"/>
  <c r="G43" i="20"/>
  <c r="D43" i="20"/>
  <c r="O42" i="20"/>
  <c r="P42" i="20"/>
  <c r="N42" i="20"/>
  <c r="M42" i="20"/>
  <c r="J42" i="20"/>
  <c r="G42" i="20"/>
  <c r="D42" i="20"/>
  <c r="P41" i="20"/>
  <c r="O41" i="20"/>
  <c r="N41" i="20"/>
  <c r="M41" i="20"/>
  <c r="J41" i="20"/>
  <c r="G41" i="20"/>
  <c r="D41" i="20"/>
  <c r="O40" i="20"/>
  <c r="P40" i="20"/>
  <c r="N40" i="20"/>
  <c r="M40" i="20"/>
  <c r="J40" i="20"/>
  <c r="G40" i="20"/>
  <c r="D40" i="20"/>
  <c r="O39" i="20"/>
  <c r="P39" i="20"/>
  <c r="N39" i="20"/>
  <c r="M39" i="20"/>
  <c r="J39" i="20"/>
  <c r="G39" i="20"/>
  <c r="D39" i="20"/>
  <c r="O38" i="20"/>
  <c r="P38" i="20"/>
  <c r="N38" i="20"/>
  <c r="M38" i="20"/>
  <c r="J38" i="20"/>
  <c r="G38" i="20"/>
  <c r="D38" i="20"/>
  <c r="P37" i="20"/>
  <c r="O37" i="20"/>
  <c r="N37" i="20"/>
  <c r="M37" i="20"/>
  <c r="J37" i="20"/>
  <c r="G37" i="20"/>
  <c r="D37" i="20"/>
  <c r="D48" i="20"/>
  <c r="D50" i="20"/>
  <c r="O36" i="20"/>
  <c r="P36" i="20"/>
  <c r="N36" i="20"/>
  <c r="M36" i="20"/>
  <c r="M48" i="20"/>
  <c r="M50" i="20"/>
  <c r="J36" i="20"/>
  <c r="J48" i="20"/>
  <c r="J50" i="20"/>
  <c r="G36" i="20"/>
  <c r="G48" i="20"/>
  <c r="G50" i="20"/>
  <c r="D36" i="20"/>
  <c r="L34" i="20"/>
  <c r="K34" i="20"/>
  <c r="K49" i="20"/>
  <c r="K51" i="20"/>
  <c r="I34" i="20"/>
  <c r="H34" i="20"/>
  <c r="F34" i="20"/>
  <c r="F49" i="20"/>
  <c r="F51" i="20"/>
  <c r="E34" i="20"/>
  <c r="C34" i="20"/>
  <c r="C49" i="20"/>
  <c r="B34" i="20"/>
  <c r="B49" i="20"/>
  <c r="B51" i="20"/>
  <c r="O33" i="20"/>
  <c r="N33" i="20"/>
  <c r="M33" i="20"/>
  <c r="J33" i="20"/>
  <c r="G33" i="20"/>
  <c r="D33" i="20"/>
  <c r="P33" i="20"/>
  <c r="O32" i="20"/>
  <c r="N32" i="20"/>
  <c r="M32" i="20"/>
  <c r="J32" i="20"/>
  <c r="P32" i="20"/>
  <c r="G32" i="20"/>
  <c r="D32" i="20"/>
  <c r="O31" i="20"/>
  <c r="N31" i="20"/>
  <c r="M31" i="20"/>
  <c r="J31" i="20"/>
  <c r="G31" i="20"/>
  <c r="P31" i="20"/>
  <c r="D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D29" i="20"/>
  <c r="P29" i="20"/>
  <c r="O28" i="20"/>
  <c r="N28" i="20"/>
  <c r="M28" i="20"/>
  <c r="J28" i="20"/>
  <c r="P28" i="20"/>
  <c r="G28" i="20"/>
  <c r="D28" i="20"/>
  <c r="O27" i="20"/>
  <c r="N27" i="20"/>
  <c r="M27" i="20"/>
  <c r="J27" i="20"/>
  <c r="G27" i="20"/>
  <c r="P27" i="20"/>
  <c r="D27" i="20"/>
  <c r="O26" i="20"/>
  <c r="N26" i="20"/>
  <c r="M26" i="20"/>
  <c r="J26" i="20"/>
  <c r="G26" i="20"/>
  <c r="D26" i="20"/>
  <c r="P26" i="20"/>
  <c r="O25" i="20"/>
  <c r="N25" i="20"/>
  <c r="M25" i="20"/>
  <c r="J25" i="20"/>
  <c r="G25" i="20"/>
  <c r="D25" i="20"/>
  <c r="P25" i="20"/>
  <c r="O24" i="20"/>
  <c r="N24" i="20"/>
  <c r="M24" i="20"/>
  <c r="J24" i="20"/>
  <c r="J34" i="20"/>
  <c r="J49" i="20"/>
  <c r="J51" i="20"/>
  <c r="G24" i="20"/>
  <c r="D24" i="20"/>
  <c r="O23" i="20"/>
  <c r="N23" i="20"/>
  <c r="M23" i="20"/>
  <c r="J23" i="20"/>
  <c r="G23" i="20"/>
  <c r="P23" i="20"/>
  <c r="D23" i="20"/>
  <c r="O22" i="20"/>
  <c r="O34" i="20"/>
  <c r="O49" i="20"/>
  <c r="N22" i="20"/>
  <c r="N34" i="20"/>
  <c r="N49" i="20"/>
  <c r="N51" i="20"/>
  <c r="M22" i="20"/>
  <c r="M34" i="20"/>
  <c r="M49" i="20"/>
  <c r="M51" i="20"/>
  <c r="J22" i="20"/>
  <c r="G22" i="20"/>
  <c r="G34" i="20"/>
  <c r="G49" i="20"/>
  <c r="G51" i="20"/>
  <c r="D22" i="20"/>
  <c r="D34" i="20"/>
  <c r="D49" i="20"/>
  <c r="D51" i="20"/>
  <c r="L19" i="20"/>
  <c r="K19" i="20"/>
  <c r="I19" i="20"/>
  <c r="H19" i="20"/>
  <c r="F19" i="20"/>
  <c r="E19" i="20"/>
  <c r="C19" i="20"/>
  <c r="B19" i="20"/>
  <c r="O18" i="20"/>
  <c r="N18" i="20"/>
  <c r="M18" i="20"/>
  <c r="J18" i="20"/>
  <c r="P18" i="20"/>
  <c r="G18" i="20"/>
  <c r="D18" i="20"/>
  <c r="O17" i="20"/>
  <c r="N17" i="20"/>
  <c r="M17" i="20"/>
  <c r="J17" i="20"/>
  <c r="G17" i="20"/>
  <c r="P17" i="20"/>
  <c r="D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D15" i="20"/>
  <c r="P15" i="20"/>
  <c r="O14" i="20"/>
  <c r="N14" i="20"/>
  <c r="M14" i="20"/>
  <c r="J14" i="20"/>
  <c r="P14" i="20"/>
  <c r="G14" i="20"/>
  <c r="D14" i="20"/>
  <c r="O13" i="20"/>
  <c r="N13" i="20"/>
  <c r="M13" i="20"/>
  <c r="J13" i="20"/>
  <c r="G13" i="20"/>
  <c r="P13" i="20"/>
  <c r="D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/>
  <c r="O10" i="20"/>
  <c r="N10" i="20"/>
  <c r="M10" i="20"/>
  <c r="J10" i="20"/>
  <c r="P10" i="20"/>
  <c r="G10" i="20"/>
  <c r="D10" i="20"/>
  <c r="O9" i="20"/>
  <c r="N9" i="20"/>
  <c r="M9" i="20"/>
  <c r="J9" i="20"/>
  <c r="G9" i="20"/>
  <c r="P9" i="20"/>
  <c r="D9" i="20"/>
  <c r="O8" i="20"/>
  <c r="N8" i="20"/>
  <c r="M8" i="20"/>
  <c r="J8" i="20"/>
  <c r="J19" i="20"/>
  <c r="G8" i="20"/>
  <c r="D8" i="20"/>
  <c r="P8" i="20"/>
  <c r="O7" i="20"/>
  <c r="O19" i="20"/>
  <c r="N7" i="20"/>
  <c r="N19" i="20"/>
  <c r="M7" i="20"/>
  <c r="M19" i="20"/>
  <c r="J7" i="20"/>
  <c r="G7" i="20"/>
  <c r="G19" i="20"/>
  <c r="D7" i="20"/>
  <c r="D19" i="20"/>
  <c r="G39" i="12"/>
  <c r="C39" i="12"/>
  <c r="L38" i="12"/>
  <c r="H38" i="12"/>
  <c r="E38" i="12"/>
  <c r="D38" i="12"/>
  <c r="N37" i="12"/>
  <c r="M37" i="12"/>
  <c r="L37" i="12"/>
  <c r="H37" i="12"/>
  <c r="G37" i="12"/>
  <c r="F37" i="12"/>
  <c r="E37" i="12"/>
  <c r="D37" i="12"/>
  <c r="C37" i="12"/>
  <c r="G36" i="12"/>
  <c r="F36" i="12"/>
  <c r="F39" i="12"/>
  <c r="C36" i="12"/>
  <c r="N35" i="12"/>
  <c r="N38" i="12"/>
  <c r="M35" i="12"/>
  <c r="M38" i="12"/>
  <c r="L35" i="12"/>
  <c r="H35" i="12"/>
  <c r="G35" i="12"/>
  <c r="G38" i="12"/>
  <c r="F35" i="12"/>
  <c r="F38" i="12"/>
  <c r="E35" i="12"/>
  <c r="D35" i="12"/>
  <c r="C35" i="12"/>
  <c r="C38" i="12"/>
  <c r="M31" i="12"/>
  <c r="L31" i="12"/>
  <c r="N31" i="12"/>
  <c r="H31" i="12"/>
  <c r="G31" i="12"/>
  <c r="F31" i="12"/>
  <c r="E31" i="12"/>
  <c r="D31" i="12"/>
  <c r="C31" i="12"/>
  <c r="G28" i="12"/>
  <c r="F28" i="12"/>
  <c r="D28" i="12"/>
  <c r="D36" i="12"/>
  <c r="D39" i="12"/>
  <c r="M27" i="12"/>
  <c r="L27" i="12"/>
  <c r="N27" i="12"/>
  <c r="H27" i="12"/>
  <c r="E27" i="12"/>
  <c r="M26" i="12"/>
  <c r="N26" i="12"/>
  <c r="L26" i="12"/>
  <c r="H26" i="12"/>
  <c r="E26" i="12"/>
  <c r="N25" i="12"/>
  <c r="M25" i="12"/>
  <c r="L25" i="12"/>
  <c r="H25" i="12"/>
  <c r="E25" i="12"/>
  <c r="M24" i="12"/>
  <c r="L24" i="12"/>
  <c r="N24" i="12"/>
  <c r="H24" i="12"/>
  <c r="E24" i="12"/>
  <c r="M23" i="12"/>
  <c r="L23" i="12"/>
  <c r="N23" i="12"/>
  <c r="H23" i="12"/>
  <c r="E23" i="12"/>
  <c r="M22" i="12"/>
  <c r="M28" i="12"/>
  <c r="M36" i="12"/>
  <c r="M39" i="12"/>
  <c r="L22" i="12"/>
  <c r="H22" i="12"/>
  <c r="E22" i="12"/>
  <c r="N21" i="12"/>
  <c r="M21" i="12"/>
  <c r="L21" i="12"/>
  <c r="H21" i="12"/>
  <c r="E21" i="12"/>
  <c r="E28" i="12"/>
  <c r="E36" i="12"/>
  <c r="E39" i="12"/>
  <c r="M20" i="12"/>
  <c r="L20" i="12"/>
  <c r="N20" i="12"/>
  <c r="H20" i="12"/>
  <c r="H28" i="12"/>
  <c r="H36" i="12"/>
  <c r="H39" i="12"/>
  <c r="E20" i="12"/>
  <c r="G17" i="12"/>
  <c r="F17" i="12"/>
  <c r="D17" i="12"/>
  <c r="C17" i="12"/>
  <c r="M16" i="12"/>
  <c r="N16" i="12"/>
  <c r="L16" i="12"/>
  <c r="H16" i="12"/>
  <c r="E16" i="12"/>
  <c r="N15" i="12"/>
  <c r="M15" i="12"/>
  <c r="L15" i="12"/>
  <c r="H15" i="12"/>
  <c r="N14" i="12"/>
  <c r="M14" i="12"/>
  <c r="L14" i="12"/>
  <c r="H14" i="12"/>
  <c r="E14" i="12"/>
  <c r="M13" i="12"/>
  <c r="L13" i="12"/>
  <c r="N13" i="12"/>
  <c r="H13" i="12"/>
  <c r="E13" i="12"/>
  <c r="M12" i="12"/>
  <c r="L12" i="12"/>
  <c r="L8" i="12"/>
  <c r="H12" i="12"/>
  <c r="E12" i="12"/>
  <c r="M11" i="12"/>
  <c r="M17" i="12"/>
  <c r="L11" i="12"/>
  <c r="H11" i="12"/>
  <c r="E11" i="12"/>
  <c r="N10" i="12"/>
  <c r="M10" i="12"/>
  <c r="L10" i="12"/>
  <c r="E10" i="12"/>
  <c r="N9" i="12"/>
  <c r="M9" i="12"/>
  <c r="M8" i="12"/>
  <c r="L9" i="12"/>
  <c r="H9" i="12"/>
  <c r="H17" i="12"/>
  <c r="E9" i="12"/>
  <c r="E17" i="12"/>
  <c r="H8" i="12"/>
  <c r="G8" i="12"/>
  <c r="F8" i="12"/>
  <c r="D8" i="12"/>
  <c r="A1" i="12"/>
  <c r="D37" i="14"/>
  <c r="C37" i="14"/>
  <c r="I37" i="14"/>
  <c r="H36" i="14"/>
  <c r="J36" i="14"/>
  <c r="B36" i="14"/>
  <c r="C35" i="14"/>
  <c r="C38" i="14"/>
  <c r="J34" i="14"/>
  <c r="I34" i="14"/>
  <c r="H34" i="14"/>
  <c r="D34" i="14"/>
  <c r="C34" i="14"/>
  <c r="B34" i="14"/>
  <c r="B37" i="14"/>
  <c r="H37" i="14"/>
  <c r="J37" i="14"/>
  <c r="J31" i="14"/>
  <c r="I31" i="14"/>
  <c r="H31" i="14"/>
  <c r="D31" i="14"/>
  <c r="D36" i="14"/>
  <c r="C31" i="14"/>
  <c r="C36" i="14"/>
  <c r="I36" i="14"/>
  <c r="B31" i="14"/>
  <c r="C28" i="14"/>
  <c r="B28" i="14"/>
  <c r="B35" i="14"/>
  <c r="J27" i="14"/>
  <c r="I27" i="14"/>
  <c r="H27" i="14"/>
  <c r="I26" i="14"/>
  <c r="J26" i="14"/>
  <c r="H26" i="14"/>
  <c r="D26" i="14"/>
  <c r="I25" i="14"/>
  <c r="J25" i="14"/>
  <c r="H25" i="14"/>
  <c r="D25" i="14"/>
  <c r="I24" i="14"/>
  <c r="J24" i="14"/>
  <c r="H24" i="14"/>
  <c r="I23" i="14"/>
  <c r="H23" i="14"/>
  <c r="J23" i="14"/>
  <c r="D23" i="14"/>
  <c r="D28" i="14"/>
  <c r="D35" i="14"/>
  <c r="I22" i="14"/>
  <c r="H22" i="14"/>
  <c r="J22" i="14"/>
  <c r="I21" i="14"/>
  <c r="I28" i="14"/>
  <c r="H21" i="14"/>
  <c r="J21" i="14"/>
  <c r="J20" i="14"/>
  <c r="I20" i="14"/>
  <c r="H20" i="14"/>
  <c r="C17" i="14"/>
  <c r="B17" i="14"/>
  <c r="I16" i="14"/>
  <c r="H16" i="14"/>
  <c r="J16" i="14"/>
  <c r="J15" i="14"/>
  <c r="I15" i="14"/>
  <c r="H15" i="14"/>
  <c r="I14" i="14"/>
  <c r="J14" i="14"/>
  <c r="H14" i="14"/>
  <c r="D14" i="14"/>
  <c r="D17" i="14"/>
  <c r="I13" i="14"/>
  <c r="J13" i="14"/>
  <c r="H13" i="14"/>
  <c r="I12" i="14"/>
  <c r="H12" i="14"/>
  <c r="J12" i="14"/>
  <c r="D12" i="14"/>
  <c r="I11" i="14"/>
  <c r="H11" i="14"/>
  <c r="J11" i="14"/>
  <c r="I10" i="14"/>
  <c r="H10" i="14"/>
  <c r="J10" i="14"/>
  <c r="J9" i="14"/>
  <c r="I9" i="14"/>
  <c r="H9" i="14"/>
  <c r="H17" i="14"/>
  <c r="C32" i="15"/>
  <c r="N31" i="15"/>
  <c r="K31" i="15"/>
  <c r="J31" i="15"/>
  <c r="F31" i="15"/>
  <c r="C31" i="15"/>
  <c r="B31" i="15"/>
  <c r="D30" i="15"/>
  <c r="C30" i="15"/>
  <c r="B30" i="15"/>
  <c r="B32" i="15"/>
  <c r="N29" i="15"/>
  <c r="L29" i="15"/>
  <c r="L31" i="15"/>
  <c r="K29" i="15"/>
  <c r="J29" i="15"/>
  <c r="J13" i="15"/>
  <c r="I29" i="15"/>
  <c r="I31" i="15"/>
  <c r="H29" i="15"/>
  <c r="H31" i="15"/>
  <c r="F29" i="15"/>
  <c r="E29" i="15"/>
  <c r="E31" i="15"/>
  <c r="D29" i="15"/>
  <c r="D31" i="15"/>
  <c r="D32" i="15"/>
  <c r="C29" i="15"/>
  <c r="B29" i="15"/>
  <c r="O28" i="15"/>
  <c r="N28" i="15"/>
  <c r="M28" i="15"/>
  <c r="J28" i="15"/>
  <c r="J12" i="15"/>
  <c r="G28" i="15"/>
  <c r="P28" i="15"/>
  <c r="O27" i="15"/>
  <c r="N27" i="15"/>
  <c r="M27" i="15"/>
  <c r="M11" i="15"/>
  <c r="P11" i="15"/>
  <c r="J27" i="15"/>
  <c r="G27" i="15"/>
  <c r="P27" i="15"/>
  <c r="O26" i="15"/>
  <c r="N26" i="15"/>
  <c r="M26" i="15"/>
  <c r="J26" i="15"/>
  <c r="G26" i="15"/>
  <c r="P26" i="15"/>
  <c r="O25" i="15"/>
  <c r="N25" i="15"/>
  <c r="M25" i="15"/>
  <c r="J25" i="15"/>
  <c r="G25" i="15"/>
  <c r="P25" i="15"/>
  <c r="O24" i="15"/>
  <c r="O29" i="15"/>
  <c r="O31" i="15"/>
  <c r="N24" i="15"/>
  <c r="M24" i="15"/>
  <c r="M29" i="15"/>
  <c r="J24" i="15"/>
  <c r="G24" i="15"/>
  <c r="P24" i="15"/>
  <c r="P29" i="15"/>
  <c r="P31" i="15"/>
  <c r="L22" i="15"/>
  <c r="L30" i="15"/>
  <c r="K22" i="15"/>
  <c r="K30" i="15"/>
  <c r="K32" i="15"/>
  <c r="I22" i="15"/>
  <c r="I30" i="15"/>
  <c r="I32" i="15"/>
  <c r="H22" i="15"/>
  <c r="H30" i="15"/>
  <c r="H32" i="15"/>
  <c r="F22" i="15"/>
  <c r="F30" i="15"/>
  <c r="F32" i="15"/>
  <c r="E22" i="15"/>
  <c r="E30" i="15"/>
  <c r="O21" i="15"/>
  <c r="N21" i="15"/>
  <c r="M21" i="15"/>
  <c r="J21" i="15"/>
  <c r="G21" i="15"/>
  <c r="P21" i="15"/>
  <c r="O20" i="15"/>
  <c r="N20" i="15"/>
  <c r="M20" i="15"/>
  <c r="J20" i="15"/>
  <c r="G20" i="15"/>
  <c r="P20" i="15"/>
  <c r="O19" i="15"/>
  <c r="N19" i="15"/>
  <c r="M19" i="15"/>
  <c r="M22" i="15"/>
  <c r="M30" i="15"/>
  <c r="J19" i="15"/>
  <c r="G19" i="15"/>
  <c r="G22" i="15"/>
  <c r="G30" i="15"/>
  <c r="P18" i="15"/>
  <c r="O18" i="15"/>
  <c r="O22" i="15"/>
  <c r="O30" i="15"/>
  <c r="N18" i="15"/>
  <c r="O17" i="15"/>
  <c r="N17" i="15"/>
  <c r="N22" i="15"/>
  <c r="N30" i="15"/>
  <c r="N32" i="15"/>
  <c r="M17" i="15"/>
  <c r="J17" i="15"/>
  <c r="P17" i="15"/>
  <c r="G17" i="15"/>
  <c r="F14" i="15"/>
  <c r="D14" i="15"/>
  <c r="C14" i="15"/>
  <c r="B14" i="15"/>
  <c r="K13" i="15"/>
  <c r="I13" i="15"/>
  <c r="G13" i="15"/>
  <c r="F13" i="15"/>
  <c r="E13" i="15"/>
  <c r="O12" i="15"/>
  <c r="M12" i="15"/>
  <c r="P12" i="15"/>
  <c r="L12" i="15"/>
  <c r="K12" i="15"/>
  <c r="I12" i="15"/>
  <c r="H12" i="15"/>
  <c r="G12" i="15"/>
  <c r="F12" i="15"/>
  <c r="E12" i="15"/>
  <c r="N12" i="15"/>
  <c r="O11" i="15"/>
  <c r="L11" i="15"/>
  <c r="K11" i="15"/>
  <c r="J11" i="15"/>
  <c r="I11" i="15"/>
  <c r="H11" i="15"/>
  <c r="G11" i="15"/>
  <c r="F11" i="15"/>
  <c r="E11" i="15"/>
  <c r="N11" i="15"/>
  <c r="P10" i="15"/>
  <c r="O10" i="15"/>
  <c r="K10" i="15"/>
  <c r="H10" i="15"/>
  <c r="E10" i="15"/>
  <c r="E14" i="15"/>
  <c r="M9" i="15"/>
  <c r="L9" i="15"/>
  <c r="K9" i="15"/>
  <c r="N9" i="15"/>
  <c r="I9" i="15"/>
  <c r="O9" i="15"/>
  <c r="H9" i="15"/>
  <c r="A1" i="15"/>
  <c r="G27" i="23"/>
  <c r="F27" i="23"/>
  <c r="E27" i="23"/>
  <c r="D27" i="23"/>
  <c r="C27" i="23"/>
  <c r="B27" i="23"/>
  <c r="H26" i="23"/>
  <c r="J26" i="23"/>
  <c r="G26" i="23"/>
  <c r="F26" i="23"/>
  <c r="E26" i="23"/>
  <c r="D26" i="23"/>
  <c r="C26" i="23"/>
  <c r="I26" i="23"/>
  <c r="B26" i="23"/>
  <c r="G25" i="23"/>
  <c r="G28" i="23"/>
  <c r="F25" i="23"/>
  <c r="F28" i="23"/>
  <c r="E25" i="23"/>
  <c r="E28" i="23"/>
  <c r="I16" i="23"/>
  <c r="C16" i="23"/>
  <c r="C25" i="23"/>
  <c r="B16" i="23"/>
  <c r="B25" i="23"/>
  <c r="I15" i="23"/>
  <c r="H15" i="23"/>
  <c r="J15" i="23"/>
  <c r="D15" i="23"/>
  <c r="I14" i="23"/>
  <c r="H14" i="23"/>
  <c r="J14" i="23"/>
  <c r="D14" i="23"/>
  <c r="D16" i="23"/>
  <c r="D25" i="23"/>
  <c r="D28" i="23"/>
  <c r="H11" i="23"/>
  <c r="J11" i="23"/>
  <c r="D11" i="23"/>
  <c r="C11" i="23"/>
  <c r="I11" i="23"/>
  <c r="B11" i="23"/>
  <c r="I10" i="23"/>
  <c r="J10" i="23"/>
  <c r="H10" i="23"/>
  <c r="D10" i="23"/>
  <c r="I9" i="23"/>
  <c r="J9" i="23"/>
  <c r="H9" i="23"/>
  <c r="D9" i="23"/>
  <c r="J27" i="24"/>
  <c r="I27" i="24"/>
  <c r="H27" i="24"/>
  <c r="K27" i="24"/>
  <c r="G27" i="24"/>
  <c r="F27" i="24"/>
  <c r="E27" i="24"/>
  <c r="C27" i="24"/>
  <c r="L27" i="24"/>
  <c r="B27" i="24"/>
  <c r="H25" i="24"/>
  <c r="D25" i="24"/>
  <c r="M24" i="24"/>
  <c r="D24" i="24"/>
  <c r="D27" i="24"/>
  <c r="J23" i="24"/>
  <c r="G23" i="24"/>
  <c r="D23" i="24"/>
  <c r="J22" i="24"/>
  <c r="G22" i="24"/>
  <c r="D22" i="24"/>
  <c r="M20" i="24"/>
  <c r="L20" i="24"/>
  <c r="K20" i="24"/>
  <c r="I20" i="24"/>
  <c r="I26" i="24"/>
  <c r="H20" i="24"/>
  <c r="H26" i="24"/>
  <c r="F20" i="24"/>
  <c r="F26" i="24"/>
  <c r="E20" i="24"/>
  <c r="E26" i="24"/>
  <c r="C20" i="24"/>
  <c r="C26" i="24"/>
  <c r="L26" i="24"/>
  <c r="B20" i="24"/>
  <c r="B26" i="24"/>
  <c r="K26" i="24"/>
  <c r="M26" i="24"/>
  <c r="J19" i="24"/>
  <c r="G19" i="24"/>
  <c r="D19" i="24"/>
  <c r="J18" i="24"/>
  <c r="J20" i="24"/>
  <c r="J26" i="24"/>
  <c r="G18" i="24"/>
  <c r="G20" i="24"/>
  <c r="G26" i="24"/>
  <c r="D18" i="24"/>
  <c r="D20" i="24"/>
  <c r="D26" i="24"/>
  <c r="L16" i="24"/>
  <c r="J16" i="24"/>
  <c r="J25" i="24"/>
  <c r="J28" i="24"/>
  <c r="I16" i="24"/>
  <c r="I25" i="24"/>
  <c r="H16" i="24"/>
  <c r="F16" i="24"/>
  <c r="F25" i="24"/>
  <c r="F28" i="24"/>
  <c r="E16" i="24"/>
  <c r="E25" i="24"/>
  <c r="E28" i="24"/>
  <c r="D16" i="24"/>
  <c r="C16" i="24"/>
  <c r="C25" i="24"/>
  <c r="B16" i="24"/>
  <c r="B25" i="24"/>
  <c r="M15" i="24"/>
  <c r="K15" i="24"/>
  <c r="G15" i="24"/>
  <c r="G16" i="24"/>
  <c r="G25" i="24"/>
  <c r="G28" i="24"/>
  <c r="K14" i="24"/>
  <c r="K16" i="24"/>
  <c r="G14" i="24"/>
  <c r="L11" i="24"/>
  <c r="J11" i="24"/>
  <c r="I11" i="24"/>
  <c r="H11" i="24"/>
  <c r="F11" i="24"/>
  <c r="E11" i="24"/>
  <c r="D11" i="24"/>
  <c r="C11" i="24"/>
  <c r="B11" i="24"/>
  <c r="K10" i="24"/>
  <c r="M10" i="24"/>
  <c r="G10" i="24"/>
  <c r="K9" i="24"/>
  <c r="K11" i="24"/>
  <c r="G9" i="24"/>
  <c r="G11" i="24"/>
  <c r="M41" i="9"/>
  <c r="L41" i="9"/>
  <c r="K41" i="9"/>
  <c r="I41" i="9"/>
  <c r="E41" i="9"/>
  <c r="C41" i="9"/>
  <c r="P40" i="9"/>
  <c r="L39" i="9"/>
  <c r="K39" i="9"/>
  <c r="I39" i="9"/>
  <c r="H39" i="9"/>
  <c r="H41" i="9"/>
  <c r="F39" i="9"/>
  <c r="F41" i="9"/>
  <c r="E39" i="9"/>
  <c r="C39" i="9"/>
  <c r="B39" i="9"/>
  <c r="B41" i="9"/>
  <c r="O38" i="9"/>
  <c r="O15" i="9"/>
  <c r="N38" i="9"/>
  <c r="M38" i="9"/>
  <c r="J38" i="9"/>
  <c r="G38" i="9"/>
  <c r="D38" i="9"/>
  <c r="P38" i="9"/>
  <c r="O37" i="9"/>
  <c r="N37" i="9"/>
  <c r="N14" i="9"/>
  <c r="M37" i="9"/>
  <c r="J37" i="9"/>
  <c r="G37" i="9"/>
  <c r="D37" i="9"/>
  <c r="P37" i="9"/>
  <c r="O36" i="9"/>
  <c r="N36" i="9"/>
  <c r="M36" i="9"/>
  <c r="J36" i="9"/>
  <c r="P36" i="9"/>
  <c r="G36" i="9"/>
  <c r="D36" i="9"/>
  <c r="O35" i="9"/>
  <c r="N35" i="9"/>
  <c r="N12" i="9"/>
  <c r="P12" i="9"/>
  <c r="M35" i="9"/>
  <c r="J35" i="9"/>
  <c r="P35" i="9"/>
  <c r="G35" i="9"/>
  <c r="D35" i="9"/>
  <c r="O34" i="9"/>
  <c r="O11" i="9"/>
  <c r="P11" i="9"/>
  <c r="N34" i="9"/>
  <c r="M34" i="9"/>
  <c r="J34" i="9"/>
  <c r="G34" i="9"/>
  <c r="D34" i="9"/>
  <c r="P34" i="9"/>
  <c r="O33" i="9"/>
  <c r="N33" i="9"/>
  <c r="M33" i="9"/>
  <c r="J33" i="9"/>
  <c r="G33" i="9"/>
  <c r="D33" i="9"/>
  <c r="D39" i="9"/>
  <c r="D41" i="9"/>
  <c r="D42" i="9"/>
  <c r="O32" i="9"/>
  <c r="N32" i="9"/>
  <c r="M32" i="9"/>
  <c r="J32" i="9"/>
  <c r="P32" i="9"/>
  <c r="G32" i="9"/>
  <c r="D32" i="9"/>
  <c r="O31" i="9"/>
  <c r="O39" i="9"/>
  <c r="O41" i="9"/>
  <c r="N31" i="9"/>
  <c r="N39" i="9"/>
  <c r="N41" i="9"/>
  <c r="M31" i="9"/>
  <c r="M39" i="9"/>
  <c r="P39" i="9"/>
  <c r="P41" i="9"/>
  <c r="J31" i="9"/>
  <c r="J39" i="9"/>
  <c r="J41" i="9"/>
  <c r="G31" i="9"/>
  <c r="G39" i="9"/>
  <c r="G41" i="9"/>
  <c r="D31" i="9"/>
  <c r="L29" i="9"/>
  <c r="L40" i="9"/>
  <c r="L42" i="9"/>
  <c r="K29" i="9"/>
  <c r="K40" i="9"/>
  <c r="K42" i="9"/>
  <c r="I29" i="9"/>
  <c r="I40" i="9"/>
  <c r="I42" i="9"/>
  <c r="H29" i="9"/>
  <c r="H40" i="9"/>
  <c r="H42" i="9"/>
  <c r="F29" i="9"/>
  <c r="F40" i="9"/>
  <c r="F42" i="9"/>
  <c r="E29" i="9"/>
  <c r="E40" i="9"/>
  <c r="E42" i="9"/>
  <c r="C29" i="9"/>
  <c r="C40" i="9"/>
  <c r="C42" i="9"/>
  <c r="B29" i="9"/>
  <c r="B40" i="9"/>
  <c r="B42" i="9"/>
  <c r="O28" i="9"/>
  <c r="N28" i="9"/>
  <c r="O27" i="9"/>
  <c r="N27" i="9"/>
  <c r="M27" i="9"/>
  <c r="J27" i="9"/>
  <c r="G27" i="9"/>
  <c r="O26" i="9"/>
  <c r="N26" i="9"/>
  <c r="M26" i="9"/>
  <c r="J26" i="9"/>
  <c r="G26" i="9"/>
  <c r="P26" i="9"/>
  <c r="D26" i="9"/>
  <c r="O25" i="9"/>
  <c r="N25" i="9"/>
  <c r="N13" i="9"/>
  <c r="P13" i="9"/>
  <c r="M25" i="9"/>
  <c r="J25" i="9"/>
  <c r="P25" i="9"/>
  <c r="G25" i="9"/>
  <c r="D25" i="9"/>
  <c r="O24" i="9"/>
  <c r="N24" i="9"/>
  <c r="M24" i="9"/>
  <c r="J24" i="9"/>
  <c r="P24" i="9"/>
  <c r="G24" i="9"/>
  <c r="D24" i="9"/>
  <c r="O23" i="9"/>
  <c r="N23" i="9"/>
  <c r="M23" i="9"/>
  <c r="J23" i="9"/>
  <c r="P23" i="9"/>
  <c r="G23" i="9"/>
  <c r="D23" i="9"/>
  <c r="O22" i="9"/>
  <c r="O10" i="9"/>
  <c r="N22" i="9"/>
  <c r="N10" i="9"/>
  <c r="M22" i="9"/>
  <c r="J22" i="9"/>
  <c r="G22" i="9"/>
  <c r="P22" i="9"/>
  <c r="D22" i="9"/>
  <c r="O21" i="9"/>
  <c r="N21" i="9"/>
  <c r="N29" i="9"/>
  <c r="N40" i="9"/>
  <c r="M21" i="9"/>
  <c r="M29" i="9"/>
  <c r="M40" i="9"/>
  <c r="M42" i="9"/>
  <c r="J21" i="9"/>
  <c r="P21" i="9"/>
  <c r="G21" i="9"/>
  <c r="O20" i="9"/>
  <c r="O29" i="9"/>
  <c r="O40" i="9"/>
  <c r="N20" i="9"/>
  <c r="M20" i="9"/>
  <c r="J20" i="9"/>
  <c r="P20" i="9"/>
  <c r="G20" i="9"/>
  <c r="G29" i="9"/>
  <c r="G40" i="9"/>
  <c r="G42" i="9"/>
  <c r="B17" i="9"/>
  <c r="L15" i="9"/>
  <c r="K15" i="9"/>
  <c r="M15" i="9"/>
  <c r="J15" i="9"/>
  <c r="I15" i="9"/>
  <c r="F15" i="9"/>
  <c r="G15" i="9"/>
  <c r="E15" i="9"/>
  <c r="E17" i="9"/>
  <c r="C15" i="9"/>
  <c r="O14" i="9"/>
  <c r="P14" i="9"/>
  <c r="L14" i="9"/>
  <c r="K14" i="9"/>
  <c r="M14" i="9"/>
  <c r="J14" i="9"/>
  <c r="I14" i="9"/>
  <c r="H14" i="9"/>
  <c r="G14" i="9"/>
  <c r="F14" i="9"/>
  <c r="D14" i="9"/>
  <c r="C14" i="9"/>
  <c r="O13" i="9"/>
  <c r="L13" i="9"/>
  <c r="M13" i="9"/>
  <c r="K13" i="9"/>
  <c r="I13" i="9"/>
  <c r="H13" i="9"/>
  <c r="J13" i="9"/>
  <c r="G13" i="9"/>
  <c r="F13" i="9"/>
  <c r="C13" i="9"/>
  <c r="D13" i="9"/>
  <c r="O12" i="9"/>
  <c r="M12" i="9"/>
  <c r="L12" i="9"/>
  <c r="K12" i="9"/>
  <c r="I12" i="9"/>
  <c r="J12" i="9"/>
  <c r="H12" i="9"/>
  <c r="F12" i="9"/>
  <c r="C12" i="9"/>
  <c r="M11" i="9"/>
  <c r="L11" i="9"/>
  <c r="J11" i="9"/>
  <c r="I11" i="9"/>
  <c r="G11" i="9"/>
  <c r="F11" i="9"/>
  <c r="C11" i="9"/>
  <c r="M10" i="9"/>
  <c r="L10" i="9"/>
  <c r="K10" i="9"/>
  <c r="I10" i="9"/>
  <c r="J10" i="9"/>
  <c r="G10" i="9"/>
  <c r="F10" i="9"/>
  <c r="E10" i="9"/>
  <c r="C10" i="9"/>
  <c r="P9" i="9"/>
  <c r="O9" i="9"/>
  <c r="L9" i="9"/>
  <c r="L17" i="9"/>
  <c r="M17" i="9"/>
  <c r="K9" i="9"/>
  <c r="K17" i="9"/>
  <c r="J9" i="9"/>
  <c r="I9" i="9"/>
  <c r="G9" i="9"/>
  <c r="F9" i="9"/>
  <c r="C9" i="9"/>
  <c r="O8" i="9"/>
  <c r="M8" i="9"/>
  <c r="L8" i="9"/>
  <c r="K8" i="9"/>
  <c r="J8" i="9"/>
  <c r="I8" i="9"/>
  <c r="I17" i="9"/>
  <c r="G8" i="9"/>
  <c r="F8" i="9"/>
  <c r="C8" i="9"/>
  <c r="C17" i="9"/>
  <c r="D17" i="9"/>
  <c r="K33" i="26"/>
  <c r="F33" i="26"/>
  <c r="C33" i="26"/>
  <c r="B33" i="26"/>
  <c r="L31" i="26"/>
  <c r="L33" i="26"/>
  <c r="K31" i="26"/>
  <c r="I31" i="26"/>
  <c r="I33" i="26"/>
  <c r="H31" i="26"/>
  <c r="H33" i="26"/>
  <c r="F31" i="26"/>
  <c r="E31" i="26"/>
  <c r="E33" i="26"/>
  <c r="C31" i="26"/>
  <c r="B31" i="26"/>
  <c r="O30" i="26"/>
  <c r="N30" i="26"/>
  <c r="M30" i="26"/>
  <c r="J30" i="26"/>
  <c r="J14" i="26"/>
  <c r="G30" i="26"/>
  <c r="P30" i="26"/>
  <c r="D30" i="26"/>
  <c r="O29" i="26"/>
  <c r="N29" i="26"/>
  <c r="M29" i="26"/>
  <c r="J29" i="26"/>
  <c r="G29" i="26"/>
  <c r="D29" i="26"/>
  <c r="P29" i="26"/>
  <c r="O28" i="26"/>
  <c r="N28" i="26"/>
  <c r="M28" i="26"/>
  <c r="J28" i="26"/>
  <c r="G28" i="26"/>
  <c r="D28" i="26"/>
  <c r="P28" i="26"/>
  <c r="P27" i="26"/>
  <c r="O27" i="26"/>
  <c r="N27" i="26"/>
  <c r="M27" i="26"/>
  <c r="M31" i="26"/>
  <c r="J27" i="26"/>
  <c r="G27" i="26"/>
  <c r="G31" i="26"/>
  <c r="G33" i="26"/>
  <c r="D27" i="26"/>
  <c r="O26" i="26"/>
  <c r="O31" i="26"/>
  <c r="O33" i="26"/>
  <c r="N26" i="26"/>
  <c r="N31" i="26"/>
  <c r="N33" i="26"/>
  <c r="M26" i="26"/>
  <c r="J26" i="26"/>
  <c r="J31" i="26"/>
  <c r="D26" i="26"/>
  <c r="P26" i="26"/>
  <c r="L24" i="26"/>
  <c r="L32" i="26"/>
  <c r="K24" i="26"/>
  <c r="K32" i="26"/>
  <c r="K34" i="26"/>
  <c r="I24" i="26"/>
  <c r="I32" i="26"/>
  <c r="I34" i="26"/>
  <c r="H24" i="26"/>
  <c r="H32" i="26"/>
  <c r="H34" i="26"/>
  <c r="F24" i="26"/>
  <c r="F32" i="26"/>
  <c r="F34" i="26"/>
  <c r="E24" i="26"/>
  <c r="E32" i="26"/>
  <c r="C24" i="26"/>
  <c r="C32" i="26"/>
  <c r="C34" i="26"/>
  <c r="B24" i="26"/>
  <c r="B32" i="26"/>
  <c r="B34" i="26"/>
  <c r="P23" i="26"/>
  <c r="O23" i="26"/>
  <c r="N23" i="26"/>
  <c r="M23" i="26"/>
  <c r="J23" i="26"/>
  <c r="G23" i="26"/>
  <c r="D23" i="26"/>
  <c r="O22" i="26"/>
  <c r="N22" i="26"/>
  <c r="M22" i="26"/>
  <c r="J22" i="26"/>
  <c r="G22" i="26"/>
  <c r="P22" i="26"/>
  <c r="D22" i="26"/>
  <c r="O21" i="26"/>
  <c r="N21" i="26"/>
  <c r="M21" i="26"/>
  <c r="J21" i="26"/>
  <c r="G21" i="26"/>
  <c r="D21" i="26"/>
  <c r="P21" i="26"/>
  <c r="O20" i="26"/>
  <c r="N20" i="26"/>
  <c r="N24" i="26"/>
  <c r="N32" i="26"/>
  <c r="N34" i="26"/>
  <c r="M20" i="26"/>
  <c r="J20" i="26"/>
  <c r="G20" i="26"/>
  <c r="D20" i="26"/>
  <c r="P20" i="26"/>
  <c r="P19" i="26"/>
  <c r="O19" i="26"/>
  <c r="O24" i="26"/>
  <c r="O32" i="26"/>
  <c r="O34" i="26"/>
  <c r="N19" i="26"/>
  <c r="M19" i="26"/>
  <c r="M24" i="26"/>
  <c r="M32" i="26"/>
  <c r="J19" i="26"/>
  <c r="J24" i="26"/>
  <c r="J32" i="26"/>
  <c r="G19" i="26"/>
  <c r="G24" i="26"/>
  <c r="G32" i="26"/>
  <c r="G34" i="26"/>
  <c r="D19" i="26"/>
  <c r="D24" i="26"/>
  <c r="D32" i="26"/>
  <c r="N15" i="26"/>
  <c r="K15" i="26"/>
  <c r="E15" i="26"/>
  <c r="D15" i="26"/>
  <c r="C15" i="26"/>
  <c r="B15" i="26"/>
  <c r="M14" i="26"/>
  <c r="L14" i="26"/>
  <c r="K14" i="26"/>
  <c r="I14" i="26"/>
  <c r="H14" i="26"/>
  <c r="G14" i="26"/>
  <c r="F14" i="26"/>
  <c r="E14" i="26"/>
  <c r="D14" i="26"/>
  <c r="P14" i="26"/>
  <c r="C14" i="26"/>
  <c r="O14" i="26"/>
  <c r="B14" i="26"/>
  <c r="N14" i="26"/>
  <c r="M13" i="26"/>
  <c r="L13" i="26"/>
  <c r="K13" i="26"/>
  <c r="K16" i="26"/>
  <c r="J13" i="26"/>
  <c r="I13" i="26"/>
  <c r="H13" i="26"/>
  <c r="G13" i="26"/>
  <c r="G16" i="26"/>
  <c r="F13" i="26"/>
  <c r="E13" i="26"/>
  <c r="C13" i="26"/>
  <c r="O13" i="26"/>
  <c r="B13" i="26"/>
  <c r="N13" i="26"/>
  <c r="M12" i="26"/>
  <c r="L12" i="26"/>
  <c r="K12" i="26"/>
  <c r="J12" i="26"/>
  <c r="I12" i="26"/>
  <c r="H12" i="26"/>
  <c r="G12" i="26"/>
  <c r="F12" i="26"/>
  <c r="F16" i="26"/>
  <c r="E12" i="26"/>
  <c r="E16" i="26"/>
  <c r="C12" i="26"/>
  <c r="O12" i="26"/>
  <c r="B12" i="26"/>
  <c r="N12" i="26"/>
  <c r="P11" i="26"/>
  <c r="O11" i="26"/>
  <c r="N11" i="26"/>
  <c r="M11" i="26"/>
  <c r="J11" i="26"/>
  <c r="G11" i="26"/>
  <c r="D11" i="26"/>
  <c r="B13" i="34"/>
  <c r="C13" i="34"/>
  <c r="D13" i="34"/>
  <c r="E13" i="34"/>
  <c r="F13" i="34"/>
  <c r="G13" i="34"/>
  <c r="P13" i="34"/>
  <c r="D26" i="34"/>
  <c r="H13" i="34"/>
  <c r="N13" i="34"/>
  <c r="B26" i="34"/>
  <c r="I13" i="34"/>
  <c r="O13" i="34"/>
  <c r="C26" i="34"/>
  <c r="J13" i="34"/>
  <c r="K13" i="34"/>
  <c r="L13" i="34"/>
  <c r="M13" i="34"/>
  <c r="O12" i="34"/>
  <c r="G24" i="34"/>
  <c r="H24" i="34"/>
  <c r="I24" i="34"/>
  <c r="J24" i="34"/>
  <c r="K24" i="34"/>
  <c r="L24" i="34"/>
  <c r="M24" i="34"/>
  <c r="P24" i="34"/>
  <c r="N6" i="34"/>
  <c r="O6" i="34"/>
  <c r="P6" i="34"/>
  <c r="N7" i="34"/>
  <c r="O7" i="34"/>
  <c r="P7" i="34"/>
  <c r="N8" i="34"/>
  <c r="O8" i="34"/>
  <c r="P8" i="34"/>
  <c r="N9" i="34"/>
  <c r="O9" i="34"/>
  <c r="P9" i="34"/>
  <c r="N10" i="34"/>
  <c r="O10" i="34"/>
  <c r="P10" i="34"/>
  <c r="N11" i="34"/>
  <c r="O11" i="34"/>
  <c r="P11" i="34"/>
  <c r="N12" i="34"/>
  <c r="P12" i="34"/>
  <c r="N18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N23" i="34"/>
  <c r="O23" i="34"/>
  <c r="P23" i="34"/>
  <c r="B24" i="34"/>
  <c r="C24" i="34"/>
  <c r="D24" i="34"/>
  <c r="E24" i="34"/>
  <c r="F24" i="34"/>
  <c r="B9" i="29"/>
  <c r="C9" i="29"/>
  <c r="D9" i="29"/>
  <c r="G9" i="29"/>
  <c r="H9" i="29"/>
  <c r="I9" i="29"/>
  <c r="J9" i="29"/>
  <c r="K9" i="29"/>
  <c r="L9" i="29"/>
  <c r="M9" i="29"/>
  <c r="N9" i="29"/>
  <c r="O9" i="29"/>
  <c r="P9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D14" i="29"/>
  <c r="G14" i="29"/>
  <c r="J14" i="29"/>
  <c r="M14" i="29"/>
  <c r="N14" i="29"/>
  <c r="O14" i="29"/>
  <c r="P14" i="29"/>
  <c r="D15" i="29"/>
  <c r="G15" i="29"/>
  <c r="J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D18" i="29"/>
  <c r="G18" i="29"/>
  <c r="J18" i="29"/>
  <c r="M18" i="29"/>
  <c r="N18" i="29"/>
  <c r="O18" i="29"/>
  <c r="P18" i="29"/>
  <c r="D19" i="29"/>
  <c r="G19" i="29"/>
  <c r="J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24" i="34"/>
  <c r="O24" i="34"/>
  <c r="N16" i="26"/>
  <c r="O16" i="26"/>
  <c r="P24" i="26"/>
  <c r="P32" i="26"/>
  <c r="E34" i="26"/>
  <c r="I16" i="26"/>
  <c r="L34" i="26"/>
  <c r="J16" i="26"/>
  <c r="D34" i="26"/>
  <c r="P31" i="26"/>
  <c r="P33" i="26"/>
  <c r="M33" i="26"/>
  <c r="M34" i="26"/>
  <c r="M15" i="26"/>
  <c r="P15" i="26"/>
  <c r="M16" i="26"/>
  <c r="J33" i="26"/>
  <c r="J34" i="26"/>
  <c r="J15" i="26"/>
  <c r="D13" i="26"/>
  <c r="P13" i="26"/>
  <c r="H15" i="26"/>
  <c r="H16" i="26"/>
  <c r="L15" i="26"/>
  <c r="O15" i="26"/>
  <c r="D12" i="26"/>
  <c r="I15" i="26"/>
  <c r="B16" i="26"/>
  <c r="C16" i="26"/>
  <c r="D31" i="26"/>
  <c r="D33" i="26"/>
  <c r="D16" i="26"/>
  <c r="P12" i="26"/>
  <c r="P16" i="26"/>
  <c r="P34" i="26"/>
  <c r="L16" i="26"/>
  <c r="P10" i="9"/>
  <c r="N42" i="9"/>
  <c r="O42" i="9"/>
  <c r="O17" i="9"/>
  <c r="F17" i="9"/>
  <c r="G17" i="9"/>
  <c r="P8" i="9"/>
  <c r="M9" i="9"/>
  <c r="J29" i="9"/>
  <c r="J40" i="9"/>
  <c r="J42" i="9"/>
  <c r="P31" i="9"/>
  <c r="P33" i="9"/>
  <c r="C28" i="23"/>
  <c r="I25" i="23"/>
  <c r="I28" i="23"/>
  <c r="B28" i="23"/>
  <c r="H25" i="23"/>
  <c r="H16" i="23"/>
  <c r="J16" i="23"/>
  <c r="I28" i="24"/>
  <c r="M27" i="24"/>
  <c r="K25" i="24"/>
  <c r="B28" i="24"/>
  <c r="D28" i="24"/>
  <c r="L25" i="24"/>
  <c r="L28" i="24"/>
  <c r="C28" i="24"/>
  <c r="H28" i="24"/>
  <c r="M9" i="24"/>
  <c r="M11" i="24"/>
  <c r="M14" i="24"/>
  <c r="M16" i="24"/>
  <c r="J25" i="23"/>
  <c r="J28" i="23"/>
  <c r="H28" i="23"/>
  <c r="M25" i="24"/>
  <c r="M28" i="24"/>
  <c r="K28" i="24"/>
  <c r="L28" i="12"/>
  <c r="N12" i="12"/>
  <c r="L17" i="12"/>
  <c r="N17" i="12"/>
  <c r="N11" i="12"/>
  <c r="N8" i="12"/>
  <c r="N22" i="12"/>
  <c r="H35" i="14"/>
  <c r="B38" i="14"/>
  <c r="D38" i="14"/>
  <c r="I17" i="14"/>
  <c r="J17" i="14"/>
  <c r="H28" i="14"/>
  <c r="J28" i="14"/>
  <c r="I35" i="14"/>
  <c r="I38" i="14"/>
  <c r="G32" i="15"/>
  <c r="L32" i="15"/>
  <c r="O32" i="15"/>
  <c r="E32" i="15"/>
  <c r="M13" i="15"/>
  <c r="P13" i="15"/>
  <c r="M31" i="15"/>
  <c r="M32" i="15"/>
  <c r="N10" i="15"/>
  <c r="G14" i="15"/>
  <c r="K14" i="15"/>
  <c r="P19" i="15"/>
  <c r="P22" i="15"/>
  <c r="P30" i="15"/>
  <c r="P32" i="15"/>
  <c r="G29" i="15"/>
  <c r="G31" i="15"/>
  <c r="J9" i="15"/>
  <c r="P9" i="15"/>
  <c r="H13" i="15"/>
  <c r="N13" i="15"/>
  <c r="L13" i="15"/>
  <c r="I14" i="15"/>
  <c r="J22" i="15"/>
  <c r="J30" i="15"/>
  <c r="J32" i="15"/>
  <c r="L36" i="12"/>
  <c r="L39" i="12"/>
  <c r="N28" i="12"/>
  <c r="N36" i="12"/>
  <c r="N39" i="12"/>
  <c r="H38" i="14"/>
  <c r="J35" i="14"/>
  <c r="J38" i="14"/>
  <c r="P14" i="15"/>
  <c r="N14" i="15"/>
  <c r="L14" i="15"/>
  <c r="O13" i="15"/>
  <c r="H14" i="15"/>
  <c r="M14" i="15"/>
  <c r="J14" i="15"/>
  <c r="O14" i="15"/>
  <c r="K52" i="36"/>
  <c r="M20" i="36"/>
  <c r="P18" i="36"/>
  <c r="G35" i="36"/>
  <c r="G50" i="36"/>
  <c r="G52" i="36"/>
  <c r="O35" i="36"/>
  <c r="O50" i="36"/>
  <c r="B52" i="36"/>
  <c r="N49" i="36"/>
  <c r="N51" i="36"/>
  <c r="P20" i="36"/>
  <c r="G20" i="36"/>
  <c r="O20" i="36"/>
  <c r="P15" i="36"/>
  <c r="M35" i="36"/>
  <c r="M50" i="36"/>
  <c r="M52" i="36"/>
  <c r="J35" i="36"/>
  <c r="J50" i="36"/>
  <c r="J52" i="36"/>
  <c r="D35" i="36"/>
  <c r="D50" i="36"/>
  <c r="D52" i="36"/>
  <c r="P32" i="36"/>
  <c r="F52" i="36"/>
  <c r="P40" i="36"/>
  <c r="P44" i="36"/>
  <c r="P48" i="36"/>
  <c r="J20" i="36"/>
  <c r="D20" i="36"/>
  <c r="P19" i="36"/>
  <c r="N35" i="36"/>
  <c r="N50" i="36"/>
  <c r="N52" i="36"/>
  <c r="P25" i="36"/>
  <c r="P29" i="36"/>
  <c r="P31" i="36"/>
  <c r="P39" i="36"/>
  <c r="P43" i="36"/>
  <c r="O52" i="36"/>
  <c r="I52" i="36"/>
  <c r="E52" i="36"/>
  <c r="N20" i="36"/>
  <c r="P23" i="36"/>
  <c r="P37" i="36"/>
  <c r="C51" i="20"/>
  <c r="L51" i="20"/>
  <c r="P7" i="20"/>
  <c r="P19" i="20"/>
  <c r="P24" i="20"/>
  <c r="O48" i="20"/>
  <c r="P22" i="20"/>
  <c r="P34" i="20"/>
  <c r="P49" i="20"/>
  <c r="P49" i="36"/>
  <c r="P51" i="36"/>
  <c r="P35" i="36"/>
  <c r="P50" i="36"/>
  <c r="P52" i="36"/>
  <c r="O50" i="20"/>
  <c r="O51" i="20"/>
  <c r="P48" i="20"/>
  <c r="P50" i="20"/>
  <c r="P51" i="20"/>
  <c r="J32" i="35"/>
  <c r="M32" i="35"/>
  <c r="E32" i="35"/>
  <c r="I21" i="35"/>
  <c r="G29" i="35"/>
  <c r="G31" i="35"/>
  <c r="G32" i="35"/>
  <c r="P12" i="27"/>
  <c r="P13" i="27"/>
  <c r="F34" i="27"/>
  <c r="M33" i="27"/>
  <c r="M15" i="27"/>
  <c r="P15" i="27"/>
  <c r="H34" i="27"/>
  <c r="M16" i="27"/>
  <c r="C34" i="27"/>
  <c r="O32" i="27"/>
  <c r="P34" i="27"/>
  <c r="C16" i="27"/>
  <c r="M24" i="27"/>
  <c r="M32" i="27"/>
  <c r="M34" i="27"/>
  <c r="N12" i="27"/>
  <c r="D14" i="27"/>
  <c r="P14" i="27"/>
  <c r="B16" i="27"/>
  <c r="N16" i="27"/>
  <c r="N15" i="27"/>
  <c r="O11" i="27"/>
  <c r="O16" i="27"/>
  <c r="K15" i="27"/>
  <c r="K16" i="27"/>
  <c r="D31" i="27"/>
  <c r="D33" i="27"/>
  <c r="D34" i="27"/>
  <c r="O31" i="27"/>
  <c r="O33" i="27"/>
  <c r="L21" i="35"/>
  <c r="L22" i="35"/>
  <c r="L30" i="35"/>
  <c r="L32" i="35"/>
  <c r="I13" i="35"/>
  <c r="I22" i="35"/>
  <c r="I30" i="35"/>
  <c r="I32" i="35"/>
  <c r="D16" i="27"/>
  <c r="O34" i="27"/>
  <c r="P11" i="27"/>
  <c r="P16" i="27"/>
  <c r="I8" i="35"/>
  <c r="L13" i="35"/>
  <c r="I14" i="35"/>
  <c r="L14" i="35"/>
  <c r="L8" i="35"/>
  <c r="L16" i="25"/>
  <c r="N9" i="25"/>
  <c r="N16" i="25"/>
  <c r="N27" i="25"/>
  <c r="N30" i="25"/>
  <c r="L27" i="25"/>
  <c r="L30" i="25"/>
</calcChain>
</file>

<file path=xl/sharedStrings.xml><?xml version="1.0" encoding="utf-8"?>
<sst xmlns="http://schemas.openxmlformats.org/spreadsheetml/2006/main" count="834" uniqueCount="146">
  <si>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</si>
  <si>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</si>
  <si>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</si>
  <si>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</si>
  <si>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</si>
  <si>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</si>
  <si>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</si>
  <si>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</si>
  <si>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</si>
  <si>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</si>
  <si>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</si>
  <si>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</si>
  <si>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</si>
  <si>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</si>
  <si>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</si>
  <si>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</si>
  <si>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</si>
  <si>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</si>
  <si>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</si>
  <si>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</si>
  <si>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</si>
  <si>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</si>
  <si>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</si>
  <si>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</si>
  <si>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</si>
  <si>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</si>
  <si>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</si>
  <si>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</si>
  <si>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</si>
  <si>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</si>
  <si>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</si>
  <si>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</si>
  <si>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</si>
  <si>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</si>
  <si>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</si>
  <si>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</si>
  <si>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</si>
  <si>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</si>
  <si>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</si>
  <si>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</si>
  <si>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</si>
  <si>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</si>
  <si>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</si>
  <si>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</si>
  <si>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</si>
  <si>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</si>
  <si>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Итого по специальностям подготовки</t>
  </si>
  <si>
    <t>ИТОГО по подразделению граждане иностранных государств</t>
  </si>
  <si>
    <t>Свод  по специальностям подготовки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</si>
  <si>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</si>
  <si>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</si>
  <si>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</si>
  <si>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</si>
  <si>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</si>
  <si>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 xml:space="preserve">14.01.04" Внутренние болезни" </t>
  </si>
  <si>
    <t xml:space="preserve">                         Название подразделения</t>
  </si>
  <si>
    <t>Таврическая академия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</si>
  <si>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</si>
  <si>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</si>
  <si>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</si>
  <si>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</si>
  <si>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</si>
  <si>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</si>
  <si>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</si>
  <si>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</si>
  <si>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</si>
  <si>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</si>
  <si>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</si>
  <si>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</si>
  <si>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</si>
  <si>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</si>
  <si>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</si>
  <si>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</si>
  <si>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</si>
  <si>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</si>
  <si>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</si>
  <si>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</si>
  <si>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</si>
  <si>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</si>
  <si>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</si>
  <si>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</si>
  <si>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</si>
  <si>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</si>
  <si>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</si>
  <si>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</si>
  <si>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</si>
  <si>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</si>
  <si>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</si>
  <si>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</si>
  <si>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</si>
  <si>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</si>
  <si>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</si>
  <si>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</si>
  <si>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</si>
  <si>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</si>
  <si>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</si>
  <si>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</si>
  <si>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</si>
  <si>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</si>
  <si>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(структурное подразделение)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</si>
  <si>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</si>
  <si>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</si>
  <si>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</si>
  <si>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</si>
  <si>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</si>
  <si>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</si>
  <si>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</si>
  <si>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</si>
  <si>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Контингент заочная форма обучения 3-4 годов  на</t>
  </si>
  <si>
    <t xml:space="preserve"> (Аспиранты)</t>
  </si>
  <si>
    <t>Всего аспирантура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</si>
  <si>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</si>
  <si>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</si>
  <si>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</si>
  <si>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</si>
  <si>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Гуманитарно-педагогическая академия (филиал) в г. Ялта</t>
  </si>
  <si>
    <t>25.00.00 Науки о земле</t>
  </si>
  <si>
    <t>АКАДЕМИЯ БИОРЕСУРСОВ И ПРИРОДОПОЛЬЗОВАНИЯ ФГАОУ ВО "КФУ им. В.И. Вернадского"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</si>
  <si>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</si>
  <si>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</si>
  <si>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</si>
  <si>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</si>
  <si>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</si>
  <si>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t>(06.02.02 Ветеринарная микробиология, вирусология, эпизотология, микология с микотоксикологией и иммунология)</t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</si>
  <si>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</si>
  <si>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</si>
  <si>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исп . Горбунова Е.В.</t>
  </si>
  <si>
    <t>13.00.02 - теория и методика обучения и воспитания</t>
  </si>
  <si>
    <t>13.00.02 - теория и методика обучения и воспитания (математика)</t>
  </si>
  <si>
    <t>Контингент Аспирантуры   ЗФО  по состоянию на 01.12.2017  г.</t>
  </si>
  <si>
    <t>Контингент Аспирантуры   ОФО  по состоянию на 01.12.2017  г.</t>
  </si>
  <si>
    <t>Контингент очной формы обучения на 01.12.2017 г. (Аспиранты)</t>
  </si>
  <si>
    <t>Контингент заочной формы обучения на 01.12.2017 г. (Аспиранты)</t>
  </si>
  <si>
    <t>Контингент очной формы обучения на 01.12.2017 г. (Аспирант)</t>
  </si>
  <si>
    <t>Контингент заочной формы обучения на 01.12.2017 г. (Аспирант)</t>
  </si>
  <si>
    <t>Контингент очной формы обучения 3 года обучения на 01.12.2017 г.(Аспиранты)</t>
  </si>
  <si>
    <t>Аспирантура контингент очной формы обучения на 01.12.2017</t>
  </si>
  <si>
    <t>Контингент очной формы обучения на 01.12.2017 г.(Аспирант)</t>
  </si>
  <si>
    <t>Контингент заочной формы обучения на 01.12.2017 г.(Аспирант)</t>
  </si>
  <si>
    <t>Контингент очной  и заочной формы обучения на 01.12.2017 г. (Аспиранты 1-го года обучения)</t>
  </si>
  <si>
    <t>Контингент очной формы обучения 2-4 годов обучения на 01.12.2017 г.(Аспиранты)</t>
  </si>
  <si>
    <t>Контингент заочная форма обучения   2-4 годов  01.12.2017 г.  (Аспиранты)</t>
  </si>
  <si>
    <t>БЮД</t>
  </si>
  <si>
    <t>КОМ</t>
  </si>
  <si>
    <t>Начальник учебно-методического отдела       ____________________  Н.С. Судьева</t>
  </si>
  <si>
    <t>Контингент очной формы обучения на 01.12.2017 г.(Аспирантура)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</si>
</sst>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i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9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6">
    <xf numFmtId="0" fontId="0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4" fillId="0" borderId="0"/>
    <xf numFmtId="0" fontId="20" fillId="0" borderId="0"/>
    <xf numFmtId="0" fontId="20" fillId="0" borderId="0"/>
    <xf numFmtId="0" fontId="38" fillId="0" borderId="1">
      <alignment horizontal="left" vertical="distributed"/>
    </xf>
  </cellStyleXfs>
  <cellXfs count="1274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horizontal="center" vertical="center" wrapText="1"/>
    </xf>
    <xf numFmtId="0" fontId="14" fillId="2" borderId="5" xfId="9" applyFont="1" applyFill="1" applyBorder="1" applyAlignment="1">
      <alignment horizontal="center" vertical="center" wrapText="1"/>
    </xf>
    <xf numFmtId="0" fontId="13" fillId="2" borderId="6" xfId="6" applyFont="1" applyFill="1" applyBorder="1" applyAlignment="1">
      <alignment horizontal="center" vertical="center" wrapText="1"/>
    </xf>
    <xf numFmtId="0" fontId="14" fillId="2" borderId="7" xfId="6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8" xfId="9" applyFont="1" applyFill="1" applyBorder="1" applyAlignment="1">
      <alignment vertical="center" wrapText="1"/>
    </xf>
    <xf numFmtId="0" fontId="15" fillId="2" borderId="9" xfId="9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10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12" xfId="6" applyFont="1" applyFill="1" applyBorder="1" applyAlignment="1">
      <alignment horizontal="center" vertical="center" wrapText="1"/>
    </xf>
    <xf numFmtId="0" fontId="13" fillId="2" borderId="9" xfId="6" applyFont="1" applyFill="1" applyBorder="1" applyAlignment="1">
      <alignment horizontal="center" vertical="center" wrapText="1"/>
    </xf>
    <xf numFmtId="0" fontId="13" fillId="2" borderId="13" xfId="9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3" quotePrefix="1" applyFont="1" applyFill="1" applyBorder="1" applyAlignment="1">
      <alignment horizontal="center" vertical="center" wrapText="1"/>
    </xf>
    <xf numFmtId="0" fontId="5" fillId="3" borderId="14" xfId="3" quotePrefix="1" applyFont="1" applyFill="1" applyBorder="1" applyAlignment="1">
      <alignment horizontal="center" vertical="center" wrapText="1"/>
    </xf>
    <xf numFmtId="0" fontId="6" fillId="3" borderId="14" xfId="3" quotePrefix="1" applyFont="1" applyFill="1" applyBorder="1" applyAlignment="1">
      <alignment horizontal="center" vertical="center" wrapText="1"/>
    </xf>
    <xf numFmtId="0" fontId="8" fillId="3" borderId="15" xfId="3" quotePrefix="1" applyFont="1" applyFill="1" applyBorder="1" applyAlignment="1">
      <alignment horizontal="center" vertical="center" wrapText="1"/>
    </xf>
    <xf numFmtId="0" fontId="15" fillId="3" borderId="16" xfId="9" quotePrefix="1" applyFont="1" applyFill="1" applyBorder="1" applyAlignment="1">
      <alignment vertical="center" wrapText="1"/>
    </xf>
    <xf numFmtId="0" fontId="13" fillId="3" borderId="17" xfId="9" quotePrefix="1" applyFont="1" applyFill="1" applyBorder="1" applyAlignment="1">
      <alignment vertical="center" wrapText="1"/>
    </xf>
    <xf numFmtId="0" fontId="13" fillId="3" borderId="18" xfId="9" quotePrefix="1" applyFont="1" applyFill="1" applyBorder="1" applyAlignment="1">
      <alignment vertical="center" wrapText="1"/>
    </xf>
    <xf numFmtId="0" fontId="14" fillId="3" borderId="19" xfId="9" quotePrefix="1" applyFont="1" applyFill="1" applyBorder="1" applyAlignment="1">
      <alignment vertical="center" wrapText="1"/>
    </xf>
    <xf numFmtId="0" fontId="14" fillId="3" borderId="20" xfId="9" quotePrefix="1" applyFont="1" applyFill="1" applyBorder="1" applyAlignment="1">
      <alignment vertical="center" wrapText="1"/>
    </xf>
    <xf numFmtId="0" fontId="13" fillId="3" borderId="21" xfId="9" quotePrefix="1" applyFont="1" applyFill="1" applyBorder="1" applyAlignment="1">
      <alignment vertical="center" wrapText="1"/>
    </xf>
    <xf numFmtId="0" fontId="13" fillId="3" borderId="22" xfId="9" quotePrefix="1" applyFont="1" applyFill="1" applyBorder="1" applyAlignment="1">
      <alignment vertical="center" wrapText="1"/>
    </xf>
    <xf numFmtId="0" fontId="14" fillId="3" borderId="23" xfId="9" quotePrefix="1" applyFont="1" applyFill="1" applyBorder="1" applyAlignment="1">
      <alignment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4" fillId="0" borderId="0" xfId="3" quotePrefix="1" applyFont="1" applyFill="1" applyBorder="1" applyAlignment="1">
      <alignment horizontal="center" vertical="center" wrapText="1"/>
    </xf>
    <xf numFmtId="0" fontId="14" fillId="3" borderId="27" xfId="9" quotePrefix="1" applyFont="1" applyFill="1" applyBorder="1" applyAlignment="1">
      <alignment vertical="center" wrapText="1"/>
    </xf>
    <xf numFmtId="0" fontId="14" fillId="0" borderId="28" xfId="9" quotePrefix="1" applyFont="1" applyFill="1" applyBorder="1" applyAlignment="1">
      <alignment horizontal="center" vertical="center" wrapText="1"/>
    </xf>
    <xf numFmtId="0" fontId="14" fillId="0" borderId="29" xfId="9" quotePrefix="1" applyFont="1" applyFill="1" applyBorder="1" applyAlignment="1">
      <alignment horizontal="center" vertical="center" wrapText="1"/>
    </xf>
    <xf numFmtId="0" fontId="14" fillId="0" borderId="30" xfId="9" quotePrefix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left" vertical="center" wrapText="1"/>
    </xf>
    <xf numFmtId="0" fontId="13" fillId="0" borderId="14" xfId="6" quotePrefix="1" applyFont="1" applyFill="1" applyBorder="1" applyAlignment="1">
      <alignment horizontal="center" vertical="center" wrapText="1"/>
    </xf>
    <xf numFmtId="0" fontId="13" fillId="0" borderId="15" xfId="6" quotePrefix="1" applyFont="1" applyFill="1" applyBorder="1" applyAlignment="1">
      <alignment horizontal="center" vertical="center" wrapText="1"/>
    </xf>
    <xf numFmtId="0" fontId="13" fillId="3" borderId="35" xfId="6" quotePrefix="1" applyFont="1" applyFill="1" applyBorder="1" applyAlignment="1">
      <alignment horizontal="center" vertical="center" wrapText="1"/>
    </xf>
    <xf numFmtId="0" fontId="13" fillId="3" borderId="36" xfId="6" quotePrefix="1" applyFont="1" applyFill="1" applyBorder="1" applyAlignment="1">
      <alignment horizontal="center" vertical="center" wrapText="1"/>
    </xf>
    <xf numFmtId="0" fontId="13" fillId="3" borderId="37" xfId="6" quotePrefix="1" applyFont="1" applyFill="1" applyBorder="1" applyAlignment="1">
      <alignment horizontal="center" vertical="center" wrapText="1"/>
    </xf>
    <xf numFmtId="0" fontId="13" fillId="0" borderId="35" xfId="6" quotePrefix="1" applyFont="1" applyFill="1" applyBorder="1" applyAlignment="1">
      <alignment horizontal="center" vertical="center" wrapText="1"/>
    </xf>
    <xf numFmtId="0" fontId="13" fillId="0" borderId="36" xfId="6" quotePrefix="1" applyFont="1" applyFill="1" applyBorder="1" applyAlignment="1">
      <alignment horizontal="center" vertical="center" wrapText="1"/>
    </xf>
    <xf numFmtId="0" fontId="13" fillId="0" borderId="37" xfId="6" quotePrefix="1" applyFont="1" applyFill="1" applyBorder="1" applyAlignment="1">
      <alignment horizontal="center" vertical="center" wrapText="1"/>
    </xf>
    <xf numFmtId="0" fontId="13" fillId="3" borderId="34" xfId="6" quotePrefix="1" applyFont="1" applyFill="1" applyBorder="1" applyAlignment="1">
      <alignment horizontal="center" vertical="center" wrapText="1"/>
    </xf>
    <xf numFmtId="0" fontId="13" fillId="3" borderId="38" xfId="6" quotePrefix="1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left" vertical="center" wrapText="1"/>
    </xf>
    <xf numFmtId="0" fontId="13" fillId="3" borderId="35" xfId="6" quotePrefix="1" applyFont="1" applyFill="1" applyBorder="1" applyAlignment="1">
      <alignment vertical="center" wrapText="1"/>
    </xf>
    <xf numFmtId="0" fontId="13" fillId="3" borderId="39" xfId="6" quotePrefix="1" applyFont="1" applyFill="1" applyBorder="1" applyAlignment="1">
      <alignment vertical="center" wrapText="1"/>
    </xf>
    <xf numFmtId="0" fontId="13" fillId="3" borderId="40" xfId="6" quotePrefix="1" applyFont="1" applyFill="1" applyBorder="1" applyAlignment="1">
      <alignment vertical="center" wrapText="1"/>
    </xf>
    <xf numFmtId="0" fontId="13" fillId="0" borderId="35" xfId="6" quotePrefix="1" applyFont="1" applyFill="1" applyBorder="1" applyAlignment="1">
      <alignment vertical="center" wrapText="1"/>
    </xf>
    <xf numFmtId="0" fontId="13" fillId="0" borderId="39" xfId="6" quotePrefix="1" applyFont="1" applyFill="1" applyBorder="1" applyAlignment="1">
      <alignment vertical="center" wrapText="1"/>
    </xf>
    <xf numFmtId="0" fontId="13" fillId="0" borderId="40" xfId="6" quotePrefix="1" applyFont="1" applyFill="1" applyBorder="1" applyAlignment="1">
      <alignment vertical="center" wrapText="1"/>
    </xf>
    <xf numFmtId="0" fontId="13" fillId="3" borderId="34" xfId="6" quotePrefix="1" applyFont="1" applyFill="1" applyBorder="1" applyAlignment="1">
      <alignment vertical="center" wrapText="1"/>
    </xf>
    <xf numFmtId="0" fontId="14" fillId="3" borderId="39" xfId="6" quotePrefix="1" applyFont="1" applyFill="1" applyBorder="1" applyAlignment="1">
      <alignment vertical="center" wrapText="1"/>
    </xf>
    <xf numFmtId="0" fontId="14" fillId="3" borderId="38" xfId="6" quotePrefix="1" applyFont="1" applyFill="1" applyBorder="1" applyAlignment="1">
      <alignment vertical="center" wrapText="1"/>
    </xf>
    <xf numFmtId="0" fontId="14" fillId="3" borderId="0" xfId="6" quotePrefix="1" applyFont="1" applyFill="1" applyBorder="1" applyAlignment="1">
      <alignment vertical="center" wrapText="1"/>
    </xf>
    <xf numFmtId="0" fontId="14" fillId="0" borderId="27" xfId="9" quotePrefix="1" applyFont="1" applyFill="1" applyBorder="1" applyAlignment="1">
      <alignment vertical="center" wrapText="1"/>
    </xf>
    <xf numFmtId="0" fontId="13" fillId="0" borderId="21" xfId="9" quotePrefix="1" applyFont="1" applyFill="1" applyBorder="1" applyAlignment="1">
      <alignment horizontal="center" vertical="center" wrapText="1"/>
    </xf>
    <xf numFmtId="0" fontId="13" fillId="0" borderId="23" xfId="9" quotePrefix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4" fillId="0" borderId="41" xfId="9" quotePrefix="1" applyFont="1" applyFill="1" applyBorder="1" applyAlignment="1">
      <alignment horizontal="center" vertical="center" wrapText="1"/>
    </xf>
    <xf numFmtId="0" fontId="14" fillId="0" borderId="42" xfId="9" quotePrefix="1" applyFont="1" applyFill="1" applyBorder="1" applyAlignment="1">
      <alignment horizontal="center" vertical="center" wrapText="1"/>
    </xf>
    <xf numFmtId="0" fontId="14" fillId="0" borderId="31" xfId="9" quotePrefix="1" applyFont="1" applyFill="1" applyBorder="1" applyAlignment="1">
      <alignment horizontal="center" vertical="center" wrapText="1"/>
    </xf>
    <xf numFmtId="0" fontId="13" fillId="0" borderId="31" xfId="9" quotePrefix="1" applyFont="1" applyFill="1" applyBorder="1" applyAlignment="1">
      <alignment horizontal="center" vertical="center" wrapText="1"/>
    </xf>
    <xf numFmtId="0" fontId="13" fillId="0" borderId="43" xfId="9" quotePrefix="1" applyFont="1" applyFill="1" applyBorder="1" applyAlignment="1">
      <alignment horizontal="center" vertical="center" wrapText="1"/>
    </xf>
    <xf numFmtId="0" fontId="14" fillId="0" borderId="0" xfId="9" quotePrefix="1" applyFont="1" applyFill="1" applyBorder="1" applyAlignment="1">
      <alignment vertical="center" wrapText="1"/>
    </xf>
    <xf numFmtId="0" fontId="15" fillId="3" borderId="44" xfId="9" quotePrefix="1" applyFont="1" applyFill="1" applyBorder="1" applyAlignment="1">
      <alignment vertical="center" wrapText="1"/>
    </xf>
    <xf numFmtId="0" fontId="13" fillId="0" borderId="14" xfId="9" quotePrefix="1" applyFont="1" applyFill="1" applyBorder="1" applyAlignment="1">
      <alignment horizontal="center" vertical="center" wrapText="1"/>
    </xf>
    <xf numFmtId="0" fontId="13" fillId="0" borderId="15" xfId="9" quotePrefix="1" applyFont="1" applyFill="1" applyBorder="1" applyAlignment="1">
      <alignment horizontal="center" vertical="center" wrapText="1"/>
    </xf>
    <xf numFmtId="0" fontId="13" fillId="3" borderId="14" xfId="9" quotePrefix="1" applyFont="1" applyFill="1" applyBorder="1" applyAlignment="1">
      <alignment horizontal="center" vertical="center" wrapText="1"/>
    </xf>
    <xf numFmtId="0" fontId="13" fillId="3" borderId="15" xfId="9" quotePrefix="1" applyFont="1" applyFill="1" applyBorder="1" applyAlignment="1">
      <alignment horizontal="center" vertical="center" wrapText="1"/>
    </xf>
    <xf numFmtId="0" fontId="14" fillId="3" borderId="0" xfId="9" quotePrefix="1" applyFont="1" applyFill="1" applyBorder="1" applyAlignment="1">
      <alignment vertical="center" wrapText="1"/>
    </xf>
    <xf numFmtId="0" fontId="15" fillId="3" borderId="16" xfId="9" applyFont="1" applyFill="1" applyBorder="1" applyAlignment="1">
      <alignment vertical="center" wrapText="1"/>
    </xf>
    <xf numFmtId="0" fontId="14" fillId="3" borderId="24" xfId="6" quotePrefix="1" applyFont="1" applyFill="1" applyBorder="1" applyAlignment="1">
      <alignment horizontal="center" vertical="center" wrapText="1"/>
    </xf>
    <xf numFmtId="0" fontId="14" fillId="3" borderId="45" xfId="6" quotePrefix="1" applyFont="1" applyFill="1" applyBorder="1" applyAlignment="1">
      <alignment horizontal="center" vertical="center" wrapText="1"/>
    </xf>
    <xf numFmtId="0" fontId="14" fillId="3" borderId="0" xfId="6" quotePrefix="1" applyFont="1" applyFill="1" applyBorder="1" applyAlignment="1">
      <alignment horizontal="center" vertical="center" wrapText="1"/>
    </xf>
    <xf numFmtId="0" fontId="14" fillId="3" borderId="41" xfId="6" quotePrefix="1" applyFont="1" applyFill="1" applyBorder="1" applyAlignment="1">
      <alignment horizontal="center" vertical="center" wrapText="1"/>
    </xf>
    <xf numFmtId="0" fontId="14" fillId="3" borderId="29" xfId="6" quotePrefix="1" applyFont="1" applyFill="1" applyBorder="1" applyAlignment="1">
      <alignment horizontal="center" vertical="center" wrapText="1"/>
    </xf>
    <xf numFmtId="0" fontId="14" fillId="3" borderId="46" xfId="6" quotePrefix="1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8" xfId="9" quotePrefix="1" applyFont="1" applyFill="1" applyBorder="1" applyAlignment="1">
      <alignment horizontal="center" vertical="center" wrapText="1"/>
    </xf>
    <xf numFmtId="0" fontId="14" fillId="3" borderId="29" xfId="9" quotePrefix="1" applyFont="1" applyFill="1" applyBorder="1" applyAlignment="1">
      <alignment horizontal="center" vertical="center" wrapText="1"/>
    </xf>
    <xf numFmtId="0" fontId="14" fillId="3" borderId="42" xfId="9" quotePrefix="1" applyFont="1" applyFill="1" applyBorder="1" applyAlignment="1">
      <alignment horizontal="center" vertical="center" wrapText="1"/>
    </xf>
    <xf numFmtId="0" fontId="14" fillId="3" borderId="41" xfId="9" quotePrefix="1" applyFont="1" applyFill="1" applyBorder="1" applyAlignment="1">
      <alignment horizontal="center" vertical="center" wrapText="1"/>
    </xf>
    <xf numFmtId="0" fontId="14" fillId="3" borderId="30" xfId="9" quotePrefix="1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left" vertical="center" wrapText="1"/>
    </xf>
    <xf numFmtId="0" fontId="13" fillId="3" borderId="44" xfId="9" quotePrefix="1" applyFont="1" applyFill="1" applyBorder="1" applyAlignment="1">
      <alignment horizontal="center" vertical="center" wrapText="1"/>
    </xf>
    <xf numFmtId="0" fontId="13" fillId="3" borderId="34" xfId="9" quotePrefix="1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left" vertical="center" wrapText="1"/>
    </xf>
    <xf numFmtId="0" fontId="13" fillId="3" borderId="14" xfId="6" quotePrefix="1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horizontal="center" vertical="center" wrapText="1"/>
    </xf>
    <xf numFmtId="0" fontId="13" fillId="3" borderId="15" xfId="6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6" fillId="3" borderId="44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16" fillId="3" borderId="24" xfId="0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left" vertical="center" wrapText="1"/>
    </xf>
    <xf numFmtId="0" fontId="15" fillId="3" borderId="34" xfId="9" quotePrefix="1" applyFont="1" applyFill="1" applyBorder="1" applyAlignment="1">
      <alignment vertical="center" wrapText="1"/>
    </xf>
    <xf numFmtId="0" fontId="13" fillId="3" borderId="41" xfId="6" applyFont="1" applyFill="1" applyBorder="1" applyAlignment="1">
      <alignment horizontal="center" vertical="center" wrapText="1"/>
    </xf>
    <xf numFmtId="0" fontId="13" fillId="3" borderId="46" xfId="6" applyFont="1" applyFill="1" applyBorder="1" applyAlignment="1">
      <alignment horizontal="center" vertical="center" wrapText="1"/>
    </xf>
    <xf numFmtId="0" fontId="14" fillId="3" borderId="27" xfId="9" applyFont="1" applyFill="1" applyBorder="1" applyAlignment="1">
      <alignment vertical="center" wrapText="1"/>
    </xf>
    <xf numFmtId="0" fontId="14" fillId="3" borderId="41" xfId="6" applyFont="1" applyFill="1" applyBorder="1" applyAlignment="1">
      <alignment horizontal="center" vertical="center" wrapText="1"/>
    </xf>
    <xf numFmtId="0" fontId="14" fillId="3" borderId="29" xfId="6" applyFont="1" applyFill="1" applyBorder="1" applyAlignment="1">
      <alignment horizontal="center" vertical="center" wrapText="1"/>
    </xf>
    <xf numFmtId="0" fontId="13" fillId="3" borderId="48" xfId="6" quotePrefix="1" applyFont="1" applyFill="1" applyBorder="1" applyAlignment="1">
      <alignment horizontal="center" vertical="center" wrapText="1"/>
    </xf>
    <xf numFmtId="0" fontId="13" fillId="3" borderId="49" xfId="6" quotePrefix="1" applyFont="1" applyFill="1" applyBorder="1" applyAlignment="1">
      <alignment horizontal="center" vertical="center" wrapText="1"/>
    </xf>
    <xf numFmtId="0" fontId="15" fillId="3" borderId="15" xfId="9" quotePrefix="1" applyFont="1" applyFill="1" applyBorder="1" applyAlignment="1">
      <alignment vertical="center" wrapText="1"/>
    </xf>
    <xf numFmtId="0" fontId="15" fillId="3" borderId="1" xfId="6" applyFont="1" applyFill="1" applyBorder="1" applyAlignment="1">
      <alignment vertical="center" wrapText="1"/>
    </xf>
    <xf numFmtId="0" fontId="13" fillId="3" borderId="29" xfId="6" applyFont="1" applyFill="1" applyBorder="1" applyAlignment="1">
      <alignment horizontal="center" vertical="center" wrapText="1"/>
    </xf>
    <xf numFmtId="0" fontId="14" fillId="3" borderId="23" xfId="6" quotePrefix="1" applyFont="1" applyFill="1" applyBorder="1" applyAlignment="1">
      <alignment horizontal="center" vertical="center" wrapText="1"/>
    </xf>
    <xf numFmtId="0" fontId="14" fillId="3" borderId="38" xfId="6" quotePrefix="1" applyFont="1" applyFill="1" applyBorder="1" applyAlignment="1">
      <alignment horizontal="center" vertical="center" wrapText="1"/>
    </xf>
    <xf numFmtId="0" fontId="14" fillId="3" borderId="46" xfId="9" quotePrefix="1" applyFont="1" applyFill="1" applyBorder="1" applyAlignment="1">
      <alignment horizontal="center" vertical="center" wrapText="1"/>
    </xf>
    <xf numFmtId="0" fontId="13" fillId="3" borderId="50" xfId="9" quotePrefix="1" applyFont="1" applyFill="1" applyBorder="1" applyAlignment="1">
      <alignment horizontal="center" vertical="center" wrapText="1"/>
    </xf>
    <xf numFmtId="0" fontId="13" fillId="3" borderId="51" xfId="6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24" fillId="3" borderId="0" xfId="0" applyFont="1" applyFill="1" applyAlignment="1"/>
    <xf numFmtId="0" fontId="9" fillId="3" borderId="0" xfId="3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29" xfId="0" applyFont="1" applyFill="1" applyBorder="1"/>
    <xf numFmtId="0" fontId="28" fillId="3" borderId="0" xfId="0" applyFont="1" applyFill="1" applyBorder="1"/>
    <xf numFmtId="0" fontId="16" fillId="3" borderId="51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left" vertical="center" wrapText="1"/>
    </xf>
    <xf numFmtId="0" fontId="14" fillId="3" borderId="16" xfId="9" applyFont="1" applyFill="1" applyBorder="1" applyAlignment="1">
      <alignment vertical="center" wrapText="1"/>
    </xf>
    <xf numFmtId="0" fontId="13" fillId="3" borderId="48" xfId="9" quotePrefix="1" applyFont="1" applyFill="1" applyBorder="1" applyAlignment="1">
      <alignment horizontal="center" vertical="center" wrapText="1"/>
    </xf>
    <xf numFmtId="0" fontId="14" fillId="3" borderId="52" xfId="9" applyFont="1" applyFill="1" applyBorder="1" applyAlignment="1">
      <alignment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4" fontId="32" fillId="3" borderId="53" xfId="7" applyNumberFormat="1" applyFont="1" applyFill="1" applyBorder="1" applyAlignment="1">
      <alignment vertical="center" wrapText="1"/>
    </xf>
    <xf numFmtId="0" fontId="14" fillId="3" borderId="54" xfId="9" quotePrefix="1" applyFont="1" applyFill="1" applyBorder="1" applyAlignment="1">
      <alignment horizontal="center" vertical="center" wrapText="1"/>
    </xf>
    <xf numFmtId="0" fontId="14" fillId="3" borderId="55" xfId="9" quotePrefix="1" applyFont="1" applyFill="1" applyBorder="1" applyAlignment="1">
      <alignment horizontal="center" vertical="center" wrapText="1"/>
    </xf>
    <xf numFmtId="0" fontId="14" fillId="3" borderId="56" xfId="9" quotePrefix="1" applyFont="1" applyFill="1" applyBorder="1" applyAlignment="1">
      <alignment horizontal="center" vertical="center" wrapText="1"/>
    </xf>
    <xf numFmtId="0" fontId="20" fillId="4" borderId="0" xfId="24" applyFill="1"/>
    <xf numFmtId="0" fontId="73" fillId="4" borderId="14" xfId="24" applyFont="1" applyFill="1" applyBorder="1" applyAlignment="1">
      <alignment horizontal="center" vertical="center" wrapText="1"/>
    </xf>
    <xf numFmtId="0" fontId="74" fillId="4" borderId="48" xfId="24" applyFont="1" applyFill="1" applyBorder="1" applyAlignment="1">
      <alignment horizontal="center" vertical="center" wrapText="1"/>
    </xf>
    <xf numFmtId="0" fontId="75" fillId="4" borderId="47" xfId="24" applyFont="1" applyFill="1" applyBorder="1" applyAlignment="1">
      <alignment horizontal="center" vertical="center" wrapText="1"/>
    </xf>
    <xf numFmtId="0" fontId="1" fillId="4" borderId="57" xfId="14" quotePrefix="1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left" vertical="center" wrapText="1"/>
    </xf>
    <xf numFmtId="0" fontId="9" fillId="4" borderId="59" xfId="6" quotePrefix="1" applyFont="1" applyFill="1" applyBorder="1" applyAlignment="1">
      <alignment horizontal="left" vertical="center" wrapText="1"/>
    </xf>
    <xf numFmtId="0" fontId="9" fillId="4" borderId="60" xfId="3" quotePrefix="1" applyFont="1" applyFill="1" applyBorder="1" applyAlignment="1">
      <alignment horizontal="center" vertical="center" wrapText="1"/>
    </xf>
    <xf numFmtId="0" fontId="9" fillId="4" borderId="61" xfId="3" quotePrefix="1" applyFont="1" applyFill="1" applyBorder="1" applyAlignment="1">
      <alignment horizontal="center" vertical="center"/>
    </xf>
    <xf numFmtId="0" fontId="9" fillId="4" borderId="62" xfId="3" quotePrefix="1" applyFont="1" applyFill="1" applyBorder="1" applyAlignment="1">
      <alignment horizontal="center" vertical="center" wrapText="1"/>
    </xf>
    <xf numFmtId="0" fontId="9" fillId="4" borderId="61" xfId="3" quotePrefix="1" applyFont="1" applyFill="1" applyBorder="1" applyAlignment="1">
      <alignment horizontal="center" vertical="center" wrapText="1"/>
    </xf>
    <xf numFmtId="0" fontId="9" fillId="4" borderId="63" xfId="3" quotePrefix="1" applyFont="1" applyFill="1" applyBorder="1" applyAlignment="1">
      <alignment horizontal="center" vertical="center" wrapText="1"/>
    </xf>
    <xf numFmtId="0" fontId="26" fillId="4" borderId="44" xfId="23" applyFont="1" applyFill="1" applyBorder="1" applyAlignment="1">
      <alignment horizontal="left" vertical="center" wrapText="1"/>
    </xf>
    <xf numFmtId="0" fontId="29" fillId="4" borderId="44" xfId="23" applyFont="1" applyFill="1" applyBorder="1" applyAlignment="1">
      <alignment horizontal="left" vertical="center" wrapText="1"/>
    </xf>
    <xf numFmtId="0" fontId="26" fillId="4" borderId="0" xfId="23" applyFont="1" applyFill="1" applyBorder="1" applyAlignment="1">
      <alignment horizontal="left" vertical="center" wrapText="1"/>
    </xf>
    <xf numFmtId="0" fontId="29" fillId="4" borderId="0" xfId="23" applyFont="1" applyFill="1" applyBorder="1" applyAlignment="1">
      <alignment horizontal="left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vertical="center" wrapText="1"/>
    </xf>
    <xf numFmtId="0" fontId="14" fillId="2" borderId="0" xfId="9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8" xfId="9" applyFont="1" applyFill="1" applyBorder="1" applyAlignment="1">
      <alignment vertical="center" wrapText="1"/>
    </xf>
    <xf numFmtId="0" fontId="14" fillId="2" borderId="64" xfId="9" applyFont="1" applyFill="1" applyBorder="1" applyAlignment="1">
      <alignment vertical="center" wrapText="1"/>
    </xf>
    <xf numFmtId="0" fontId="14" fillId="0" borderId="3" xfId="9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3" fillId="2" borderId="0" xfId="6" applyFont="1" applyFill="1" applyBorder="1" applyAlignment="1">
      <alignment horizontal="left" vertical="center" wrapText="1"/>
    </xf>
    <xf numFmtId="0" fontId="13" fillId="3" borderId="37" xfId="9" quotePrefix="1" applyFont="1" applyFill="1" applyBorder="1" applyAlignment="1">
      <alignment horizontal="center" vertical="center" wrapText="1"/>
    </xf>
    <xf numFmtId="0" fontId="13" fillId="3" borderId="35" xfId="9" quotePrefix="1" applyFont="1" applyFill="1" applyBorder="1" applyAlignment="1">
      <alignment horizontal="center" vertical="center" wrapText="1"/>
    </xf>
    <xf numFmtId="0" fontId="14" fillId="3" borderId="22" xfId="6" quotePrefix="1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 wrapText="1"/>
    </xf>
    <xf numFmtId="0" fontId="13" fillId="3" borderId="51" xfId="9" quotePrefix="1" applyFont="1" applyFill="1" applyBorder="1" applyAlignment="1">
      <alignment horizontal="center" vertical="center" wrapText="1"/>
    </xf>
    <xf numFmtId="0" fontId="13" fillId="3" borderId="66" xfId="9" quotePrefix="1" applyFont="1" applyFill="1" applyBorder="1" applyAlignment="1">
      <alignment horizontal="center" vertical="center" wrapText="1"/>
    </xf>
    <xf numFmtId="0" fontId="14" fillId="3" borderId="30" xfId="6" quotePrefix="1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3" fillId="3" borderId="36" xfId="9" quotePrefix="1" applyFont="1" applyFill="1" applyBorder="1" applyAlignment="1">
      <alignment horizontal="center" vertical="center" wrapText="1"/>
    </xf>
    <xf numFmtId="0" fontId="13" fillId="3" borderId="50" xfId="6" quotePrefix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13" fillId="3" borderId="21" xfId="6" quotePrefix="1" applyFont="1" applyFill="1" applyBorder="1" applyAlignment="1">
      <alignment vertical="center" wrapText="1"/>
    </xf>
    <xf numFmtId="0" fontId="13" fillId="3" borderId="22" xfId="6" quotePrefix="1" applyFont="1" applyFill="1" applyBorder="1" applyAlignment="1">
      <alignment vertical="center" wrapText="1"/>
    </xf>
    <xf numFmtId="0" fontId="13" fillId="3" borderId="67" xfId="6" quotePrefix="1" applyFont="1" applyFill="1" applyBorder="1" applyAlignment="1">
      <alignment vertical="center" wrapText="1"/>
    </xf>
    <xf numFmtId="0" fontId="13" fillId="3" borderId="68" xfId="6" quotePrefix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3" fillId="2" borderId="69" xfId="6" applyFont="1" applyFill="1" applyBorder="1" applyAlignment="1">
      <alignment horizontal="center" vertical="center" wrapText="1"/>
    </xf>
    <xf numFmtId="0" fontId="13" fillId="2" borderId="70" xfId="6" applyFont="1" applyFill="1" applyBorder="1" applyAlignment="1">
      <alignment horizontal="center" vertical="center" wrapText="1"/>
    </xf>
    <xf numFmtId="0" fontId="13" fillId="2" borderId="3" xfId="6" applyFont="1" applyFill="1" applyBorder="1" applyAlignment="1">
      <alignment horizontal="center" vertical="center" wrapText="1"/>
    </xf>
    <xf numFmtId="0" fontId="13" fillId="2" borderId="71" xfId="9" applyFont="1" applyFill="1" applyBorder="1" applyAlignment="1">
      <alignment horizontal="center" vertical="center" wrapText="1"/>
    </xf>
    <xf numFmtId="0" fontId="14" fillId="2" borderId="72" xfId="9" applyFont="1" applyFill="1" applyBorder="1" applyAlignment="1">
      <alignment horizontal="center" vertical="center" wrapText="1"/>
    </xf>
    <xf numFmtId="0" fontId="14" fillId="2" borderId="73" xfId="9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0" fontId="14" fillId="2" borderId="69" xfId="9" applyFont="1" applyFill="1" applyBorder="1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3" fillId="3" borderId="49" xfId="9" quotePrefix="1" applyFont="1" applyFill="1" applyBorder="1" applyAlignment="1">
      <alignment horizontal="center" vertical="center" wrapText="1"/>
    </xf>
    <xf numFmtId="0" fontId="43" fillId="3" borderId="42" xfId="0" applyFont="1" applyFill="1" applyBorder="1" applyAlignment="1">
      <alignment vertical="top" wrapText="1"/>
    </xf>
    <xf numFmtId="0" fontId="44" fillId="3" borderId="44" xfId="0" applyFont="1" applyFill="1" applyBorder="1" applyAlignment="1">
      <alignment horizontal="left" vertical="center" wrapText="1"/>
    </xf>
    <xf numFmtId="0" fontId="13" fillId="2" borderId="77" xfId="6" applyFont="1" applyFill="1" applyBorder="1" applyAlignment="1">
      <alignment horizontal="center" vertical="center" wrapText="1"/>
    </xf>
    <xf numFmtId="0" fontId="45" fillId="3" borderId="14" xfId="6" quotePrefix="1" applyFont="1" applyFill="1" applyBorder="1" applyAlignment="1">
      <alignment horizontal="center" vertical="center" wrapText="1"/>
    </xf>
    <xf numFmtId="0" fontId="45" fillId="3" borderId="51" xfId="6" quotePrefix="1" applyFont="1" applyFill="1" applyBorder="1" applyAlignment="1">
      <alignment horizontal="center" vertical="center" wrapText="1"/>
    </xf>
    <xf numFmtId="0" fontId="4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8" fillId="0" borderId="57" xfId="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2" fillId="0" borderId="57" xfId="3" quotePrefix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Protection="1">
      <protection locked="0"/>
    </xf>
    <xf numFmtId="0" fontId="13" fillId="4" borderId="30" xfId="9" quotePrefix="1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4" fillId="4" borderId="28" xfId="9" quotePrefix="1" applyFont="1" applyFill="1" applyBorder="1" applyAlignment="1">
      <alignment horizontal="center" vertical="center" wrapText="1"/>
    </xf>
    <xf numFmtId="0" fontId="14" fillId="4" borderId="29" xfId="9" quotePrefix="1" applyFont="1" applyFill="1" applyBorder="1" applyAlignment="1">
      <alignment horizontal="center" vertical="center" wrapText="1"/>
    </xf>
    <xf numFmtId="0" fontId="14" fillId="4" borderId="30" xfId="9" quotePrefix="1" applyFont="1" applyFill="1" applyBorder="1" applyAlignment="1">
      <alignment horizontal="center" vertical="center" wrapText="1"/>
    </xf>
    <xf numFmtId="0" fontId="13" fillId="4" borderId="14" xfId="6" quotePrefix="1" applyFont="1" applyFill="1" applyBorder="1" applyAlignment="1">
      <alignment horizontal="center" vertical="center" wrapText="1"/>
    </xf>
    <xf numFmtId="0" fontId="13" fillId="4" borderId="15" xfId="6" quotePrefix="1" applyFont="1" applyFill="1" applyBorder="1" applyAlignment="1">
      <alignment horizontal="center" vertical="center" wrapText="1"/>
    </xf>
    <xf numFmtId="0" fontId="13" fillId="4" borderId="35" xfId="6" quotePrefix="1" applyFont="1" applyFill="1" applyBorder="1" applyAlignment="1">
      <alignment horizontal="center" vertical="center" wrapText="1"/>
    </xf>
    <xf numFmtId="0" fontId="13" fillId="4" borderId="36" xfId="6" quotePrefix="1" applyFont="1" applyFill="1" applyBorder="1" applyAlignment="1">
      <alignment horizontal="center" vertical="center" wrapText="1"/>
    </xf>
    <xf numFmtId="0" fontId="13" fillId="4" borderId="37" xfId="6" quotePrefix="1" applyFont="1" applyFill="1" applyBorder="1" applyAlignment="1">
      <alignment horizontal="center" vertical="center" wrapText="1"/>
    </xf>
    <xf numFmtId="0" fontId="13" fillId="4" borderId="34" xfId="6" quotePrefix="1" applyFont="1" applyFill="1" applyBorder="1" applyAlignment="1">
      <alignment horizontal="center" vertical="center" wrapText="1"/>
    </xf>
    <xf numFmtId="0" fontId="13" fillId="4" borderId="38" xfId="6" quotePrefix="1" applyFont="1" applyFill="1" applyBorder="1" applyAlignment="1">
      <alignment horizontal="center" vertical="center" wrapText="1"/>
    </xf>
    <xf numFmtId="0" fontId="13" fillId="4" borderId="35" xfId="6" quotePrefix="1" applyFont="1" applyFill="1" applyBorder="1" applyAlignment="1">
      <alignment vertical="center" wrapText="1"/>
    </xf>
    <xf numFmtId="0" fontId="13" fillId="4" borderId="39" xfId="6" quotePrefix="1" applyFont="1" applyFill="1" applyBorder="1" applyAlignment="1">
      <alignment vertical="center" wrapText="1"/>
    </xf>
    <xf numFmtId="0" fontId="13" fillId="4" borderId="40" xfId="6" quotePrefix="1" applyFont="1" applyFill="1" applyBorder="1" applyAlignment="1">
      <alignment vertical="center" wrapText="1"/>
    </xf>
    <xf numFmtId="0" fontId="13" fillId="4" borderId="34" xfId="6" quotePrefix="1" applyFont="1" applyFill="1" applyBorder="1" applyAlignment="1">
      <alignment vertical="center" wrapText="1"/>
    </xf>
    <xf numFmtId="0" fontId="14" fillId="4" borderId="39" xfId="6" quotePrefix="1" applyFont="1" applyFill="1" applyBorder="1" applyAlignment="1">
      <alignment vertical="center" wrapText="1"/>
    </xf>
    <xf numFmtId="0" fontId="14" fillId="4" borderId="38" xfId="6" quotePrefix="1" applyFont="1" applyFill="1" applyBorder="1" applyAlignment="1">
      <alignment vertical="center" wrapText="1"/>
    </xf>
    <xf numFmtId="0" fontId="13" fillId="4" borderId="21" xfId="9" quotePrefix="1" applyFont="1" applyFill="1" applyBorder="1" applyAlignment="1">
      <alignment horizontal="center" vertical="center" wrapText="1"/>
    </xf>
    <xf numFmtId="0" fontId="13" fillId="4" borderId="23" xfId="9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41" xfId="9" quotePrefix="1" applyFont="1" applyFill="1" applyBorder="1" applyAlignment="1">
      <alignment horizontal="center" vertical="center" wrapText="1"/>
    </xf>
    <xf numFmtId="0" fontId="14" fillId="4" borderId="42" xfId="9" quotePrefix="1" applyFont="1" applyFill="1" applyBorder="1" applyAlignment="1">
      <alignment horizontal="center" vertical="center" wrapText="1"/>
    </xf>
    <xf numFmtId="0" fontId="14" fillId="4" borderId="31" xfId="9" quotePrefix="1" applyFont="1" applyFill="1" applyBorder="1" applyAlignment="1">
      <alignment horizontal="center" vertical="center" wrapText="1"/>
    </xf>
    <xf numFmtId="0" fontId="13" fillId="4" borderId="31" xfId="9" quotePrefix="1" applyFont="1" applyFill="1" applyBorder="1" applyAlignment="1">
      <alignment horizontal="center" vertical="center" wrapText="1"/>
    </xf>
    <xf numFmtId="0" fontId="13" fillId="4" borderId="43" xfId="9" quotePrefix="1" applyFont="1" applyFill="1" applyBorder="1" applyAlignment="1">
      <alignment horizontal="center" vertical="center" wrapText="1"/>
    </xf>
    <xf numFmtId="0" fontId="13" fillId="4" borderId="14" xfId="9" quotePrefix="1" applyFont="1" applyFill="1" applyBorder="1" applyAlignment="1">
      <alignment horizontal="center" vertical="center" wrapText="1"/>
    </xf>
    <xf numFmtId="0" fontId="13" fillId="4" borderId="15" xfId="9" quotePrefix="1" applyFont="1" applyFill="1" applyBorder="1" applyAlignment="1">
      <alignment horizontal="center" vertical="center" wrapText="1"/>
    </xf>
    <xf numFmtId="0" fontId="13" fillId="4" borderId="44" xfId="9" quotePrefix="1" applyFont="1" applyFill="1" applyBorder="1" applyAlignment="1">
      <alignment horizontal="center" vertical="center" wrapText="1"/>
    </xf>
    <xf numFmtId="0" fontId="13" fillId="4" borderId="34" xfId="9" quotePrefix="1" applyFont="1" applyFill="1" applyBorder="1" applyAlignment="1">
      <alignment horizontal="center" vertical="center" wrapText="1"/>
    </xf>
    <xf numFmtId="0" fontId="13" fillId="4" borderId="44" xfId="6" quotePrefix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76" fillId="0" borderId="0" xfId="0" applyFont="1" applyFill="1" applyProtection="1">
      <protection locked="0"/>
    </xf>
    <xf numFmtId="0" fontId="73" fillId="4" borderId="44" xfId="24" applyFont="1" applyFill="1" applyBorder="1" applyAlignment="1">
      <alignment horizontal="center" vertical="center" wrapText="1"/>
    </xf>
    <xf numFmtId="0" fontId="75" fillId="4" borderId="38" xfId="2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71" xfId="3" applyFont="1" applyFill="1" applyBorder="1" applyAlignment="1">
      <alignment horizontal="center" vertical="center" wrapText="1"/>
    </xf>
    <xf numFmtId="0" fontId="6" fillId="2" borderId="71" xfId="3" applyFont="1" applyFill="1" applyBorder="1" applyAlignment="1">
      <alignment horizontal="center" vertical="center" wrapText="1"/>
    </xf>
    <xf numFmtId="0" fontId="8" fillId="2" borderId="78" xfId="3" applyFont="1" applyFill="1" applyBorder="1" applyAlignment="1">
      <alignment horizontal="center" vertical="center" wrapText="1"/>
    </xf>
    <xf numFmtId="0" fontId="15" fillId="2" borderId="79" xfId="9" applyFont="1" applyFill="1" applyBorder="1" applyAlignment="1">
      <alignment vertical="center" wrapText="1"/>
    </xf>
    <xf numFmtId="0" fontId="13" fillId="2" borderId="80" xfId="6" applyFont="1" applyFill="1" applyBorder="1" applyAlignment="1">
      <alignment horizontal="center" vertical="center" wrapText="1"/>
    </xf>
    <xf numFmtId="0" fontId="13" fillId="2" borderId="81" xfId="9" applyFont="1" applyFill="1" applyBorder="1" applyAlignment="1">
      <alignment horizontal="center" vertical="center" wrapText="1"/>
    </xf>
    <xf numFmtId="0" fontId="14" fillId="2" borderId="82" xfId="6" applyFont="1" applyFill="1" applyBorder="1" applyAlignment="1">
      <alignment horizontal="center" vertical="center" wrapText="1"/>
    </xf>
    <xf numFmtId="0" fontId="14" fillId="2" borderId="83" xfId="6" applyFont="1" applyFill="1" applyBorder="1" applyAlignment="1">
      <alignment horizontal="center" vertical="center" wrapText="1"/>
    </xf>
    <xf numFmtId="0" fontId="14" fillId="2" borderId="13" xfId="9" applyFont="1" applyFill="1" applyBorder="1" applyAlignment="1">
      <alignment vertical="center" wrapText="1"/>
    </xf>
    <xf numFmtId="0" fontId="14" fillId="2" borderId="84" xfId="9" applyFont="1" applyFill="1" applyBorder="1" applyAlignment="1">
      <alignment vertical="center" wrapText="1"/>
    </xf>
    <xf numFmtId="0" fontId="14" fillId="2" borderId="85" xfId="9" applyFont="1" applyFill="1" applyBorder="1" applyAlignment="1">
      <alignment horizontal="center" vertical="center" wrapText="1"/>
    </xf>
    <xf numFmtId="0" fontId="14" fillId="2" borderId="86" xfId="9" applyFont="1" applyFill="1" applyBorder="1" applyAlignment="1">
      <alignment horizontal="center" vertical="center" wrapText="1"/>
    </xf>
    <xf numFmtId="0" fontId="14" fillId="2" borderId="87" xfId="9" applyFont="1" applyFill="1" applyBorder="1" applyAlignment="1">
      <alignment horizontal="center" vertical="center" wrapText="1"/>
    </xf>
    <xf numFmtId="0" fontId="14" fillId="2" borderId="88" xfId="9" applyFont="1" applyFill="1" applyBorder="1" applyAlignment="1">
      <alignment horizontal="center" vertical="center" wrapText="1"/>
    </xf>
    <xf numFmtId="0" fontId="13" fillId="2" borderId="79" xfId="9" applyFont="1" applyFill="1" applyBorder="1" applyAlignment="1">
      <alignment horizontal="center" vertical="center" wrapText="1"/>
    </xf>
    <xf numFmtId="0" fontId="13" fillId="2" borderId="8" xfId="9" applyFont="1" applyFill="1" applyBorder="1" applyAlignment="1">
      <alignment horizontal="center" vertical="center" wrapText="1"/>
    </xf>
    <xf numFmtId="0" fontId="0" fillId="0" borderId="0" xfId="0" applyFill="1"/>
    <xf numFmtId="0" fontId="57" fillId="0" borderId="0" xfId="0" applyFont="1" applyFill="1"/>
    <xf numFmtId="0" fontId="57" fillId="0" borderId="0" xfId="0" applyFont="1"/>
    <xf numFmtId="0" fontId="58" fillId="2" borderId="0" xfId="0" applyFont="1" applyFill="1"/>
    <xf numFmtId="0" fontId="13" fillId="2" borderId="78" xfId="9" applyFont="1" applyFill="1" applyBorder="1" applyAlignment="1">
      <alignment horizontal="center" vertical="center" wrapText="1"/>
    </xf>
    <xf numFmtId="0" fontId="13" fillId="2" borderId="89" xfId="9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3" fillId="2" borderId="90" xfId="6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39" fillId="2" borderId="13" xfId="9" applyFont="1" applyFill="1" applyBorder="1" applyAlignment="1">
      <alignment vertical="center" wrapText="1"/>
    </xf>
    <xf numFmtId="0" fontId="25" fillId="2" borderId="91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13" fillId="2" borderId="12" xfId="9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3" fillId="2" borderId="72" xfId="6" applyFont="1" applyFill="1" applyBorder="1" applyAlignment="1">
      <alignment horizontal="center" vertical="center" wrapText="1"/>
    </xf>
    <xf numFmtId="0" fontId="40" fillId="2" borderId="64" xfId="9" applyFont="1" applyFill="1" applyBorder="1" applyAlignment="1">
      <alignment vertical="center" wrapText="1"/>
    </xf>
    <xf numFmtId="0" fontId="40" fillId="2" borderId="84" xfId="9" applyFont="1" applyFill="1" applyBorder="1" applyAlignment="1">
      <alignment vertical="center" wrapText="1"/>
    </xf>
    <xf numFmtId="0" fontId="14" fillId="2" borderId="92" xfId="9" applyFont="1" applyFill="1" applyBorder="1" applyAlignment="1">
      <alignment horizontal="center" vertical="center" wrapText="1"/>
    </xf>
    <xf numFmtId="0" fontId="13" fillId="2" borderId="85" xfId="6" applyFont="1" applyFill="1" applyBorder="1" applyAlignment="1">
      <alignment horizontal="center" vertical="center" wrapText="1"/>
    </xf>
    <xf numFmtId="0" fontId="13" fillId="2" borderId="92" xfId="6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left" vertical="center" wrapText="1"/>
    </xf>
    <xf numFmtId="0" fontId="14" fillId="2" borderId="71" xfId="6" applyFont="1" applyFill="1" applyBorder="1" applyAlignment="1">
      <alignment horizontal="center" vertical="center" wrapText="1"/>
    </xf>
    <xf numFmtId="0" fontId="14" fillId="2" borderId="7" xfId="6" applyFont="1" applyFill="1" applyBorder="1" applyAlignment="1">
      <alignment horizontal="center" vertical="center" wrapText="1"/>
    </xf>
    <xf numFmtId="0" fontId="14" fillId="2" borderId="11" xfId="6" applyFont="1" applyFill="1" applyBorder="1" applyAlignment="1">
      <alignment horizontal="center" vertical="center" wrapText="1"/>
    </xf>
    <xf numFmtId="0" fontId="17" fillId="2" borderId="93" xfId="0" applyFont="1" applyFill="1" applyBorder="1" applyAlignment="1">
      <alignment horizontal="left" vertical="center" wrapText="1"/>
    </xf>
    <xf numFmtId="0" fontId="13" fillId="2" borderId="94" xfId="6" applyFont="1" applyFill="1" applyBorder="1" applyAlignment="1">
      <alignment horizontal="center" vertical="center" wrapText="1"/>
    </xf>
    <xf numFmtId="0" fontId="13" fillId="2" borderId="95" xfId="6" applyFont="1" applyFill="1" applyBorder="1" applyAlignment="1">
      <alignment horizontal="center" vertical="center" wrapText="1"/>
    </xf>
    <xf numFmtId="0" fontId="13" fillId="2" borderId="96" xfId="6" applyFont="1" applyFill="1" applyBorder="1" applyAlignment="1">
      <alignment horizontal="center" vertical="center" wrapText="1"/>
    </xf>
    <xf numFmtId="0" fontId="13" fillId="2" borderId="97" xfId="6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left" vertical="center" wrapText="1"/>
    </xf>
    <xf numFmtId="0" fontId="14" fillId="2" borderId="98" xfId="6" applyFont="1" applyFill="1" applyBorder="1" applyAlignment="1">
      <alignment horizontal="center" vertical="center" wrapText="1"/>
    </xf>
    <xf numFmtId="0" fontId="14" fillId="2" borderId="99" xfId="6" applyFont="1" applyFill="1" applyBorder="1" applyAlignment="1">
      <alignment horizontal="center" vertical="center" wrapText="1"/>
    </xf>
    <xf numFmtId="0" fontId="14" fillId="2" borderId="100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101" xfId="0" applyFont="1" applyFill="1" applyBorder="1" applyAlignment="1">
      <alignment horizontal="center" vertical="center" wrapText="1"/>
    </xf>
    <xf numFmtId="0" fontId="16" fillId="2" borderId="102" xfId="0" applyFont="1" applyFill="1" applyBorder="1" applyAlignment="1">
      <alignment horizontal="center" vertical="center" wrapText="1"/>
    </xf>
    <xf numFmtId="0" fontId="17" fillId="2" borderId="79" xfId="0" applyFont="1" applyFill="1" applyBorder="1" applyAlignment="1">
      <alignment horizontal="left" vertical="center" wrapText="1"/>
    </xf>
    <xf numFmtId="0" fontId="16" fillId="2" borderId="103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6" xfId="0" applyFont="1" applyFill="1" applyBorder="1" applyAlignment="1">
      <alignment horizontal="center" vertical="center" wrapText="1"/>
    </xf>
    <xf numFmtId="0" fontId="16" fillId="2" borderId="95" xfId="0" applyFont="1" applyFill="1" applyBorder="1" applyAlignment="1">
      <alignment horizontal="center" vertical="center" wrapText="1"/>
    </xf>
    <xf numFmtId="0" fontId="19" fillId="2" borderId="91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19" fillId="2" borderId="89" xfId="0" applyFont="1" applyFill="1" applyBorder="1" applyAlignment="1">
      <alignment horizontal="center" vertical="center" wrapText="1"/>
    </xf>
    <xf numFmtId="0" fontId="19" fillId="2" borderId="104" xfId="0" applyFont="1" applyFill="1" applyBorder="1" applyAlignment="1">
      <alignment horizontal="center" vertical="center" wrapText="1"/>
    </xf>
    <xf numFmtId="0" fontId="19" fillId="2" borderId="105" xfId="0" applyFont="1" applyFill="1" applyBorder="1" applyAlignment="1">
      <alignment horizontal="center" vertical="center" wrapText="1"/>
    </xf>
    <xf numFmtId="0" fontId="19" fillId="2" borderId="106" xfId="0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19" fillId="2" borderId="85" xfId="0" applyFont="1" applyFill="1" applyBorder="1" applyAlignment="1">
      <alignment horizontal="center" vertical="center" wrapText="1"/>
    </xf>
    <xf numFmtId="0" fontId="19" fillId="2" borderId="86" xfId="0" applyFont="1" applyFill="1" applyBorder="1" applyAlignment="1">
      <alignment horizontal="center" vertical="center" wrapText="1"/>
    </xf>
    <xf numFmtId="0" fontId="19" fillId="2" borderId="9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7" xfId="0" applyFont="1" applyFill="1" applyBorder="1" applyAlignment="1">
      <alignment horizontal="center" vertical="center" wrapText="1"/>
    </xf>
    <xf numFmtId="0" fontId="25" fillId="2" borderId="10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8" fillId="2" borderId="79" xfId="0" applyFont="1" applyFill="1" applyBorder="1" applyAlignment="1">
      <alignment horizontal="left" vertical="center" wrapText="1"/>
    </xf>
    <xf numFmtId="0" fontId="14" fillId="3" borderId="108" xfId="9" quotePrefix="1" applyFont="1" applyFill="1" applyBorder="1" applyAlignment="1">
      <alignment horizontal="center" vertical="center" wrapText="1"/>
    </xf>
    <xf numFmtId="0" fontId="5" fillId="0" borderId="57" xfId="3" quotePrefix="1" applyFont="1" applyFill="1" applyBorder="1" applyAlignment="1" applyProtection="1">
      <alignment horizontal="center" vertical="center" wrapText="1"/>
      <protection locked="0"/>
    </xf>
    <xf numFmtId="0" fontId="6" fillId="0" borderId="57" xfId="3" quotePrefix="1" applyFont="1" applyFill="1" applyBorder="1" applyAlignment="1" applyProtection="1">
      <alignment horizontal="center" vertical="center" wrapText="1"/>
      <protection locked="0"/>
    </xf>
    <xf numFmtId="0" fontId="50" fillId="0" borderId="57" xfId="3" quotePrefix="1" applyFont="1" applyFill="1" applyBorder="1" applyAlignment="1" applyProtection="1">
      <alignment horizontal="center" vertical="center" wrapText="1"/>
      <protection locked="0"/>
    </xf>
    <xf numFmtId="0" fontId="51" fillId="0" borderId="36" xfId="3" quotePrefix="1" applyFont="1" applyFill="1" applyBorder="1" applyAlignment="1" applyProtection="1">
      <alignment horizontal="center" vertical="center" wrapText="1"/>
      <protection locked="0"/>
    </xf>
    <xf numFmtId="0" fontId="33" fillId="3" borderId="46" xfId="9" quotePrefix="1" applyFont="1" applyFill="1" applyBorder="1" applyAlignment="1">
      <alignment horizontal="center" vertical="center" wrapText="1"/>
    </xf>
    <xf numFmtId="0" fontId="33" fillId="3" borderId="30" xfId="9" quotePrefix="1" applyFont="1" applyFill="1" applyBorder="1" applyAlignment="1">
      <alignment horizontal="center" vertical="center" wrapText="1"/>
    </xf>
    <xf numFmtId="0" fontId="33" fillId="3" borderId="29" xfId="9" quotePrefix="1" applyFont="1" applyFill="1" applyBorder="1" applyAlignment="1">
      <alignment horizontal="center" vertical="center" wrapText="1"/>
    </xf>
    <xf numFmtId="0" fontId="33" fillId="3" borderId="42" xfId="9" quotePrefix="1" applyFont="1" applyFill="1" applyBorder="1" applyAlignment="1">
      <alignment horizontal="center" vertical="center" wrapText="1"/>
    </xf>
    <xf numFmtId="0" fontId="33" fillId="3" borderId="41" xfId="9" quotePrefix="1" applyFont="1" applyFill="1" applyBorder="1" applyAlignment="1">
      <alignment horizontal="center" vertical="center" wrapText="1"/>
    </xf>
    <xf numFmtId="0" fontId="45" fillId="3" borderId="15" xfId="6" quotePrefix="1" applyFont="1" applyFill="1" applyBorder="1" applyAlignment="1">
      <alignment horizontal="center" vertical="center" wrapText="1"/>
    </xf>
    <xf numFmtId="0" fontId="13" fillId="2" borderId="76" xfId="6" applyFont="1" applyFill="1" applyBorder="1" applyAlignment="1">
      <alignment horizontal="center" vertical="center" wrapText="1"/>
    </xf>
    <xf numFmtId="0" fontId="13" fillId="2" borderId="99" xfId="6" applyFont="1" applyFill="1" applyBorder="1" applyAlignment="1">
      <alignment horizontal="center" vertical="center" wrapText="1"/>
    </xf>
    <xf numFmtId="0" fontId="13" fillId="2" borderId="100" xfId="6" applyFont="1" applyFill="1" applyBorder="1" applyAlignment="1">
      <alignment horizontal="center" vertical="center" wrapText="1"/>
    </xf>
    <xf numFmtId="0" fontId="34" fillId="0" borderId="0" xfId="22" applyBorder="1" applyAlignment="1"/>
    <xf numFmtId="0" fontId="59" fillId="0" borderId="0" xfId="22" applyFont="1" applyFill="1"/>
    <xf numFmtId="0" fontId="59" fillId="0" borderId="0" xfId="22" applyFont="1"/>
    <xf numFmtId="0" fontId="14" fillId="5" borderId="21" xfId="9" quotePrefix="1" applyFont="1" applyFill="1" applyBorder="1" applyAlignment="1">
      <alignment horizontal="center" vertical="center" wrapText="1"/>
    </xf>
    <xf numFmtId="0" fontId="14" fillId="5" borderId="109" xfId="9" quotePrefix="1" applyFont="1" applyFill="1" applyBorder="1" applyAlignment="1">
      <alignment horizontal="center" vertical="center" wrapText="1"/>
    </xf>
    <xf numFmtId="0" fontId="14" fillId="5" borderId="24" xfId="9" quotePrefix="1" applyFont="1" applyFill="1" applyBorder="1" applyAlignment="1">
      <alignment horizontal="center" vertical="center" wrapText="1"/>
    </xf>
    <xf numFmtId="0" fontId="14" fillId="5" borderId="45" xfId="9" quotePrefix="1" applyFont="1" applyFill="1" applyBorder="1" applyAlignment="1">
      <alignment horizontal="center" vertical="center" wrapText="1"/>
    </xf>
    <xf numFmtId="0" fontId="14" fillId="5" borderId="41" xfId="9" quotePrefix="1" applyFont="1" applyFill="1" applyBorder="1" applyAlignment="1">
      <alignment horizontal="center" vertical="center" wrapText="1"/>
    </xf>
    <xf numFmtId="0" fontId="14" fillId="5" borderId="30" xfId="9" quotePrefix="1" applyFont="1" applyFill="1" applyBorder="1" applyAlignment="1">
      <alignment horizontal="center" vertical="center" wrapText="1"/>
    </xf>
    <xf numFmtId="0" fontId="14" fillId="5" borderId="17" xfId="9" quotePrefix="1" applyFont="1" applyFill="1" applyBorder="1" applyAlignment="1">
      <alignment horizontal="center" vertical="center" wrapText="1"/>
    </xf>
    <xf numFmtId="0" fontId="14" fillId="5" borderId="110" xfId="9" quotePrefix="1" applyFont="1" applyFill="1" applyBorder="1" applyAlignment="1">
      <alignment horizontal="center" vertical="center" wrapText="1"/>
    </xf>
    <xf numFmtId="0" fontId="14" fillId="3" borderId="19" xfId="9" quotePrefix="1" applyFont="1" applyFill="1" applyBorder="1" applyAlignment="1">
      <alignment horizontal="center" vertical="center" wrapText="1"/>
    </xf>
    <xf numFmtId="0" fontId="14" fillId="5" borderId="18" xfId="9" quotePrefix="1" applyFont="1" applyFill="1" applyBorder="1" applyAlignment="1">
      <alignment horizontal="center" vertical="center" wrapText="1"/>
    </xf>
    <xf numFmtId="0" fontId="14" fillId="5" borderId="28" xfId="9" quotePrefix="1" applyFont="1" applyFill="1" applyBorder="1" applyAlignment="1">
      <alignment horizontal="center" vertical="center" wrapText="1"/>
    </xf>
    <xf numFmtId="0" fontId="14" fillId="5" borderId="29" xfId="9" quotePrefix="1" applyFont="1" applyFill="1" applyBorder="1" applyAlignment="1">
      <alignment horizontal="center" vertical="center" wrapText="1"/>
    </xf>
    <xf numFmtId="0" fontId="14" fillId="5" borderId="42" xfId="9" quotePrefix="1" applyFont="1" applyFill="1" applyBorder="1" applyAlignment="1">
      <alignment horizontal="center" vertical="center" wrapText="1"/>
    </xf>
    <xf numFmtId="0" fontId="14" fillId="3" borderId="48" xfId="6" quotePrefix="1" applyFont="1" applyFill="1" applyBorder="1" applyAlignment="1">
      <alignment vertical="center" wrapText="1"/>
    </xf>
    <xf numFmtId="0" fontId="14" fillId="3" borderId="16" xfId="9" quotePrefix="1" applyFont="1" applyFill="1" applyBorder="1" applyAlignment="1">
      <alignment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13" fillId="4" borderId="22" xfId="9" quotePrefix="1" applyFont="1" applyFill="1" applyBorder="1" applyAlignment="1">
      <alignment horizontal="center" vertical="center" wrapText="1"/>
    </xf>
    <xf numFmtId="0" fontId="13" fillId="4" borderId="109" xfId="9" quotePrefix="1" applyFont="1" applyFill="1" applyBorder="1" applyAlignment="1">
      <alignment horizontal="center" vertical="center" wrapText="1"/>
    </xf>
    <xf numFmtId="0" fontId="14" fillId="3" borderId="111" xfId="6" quotePrefix="1" applyFont="1" applyFill="1" applyBorder="1" applyAlignment="1">
      <alignment horizontal="center" vertical="center" wrapText="1"/>
    </xf>
    <xf numFmtId="0" fontId="13" fillId="4" borderId="52" xfId="9" applyFont="1" applyFill="1" applyBorder="1" applyAlignment="1">
      <alignment vertical="center" wrapText="1"/>
    </xf>
    <xf numFmtId="0" fontId="32" fillId="4" borderId="53" xfId="7" applyFont="1" applyFill="1" applyBorder="1" applyAlignment="1">
      <alignment vertical="center" wrapText="1"/>
    </xf>
    <xf numFmtId="0" fontId="14" fillId="4" borderId="112" xfId="9" applyFont="1" applyFill="1" applyBorder="1" applyAlignment="1">
      <alignment vertical="center" wrapText="1"/>
    </xf>
    <xf numFmtId="0" fontId="32" fillId="4" borderId="113" xfId="7" applyFont="1" applyFill="1" applyBorder="1" applyAlignment="1">
      <alignment vertical="center" wrapText="1"/>
    </xf>
    <xf numFmtId="0" fontId="14" fillId="4" borderId="114" xfId="9" applyFont="1" applyFill="1" applyBorder="1" applyAlignment="1">
      <alignment vertical="center" wrapText="1"/>
    </xf>
    <xf numFmtId="0" fontId="16" fillId="4" borderId="34" xfId="0" applyFont="1" applyFill="1" applyBorder="1" applyAlignment="1">
      <alignment horizontal="left" vertical="center" wrapText="1"/>
    </xf>
    <xf numFmtId="0" fontId="17" fillId="4" borderId="34" xfId="0" applyFont="1" applyFill="1" applyBorder="1" applyAlignment="1">
      <alignment horizontal="left" vertical="center" wrapText="1"/>
    </xf>
    <xf numFmtId="0" fontId="15" fillId="4" borderId="44" xfId="9" quotePrefix="1" applyFont="1" applyFill="1" applyBorder="1" applyAlignment="1">
      <alignment vertical="center" wrapText="1"/>
    </xf>
    <xf numFmtId="0" fontId="15" fillId="4" borderId="16" xfId="9" applyFont="1" applyFill="1" applyBorder="1" applyAlignment="1">
      <alignment vertical="center" wrapText="1"/>
    </xf>
    <xf numFmtId="0" fontId="14" fillId="4" borderId="24" xfId="6" quotePrefix="1" applyFont="1" applyFill="1" applyBorder="1" applyAlignment="1">
      <alignment horizontal="center" vertical="center" wrapText="1"/>
    </xf>
    <xf numFmtId="0" fontId="14" fillId="4" borderId="45" xfId="6" quotePrefix="1" applyFont="1" applyFill="1" applyBorder="1" applyAlignment="1">
      <alignment horizontal="center" vertical="center" wrapText="1"/>
    </xf>
    <xf numFmtId="0" fontId="14" fillId="4" borderId="0" xfId="6" quotePrefix="1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3" fillId="4" borderId="42" xfId="9" quotePrefix="1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left" vertical="center" wrapText="1"/>
    </xf>
    <xf numFmtId="0" fontId="16" fillId="4" borderId="44" xfId="0" applyFont="1" applyFill="1" applyBorder="1" applyAlignment="1">
      <alignment horizontal="left" vertical="center" wrapText="1"/>
    </xf>
    <xf numFmtId="0" fontId="13" fillId="4" borderId="52" xfId="9" applyFont="1" applyFill="1" applyBorder="1" applyAlignment="1">
      <alignment horizontal="left" vertical="center" wrapText="1"/>
    </xf>
    <xf numFmtId="0" fontId="32" fillId="4" borderId="53" xfId="7" applyFont="1" applyFill="1" applyBorder="1" applyAlignment="1">
      <alignment horizontal="center" vertical="center" wrapText="1"/>
    </xf>
    <xf numFmtId="0" fontId="14" fillId="4" borderId="112" xfId="9" applyFont="1" applyFill="1" applyBorder="1" applyAlignment="1">
      <alignment horizontal="center" vertical="center" wrapText="1"/>
    </xf>
    <xf numFmtId="0" fontId="32" fillId="4" borderId="113" xfId="7" applyFont="1" applyFill="1" applyBorder="1" applyAlignment="1">
      <alignment horizontal="center" vertical="center" wrapText="1"/>
    </xf>
    <xf numFmtId="0" fontId="14" fillId="4" borderId="114" xfId="9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50" fillId="0" borderId="35" xfId="3" quotePrefix="1" applyFont="1" applyFill="1" applyBorder="1" applyAlignment="1" applyProtection="1">
      <alignment horizontal="center" vertical="center" wrapText="1"/>
      <protection locked="0"/>
    </xf>
    <xf numFmtId="0" fontId="51" fillId="0" borderId="35" xfId="3" quotePrefix="1" applyFont="1" applyFill="1" applyBorder="1" applyAlignment="1" applyProtection="1">
      <alignment horizontal="center" vertical="center" wrapText="1"/>
      <protection locked="0"/>
    </xf>
    <xf numFmtId="0" fontId="50" fillId="0" borderId="36" xfId="3" quotePrefix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0" fontId="13" fillId="2" borderId="115" xfId="9" applyFont="1" applyFill="1" applyBorder="1" applyAlignment="1">
      <alignment horizontal="center" vertical="center" wrapText="1"/>
    </xf>
    <xf numFmtId="0" fontId="13" fillId="2" borderId="116" xfId="9" applyFont="1" applyFill="1" applyBorder="1" applyAlignment="1">
      <alignment horizontal="center" vertical="center" wrapText="1"/>
    </xf>
    <xf numFmtId="0" fontId="13" fillId="2" borderId="117" xfId="9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118" xfId="0" applyFont="1" applyFill="1" applyBorder="1" applyAlignment="1">
      <alignment horizontal="center" vertical="center" wrapText="1"/>
    </xf>
    <xf numFmtId="0" fontId="29" fillId="4" borderId="15" xfId="23" applyFont="1" applyFill="1" applyBorder="1" applyAlignment="1">
      <alignment horizontal="left" vertical="center" wrapText="1"/>
    </xf>
    <xf numFmtId="0" fontId="17" fillId="4" borderId="58" xfId="0" applyFont="1" applyFill="1" applyBorder="1" applyAlignment="1" applyProtection="1">
      <alignment horizontal="left" vertical="center" wrapText="1"/>
      <protection locked="0"/>
    </xf>
    <xf numFmtId="0" fontId="17" fillId="4" borderId="44" xfId="0" applyFont="1" applyFill="1" applyBorder="1" applyAlignment="1" applyProtection="1">
      <alignment horizontal="left" vertical="center" wrapText="1"/>
      <protection locked="0"/>
    </xf>
    <xf numFmtId="0" fontId="14" fillId="4" borderId="15" xfId="3" quotePrefix="1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Protection="1">
      <protection locked="0"/>
    </xf>
    <xf numFmtId="0" fontId="14" fillId="4" borderId="42" xfId="9" applyFont="1" applyFill="1" applyBorder="1" applyAlignment="1" applyProtection="1">
      <alignment vertical="center" wrapText="1"/>
      <protection locked="0"/>
    </xf>
    <xf numFmtId="0" fontId="53" fillId="4" borderId="113" xfId="9" quotePrefix="1" applyFont="1" applyFill="1" applyBorder="1" applyAlignment="1" applyProtection="1">
      <alignment horizontal="center" vertical="center" wrapText="1"/>
      <protection locked="0"/>
    </xf>
    <xf numFmtId="0" fontId="53" fillId="4" borderId="53" xfId="9" quotePrefix="1" applyFont="1" applyFill="1" applyBorder="1" applyAlignment="1" applyProtection="1">
      <alignment horizontal="center" vertical="center" wrapText="1"/>
      <protection locked="0"/>
    </xf>
    <xf numFmtId="0" fontId="19" fillId="4" borderId="113" xfId="0" applyFont="1" applyFill="1" applyBorder="1" applyAlignment="1" applyProtection="1">
      <alignment horizontal="center"/>
      <protection locked="0"/>
    </xf>
    <xf numFmtId="0" fontId="48" fillId="4" borderId="53" xfId="0" applyFont="1" applyFill="1" applyBorder="1" applyAlignment="1" applyProtection="1">
      <alignment horizontal="center" vertical="center" wrapText="1"/>
      <protection locked="0"/>
    </xf>
    <xf numFmtId="0" fontId="49" fillId="4" borderId="53" xfId="3" quotePrefix="1" applyFont="1" applyFill="1" applyBorder="1" applyAlignment="1" applyProtection="1">
      <alignment horizontal="center" vertical="center" wrapText="1"/>
      <protection locked="0"/>
    </xf>
    <xf numFmtId="0" fontId="24" fillId="4" borderId="53" xfId="0" applyFont="1" applyFill="1" applyBorder="1" applyAlignment="1" applyProtection="1">
      <alignment horizontal="center"/>
      <protection locked="0"/>
    </xf>
    <xf numFmtId="0" fontId="49" fillId="4" borderId="119" xfId="6" quotePrefix="1" applyFont="1" applyFill="1" applyBorder="1" applyAlignment="1" applyProtection="1">
      <alignment horizontal="center" vertical="center" wrapText="1"/>
      <protection locked="0"/>
    </xf>
    <xf numFmtId="0" fontId="24" fillId="4" borderId="44" xfId="0" applyFont="1" applyFill="1" applyBorder="1" applyAlignment="1" applyProtection="1">
      <alignment horizontal="left" vertical="center" wrapText="1"/>
      <protection locked="0"/>
    </xf>
    <xf numFmtId="0" fontId="49" fillId="4" borderId="15" xfId="6" quotePrefix="1" applyFont="1" applyFill="1" applyBorder="1" applyAlignment="1" applyProtection="1">
      <alignment horizontal="center" vertical="center" wrapText="1"/>
      <protection locked="0"/>
    </xf>
    <xf numFmtId="0" fontId="53" fillId="4" borderId="15" xfId="3" quotePrefix="1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Protection="1">
      <protection locked="0"/>
    </xf>
    <xf numFmtId="0" fontId="49" fillId="4" borderId="15" xfId="6" quotePrefix="1" applyFont="1" applyFill="1" applyBorder="1" applyAlignment="1" applyProtection="1">
      <alignment vertical="center" wrapText="1"/>
      <protection locked="0"/>
    </xf>
    <xf numFmtId="0" fontId="53" fillId="4" borderId="15" xfId="6" quotePrefix="1" applyFont="1" applyFill="1" applyBorder="1" applyAlignment="1" applyProtection="1">
      <alignment vertical="center" wrapText="1"/>
      <protection locked="0"/>
    </xf>
    <xf numFmtId="0" fontId="24" fillId="4" borderId="119" xfId="0" applyFont="1" applyFill="1" applyBorder="1" applyProtection="1">
      <protection locked="0"/>
    </xf>
    <xf numFmtId="0" fontId="49" fillId="4" borderId="44" xfId="9" quotePrefix="1" applyFont="1" applyFill="1" applyBorder="1" applyAlignment="1" applyProtection="1">
      <alignment vertical="center" wrapText="1"/>
      <protection locked="0"/>
    </xf>
    <xf numFmtId="0" fontId="49" fillId="4" borderId="44" xfId="9" applyFont="1" applyFill="1" applyBorder="1" applyAlignment="1" applyProtection="1">
      <alignment vertical="center" wrapText="1"/>
      <protection locked="0"/>
    </xf>
    <xf numFmtId="0" fontId="53" fillId="4" borderId="1" xfId="9" quotePrefix="1" applyFont="1" applyFill="1" applyBorder="1" applyAlignment="1" applyProtection="1">
      <alignment vertical="center" wrapText="1"/>
      <protection locked="0"/>
    </xf>
    <xf numFmtId="0" fontId="53" fillId="4" borderId="28" xfId="9" quotePrefix="1" applyFont="1" applyFill="1" applyBorder="1" applyAlignment="1" applyProtection="1">
      <alignment vertical="center" wrapText="1"/>
      <protection locked="0"/>
    </xf>
    <xf numFmtId="0" fontId="53" fillId="4" borderId="28" xfId="7" applyFont="1" applyFill="1" applyBorder="1" applyAlignment="1" applyProtection="1">
      <alignment vertical="center" wrapText="1"/>
      <protection locked="0"/>
    </xf>
    <xf numFmtId="0" fontId="53" fillId="4" borderId="28" xfId="9" applyFont="1" applyFill="1" applyBorder="1" applyAlignment="1" applyProtection="1">
      <alignment vertical="center" wrapText="1"/>
      <protection locked="0"/>
    </xf>
    <xf numFmtId="0" fontId="14" fillId="4" borderId="42" xfId="7" applyFont="1" applyFill="1" applyBorder="1" applyAlignment="1" applyProtection="1">
      <alignment vertical="center" wrapText="1"/>
      <protection locked="0"/>
    </xf>
    <xf numFmtId="0" fontId="55" fillId="4" borderId="44" xfId="0" applyFont="1" applyFill="1" applyBorder="1" applyAlignment="1" applyProtection="1">
      <alignment horizontal="left" vertical="center" wrapText="1"/>
      <protection locked="0"/>
    </xf>
    <xf numFmtId="0" fontId="54" fillId="4" borderId="44" xfId="0" applyFont="1" applyFill="1" applyBorder="1" applyAlignment="1" applyProtection="1">
      <alignment horizontal="left" vertical="center" wrapText="1"/>
      <protection locked="0"/>
    </xf>
    <xf numFmtId="0" fontId="54" fillId="4" borderId="15" xfId="0" applyFont="1" applyFill="1" applyBorder="1" applyAlignment="1" applyProtection="1">
      <alignment horizontal="center" vertical="center"/>
      <protection locked="0"/>
    </xf>
    <xf numFmtId="0" fontId="15" fillId="4" borderId="44" xfId="9" quotePrefix="1" applyFont="1" applyFill="1" applyBorder="1" applyAlignment="1" applyProtection="1">
      <alignment vertical="center" wrapText="1"/>
      <protection locked="0"/>
    </xf>
    <xf numFmtId="0" fontId="13" fillId="4" borderId="15" xfId="9" quotePrefix="1" applyFont="1" applyFill="1" applyBorder="1" applyAlignment="1" applyProtection="1">
      <alignment vertical="center" wrapText="1"/>
      <protection locked="0"/>
    </xf>
    <xf numFmtId="0" fontId="14" fillId="4" borderId="15" xfId="9" quotePrefix="1" applyFont="1" applyFill="1" applyBorder="1" applyAlignment="1" applyProtection="1">
      <alignment vertical="center" wrapText="1"/>
      <protection locked="0"/>
    </xf>
    <xf numFmtId="0" fontId="25" fillId="4" borderId="15" xfId="0" applyFont="1" applyFill="1" applyBorder="1" applyAlignment="1" applyProtection="1">
      <alignment horizontal="left" vertical="center" wrapText="1"/>
      <protection locked="0"/>
    </xf>
    <xf numFmtId="0" fontId="49" fillId="4" borderId="15" xfId="9" quotePrefix="1" applyFont="1" applyFill="1" applyBorder="1" applyAlignment="1" applyProtection="1">
      <alignment vertical="center" wrapText="1"/>
      <protection locked="0"/>
    </xf>
    <xf numFmtId="0" fontId="53" fillId="4" borderId="15" xfId="9" quotePrefix="1" applyFont="1" applyFill="1" applyBorder="1" applyAlignment="1" applyProtection="1">
      <alignment vertical="center" wrapText="1"/>
      <protection locked="0"/>
    </xf>
    <xf numFmtId="0" fontId="24" fillId="4" borderId="15" xfId="0" applyFont="1" applyFill="1" applyBorder="1" applyAlignment="1" applyProtection="1">
      <alignment horizontal="left" vertical="center" wrapText="1"/>
      <protection locked="0"/>
    </xf>
    <xf numFmtId="0" fontId="9" fillId="4" borderId="120" xfId="6" quotePrefix="1" applyFont="1" applyFill="1" applyBorder="1" applyAlignment="1">
      <alignment horizontal="center" vertical="center" wrapText="1"/>
    </xf>
    <xf numFmtId="0" fontId="9" fillId="4" borderId="121" xfId="6" quotePrefix="1" applyFont="1" applyFill="1" applyBorder="1" applyAlignment="1">
      <alignment horizontal="center" vertical="center" wrapText="1"/>
    </xf>
    <xf numFmtId="0" fontId="9" fillId="4" borderId="122" xfId="6" quotePrefix="1" applyFont="1" applyFill="1" applyBorder="1" applyAlignment="1">
      <alignment horizontal="center" vertical="center" wrapText="1"/>
    </xf>
    <xf numFmtId="0" fontId="15" fillId="4" borderId="44" xfId="9" applyFont="1" applyFill="1" applyBorder="1" applyAlignment="1" applyProtection="1">
      <alignment vertical="center" wrapText="1"/>
      <protection locked="0"/>
    </xf>
    <xf numFmtId="0" fontId="19" fillId="4" borderId="1" xfId="9" quotePrefix="1" applyFont="1" applyFill="1" applyBorder="1" applyAlignment="1" applyProtection="1">
      <alignment vertical="center" wrapText="1"/>
      <protection locked="0"/>
    </xf>
    <xf numFmtId="0" fontId="19" fillId="4" borderId="42" xfId="9" quotePrefix="1" applyFont="1" applyFill="1" applyBorder="1" applyAlignment="1" applyProtection="1">
      <alignment vertical="center" wrapText="1"/>
      <protection locked="0"/>
    </xf>
    <xf numFmtId="0" fontId="19" fillId="4" borderId="42" xfId="9" applyFont="1" applyFill="1" applyBorder="1" applyAlignment="1" applyProtection="1">
      <alignment vertical="center" wrapText="1"/>
      <protection locked="0"/>
    </xf>
    <xf numFmtId="0" fontId="19" fillId="4" borderId="42" xfId="7" applyFont="1" applyFill="1" applyBorder="1" applyAlignment="1" applyProtection="1">
      <alignment vertical="center" wrapText="1"/>
      <protection locked="0"/>
    </xf>
    <xf numFmtId="0" fontId="29" fillId="4" borderId="44" xfId="0" applyFont="1" applyFill="1" applyBorder="1" applyAlignment="1" applyProtection="1">
      <alignment horizontal="left" vertical="center" wrapText="1"/>
      <protection locked="0"/>
    </xf>
    <xf numFmtId="0" fontId="5" fillId="3" borderId="35" xfId="3" quotePrefix="1" applyFont="1" applyFill="1" applyBorder="1" applyAlignment="1">
      <alignment horizontal="center" vertical="center" wrapText="1"/>
    </xf>
    <xf numFmtId="0" fontId="6" fillId="3" borderId="35" xfId="3" quotePrefix="1" applyFont="1" applyFill="1" applyBorder="1" applyAlignment="1">
      <alignment horizontal="center" vertical="center" wrapText="1"/>
    </xf>
    <xf numFmtId="0" fontId="8" fillId="3" borderId="57" xfId="3" quotePrefix="1" applyFont="1" applyFill="1" applyBorder="1" applyAlignment="1">
      <alignment horizontal="center" vertical="center" wrapText="1"/>
    </xf>
    <xf numFmtId="0" fontId="13" fillId="3" borderId="59" xfId="9" quotePrefix="1" applyFont="1" applyFill="1" applyBorder="1" applyAlignment="1">
      <alignment horizontal="center" vertical="center" wrapText="1"/>
    </xf>
    <xf numFmtId="0" fontId="14" fillId="0" borderId="120" xfId="9" quotePrefix="1" applyFont="1" applyFill="1" applyBorder="1" applyAlignment="1">
      <alignment horizontal="center" vertical="center" wrapText="1"/>
    </xf>
    <xf numFmtId="0" fontId="25" fillId="0" borderId="14" xfId="6" quotePrefix="1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vertical="center" wrapText="1"/>
    </xf>
    <xf numFmtId="0" fontId="13" fillId="3" borderId="66" xfId="6" quotePrefix="1" applyFont="1" applyFill="1" applyBorder="1" applyAlignment="1">
      <alignment vertical="center" wrapText="1"/>
    </xf>
    <xf numFmtId="0" fontId="14" fillId="0" borderId="16" xfId="9" quotePrefix="1" applyFont="1" applyFill="1" applyBorder="1" applyAlignment="1">
      <alignment vertical="center" wrapText="1"/>
    </xf>
    <xf numFmtId="0" fontId="19" fillId="0" borderId="28" xfId="9" quotePrefix="1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center" vertical="center" wrapText="1"/>
    </xf>
    <xf numFmtId="0" fontId="14" fillId="3" borderId="34" xfId="9" quotePrefix="1" applyFont="1" applyFill="1" applyBorder="1" applyAlignment="1">
      <alignment vertical="center" wrapText="1"/>
    </xf>
    <xf numFmtId="0" fontId="14" fillId="3" borderId="68" xfId="9" quotePrefix="1" applyFont="1" applyFill="1" applyBorder="1" applyAlignment="1">
      <alignment horizontal="center" vertical="center" wrapText="1"/>
    </xf>
    <xf numFmtId="0" fontId="14" fillId="3" borderId="67" xfId="9" quotePrefix="1" applyFont="1" applyFill="1" applyBorder="1" applyAlignment="1">
      <alignment horizontal="center" vertical="center" wrapText="1"/>
    </xf>
    <xf numFmtId="0" fontId="14" fillId="3" borderId="120" xfId="9" quotePrefix="1" applyFont="1" applyFill="1" applyBorder="1" applyAlignment="1">
      <alignment vertical="center" wrapText="1"/>
    </xf>
    <xf numFmtId="0" fontId="14" fillId="3" borderId="120" xfId="9" quotePrefix="1" applyFont="1" applyFill="1" applyBorder="1" applyAlignment="1">
      <alignment horizontal="center" vertical="center" wrapText="1"/>
    </xf>
    <xf numFmtId="0" fontId="14" fillId="3" borderId="118" xfId="9" quotePrefix="1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0" fontId="17" fillId="3" borderId="14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3" fillId="2" borderId="57" xfId="9" applyFont="1" applyFill="1" applyBorder="1" applyAlignment="1">
      <alignment horizontal="center" vertical="center" wrapText="1"/>
    </xf>
    <xf numFmtId="0" fontId="13" fillId="2" borderId="11" xfId="9" applyFont="1" applyFill="1" applyBorder="1" applyAlignment="1">
      <alignment horizontal="center" vertical="center" wrapText="1"/>
    </xf>
    <xf numFmtId="0" fontId="19" fillId="3" borderId="68" xfId="9" quotePrefix="1" applyFont="1" applyFill="1" applyBorder="1" applyAlignment="1">
      <alignment horizontal="center" vertical="center" wrapText="1"/>
    </xf>
    <xf numFmtId="0" fontId="19" fillId="3" borderId="28" xfId="9" quotePrefix="1" applyFont="1" applyFill="1" applyBorder="1" applyAlignment="1">
      <alignment horizontal="center" vertical="center" wrapText="1"/>
    </xf>
    <xf numFmtId="0" fontId="13" fillId="2" borderId="74" xfId="6" applyFont="1" applyFill="1" applyBorder="1" applyAlignment="1">
      <alignment horizontal="center" vertical="center" wrapText="1"/>
    </xf>
    <xf numFmtId="0" fontId="13" fillId="2" borderId="123" xfId="6" applyFont="1" applyFill="1" applyBorder="1" applyAlignment="1">
      <alignment horizontal="center" vertical="center" wrapText="1"/>
    </xf>
    <xf numFmtId="0" fontId="13" fillId="2" borderId="124" xfId="6" applyFont="1" applyFill="1" applyBorder="1" applyAlignment="1">
      <alignment horizontal="center" vertical="center" wrapText="1"/>
    </xf>
    <xf numFmtId="0" fontId="14" fillId="0" borderId="57" xfId="9" quotePrefix="1" applyFont="1" applyFill="1" applyBorder="1" applyAlignment="1">
      <alignment vertical="center" wrapText="1"/>
    </xf>
    <xf numFmtId="0" fontId="19" fillId="3" borderId="21" xfId="9" quotePrefix="1" applyFont="1" applyFill="1" applyBorder="1" applyAlignment="1">
      <alignment horizontal="center" vertical="center" wrapText="1"/>
    </xf>
    <xf numFmtId="0" fontId="25" fillId="3" borderId="23" xfId="9" quotePrefix="1" applyFont="1" applyFill="1" applyBorder="1" applyAlignment="1">
      <alignment horizontal="center" vertical="center" wrapText="1"/>
    </xf>
    <xf numFmtId="0" fontId="14" fillId="0" borderId="112" xfId="9" quotePrefix="1" applyFont="1" applyFill="1" applyBorder="1" applyAlignment="1">
      <alignment vertical="center" wrapText="1"/>
    </xf>
    <xf numFmtId="0" fontId="19" fillId="3" borderId="41" xfId="9" quotePrefix="1" applyFont="1" applyFill="1" applyBorder="1" applyAlignment="1">
      <alignment horizontal="center" vertical="center" wrapText="1"/>
    </xf>
    <xf numFmtId="0" fontId="25" fillId="3" borderId="42" xfId="9" quotePrefix="1" applyFont="1" applyFill="1" applyBorder="1" applyAlignment="1">
      <alignment horizontal="center" vertical="center" wrapText="1"/>
    </xf>
    <xf numFmtId="0" fontId="14" fillId="0" borderId="114" xfId="9" quotePrefix="1" applyFont="1" applyFill="1" applyBorder="1" applyAlignment="1">
      <alignment vertical="center" wrapText="1"/>
    </xf>
    <xf numFmtId="0" fontId="19" fillId="3" borderId="55" xfId="9" quotePrefix="1" applyFont="1" applyFill="1" applyBorder="1" applyAlignment="1">
      <alignment horizontal="center" vertical="center" wrapText="1"/>
    </xf>
    <xf numFmtId="0" fontId="25" fillId="3" borderId="55" xfId="9" quotePrefix="1" applyFont="1" applyFill="1" applyBorder="1" applyAlignment="1">
      <alignment horizontal="center" vertical="center" wrapText="1"/>
    </xf>
    <xf numFmtId="0" fontId="25" fillId="3" borderId="118" xfId="9" quotePrefix="1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17" fillId="2" borderId="12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26" xfId="0" applyFont="1" applyFill="1" applyBorder="1" applyAlignment="1">
      <alignment horizontal="center" vertical="center" wrapText="1"/>
    </xf>
    <xf numFmtId="0" fontId="17" fillId="2" borderId="86" xfId="0" applyFont="1" applyFill="1" applyBorder="1" applyAlignment="1">
      <alignment horizontal="center" vertical="center" wrapText="1"/>
    </xf>
    <xf numFmtId="0" fontId="17" fillId="2" borderId="127" xfId="0" applyFont="1" applyFill="1" applyBorder="1" applyAlignment="1">
      <alignment horizontal="center" vertical="center" wrapText="1"/>
    </xf>
    <xf numFmtId="0" fontId="13" fillId="3" borderId="57" xfId="9" quotePrefix="1" applyFont="1" applyFill="1" applyBorder="1" applyAlignment="1">
      <alignment horizontal="center" vertical="center" wrapText="1"/>
    </xf>
    <xf numFmtId="0" fontId="14" fillId="3" borderId="25" xfId="6" quotePrefix="1" applyFont="1" applyFill="1" applyBorder="1" applyAlignment="1">
      <alignment horizontal="center" vertical="center" wrapText="1"/>
    </xf>
    <xf numFmtId="0" fontId="13" fillId="3" borderId="128" xfId="6" quotePrefix="1" applyFont="1" applyFill="1" applyBorder="1" applyAlignment="1">
      <alignment horizontal="center" vertical="center" wrapText="1"/>
    </xf>
    <xf numFmtId="0" fontId="13" fillId="3" borderId="129" xfId="6" applyFont="1" applyFill="1" applyBorder="1" applyAlignment="1">
      <alignment horizontal="center" vertical="center" wrapText="1"/>
    </xf>
    <xf numFmtId="0" fontId="14" fillId="3" borderId="22" xfId="9" quotePrefix="1" applyFont="1" applyFill="1" applyBorder="1" applyAlignment="1">
      <alignment horizontal="center" vertical="center" wrapText="1"/>
    </xf>
    <xf numFmtId="0" fontId="14" fillId="3" borderId="23" xfId="9" quotePrefix="1" applyFont="1" applyFill="1" applyBorder="1" applyAlignment="1">
      <alignment horizontal="center" vertical="center" wrapText="1"/>
    </xf>
    <xf numFmtId="0" fontId="13" fillId="3" borderId="57" xfId="6" quotePrefix="1" applyFont="1" applyFill="1" applyBorder="1" applyAlignment="1">
      <alignment horizontal="center" vertical="center" wrapText="1"/>
    </xf>
    <xf numFmtId="0" fontId="13" fillId="2" borderId="102" xfId="6" applyFont="1" applyFill="1" applyBorder="1" applyAlignment="1">
      <alignment horizontal="center" vertical="center" wrapText="1"/>
    </xf>
    <xf numFmtId="0" fontId="13" fillId="2" borderId="101" xfId="6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left" vertical="center" wrapText="1"/>
    </xf>
    <xf numFmtId="0" fontId="13" fillId="2" borderId="75" xfId="6" applyFont="1" applyFill="1" applyBorder="1" applyAlignment="1">
      <alignment horizontal="center" vertical="center" wrapText="1"/>
    </xf>
    <xf numFmtId="0" fontId="13" fillId="2" borderId="103" xfId="6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19" fillId="4" borderId="28" xfId="9" quotePrefix="1" applyFont="1" applyFill="1" applyBorder="1" applyAlignment="1" applyProtection="1">
      <alignment vertical="center" wrapText="1"/>
      <protection locked="0"/>
    </xf>
    <xf numFmtId="0" fontId="19" fillId="4" borderId="28" xfId="9" applyFont="1" applyFill="1" applyBorder="1" applyAlignment="1" applyProtection="1">
      <alignment vertical="center" wrapText="1"/>
      <protection locked="0"/>
    </xf>
    <xf numFmtId="0" fontId="19" fillId="4" borderId="28" xfId="7" applyFont="1" applyFill="1" applyBorder="1" applyAlignment="1" applyProtection="1">
      <alignment vertical="center" wrapText="1"/>
      <protection locked="0"/>
    </xf>
    <xf numFmtId="0" fontId="19" fillId="4" borderId="120" xfId="9" applyFont="1" applyFill="1" applyBorder="1" applyAlignment="1" applyProtection="1">
      <alignment vertical="center" wrapText="1"/>
      <protection locked="0"/>
    </xf>
    <xf numFmtId="0" fontId="19" fillId="4" borderId="42" xfId="9" applyFont="1" applyFill="1" applyBorder="1" applyAlignment="1" applyProtection="1">
      <alignment horizontal="left" vertical="center" wrapText="1"/>
      <protection locked="0"/>
    </xf>
    <xf numFmtId="0" fontId="19" fillId="4" borderId="43" xfId="9" applyFont="1" applyFill="1" applyBorder="1" applyAlignment="1" applyProtection="1">
      <alignment vertical="center" wrapText="1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130" xfId="0" applyFont="1" applyBorder="1" applyAlignment="1">
      <alignment horizontal="center" vertical="center"/>
    </xf>
    <xf numFmtId="0" fontId="61" fillId="0" borderId="131" xfId="0" applyFont="1" applyFill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77" fillId="0" borderId="0" xfId="0" applyFont="1" applyFill="1"/>
    <xf numFmtId="0" fontId="16" fillId="3" borderId="47" xfId="0" applyFont="1" applyFill="1" applyBorder="1" applyAlignment="1">
      <alignment horizontal="left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6" fillId="3" borderId="132" xfId="0" applyFont="1" applyFill="1" applyBorder="1" applyAlignment="1">
      <alignment horizontal="center" vertical="center" wrapText="1"/>
    </xf>
    <xf numFmtId="0" fontId="13" fillId="3" borderId="47" xfId="6" quotePrefix="1" applyFont="1" applyFill="1" applyBorder="1" applyAlignment="1">
      <alignment horizontal="center" vertical="center" wrapText="1"/>
    </xf>
    <xf numFmtId="0" fontId="14" fillId="4" borderId="31" xfId="6" quotePrefix="1" applyFont="1" applyFill="1" applyBorder="1" applyAlignment="1">
      <alignment horizontal="center" vertical="center" wrapText="1"/>
    </xf>
    <xf numFmtId="0" fontId="14" fillId="4" borderId="32" xfId="6" quotePrefix="1" applyFont="1" applyFill="1" applyBorder="1" applyAlignment="1">
      <alignment horizontal="center" vertical="center" wrapText="1"/>
    </xf>
    <xf numFmtId="0" fontId="14" fillId="4" borderId="33" xfId="6" quotePrefix="1" applyFont="1" applyFill="1" applyBorder="1" applyAlignment="1">
      <alignment horizontal="center" vertical="center" wrapText="1"/>
    </xf>
    <xf numFmtId="0" fontId="13" fillId="4" borderId="67" xfId="9" quotePrefix="1" applyFont="1" applyFill="1" applyBorder="1" applyAlignment="1">
      <alignment horizontal="center" vertical="center" wrapText="1"/>
    </xf>
    <xf numFmtId="0" fontId="1" fillId="4" borderId="57" xfId="14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24" fillId="2" borderId="0" xfId="0" applyFont="1" applyFill="1" applyAlignment="1"/>
    <xf numFmtId="0" fontId="15" fillId="2" borderId="10" xfId="9" applyFont="1" applyFill="1" applyBorder="1" applyAlignment="1">
      <alignment vertical="center" wrapText="1"/>
    </xf>
    <xf numFmtId="0" fontId="13" fillId="2" borderId="9" xfId="9" applyFont="1" applyFill="1" applyBorder="1" applyAlignment="1">
      <alignment vertical="center" wrapText="1"/>
    </xf>
    <xf numFmtId="0" fontId="13" fillId="2" borderId="10" xfId="9" applyFont="1" applyFill="1" applyBorder="1" applyAlignment="1">
      <alignment vertical="center" wrapText="1"/>
    </xf>
    <xf numFmtId="0" fontId="13" fillId="2" borderId="133" xfId="9" applyFont="1" applyFill="1" applyBorder="1" applyAlignment="1">
      <alignment vertical="center" wrapText="1"/>
    </xf>
    <xf numFmtId="0" fontId="33" fillId="0" borderId="81" xfId="0" applyFont="1" applyBorder="1" applyAlignment="1">
      <alignment horizontal="left" wrapText="1"/>
    </xf>
    <xf numFmtId="0" fontId="14" fillId="2" borderId="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3" fillId="2" borderId="107" xfId="6" applyFont="1" applyFill="1" applyBorder="1" applyAlignment="1">
      <alignment horizontal="center" vertical="center" wrapText="1"/>
    </xf>
    <xf numFmtId="0" fontId="13" fillId="2" borderId="71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vertical="center" wrapText="1"/>
    </xf>
    <xf numFmtId="0" fontId="14" fillId="2" borderId="70" xfId="6" applyFont="1" applyFill="1" applyBorder="1" applyAlignment="1">
      <alignment vertical="center" wrapText="1"/>
    </xf>
    <xf numFmtId="0" fontId="13" fillId="2" borderId="101" xfId="6" applyFont="1" applyFill="1" applyBorder="1" applyAlignment="1">
      <alignment vertical="center" wrapText="1"/>
    </xf>
    <xf numFmtId="0" fontId="14" fillId="2" borderId="102" xfId="6" applyFont="1" applyFill="1" applyBorder="1" applyAlignment="1">
      <alignment vertical="center" wrapText="1"/>
    </xf>
    <xf numFmtId="0" fontId="13" fillId="2" borderId="77" xfId="6" applyFont="1" applyFill="1" applyBorder="1" applyAlignment="1">
      <alignment vertical="center" wrapText="1"/>
    </xf>
    <xf numFmtId="0" fontId="13" fillId="2" borderId="9" xfId="6" applyFont="1" applyFill="1" applyBorder="1" applyAlignment="1">
      <alignment vertical="center" wrapText="1"/>
    </xf>
    <xf numFmtId="0" fontId="13" fillId="2" borderId="70" xfId="6" applyFont="1" applyFill="1" applyBorder="1" applyAlignment="1">
      <alignment vertical="center" wrapText="1"/>
    </xf>
    <xf numFmtId="0" fontId="13" fillId="2" borderId="134" xfId="6" applyFont="1" applyFill="1" applyBorder="1" applyAlignment="1">
      <alignment vertical="center" wrapText="1"/>
    </xf>
    <xf numFmtId="0" fontId="33" fillId="0" borderId="10" xfId="0" applyFont="1" applyBorder="1" applyAlignment="1">
      <alignment horizontal="left" wrapText="1"/>
    </xf>
    <xf numFmtId="0" fontId="13" fillId="2" borderId="135" xfId="6" applyFont="1" applyFill="1" applyBorder="1" applyAlignment="1">
      <alignment horizontal="center" vertical="center" wrapText="1"/>
    </xf>
    <xf numFmtId="0" fontId="14" fillId="2" borderId="136" xfId="9" applyFont="1" applyFill="1" applyBorder="1" applyAlignment="1">
      <alignment horizontal="center" vertical="center" wrapText="1"/>
    </xf>
    <xf numFmtId="0" fontId="13" fillId="2" borderId="83" xfId="6" applyFont="1" applyFill="1" applyBorder="1" applyAlignment="1">
      <alignment horizontal="center" vertical="center" wrapText="1"/>
    </xf>
    <xf numFmtId="0" fontId="15" fillId="2" borderId="106" xfId="6" applyFont="1" applyFill="1" applyBorder="1" applyAlignment="1">
      <alignment vertical="center" wrapText="1"/>
    </xf>
    <xf numFmtId="0" fontId="14" fillId="2" borderId="91" xfId="9" applyFont="1" applyFill="1" applyBorder="1" applyAlignment="1">
      <alignment vertical="center" wrapText="1"/>
    </xf>
    <xf numFmtId="0" fontId="14" fillId="2" borderId="72" xfId="9" applyFont="1" applyFill="1" applyBorder="1" applyAlignment="1">
      <alignment vertical="center" wrapText="1"/>
    </xf>
    <xf numFmtId="0" fontId="14" fillId="2" borderId="73" xfId="9" applyFont="1" applyFill="1" applyBorder="1" applyAlignment="1">
      <alignment vertical="center" wrapText="1"/>
    </xf>
    <xf numFmtId="0" fontId="14" fillId="2" borderId="89" xfId="9" applyFont="1" applyFill="1" applyBorder="1" applyAlignment="1">
      <alignment vertical="center" wrapText="1"/>
    </xf>
    <xf numFmtId="0" fontId="13" fillId="2" borderId="2" xfId="6" applyFont="1" applyFill="1" applyBorder="1" applyAlignment="1">
      <alignment horizontal="center" vertical="center" wrapText="1"/>
    </xf>
    <xf numFmtId="0" fontId="14" fillId="2" borderId="10" xfId="6" applyFont="1" applyFill="1" applyBorder="1" applyAlignment="1">
      <alignment horizontal="center" vertical="center" wrapText="1"/>
    </xf>
    <xf numFmtId="0" fontId="14" fillId="2" borderId="105" xfId="9" applyFont="1" applyFill="1" applyBorder="1" applyAlignment="1">
      <alignment horizontal="center" vertical="center" wrapText="1"/>
    </xf>
    <xf numFmtId="0" fontId="14" fillId="2" borderId="94" xfId="9" applyFont="1" applyFill="1" applyBorder="1" applyAlignment="1">
      <alignment horizontal="center" vertical="center" wrapText="1"/>
    </xf>
    <xf numFmtId="0" fontId="14" fillId="2" borderId="137" xfId="9" applyFont="1" applyFill="1" applyBorder="1" applyAlignment="1">
      <alignment horizontal="center" vertical="center" wrapText="1"/>
    </xf>
    <xf numFmtId="0" fontId="13" fillId="2" borderId="105" xfId="6" applyFont="1" applyFill="1" applyBorder="1" applyAlignment="1">
      <alignment horizontal="center" vertical="center" wrapText="1"/>
    </xf>
    <xf numFmtId="0" fontId="13" fillId="2" borderId="138" xfId="6" applyFont="1" applyFill="1" applyBorder="1" applyAlignment="1">
      <alignment horizontal="center" vertical="center" wrapText="1"/>
    </xf>
    <xf numFmtId="0" fontId="13" fillId="2" borderId="9" xfId="9" applyFont="1" applyFill="1" applyBorder="1" applyAlignment="1">
      <alignment horizontal="center" vertical="center" wrapText="1"/>
    </xf>
    <xf numFmtId="0" fontId="13" fillId="2" borderId="10" xfId="9" applyFont="1" applyFill="1" applyBorder="1" applyAlignment="1">
      <alignment horizontal="center" vertical="center" wrapText="1"/>
    </xf>
    <xf numFmtId="0" fontId="13" fillId="2" borderId="133" xfId="9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6" fillId="2" borderId="9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19" fillId="2" borderId="10" xfId="0" applyFont="1" applyFill="1" applyBorder="1" applyAlignment="1">
      <alignment horizontal="center" vertical="center"/>
    </xf>
    <xf numFmtId="0" fontId="19" fillId="2" borderId="102" xfId="0" applyFont="1" applyFill="1" applyBorder="1" applyAlignment="1">
      <alignment horizontal="center" vertical="center"/>
    </xf>
    <xf numFmtId="0" fontId="14" fillId="2" borderId="133" xfId="9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4" fillId="2" borderId="134" xfId="9" applyFont="1" applyFill="1" applyBorder="1" applyAlignment="1">
      <alignment horizontal="center" vertical="center" wrapText="1"/>
    </xf>
    <xf numFmtId="0" fontId="14" fillId="2" borderId="77" xfId="9" applyFont="1" applyFill="1" applyBorder="1" applyAlignment="1">
      <alignment horizontal="center" vertical="center" wrapText="1"/>
    </xf>
    <xf numFmtId="0" fontId="13" fillId="2" borderId="134" xfId="6" applyFont="1" applyFill="1" applyBorder="1" applyAlignment="1">
      <alignment horizontal="center" vertical="center" wrapText="1"/>
    </xf>
    <xf numFmtId="0" fontId="14" fillId="2" borderId="91" xfId="9" applyFont="1" applyFill="1" applyBorder="1" applyAlignment="1">
      <alignment horizontal="center" vertical="center" wrapText="1"/>
    </xf>
    <xf numFmtId="0" fontId="14" fillId="2" borderId="103" xfId="9" applyFont="1" applyFill="1" applyBorder="1" applyAlignment="1">
      <alignment horizontal="center" vertical="center" wrapText="1"/>
    </xf>
    <xf numFmtId="0" fontId="14" fillId="2" borderId="74" xfId="9" applyFont="1" applyFill="1" applyBorder="1" applyAlignment="1">
      <alignment horizontal="center" vertical="center" wrapText="1"/>
    </xf>
    <xf numFmtId="0" fontId="14" fillId="2" borderId="75" xfId="9" applyFont="1" applyFill="1" applyBorder="1" applyAlignment="1">
      <alignment horizontal="center" vertical="center" wrapText="1"/>
    </xf>
    <xf numFmtId="0" fontId="14" fillId="2" borderId="76" xfId="9" applyFont="1" applyFill="1" applyBorder="1" applyAlignment="1">
      <alignment horizontal="center" vertical="center" wrapText="1"/>
    </xf>
    <xf numFmtId="0" fontId="14" fillId="2" borderId="123" xfId="9" applyFont="1" applyFill="1" applyBorder="1" applyAlignment="1">
      <alignment horizontal="center" vertical="center" wrapText="1"/>
    </xf>
    <xf numFmtId="0" fontId="33" fillId="0" borderId="93" xfId="0" applyFont="1" applyBorder="1" applyAlignment="1">
      <alignment horizontal="left" wrapText="1"/>
    </xf>
    <xf numFmtId="0" fontId="14" fillId="2" borderId="82" xfId="9" applyFont="1" applyFill="1" applyBorder="1" applyAlignment="1">
      <alignment horizontal="center" vertical="center" wrapText="1"/>
    </xf>
    <xf numFmtId="0" fontId="14" fillId="2" borderId="83" xfId="9" applyFont="1" applyFill="1" applyBorder="1" applyAlignment="1">
      <alignment horizontal="center" vertical="center" wrapText="1"/>
    </xf>
    <xf numFmtId="0" fontId="14" fillId="2" borderId="139" xfId="9" applyFont="1" applyFill="1" applyBorder="1" applyAlignment="1">
      <alignment horizontal="center" vertical="center" wrapText="1"/>
    </xf>
    <xf numFmtId="0" fontId="14" fillId="2" borderId="140" xfId="9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4" fillId="0" borderId="10" xfId="9" applyFont="1" applyFill="1" applyBorder="1" applyAlignment="1">
      <alignment horizontal="center" vertical="center" wrapText="1"/>
    </xf>
    <xf numFmtId="0" fontId="14" fillId="2" borderId="10" xfId="9" applyFont="1" applyFill="1" applyBorder="1" applyAlignment="1">
      <alignment horizontal="center" vertical="center" wrapText="1"/>
    </xf>
    <xf numFmtId="0" fontId="14" fillId="2" borderId="93" xfId="9" applyFont="1" applyFill="1" applyBorder="1" applyAlignment="1">
      <alignment horizontal="center" vertical="center" wrapText="1"/>
    </xf>
    <xf numFmtId="0" fontId="14" fillId="0" borderId="74" xfId="9" applyFont="1" applyFill="1" applyBorder="1" applyAlignment="1">
      <alignment horizontal="center" vertical="center" wrapText="1"/>
    </xf>
    <xf numFmtId="0" fontId="14" fillId="0" borderId="75" xfId="9" applyFont="1" applyFill="1" applyBorder="1" applyAlignment="1">
      <alignment horizontal="center" vertical="center" wrapText="1"/>
    </xf>
    <xf numFmtId="0" fontId="14" fillId="0" borderId="76" xfId="9" applyFont="1" applyFill="1" applyBorder="1" applyAlignment="1">
      <alignment horizontal="center" vertical="center" wrapText="1"/>
    </xf>
    <xf numFmtId="0" fontId="14" fillId="2" borderId="8" xfId="9" applyFont="1" applyFill="1" applyBorder="1" applyAlignment="1">
      <alignment horizontal="center" vertical="center" wrapText="1"/>
    </xf>
    <xf numFmtId="0" fontId="14" fillId="2" borderId="70" xfId="9" applyFont="1" applyFill="1" applyBorder="1" applyAlignment="1">
      <alignment horizontal="center" vertical="center" wrapText="1"/>
    </xf>
    <xf numFmtId="0" fontId="14" fillId="2" borderId="91" xfId="6" applyFont="1" applyFill="1" applyBorder="1" applyAlignment="1">
      <alignment horizontal="center" vertical="center" wrapText="1"/>
    </xf>
    <xf numFmtId="0" fontId="14" fillId="2" borderId="72" xfId="6" applyFont="1" applyFill="1" applyBorder="1" applyAlignment="1">
      <alignment horizontal="center" vertical="center" wrapText="1"/>
    </xf>
    <xf numFmtId="0" fontId="14" fillId="2" borderId="73" xfId="6" applyFont="1" applyFill="1" applyBorder="1" applyAlignment="1">
      <alignment horizontal="center" vertical="center" wrapText="1"/>
    </xf>
    <xf numFmtId="0" fontId="14" fillId="2" borderId="89" xfId="6" applyFont="1" applyFill="1" applyBorder="1" applyAlignment="1">
      <alignment horizontal="center" vertical="center" wrapText="1"/>
    </xf>
    <xf numFmtId="0" fontId="14" fillId="2" borderId="136" xfId="6" applyFont="1" applyFill="1" applyBorder="1" applyAlignment="1">
      <alignment horizontal="center" vertical="center" wrapText="1"/>
    </xf>
    <xf numFmtId="0" fontId="14" fillId="2" borderId="139" xfId="6" applyFont="1" applyFill="1" applyBorder="1" applyAlignment="1">
      <alignment horizontal="center" vertical="center" wrapText="1"/>
    </xf>
    <xf numFmtId="0" fontId="14" fillId="2" borderId="9" xfId="9" applyFont="1" applyFill="1" applyBorder="1" applyAlignment="1">
      <alignment horizontal="center" vertical="center" wrapText="1"/>
    </xf>
    <xf numFmtId="0" fontId="14" fillId="2" borderId="6" xfId="9" applyFont="1" applyFill="1" applyBorder="1" applyAlignment="1">
      <alignment horizontal="center" vertical="center" wrapText="1"/>
    </xf>
    <xf numFmtId="0" fontId="14" fillId="2" borderId="101" xfId="9" applyFont="1" applyFill="1" applyBorder="1" applyAlignment="1">
      <alignment horizontal="center" vertical="center" wrapText="1"/>
    </xf>
    <xf numFmtId="0" fontId="14" fillId="2" borderId="102" xfId="9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19" fillId="0" borderId="141" xfId="0" applyFont="1" applyBorder="1" applyAlignment="1">
      <alignment vertical="top" wrapText="1"/>
    </xf>
    <xf numFmtId="0" fontId="16" fillId="2" borderId="13" xfId="0" applyFont="1" applyFill="1" applyBorder="1" applyAlignment="1">
      <alignment horizontal="left" vertical="center" wrapText="1"/>
    </xf>
    <xf numFmtId="0" fontId="13" fillId="2" borderId="0" xfId="6" applyFont="1" applyFill="1" applyBorder="1" applyAlignment="1">
      <alignment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0" xfId="0" applyFont="1" applyFill="1" applyBorder="1"/>
    <xf numFmtId="0" fontId="33" fillId="3" borderId="46" xfId="6" applyFont="1" applyFill="1" applyBorder="1" applyAlignment="1">
      <alignment horizontal="center" vertical="center" wrapText="1"/>
    </xf>
    <xf numFmtId="0" fontId="9" fillId="4" borderId="14" xfId="3" quotePrefix="1" applyFont="1" applyFill="1" applyBorder="1" applyAlignment="1">
      <alignment horizontal="center" vertical="center" wrapText="1"/>
    </xf>
    <xf numFmtId="0" fontId="9" fillId="4" borderId="51" xfId="3" quotePrefix="1" applyFont="1" applyFill="1" applyBorder="1" applyAlignment="1">
      <alignment horizontal="center" vertical="center" wrapText="1"/>
    </xf>
    <xf numFmtId="0" fontId="9" fillId="4" borderId="66" xfId="3" quotePrefix="1" applyFont="1" applyFill="1" applyBorder="1" applyAlignment="1">
      <alignment horizontal="center" vertical="center" wrapText="1"/>
    </xf>
    <xf numFmtId="0" fontId="20" fillId="4" borderId="0" xfId="24" applyFont="1" applyFill="1"/>
    <xf numFmtId="0" fontId="53" fillId="4" borderId="112" xfId="9" quotePrefix="1" applyFont="1" applyFill="1" applyBorder="1" applyAlignment="1" applyProtection="1">
      <alignment horizontal="center" vertical="center" wrapText="1"/>
      <protection locked="0"/>
    </xf>
    <xf numFmtId="0" fontId="53" fillId="4" borderId="142" xfId="9" quotePrefix="1" applyFont="1" applyFill="1" applyBorder="1" applyAlignment="1" applyProtection="1">
      <alignment horizontal="center" vertical="center" wrapText="1"/>
      <protection locked="0"/>
    </xf>
    <xf numFmtId="0" fontId="19" fillId="4" borderId="112" xfId="0" applyFont="1" applyFill="1" applyBorder="1" applyAlignment="1" applyProtection="1">
      <alignment horizontal="center"/>
      <protection locked="0"/>
    </xf>
    <xf numFmtId="0" fontId="48" fillId="4" borderId="142" xfId="0" applyFont="1" applyFill="1" applyBorder="1" applyAlignment="1" applyProtection="1">
      <alignment horizontal="center" vertical="center" wrapText="1"/>
      <protection locked="0"/>
    </xf>
    <xf numFmtId="0" fontId="49" fillId="4" borderId="142" xfId="3" quotePrefix="1" applyFont="1" applyFill="1" applyBorder="1" applyAlignment="1" applyProtection="1">
      <alignment horizontal="center" vertical="center" wrapText="1"/>
      <protection locked="0"/>
    </xf>
    <xf numFmtId="0" fontId="24" fillId="4" borderId="142" xfId="0" applyFont="1" applyFill="1" applyBorder="1" applyAlignment="1" applyProtection="1">
      <alignment horizontal="center"/>
      <protection locked="0"/>
    </xf>
    <xf numFmtId="0" fontId="16" fillId="4" borderId="29" xfId="0" applyFont="1" applyFill="1" applyBorder="1" applyAlignment="1">
      <alignment horizontal="center" vertical="center" wrapText="1"/>
    </xf>
    <xf numFmtId="0" fontId="16" fillId="4" borderId="121" xfId="0" applyFont="1" applyFill="1" applyBorder="1" applyAlignment="1">
      <alignment horizontal="center" vertical="center" wrapText="1"/>
    </xf>
    <xf numFmtId="0" fontId="13" fillId="3" borderId="24" xfId="9" quotePrefix="1" applyFont="1" applyFill="1" applyBorder="1" applyAlignment="1">
      <alignment vertical="center" wrapText="1"/>
    </xf>
    <xf numFmtId="0" fontId="13" fillId="3" borderId="25" xfId="9" quotePrefix="1" applyFont="1" applyFill="1" applyBorder="1" applyAlignment="1">
      <alignment vertical="center" wrapText="1"/>
    </xf>
    <xf numFmtId="0" fontId="14" fillId="3" borderId="26" xfId="9" quotePrefix="1" applyFont="1" applyFill="1" applyBorder="1" applyAlignment="1">
      <alignment vertical="center" wrapText="1"/>
    </xf>
    <xf numFmtId="0" fontId="14" fillId="3" borderId="128" xfId="9" quotePrefix="1" applyFont="1" applyFill="1" applyBorder="1" applyAlignment="1">
      <alignment vertical="center" wrapText="1"/>
    </xf>
    <xf numFmtId="0" fontId="13" fillId="3" borderId="35" xfId="9" quotePrefix="1" applyFont="1" applyFill="1" applyBorder="1" applyAlignment="1">
      <alignment vertical="center" wrapText="1"/>
    </xf>
    <xf numFmtId="0" fontId="13" fillId="3" borderId="39" xfId="9" quotePrefix="1" applyFont="1" applyFill="1" applyBorder="1" applyAlignment="1">
      <alignment vertical="center" wrapText="1"/>
    </xf>
    <xf numFmtId="0" fontId="14" fillId="3" borderId="47" xfId="9" quotePrefix="1" applyFont="1" applyFill="1" applyBorder="1" applyAlignment="1">
      <alignment vertical="center" wrapText="1"/>
    </xf>
    <xf numFmtId="0" fontId="13" fillId="4" borderId="68" xfId="9" quotePrefix="1" applyFont="1" applyFill="1" applyBorder="1" applyAlignment="1">
      <alignment horizontal="center" vertical="center" wrapText="1"/>
    </xf>
    <xf numFmtId="0" fontId="63" fillId="0" borderId="143" xfId="22" applyFont="1" applyBorder="1" applyAlignment="1">
      <alignment horizontal="center" vertical="center" wrapText="1"/>
    </xf>
    <xf numFmtId="0" fontId="64" fillId="0" borderId="130" xfId="22" applyFont="1" applyBorder="1" applyAlignment="1">
      <alignment horizontal="center" wrapText="1"/>
    </xf>
    <xf numFmtId="0" fontId="65" fillId="0" borderId="144" xfId="22" applyFont="1" applyBorder="1" applyAlignment="1">
      <alignment horizontal="center" vertical="center"/>
    </xf>
    <xf numFmtId="0" fontId="63" fillId="0" borderId="131" xfId="22" applyFont="1" applyBorder="1" applyAlignment="1">
      <alignment horizontal="center" vertical="center" wrapText="1"/>
    </xf>
    <xf numFmtId="0" fontId="65" fillId="0" borderId="54" xfId="22" applyFont="1" applyBorder="1" applyAlignment="1">
      <alignment horizontal="center" vertical="center"/>
    </xf>
    <xf numFmtId="0" fontId="63" fillId="0" borderId="145" xfId="22" applyFont="1" applyBorder="1" applyAlignment="1">
      <alignment horizontal="center" vertical="center" wrapText="1"/>
    </xf>
    <xf numFmtId="0" fontId="66" fillId="0" borderId="53" xfId="22" applyFont="1" applyBorder="1" applyAlignment="1">
      <alignment horizontal="center" vertical="center" wrapText="1"/>
    </xf>
    <xf numFmtId="0" fontId="61" fillId="0" borderId="144" xfId="0" applyFont="1" applyBorder="1" applyAlignment="1">
      <alignment horizontal="center" vertical="center"/>
    </xf>
    <xf numFmtId="0" fontId="59" fillId="0" borderId="1" xfId="0" applyFont="1" applyFill="1" applyBorder="1" applyAlignment="1">
      <alignment horizontal="left" wrapText="1"/>
    </xf>
    <xf numFmtId="0" fontId="59" fillId="0" borderId="1" xfId="25" applyFont="1">
      <alignment horizontal="left" vertical="distributed"/>
    </xf>
    <xf numFmtId="0" fontId="59" fillId="0" borderId="0" xfId="0" applyFont="1" applyAlignment="1">
      <alignment horizontal="distributed" vertical="center"/>
    </xf>
    <xf numFmtId="0" fontId="26" fillId="0" borderId="44" xfId="0" applyFont="1" applyFill="1" applyBorder="1" applyAlignment="1">
      <alignment horizontal="left" vertical="center"/>
    </xf>
    <xf numFmtId="49" fontId="26" fillId="0" borderId="68" xfId="0" applyNumberFormat="1" applyFont="1" applyFill="1" applyBorder="1" applyAlignment="1">
      <alignment horizontal="left"/>
    </xf>
    <xf numFmtId="49" fontId="26" fillId="0" borderId="58" xfId="0" applyNumberFormat="1" applyFont="1" applyFill="1" applyBorder="1" applyAlignment="1">
      <alignment horizontal="left"/>
    </xf>
    <xf numFmtId="49" fontId="26" fillId="0" borderId="44" xfId="0" applyNumberFormat="1" applyFont="1" applyFill="1" applyBorder="1" applyAlignment="1">
      <alignment horizontal="left"/>
    </xf>
    <xf numFmtId="49" fontId="26" fillId="0" borderId="29" xfId="0" applyNumberFormat="1" applyFont="1" applyFill="1" applyBorder="1" applyAlignment="1">
      <alignment horizontal="left"/>
    </xf>
    <xf numFmtId="0" fontId="26" fillId="0" borderId="53" xfId="22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/>
    </xf>
    <xf numFmtId="0" fontId="67" fillId="0" borderId="15" xfId="22" applyFont="1" applyFill="1" applyBorder="1" applyAlignment="1">
      <alignment horizontal="left" vertical="center" wrapText="1"/>
    </xf>
    <xf numFmtId="0" fontId="65" fillId="0" borderId="146" xfId="22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3" fillId="0" borderId="29" xfId="22" applyFont="1" applyBorder="1" applyAlignment="1">
      <alignment horizontal="center" vertical="center" wrapText="1"/>
    </xf>
    <xf numFmtId="0" fontId="64" fillId="0" borderId="29" xfId="22" applyFont="1" applyBorder="1" applyAlignment="1">
      <alignment horizontal="center" wrapText="1"/>
    </xf>
    <xf numFmtId="0" fontId="65" fillId="0" borderId="46" xfId="22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 textRotation="90" wrapText="1"/>
    </xf>
    <xf numFmtId="0" fontId="60" fillId="0" borderId="29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31" fillId="0" borderId="143" xfId="0" applyFont="1" applyFill="1" applyBorder="1" applyAlignment="1">
      <alignment horizontal="center" vertical="center"/>
    </xf>
    <xf numFmtId="0" fontId="31" fillId="0" borderId="130" xfId="0" applyFont="1" applyFill="1" applyBorder="1" applyAlignment="1">
      <alignment horizontal="center" vertical="center"/>
    </xf>
    <xf numFmtId="0" fontId="31" fillId="0" borderId="144" xfId="0" applyFont="1" applyFill="1" applyBorder="1" applyAlignment="1">
      <alignment horizontal="center" vertical="center"/>
    </xf>
    <xf numFmtId="0" fontId="31" fillId="0" borderId="13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0" fontId="29" fillId="0" borderId="148" xfId="0" applyFont="1" applyBorder="1" applyAlignment="1">
      <alignment horizontal="center" vertical="center"/>
    </xf>
    <xf numFmtId="0" fontId="31" fillId="0" borderId="149" xfId="0" applyFont="1" applyFill="1" applyBorder="1" applyAlignment="1">
      <alignment horizontal="center" vertical="center"/>
    </xf>
    <xf numFmtId="0" fontId="29" fillId="0" borderId="150" xfId="0" applyFont="1" applyFill="1" applyBorder="1" applyAlignment="1">
      <alignment horizontal="center" vertical="center"/>
    </xf>
    <xf numFmtId="0" fontId="31" fillId="0" borderId="151" xfId="0" applyFont="1" applyFill="1" applyBorder="1" applyAlignment="1">
      <alignment horizontal="center" vertical="center"/>
    </xf>
    <xf numFmtId="0" fontId="29" fillId="0" borderId="152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68" fillId="0" borderId="153" xfId="0" applyFont="1" applyFill="1" applyBorder="1" applyAlignment="1">
      <alignment horizontal="center" vertical="center"/>
    </xf>
    <xf numFmtId="0" fontId="68" fillId="0" borderId="154" xfId="0" applyFont="1" applyBorder="1" applyAlignment="1">
      <alignment horizontal="center" vertical="center"/>
    </xf>
    <xf numFmtId="0" fontId="68" fillId="0" borderId="155" xfId="0" applyFont="1" applyBorder="1" applyAlignment="1">
      <alignment horizontal="center" vertical="center"/>
    </xf>
    <xf numFmtId="0" fontId="68" fillId="0" borderId="156" xfId="0" applyFont="1" applyFill="1" applyBorder="1" applyAlignment="1">
      <alignment horizontal="center" vertical="center"/>
    </xf>
    <xf numFmtId="0" fontId="68" fillId="0" borderId="109" xfId="0" applyFont="1" applyBorder="1" applyAlignment="1">
      <alignment horizontal="center" vertical="center"/>
    </xf>
    <xf numFmtId="0" fontId="68" fillId="0" borderId="157" xfId="0" applyFont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/>
    </xf>
    <xf numFmtId="0" fontId="68" fillId="0" borderId="158" xfId="0" applyFont="1" applyFill="1" applyBorder="1" applyAlignment="1">
      <alignment horizontal="center" vertical="center"/>
    </xf>
    <xf numFmtId="0" fontId="68" fillId="0" borderId="159" xfId="0" applyFont="1" applyBorder="1" applyAlignment="1">
      <alignment horizontal="center" vertical="center"/>
    </xf>
    <xf numFmtId="0" fontId="68" fillId="0" borderId="160" xfId="0" applyFont="1" applyBorder="1" applyAlignment="1">
      <alignment horizontal="center" vertical="center"/>
    </xf>
    <xf numFmtId="0" fontId="68" fillId="0" borderId="161" xfId="0" applyFont="1" applyFill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162" xfId="0" applyFont="1" applyBorder="1" applyAlignment="1">
      <alignment horizontal="center" vertical="center"/>
    </xf>
    <xf numFmtId="0" fontId="69" fillId="0" borderId="152" xfId="0" applyFont="1" applyFill="1" applyBorder="1" applyAlignment="1">
      <alignment horizontal="center" vertical="center" wrapText="1"/>
    </xf>
    <xf numFmtId="0" fontId="69" fillId="0" borderId="132" xfId="0" applyFont="1" applyFill="1" applyBorder="1" applyAlignment="1">
      <alignment horizontal="center" vertical="center"/>
    </xf>
    <xf numFmtId="0" fontId="31" fillId="0" borderId="163" xfId="0" applyFont="1" applyFill="1" applyBorder="1" applyAlignment="1">
      <alignment horizontal="center" vertical="center"/>
    </xf>
    <xf numFmtId="0" fontId="31" fillId="0" borderId="164" xfId="0" applyFont="1" applyFill="1" applyBorder="1" applyAlignment="1">
      <alignment horizontal="center" vertical="center"/>
    </xf>
    <xf numFmtId="0" fontId="31" fillId="0" borderId="165" xfId="0" applyFont="1" applyFill="1" applyBorder="1" applyAlignment="1">
      <alignment horizontal="center" vertical="center"/>
    </xf>
    <xf numFmtId="0" fontId="31" fillId="0" borderId="110" xfId="0" applyFont="1" applyFill="1" applyBorder="1" applyAlignment="1">
      <alignment horizontal="center" vertical="center"/>
    </xf>
    <xf numFmtId="0" fontId="31" fillId="0" borderId="16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31" fillId="0" borderId="165" xfId="0" applyFont="1" applyFill="1" applyBorder="1" applyAlignment="1">
      <alignment horizontal="center" vertical="center" wrapText="1"/>
    </xf>
    <xf numFmtId="0" fontId="29" fillId="0" borderId="108" xfId="0" applyFont="1" applyFill="1" applyBorder="1" applyAlignment="1">
      <alignment horizontal="center" vertical="center"/>
    </xf>
    <xf numFmtId="0" fontId="31" fillId="0" borderId="167" xfId="0" applyFont="1" applyFill="1" applyBorder="1" applyAlignment="1">
      <alignment horizontal="center" vertical="center"/>
    </xf>
    <xf numFmtId="0" fontId="31" fillId="0" borderId="168" xfId="0" applyFont="1" applyFill="1" applyBorder="1" applyAlignment="1">
      <alignment horizontal="center" vertical="center"/>
    </xf>
    <xf numFmtId="0" fontId="31" fillId="0" borderId="169" xfId="0" applyFont="1" applyFill="1" applyBorder="1" applyAlignment="1">
      <alignment horizontal="center" vertical="center"/>
    </xf>
    <xf numFmtId="0" fontId="31" fillId="0" borderId="170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/>
    </xf>
    <xf numFmtId="0" fontId="31" fillId="0" borderId="170" xfId="0" applyFont="1" applyFill="1" applyBorder="1" applyAlignment="1">
      <alignment horizontal="center" vertical="center" wrapText="1"/>
    </xf>
    <xf numFmtId="0" fontId="29" fillId="0" borderId="129" xfId="0" applyFont="1" applyFill="1" applyBorder="1" applyAlignment="1">
      <alignment horizontal="center" vertical="center"/>
    </xf>
    <xf numFmtId="0" fontId="29" fillId="0" borderId="171" xfId="0" applyFont="1" applyFill="1" applyBorder="1" applyAlignment="1">
      <alignment horizontal="center" vertical="center"/>
    </xf>
    <xf numFmtId="0" fontId="29" fillId="0" borderId="172" xfId="0" applyFont="1" applyFill="1" applyBorder="1" applyAlignment="1">
      <alignment horizontal="center" vertical="center"/>
    </xf>
    <xf numFmtId="0" fontId="29" fillId="0" borderId="173" xfId="0" applyFont="1" applyFill="1" applyBorder="1" applyAlignment="1">
      <alignment horizontal="center" vertical="center"/>
    </xf>
    <xf numFmtId="0" fontId="29" fillId="0" borderId="174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68" fillId="0" borderId="171" xfId="0" applyFont="1" applyFill="1" applyBorder="1" applyAlignment="1">
      <alignment horizontal="center" vertical="center"/>
    </xf>
    <xf numFmtId="0" fontId="68" fillId="0" borderId="172" xfId="0" applyFont="1" applyFill="1" applyBorder="1" applyAlignment="1">
      <alignment horizontal="center" vertical="center"/>
    </xf>
    <xf numFmtId="0" fontId="68" fillId="0" borderId="173" xfId="0" applyFont="1" applyFill="1" applyBorder="1" applyAlignment="1">
      <alignment horizontal="center" vertical="center"/>
    </xf>
    <xf numFmtId="0" fontId="68" fillId="0" borderId="174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/>
    </xf>
    <xf numFmtId="0" fontId="29" fillId="0" borderId="161" xfId="0" applyFont="1" applyFill="1" applyBorder="1" applyAlignment="1">
      <alignment horizontal="center" vertical="center"/>
    </xf>
    <xf numFmtId="0" fontId="29" fillId="0" borderId="159" xfId="0" applyFont="1" applyFill="1" applyBorder="1" applyAlignment="1">
      <alignment horizontal="center" vertical="center"/>
    </xf>
    <xf numFmtId="0" fontId="29" fillId="0" borderId="160" xfId="0" applyFont="1" applyFill="1" applyBorder="1" applyAlignment="1">
      <alignment horizontal="center" vertical="center"/>
    </xf>
    <xf numFmtId="0" fontId="29" fillId="0" borderId="162" xfId="0" applyFont="1" applyFill="1" applyBorder="1" applyAlignment="1">
      <alignment horizontal="center" vertical="center"/>
    </xf>
    <xf numFmtId="0" fontId="29" fillId="0" borderId="175" xfId="0" applyFont="1" applyFill="1" applyBorder="1" applyAlignment="1">
      <alignment horizontal="center" vertical="center"/>
    </xf>
    <xf numFmtId="0" fontId="29" fillId="0" borderId="121" xfId="0" applyFont="1" applyFill="1" applyBorder="1" applyAlignment="1">
      <alignment horizontal="center" vertical="center" wrapText="1"/>
    </xf>
    <xf numFmtId="0" fontId="29" fillId="0" borderId="132" xfId="0" applyFont="1" applyFill="1" applyBorder="1" applyAlignment="1">
      <alignment horizontal="center" vertical="center"/>
    </xf>
    <xf numFmtId="0" fontId="29" fillId="0" borderId="176" xfId="0" applyFont="1" applyFill="1" applyBorder="1" applyAlignment="1">
      <alignment horizontal="center" vertical="center" wrapText="1"/>
    </xf>
    <xf numFmtId="0" fontId="29" fillId="0" borderId="174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29" fillId="0" borderId="163" xfId="0" applyFont="1" applyFill="1" applyBorder="1" applyAlignment="1">
      <alignment horizontal="center" vertical="center"/>
    </xf>
    <xf numFmtId="0" fontId="29" fillId="0" borderId="164" xfId="0" applyFont="1" applyFill="1" applyBorder="1" applyAlignment="1">
      <alignment horizontal="center" vertical="center"/>
    </xf>
    <xf numFmtId="0" fontId="29" fillId="0" borderId="149" xfId="0" applyFont="1" applyFill="1" applyBorder="1" applyAlignment="1">
      <alignment horizontal="center" vertical="center"/>
    </xf>
    <xf numFmtId="0" fontId="29" fillId="0" borderId="177" xfId="0" applyFont="1" applyFill="1" applyBorder="1" applyAlignment="1">
      <alignment horizontal="center" vertical="center"/>
    </xf>
    <xf numFmtId="0" fontId="29" fillId="0" borderId="165" xfId="0" applyFont="1" applyFill="1" applyBorder="1" applyAlignment="1">
      <alignment horizontal="center" vertical="center"/>
    </xf>
    <xf numFmtId="0" fontId="29" fillId="0" borderId="15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43" xfId="0" applyFont="1" applyFill="1" applyBorder="1" applyAlignment="1">
      <alignment horizontal="center" vertical="center"/>
    </xf>
    <xf numFmtId="0" fontId="29" fillId="0" borderId="130" xfId="0" applyFont="1" applyFill="1" applyBorder="1" applyAlignment="1">
      <alignment horizontal="center" vertical="center"/>
    </xf>
    <xf numFmtId="0" fontId="29" fillId="0" borderId="144" xfId="0" applyFont="1" applyFill="1" applyBorder="1" applyAlignment="1">
      <alignment horizontal="center" vertical="center"/>
    </xf>
    <xf numFmtId="0" fontId="29" fillId="0" borderId="145" xfId="0" applyFont="1" applyFill="1" applyBorder="1" applyAlignment="1">
      <alignment horizontal="center" vertical="center"/>
    </xf>
    <xf numFmtId="0" fontId="29" fillId="0" borderId="131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52" xfId="0" applyFont="1" applyFill="1" applyBorder="1" applyAlignment="1">
      <alignment horizontal="center" vertical="center"/>
    </xf>
    <xf numFmtId="0" fontId="29" fillId="0" borderId="178" xfId="0" applyFont="1" applyFill="1" applyBorder="1" applyAlignment="1">
      <alignment horizontal="center" vertical="center"/>
    </xf>
    <xf numFmtId="0" fontId="29" fillId="0" borderId="17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wrapText="1"/>
    </xf>
    <xf numFmtId="0" fontId="14" fillId="2" borderId="105" xfId="6" applyFont="1" applyFill="1" applyBorder="1" applyAlignment="1">
      <alignment horizontal="center" vertical="center" wrapText="1"/>
    </xf>
    <xf numFmtId="0" fontId="14" fillId="2" borderId="138" xfId="6" applyFont="1" applyFill="1" applyBorder="1" applyAlignment="1">
      <alignment horizontal="center" vertical="center" wrapText="1"/>
    </xf>
    <xf numFmtId="0" fontId="14" fillId="2" borderId="69" xfId="6" applyFont="1" applyFill="1" applyBorder="1" applyAlignment="1">
      <alignment horizontal="center" vertical="center" wrapText="1"/>
    </xf>
    <xf numFmtId="0" fontId="13" fillId="2" borderId="78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 wrapText="1"/>
    </xf>
    <xf numFmtId="0" fontId="14" fillId="2" borderId="70" xfId="6" applyFont="1" applyFill="1" applyBorder="1" applyAlignment="1">
      <alignment horizontal="center" vertical="center" wrapText="1"/>
    </xf>
    <xf numFmtId="0" fontId="14" fillId="2" borderId="89" xfId="9" applyFont="1" applyFill="1" applyBorder="1" applyAlignment="1">
      <alignment horizontal="center" vertical="center" wrapText="1"/>
    </xf>
    <xf numFmtId="0" fontId="14" fillId="2" borderId="138" xfId="9" applyFont="1" applyFill="1" applyBorder="1" applyAlignment="1">
      <alignment horizontal="center" vertical="center" wrapText="1"/>
    </xf>
    <xf numFmtId="0" fontId="14" fillId="2" borderId="101" xfId="6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13" fillId="0" borderId="0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9" fillId="0" borderId="29" xfId="9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28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12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18" xfId="0" applyFont="1" applyFill="1" applyBorder="1" applyAlignment="1">
      <alignment horizontal="center" vertical="center" wrapText="1"/>
    </xf>
    <xf numFmtId="0" fontId="17" fillId="0" borderId="114" xfId="0" applyFont="1" applyFill="1" applyBorder="1" applyAlignment="1">
      <alignment horizontal="center" vertical="center" wrapText="1"/>
    </xf>
    <xf numFmtId="0" fontId="14" fillId="0" borderId="68" xfId="9" quotePrefix="1" applyFont="1" applyFill="1" applyBorder="1" applyAlignment="1">
      <alignment horizontal="center" vertical="center" wrapText="1"/>
    </xf>
    <xf numFmtId="0" fontId="14" fillId="0" borderId="22" xfId="9" quotePrefix="1" applyFont="1" applyFill="1" applyBorder="1" applyAlignment="1">
      <alignment horizontal="center" vertical="center" wrapText="1"/>
    </xf>
    <xf numFmtId="0" fontId="14" fillId="0" borderId="109" xfId="9" quotePrefix="1" applyFont="1" applyFill="1" applyBorder="1" applyAlignment="1">
      <alignment horizontal="center" vertical="center" wrapText="1"/>
    </xf>
    <xf numFmtId="0" fontId="19" fillId="0" borderId="68" xfId="9" quotePrefix="1" applyFont="1" applyFill="1" applyBorder="1" applyAlignment="1">
      <alignment horizontal="center" vertical="center" wrapText="1"/>
    </xf>
    <xf numFmtId="0" fontId="19" fillId="0" borderId="22" xfId="9" quotePrefix="1" applyFont="1" applyFill="1" applyBorder="1" applyAlignment="1">
      <alignment horizontal="center" vertical="center" wrapText="1"/>
    </xf>
    <xf numFmtId="0" fontId="14" fillId="0" borderId="179" xfId="9" quotePrefix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4" fillId="0" borderId="111" xfId="9" quotePrefix="1" applyFont="1" applyFill="1" applyBorder="1" applyAlignment="1">
      <alignment horizontal="center" vertical="center" wrapText="1"/>
    </xf>
    <xf numFmtId="0" fontId="14" fillId="0" borderId="121" xfId="9" quotePrefix="1" applyFont="1" applyFill="1" applyBorder="1" applyAlignment="1">
      <alignment horizontal="center" vertical="center" wrapText="1"/>
    </xf>
    <xf numFmtId="0" fontId="14" fillId="0" borderId="56" xfId="9" quotePrefix="1" applyFont="1" applyFill="1" applyBorder="1" applyAlignment="1">
      <alignment horizontal="center" vertical="center" wrapText="1"/>
    </xf>
    <xf numFmtId="0" fontId="19" fillId="0" borderId="120" xfId="9" quotePrefix="1" applyFont="1" applyFill="1" applyBorder="1" applyAlignment="1">
      <alignment horizontal="center" vertical="center" wrapText="1"/>
    </xf>
    <xf numFmtId="0" fontId="19" fillId="0" borderId="121" xfId="9" quotePrefix="1" applyFont="1" applyFill="1" applyBorder="1" applyAlignment="1">
      <alignment horizontal="center" vertical="center" wrapText="1"/>
    </xf>
    <xf numFmtId="0" fontId="14" fillId="0" borderId="122" xfId="9" quotePrefix="1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112" xfId="0" applyFont="1" applyFill="1" applyBorder="1" applyAlignment="1">
      <alignment horizontal="center" vertical="center" wrapText="1"/>
    </xf>
    <xf numFmtId="0" fontId="14" fillId="3" borderId="121" xfId="9" quotePrefix="1" applyFont="1" applyFill="1" applyBorder="1" applyAlignment="1">
      <alignment horizontal="center" vertical="center" wrapText="1"/>
    </xf>
    <xf numFmtId="0" fontId="14" fillId="3" borderId="132" xfId="9" quotePrefix="1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118" xfId="0" applyFont="1" applyFill="1" applyBorder="1" applyAlignment="1">
      <alignment horizontal="center" vertical="center" wrapText="1"/>
    </xf>
    <xf numFmtId="0" fontId="17" fillId="3" borderId="114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0" borderId="15" xfId="6" quotePrefix="1" applyFont="1" applyFill="1" applyBorder="1" applyAlignment="1">
      <alignment horizontal="center" vertical="center" wrapText="1"/>
    </xf>
    <xf numFmtId="0" fontId="13" fillId="2" borderId="180" xfId="9" applyFont="1" applyFill="1" applyBorder="1" applyAlignment="1">
      <alignment horizontal="center" vertical="center" wrapText="1"/>
    </xf>
    <xf numFmtId="0" fontId="13" fillId="2" borderId="181" xfId="9" applyFont="1" applyFill="1" applyBorder="1" applyAlignment="1">
      <alignment horizontal="center" vertical="center" wrapText="1"/>
    </xf>
    <xf numFmtId="0" fontId="13" fillId="2" borderId="182" xfId="9" applyFont="1" applyFill="1" applyBorder="1" applyAlignment="1">
      <alignment horizontal="center" vertical="center" wrapText="1"/>
    </xf>
    <xf numFmtId="0" fontId="19" fillId="3" borderId="22" xfId="9" quotePrefix="1" applyFont="1" applyFill="1" applyBorder="1" applyAlignment="1">
      <alignment horizontal="center" vertical="center" wrapText="1"/>
    </xf>
    <xf numFmtId="0" fontId="25" fillId="3" borderId="157" xfId="9" quotePrefix="1" applyFont="1" applyFill="1" applyBorder="1" applyAlignment="1">
      <alignment horizontal="center" vertical="center" wrapText="1"/>
    </xf>
    <xf numFmtId="0" fontId="19" fillId="3" borderId="29" xfId="9" quotePrefix="1" applyFont="1" applyFill="1" applyBorder="1" applyAlignment="1">
      <alignment horizontal="center" vertical="center" wrapText="1"/>
    </xf>
    <xf numFmtId="0" fontId="25" fillId="3" borderId="54" xfId="9" quotePrefix="1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25" fillId="3" borderId="35" xfId="6" quotePrefix="1" applyFont="1" applyFill="1" applyBorder="1" applyAlignment="1">
      <alignment horizontal="center" vertical="center" wrapText="1"/>
    </xf>
    <xf numFmtId="0" fontId="25" fillId="3" borderId="36" xfId="6" quotePrefix="1" applyFont="1" applyFill="1" applyBorder="1" applyAlignment="1">
      <alignment horizontal="center" vertical="center" wrapText="1"/>
    </xf>
    <xf numFmtId="0" fontId="25" fillId="3" borderId="37" xfId="6" quotePrefix="1" applyFont="1" applyFill="1" applyBorder="1" applyAlignment="1">
      <alignment horizontal="center" vertical="center" wrapText="1"/>
    </xf>
    <xf numFmtId="0" fontId="25" fillId="3" borderId="35" xfId="6" quotePrefix="1" applyFont="1" applyFill="1" applyBorder="1" applyAlignment="1">
      <alignment vertical="center" wrapText="1"/>
    </xf>
    <xf numFmtId="0" fontId="25" fillId="3" borderId="39" xfId="6" quotePrefix="1" applyFont="1" applyFill="1" applyBorder="1" applyAlignment="1">
      <alignment vertical="center" wrapText="1"/>
    </xf>
    <xf numFmtId="0" fontId="25" fillId="3" borderId="40" xfId="6" quotePrefix="1" applyFont="1" applyFill="1" applyBorder="1" applyAlignment="1">
      <alignment vertical="center" wrapText="1"/>
    </xf>
    <xf numFmtId="0" fontId="25" fillId="3" borderId="46" xfId="9" quotePrefix="1" applyFont="1" applyFill="1" applyBorder="1" applyAlignment="1">
      <alignment horizontal="center" vertical="center" wrapText="1"/>
    </xf>
    <xf numFmtId="0" fontId="13" fillId="3" borderId="56" xfId="9" quotePrefix="1" applyFont="1" applyFill="1" applyBorder="1" applyAlignment="1">
      <alignment horizontal="center" vertical="center" wrapText="1"/>
    </xf>
    <xf numFmtId="0" fontId="13" fillId="3" borderId="55" xfId="9" quotePrefix="1" applyFont="1" applyFill="1" applyBorder="1" applyAlignment="1">
      <alignment horizontal="center" vertical="center" wrapText="1"/>
    </xf>
    <xf numFmtId="0" fontId="13" fillId="3" borderId="118" xfId="9" quotePrefix="1" applyFont="1" applyFill="1" applyBorder="1" applyAlignment="1">
      <alignment horizontal="center" vertical="center" wrapText="1"/>
    </xf>
    <xf numFmtId="0" fontId="25" fillId="3" borderId="132" xfId="9" quotePrefix="1" applyFont="1" applyFill="1" applyBorder="1" applyAlignment="1">
      <alignment horizontal="center" vertical="center" wrapText="1"/>
    </xf>
    <xf numFmtId="0" fontId="25" fillId="3" borderId="14" xfId="9" quotePrefix="1" applyFont="1" applyFill="1" applyBorder="1" applyAlignment="1">
      <alignment horizontal="center" vertical="center" wrapText="1"/>
    </xf>
    <xf numFmtId="0" fontId="25" fillId="3" borderId="15" xfId="9" quotePrefix="1" applyFont="1" applyFill="1" applyBorder="1" applyAlignment="1">
      <alignment horizontal="center" vertical="center" wrapText="1"/>
    </xf>
    <xf numFmtId="0" fontId="19" fillId="3" borderId="24" xfId="6" quotePrefix="1" applyFont="1" applyFill="1" applyBorder="1" applyAlignment="1">
      <alignment horizontal="center" vertical="center" wrapText="1"/>
    </xf>
    <xf numFmtId="0" fontId="19" fillId="3" borderId="45" xfId="6" quotePrefix="1" applyFont="1" applyFill="1" applyBorder="1" applyAlignment="1">
      <alignment horizontal="center" vertical="center" wrapText="1"/>
    </xf>
    <xf numFmtId="0" fontId="25" fillId="3" borderId="0" xfId="6" quotePrefix="1" applyFont="1" applyFill="1" applyBorder="1" applyAlignment="1">
      <alignment horizontal="center" vertical="center" wrapText="1"/>
    </xf>
    <xf numFmtId="0" fontId="19" fillId="3" borderId="109" xfId="9" quotePrefix="1" applyFont="1" applyFill="1" applyBorder="1" applyAlignment="1">
      <alignment horizontal="center" vertical="center" wrapText="1"/>
    </xf>
    <xf numFmtId="0" fontId="17" fillId="2" borderId="183" xfId="0" applyFont="1" applyFill="1" applyBorder="1" applyAlignment="1">
      <alignment horizontal="center" vertical="center" wrapText="1"/>
    </xf>
    <xf numFmtId="0" fontId="19" fillId="3" borderId="30" xfId="9" quotePrefix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9" fillId="3" borderId="56" xfId="9" quotePrefix="1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25" fillId="3" borderId="67" xfId="9" quotePrefix="1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3" fillId="2" borderId="16" xfId="6" applyFont="1" applyFill="1" applyBorder="1" applyAlignment="1">
      <alignment horizontal="center" vertical="center" wrapText="1"/>
    </xf>
    <xf numFmtId="0" fontId="13" fillId="2" borderId="129" xfId="6" applyFont="1" applyFill="1" applyBorder="1" applyAlignment="1">
      <alignment horizontal="center" vertical="center" wrapText="1"/>
    </xf>
    <xf numFmtId="0" fontId="13" fillId="2" borderId="184" xfId="6" applyFont="1" applyFill="1" applyBorder="1" applyAlignment="1">
      <alignment vertical="center" wrapText="1"/>
    </xf>
    <xf numFmtId="0" fontId="14" fillId="2" borderId="185" xfId="6" applyFont="1" applyFill="1" applyBorder="1" applyAlignment="1">
      <alignment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4" fillId="3" borderId="20" xfId="9" quotePrefix="1" applyFont="1" applyFill="1" applyBorder="1" applyAlignment="1">
      <alignment horizontal="center" vertical="center" wrapText="1"/>
    </xf>
    <xf numFmtId="0" fontId="14" fillId="3" borderId="29" xfId="9" applyFont="1" applyFill="1" applyBorder="1" applyAlignment="1">
      <alignment vertical="center" wrapText="1"/>
    </xf>
    <xf numFmtId="0" fontId="13" fillId="3" borderId="16" xfId="6" applyFont="1" applyFill="1" applyBorder="1" applyAlignment="1">
      <alignment horizontal="center" vertical="center" wrapText="1"/>
    </xf>
    <xf numFmtId="0" fontId="13" fillId="3" borderId="18" xfId="6" applyFont="1" applyFill="1" applyBorder="1" applyAlignment="1">
      <alignment horizontal="center" vertical="center" wrapText="1"/>
    </xf>
    <xf numFmtId="0" fontId="14" fillId="3" borderId="18" xfId="6" quotePrefix="1" applyFont="1" applyFill="1" applyBorder="1" applyAlignment="1">
      <alignment horizontal="center" vertical="center" wrapText="1"/>
    </xf>
    <xf numFmtId="0" fontId="13" fillId="3" borderId="18" xfId="6" quotePrefix="1" applyFont="1" applyFill="1" applyBorder="1" applyAlignment="1">
      <alignment horizontal="center" vertical="center" wrapText="1"/>
    </xf>
    <xf numFmtId="0" fontId="40" fillId="2" borderId="13" xfId="9" applyFont="1" applyFill="1" applyBorder="1" applyAlignment="1">
      <alignment vertical="center" wrapText="1"/>
    </xf>
    <xf numFmtId="0" fontId="14" fillId="2" borderId="183" xfId="9" applyFont="1" applyFill="1" applyBorder="1" applyAlignment="1">
      <alignment horizontal="center" vertical="center" wrapText="1"/>
    </xf>
    <xf numFmtId="0" fontId="14" fillId="0" borderId="72" xfId="9" applyFont="1" applyFill="1" applyBorder="1" applyAlignment="1">
      <alignment horizontal="center" vertical="center" wrapText="1"/>
    </xf>
    <xf numFmtId="0" fontId="13" fillId="2" borderId="89" xfId="6" applyFont="1" applyFill="1" applyBorder="1" applyAlignment="1">
      <alignment horizontal="center" vertical="center" wrapText="1"/>
    </xf>
    <xf numFmtId="0" fontId="25" fillId="2" borderId="186" xfId="0" applyFont="1" applyFill="1" applyBorder="1" applyAlignment="1">
      <alignment horizontal="center" vertical="center" wrapText="1"/>
    </xf>
    <xf numFmtId="0" fontId="19" fillId="2" borderId="141" xfId="0" applyFont="1" applyFill="1" applyBorder="1" applyAlignment="1">
      <alignment horizontal="center" vertical="center" wrapText="1"/>
    </xf>
    <xf numFmtId="0" fontId="25" fillId="2" borderId="187" xfId="0" applyFont="1" applyFill="1" applyBorder="1" applyAlignment="1">
      <alignment horizontal="center" vertical="center" wrapText="1"/>
    </xf>
    <xf numFmtId="0" fontId="39" fillId="2" borderId="10" xfId="9" applyFont="1" applyFill="1" applyBorder="1" applyAlignment="1">
      <alignment vertical="center" wrapText="1"/>
    </xf>
    <xf numFmtId="0" fontId="19" fillId="4" borderId="21" xfId="9" quotePrefix="1" applyFont="1" applyFill="1" applyBorder="1" applyAlignment="1" applyProtection="1">
      <alignment horizontal="center" vertical="center" wrapText="1"/>
      <protection locked="0"/>
    </xf>
    <xf numFmtId="0" fontId="19" fillId="4" borderId="22" xfId="9" quotePrefix="1" applyFont="1" applyFill="1" applyBorder="1" applyAlignment="1" applyProtection="1">
      <alignment horizontal="center" vertical="center" wrapText="1"/>
      <protection locked="0"/>
    </xf>
    <xf numFmtId="0" fontId="19" fillId="4" borderId="23" xfId="9" quotePrefix="1" applyFont="1" applyFill="1" applyBorder="1" applyAlignment="1" applyProtection="1">
      <alignment horizontal="center" vertical="center" wrapText="1"/>
      <protection locked="0"/>
    </xf>
    <xf numFmtId="0" fontId="19" fillId="4" borderId="17" xfId="9" quotePrefix="1" applyFont="1" applyFill="1" applyBorder="1" applyAlignment="1" applyProtection="1">
      <alignment horizontal="center" vertical="center" wrapText="1"/>
      <protection locked="0"/>
    </xf>
    <xf numFmtId="0" fontId="19" fillId="4" borderId="18" xfId="9" quotePrefix="1" applyFont="1" applyFill="1" applyBorder="1" applyAlignment="1" applyProtection="1">
      <alignment horizontal="center" vertical="center" wrapText="1"/>
      <protection locked="0"/>
    </xf>
    <xf numFmtId="0" fontId="19" fillId="4" borderId="19" xfId="9" quotePrefix="1" applyFont="1" applyFill="1" applyBorder="1" applyAlignment="1" applyProtection="1">
      <alignment horizontal="center" vertical="center" wrapText="1"/>
      <protection locked="0"/>
    </xf>
    <xf numFmtId="0" fontId="19" fillId="4" borderId="26" xfId="9" quotePrefix="1" applyFont="1" applyFill="1" applyBorder="1" applyAlignment="1" applyProtection="1">
      <alignment horizontal="center" vertical="center" wrapText="1"/>
      <protection locked="0"/>
    </xf>
    <xf numFmtId="0" fontId="13" fillId="4" borderId="14" xfId="6" quotePrefix="1" applyFont="1" applyFill="1" applyBorder="1" applyAlignment="1" applyProtection="1">
      <alignment horizontal="center" vertical="center" wrapText="1"/>
      <protection locked="0"/>
    </xf>
    <xf numFmtId="0" fontId="13" fillId="4" borderId="48" xfId="6" quotePrefix="1" applyFont="1" applyFill="1" applyBorder="1" applyAlignment="1" applyProtection="1">
      <alignment horizontal="center" vertical="center" wrapText="1"/>
      <protection locked="0"/>
    </xf>
    <xf numFmtId="0" fontId="13" fillId="4" borderId="49" xfId="6" quotePrefix="1" applyFont="1" applyFill="1" applyBorder="1" applyAlignment="1" applyProtection="1">
      <alignment horizontal="center" vertical="center" wrapText="1"/>
      <protection locked="0"/>
    </xf>
    <xf numFmtId="0" fontId="13" fillId="4" borderId="35" xfId="6" quotePrefix="1" applyFont="1" applyFill="1" applyBorder="1" applyAlignment="1" applyProtection="1">
      <alignment horizontal="center" vertical="center" wrapText="1"/>
      <protection locked="0"/>
    </xf>
    <xf numFmtId="0" fontId="13" fillId="4" borderId="39" xfId="6" quotePrefix="1" applyFont="1" applyFill="1" applyBorder="1" applyAlignment="1" applyProtection="1">
      <alignment horizontal="center" vertical="center" wrapText="1"/>
      <protection locked="0"/>
    </xf>
    <xf numFmtId="0" fontId="13" fillId="4" borderId="47" xfId="6" quotePrefix="1" applyFont="1" applyFill="1" applyBorder="1" applyAlignment="1" applyProtection="1">
      <alignment horizontal="center" vertical="center" wrapText="1"/>
      <protection locked="0"/>
    </xf>
    <xf numFmtId="0" fontId="13" fillId="4" borderId="35" xfId="6" quotePrefix="1" applyFont="1" applyFill="1" applyBorder="1" applyAlignment="1" applyProtection="1">
      <alignment vertical="center" wrapText="1"/>
      <protection locked="0"/>
    </xf>
    <xf numFmtId="0" fontId="13" fillId="4" borderId="39" xfId="6" quotePrefix="1" applyFont="1" applyFill="1" applyBorder="1" applyAlignment="1" applyProtection="1">
      <alignment vertical="center" wrapText="1"/>
      <protection locked="0"/>
    </xf>
    <xf numFmtId="0" fontId="13" fillId="4" borderId="47" xfId="6" quotePrefix="1" applyFont="1" applyFill="1" applyBorder="1" applyAlignment="1" applyProtection="1">
      <alignment vertical="center" wrapText="1"/>
      <protection locked="0"/>
    </xf>
    <xf numFmtId="0" fontId="19" fillId="4" borderId="41" xfId="9" quotePrefix="1" applyFont="1" applyFill="1" applyBorder="1" applyAlignment="1" applyProtection="1">
      <alignment horizontal="center" vertical="center" wrapText="1"/>
      <protection locked="0"/>
    </xf>
    <xf numFmtId="0" fontId="19" fillId="4" borderId="29" xfId="9" quotePrefix="1" applyFont="1" applyFill="1" applyBorder="1" applyAlignment="1" applyProtection="1">
      <alignment horizontal="center" vertical="center" wrapText="1"/>
      <protection locked="0"/>
    </xf>
    <xf numFmtId="0" fontId="19" fillId="4" borderId="46" xfId="9" quotePrefix="1" applyFont="1" applyFill="1" applyBorder="1" applyAlignment="1" applyProtection="1">
      <alignment horizontal="center" vertical="center" wrapText="1"/>
      <protection locked="0"/>
    </xf>
    <xf numFmtId="0" fontId="13" fillId="4" borderId="31" xfId="9" quotePrefix="1" applyFont="1" applyFill="1" applyBorder="1" applyAlignment="1" applyProtection="1">
      <alignment horizontal="center" vertical="center" wrapText="1"/>
      <protection locked="0"/>
    </xf>
    <xf numFmtId="0" fontId="13" fillId="4" borderId="32" xfId="9" quotePrefix="1" applyFont="1" applyFill="1" applyBorder="1" applyAlignment="1" applyProtection="1">
      <alignment horizontal="center" vertical="center" wrapText="1"/>
      <protection locked="0"/>
    </xf>
    <xf numFmtId="0" fontId="13" fillId="4" borderId="33" xfId="9" quotePrefix="1" applyFont="1" applyFill="1" applyBorder="1" applyAlignment="1" applyProtection="1">
      <alignment horizontal="center" vertical="center" wrapText="1"/>
      <protection locked="0"/>
    </xf>
    <xf numFmtId="0" fontId="14" fillId="4" borderId="14" xfId="6" quotePrefix="1" applyFont="1" applyFill="1" applyBorder="1" applyAlignment="1" applyProtection="1">
      <alignment horizontal="center" vertical="center" wrapText="1"/>
      <protection locked="0"/>
    </xf>
    <xf numFmtId="0" fontId="14" fillId="4" borderId="48" xfId="6" quotePrefix="1" applyFont="1" applyFill="1" applyBorder="1" applyAlignment="1" applyProtection="1">
      <alignment horizontal="center" vertical="center" wrapText="1"/>
      <protection locked="0"/>
    </xf>
    <xf numFmtId="0" fontId="14" fillId="4" borderId="49" xfId="6" quotePrefix="1" applyFont="1" applyFill="1" applyBorder="1" applyAlignment="1" applyProtection="1">
      <alignment horizontal="center" vertical="center" wrapText="1"/>
      <protection locked="0"/>
    </xf>
    <xf numFmtId="0" fontId="19" fillId="4" borderId="24" xfId="9" quotePrefix="1" applyFont="1" applyFill="1" applyBorder="1" applyAlignment="1" applyProtection="1">
      <alignment horizontal="center" vertical="center" wrapText="1"/>
      <protection locked="0"/>
    </xf>
    <xf numFmtId="0" fontId="19" fillId="4" borderId="25" xfId="9" quotePrefix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48" xfId="0" applyFont="1" applyFill="1" applyBorder="1" applyAlignment="1" applyProtection="1">
      <alignment horizontal="center"/>
      <protection locked="0"/>
    </xf>
    <xf numFmtId="0" fontId="19" fillId="4" borderId="49" xfId="0" applyFont="1" applyFill="1" applyBorder="1" applyAlignment="1" applyProtection="1">
      <alignment horizontal="center"/>
      <protection locked="0"/>
    </xf>
    <xf numFmtId="0" fontId="19" fillId="4" borderId="14" xfId="9" quotePrefix="1" applyFont="1" applyFill="1" applyBorder="1" applyAlignment="1" applyProtection="1">
      <alignment horizontal="center" vertical="center" wrapText="1"/>
      <protection locked="0"/>
    </xf>
    <xf numFmtId="0" fontId="19" fillId="4" borderId="48" xfId="9" quotePrefix="1" applyFont="1" applyFill="1" applyBorder="1" applyAlignment="1" applyProtection="1">
      <alignment horizontal="center" vertical="center" wrapText="1"/>
      <protection locked="0"/>
    </xf>
    <xf numFmtId="0" fontId="19" fillId="4" borderId="49" xfId="9" quotePrefix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4" borderId="48" xfId="0" applyFont="1" applyFill="1" applyBorder="1" applyAlignment="1" applyProtection="1">
      <alignment horizontal="center" vertical="center"/>
      <protection locked="0"/>
    </xf>
    <xf numFmtId="0" fontId="17" fillId="4" borderId="49" xfId="0" applyFont="1" applyFill="1" applyBorder="1" applyAlignment="1" applyProtection="1">
      <alignment horizontal="center" vertical="center"/>
      <protection locked="0"/>
    </xf>
    <xf numFmtId="0" fontId="19" fillId="4" borderId="32" xfId="9" quotePrefix="1" applyFont="1" applyFill="1" applyBorder="1" applyAlignment="1" applyProtection="1">
      <alignment horizontal="center" vertical="center" wrapText="1"/>
      <protection locked="0"/>
    </xf>
    <xf numFmtId="0" fontId="19" fillId="4" borderId="14" xfId="6" quotePrefix="1" applyFont="1" applyFill="1" applyBorder="1" applyAlignment="1" applyProtection="1">
      <alignment horizontal="center" vertical="center" wrapText="1"/>
      <protection locked="0"/>
    </xf>
    <xf numFmtId="0" fontId="19" fillId="4" borderId="48" xfId="6" quotePrefix="1" applyFont="1" applyFill="1" applyBorder="1" applyAlignment="1" applyProtection="1">
      <alignment horizontal="center" vertical="center" wrapText="1"/>
      <protection locked="0"/>
    </xf>
    <xf numFmtId="0" fontId="19" fillId="4" borderId="49" xfId="6" quotePrefix="1" applyFont="1" applyFill="1" applyBorder="1" applyAlignment="1" applyProtection="1">
      <alignment horizontal="center" vertical="center" wrapText="1"/>
      <protection locked="0"/>
    </xf>
    <xf numFmtId="0" fontId="48" fillId="4" borderId="19" xfId="9" quotePrefix="1" applyFont="1" applyFill="1" applyBorder="1" applyAlignment="1" applyProtection="1">
      <alignment horizontal="center" vertical="center" wrapText="1"/>
      <protection locked="0"/>
    </xf>
    <xf numFmtId="0" fontId="19" fillId="4" borderId="21" xfId="0" applyFont="1" applyFill="1" applyBorder="1" applyAlignment="1" applyProtection="1">
      <alignment horizontal="center" vertical="center" wrapText="1"/>
      <protection locked="0"/>
    </xf>
    <xf numFmtId="0" fontId="19" fillId="4" borderId="22" xfId="0" applyFont="1" applyFill="1" applyBorder="1" applyAlignment="1" applyProtection="1">
      <alignment horizontal="center" vertical="center" wrapText="1"/>
      <protection locked="0"/>
    </xf>
    <xf numFmtId="0" fontId="19" fillId="4" borderId="23" xfId="0" applyFont="1" applyFill="1" applyBorder="1" applyAlignment="1" applyProtection="1">
      <alignment horizontal="center" vertical="center" wrapText="1"/>
      <protection locked="0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  <protection locked="0"/>
    </xf>
    <xf numFmtId="0" fontId="48" fillId="4" borderId="17" xfId="0" applyFont="1" applyFill="1" applyBorder="1" applyAlignment="1" applyProtection="1">
      <alignment horizontal="center" vertical="center" wrapText="1"/>
      <protection locked="0"/>
    </xf>
    <xf numFmtId="0" fontId="48" fillId="4" borderId="18" xfId="0" applyFont="1" applyFill="1" applyBorder="1" applyAlignment="1" applyProtection="1">
      <alignment horizontal="center" vertical="center" wrapText="1"/>
      <protection locked="0"/>
    </xf>
    <xf numFmtId="0" fontId="48" fillId="4" borderId="19" xfId="0" applyFont="1" applyFill="1" applyBorder="1" applyAlignment="1" applyProtection="1">
      <alignment horizontal="center" vertical="center" wrapText="1"/>
      <protection locked="0"/>
    </xf>
    <xf numFmtId="0" fontId="19" fillId="4" borderId="26" xfId="0" applyFont="1" applyFill="1" applyBorder="1" applyAlignment="1" applyProtection="1">
      <alignment horizontal="center" vertical="center" wrapText="1"/>
      <protection locked="0"/>
    </xf>
    <xf numFmtId="0" fontId="14" fillId="4" borderId="47" xfId="6" quotePrefix="1" applyFont="1" applyFill="1" applyBorder="1" applyAlignment="1" applyProtection="1">
      <alignment vertical="center" wrapText="1"/>
      <protection locked="0"/>
    </xf>
    <xf numFmtId="0" fontId="19" fillId="4" borderId="41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46" xfId="0" applyFont="1" applyFill="1" applyBorder="1" applyAlignment="1" applyProtection="1">
      <alignment horizontal="center" vertical="center" wrapText="1"/>
      <protection locked="0"/>
    </xf>
    <xf numFmtId="0" fontId="48" fillId="4" borderId="41" xfId="0" applyFont="1" applyFill="1" applyBorder="1" applyAlignment="1" applyProtection="1">
      <alignment horizontal="center" vertical="center" wrapText="1"/>
      <protection locked="0"/>
    </xf>
    <xf numFmtId="0" fontId="48" fillId="4" borderId="29" xfId="0" applyFont="1" applyFill="1" applyBorder="1" applyAlignment="1" applyProtection="1">
      <alignment horizontal="center" vertical="center" wrapText="1"/>
      <protection locked="0"/>
    </xf>
    <xf numFmtId="0" fontId="48" fillId="4" borderId="46" xfId="0" applyFont="1" applyFill="1" applyBorder="1" applyAlignment="1" applyProtection="1">
      <alignment horizontal="center" vertical="center" wrapText="1"/>
      <protection locked="0"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48" xfId="0" applyFont="1" applyFill="1" applyBorder="1" applyAlignment="1" applyProtection="1">
      <alignment horizontal="center" vertical="center" wrapText="1"/>
      <protection locked="0"/>
    </xf>
    <xf numFmtId="0" fontId="25" fillId="4" borderId="49" xfId="0" applyFont="1" applyFill="1" applyBorder="1" applyAlignment="1" applyProtection="1">
      <alignment horizontal="center" vertical="center" wrapText="1"/>
      <protection locked="0"/>
    </xf>
    <xf numFmtId="0" fontId="25" fillId="4" borderId="21" xfId="3" quotePrefix="1" applyFont="1" applyFill="1" applyBorder="1" applyAlignment="1" applyProtection="1">
      <alignment horizontal="center" vertical="center" wrapText="1"/>
      <protection locked="0"/>
    </xf>
    <xf numFmtId="0" fontId="25" fillId="4" borderId="22" xfId="3" quotePrefix="1" applyFont="1" applyFill="1" applyBorder="1" applyAlignment="1" applyProtection="1">
      <alignment horizontal="center" vertical="center" wrapText="1"/>
      <protection locked="0"/>
    </xf>
    <xf numFmtId="0" fontId="25" fillId="4" borderId="23" xfId="0" applyFont="1" applyFill="1" applyBorder="1" applyAlignment="1" applyProtection="1">
      <alignment horizontal="center"/>
      <protection locked="0"/>
    </xf>
    <xf numFmtId="0" fontId="25" fillId="4" borderId="17" xfId="3" quotePrefix="1" applyFont="1" applyFill="1" applyBorder="1" applyAlignment="1" applyProtection="1">
      <alignment horizontal="center" vertical="center" wrapText="1"/>
      <protection locked="0"/>
    </xf>
    <xf numFmtId="0" fontId="25" fillId="4" borderId="18" xfId="3" quotePrefix="1" applyFont="1" applyFill="1" applyBorder="1" applyAlignment="1" applyProtection="1">
      <alignment horizontal="center" vertical="center" wrapText="1"/>
      <protection locked="0"/>
    </xf>
    <xf numFmtId="0" fontId="25" fillId="4" borderId="19" xfId="0" applyFont="1" applyFill="1" applyBorder="1" applyAlignment="1" applyProtection="1">
      <alignment horizontal="center"/>
      <protection locked="0"/>
    </xf>
    <xf numFmtId="0" fontId="25" fillId="4" borderId="26" xfId="0" applyFont="1" applyFill="1" applyBorder="1" applyAlignment="1" applyProtection="1">
      <alignment horizontal="center" vertical="center"/>
      <protection locked="0"/>
    </xf>
    <xf numFmtId="0" fontId="14" fillId="4" borderId="14" xfId="3" quotePrefix="1" applyFont="1" applyFill="1" applyBorder="1" applyAlignment="1" applyProtection="1">
      <alignment horizontal="center" vertical="center" wrapText="1"/>
      <protection locked="0"/>
    </xf>
    <xf numFmtId="0" fontId="14" fillId="4" borderId="48" xfId="3" quotePrefix="1" applyFont="1" applyFill="1" applyBorder="1" applyAlignment="1" applyProtection="1">
      <alignment horizontal="center" vertical="center" wrapText="1"/>
      <protection locked="0"/>
    </xf>
    <xf numFmtId="0" fontId="25" fillId="4" borderId="49" xfId="0" applyFont="1" applyFill="1" applyBorder="1" applyProtection="1">
      <protection locked="0"/>
    </xf>
    <xf numFmtId="0" fontId="14" fillId="4" borderId="35" xfId="6" quotePrefix="1" applyFont="1" applyFill="1" applyBorder="1" applyAlignment="1" applyProtection="1">
      <alignment vertical="center" wrapText="1"/>
      <protection locked="0"/>
    </xf>
    <xf numFmtId="0" fontId="14" fillId="4" borderId="39" xfId="6" quotePrefix="1" applyFont="1" applyFill="1" applyBorder="1" applyAlignment="1" applyProtection="1">
      <alignment vertical="center" wrapText="1"/>
      <protection locked="0"/>
    </xf>
    <xf numFmtId="0" fontId="25" fillId="4" borderId="47" xfId="0" applyFont="1" applyFill="1" applyBorder="1" applyProtection="1"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5" fillId="4" borderId="41" xfId="0" applyFont="1" applyFill="1" applyBorder="1" applyAlignment="1" applyProtection="1">
      <alignment horizontal="center" vertical="center" wrapText="1"/>
      <protection locked="0"/>
    </xf>
    <xf numFmtId="0" fontId="25" fillId="4" borderId="29" xfId="0" applyFont="1" applyFill="1" applyBorder="1" applyAlignment="1" applyProtection="1">
      <alignment horizontal="center" vertical="center" wrapText="1"/>
      <protection locked="0"/>
    </xf>
    <xf numFmtId="0" fontId="25" fillId="4" borderId="46" xfId="0" applyFont="1" applyFill="1" applyBorder="1" applyAlignment="1" applyProtection="1">
      <alignment horizontal="center"/>
      <protection locked="0"/>
    </xf>
    <xf numFmtId="0" fontId="25" fillId="4" borderId="14" xfId="0" applyFont="1" applyFill="1" applyBorder="1" applyAlignment="1" applyProtection="1">
      <alignment horizontal="left" vertical="center" wrapText="1"/>
      <protection locked="0"/>
    </xf>
    <xf numFmtId="0" fontId="25" fillId="4" borderId="48" xfId="0" applyFont="1" applyFill="1" applyBorder="1" applyAlignment="1" applyProtection="1">
      <alignment horizontal="left" vertical="center" wrapText="1"/>
      <protection locked="0"/>
    </xf>
    <xf numFmtId="0" fontId="19" fillId="4" borderId="19" xfId="0" applyFont="1" applyFill="1" applyBorder="1" applyAlignment="1" applyProtection="1">
      <alignment horizontal="center"/>
      <protection locked="0"/>
    </xf>
    <xf numFmtId="0" fontId="19" fillId="4" borderId="46" xfId="0" applyFont="1" applyFill="1" applyBorder="1" applyAlignment="1" applyProtection="1">
      <alignment horizontal="center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24" fillId="4" borderId="58" xfId="0" applyFont="1" applyFill="1" applyBorder="1" applyAlignment="1" applyProtection="1">
      <alignment horizontal="left" vertical="center" wrapText="1"/>
      <protection locked="0"/>
    </xf>
    <xf numFmtId="0" fontId="53" fillId="4" borderId="15" xfId="6" quotePrefix="1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 locked="0"/>
    </xf>
    <xf numFmtId="0" fontId="48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9" fillId="4" borderId="14" xfId="6" quotePrefix="1" applyFont="1" applyFill="1" applyBorder="1" applyAlignment="1">
      <alignment horizontal="center" vertical="center" wrapText="1"/>
    </xf>
    <xf numFmtId="0" fontId="9" fillId="4" borderId="48" xfId="6" quotePrefix="1" applyFont="1" applyFill="1" applyBorder="1" applyAlignment="1">
      <alignment horizontal="center" vertical="center" wrapText="1"/>
    </xf>
    <xf numFmtId="0" fontId="9" fillId="4" borderId="59" xfId="6" quotePrefix="1" applyFont="1" applyFill="1" applyBorder="1" applyAlignment="1">
      <alignment horizontal="center" vertical="center" wrapText="1"/>
    </xf>
    <xf numFmtId="0" fontId="9" fillId="4" borderId="49" xfId="6" quotePrefix="1" applyFont="1" applyFill="1" applyBorder="1" applyAlignment="1">
      <alignment horizontal="center" vertical="center" wrapText="1"/>
    </xf>
    <xf numFmtId="0" fontId="9" fillId="4" borderId="51" xfId="6" quotePrefix="1" applyFont="1" applyFill="1" applyBorder="1" applyAlignment="1">
      <alignment horizontal="center" vertical="center" wrapText="1"/>
    </xf>
    <xf numFmtId="0" fontId="13" fillId="4" borderId="1" xfId="9" quotePrefix="1" applyFont="1" applyFill="1" applyBorder="1" applyAlignment="1">
      <alignment horizontal="center" vertical="center" wrapText="1"/>
    </xf>
    <xf numFmtId="0" fontId="13" fillId="4" borderId="18" xfId="9" quotePrefix="1" applyFont="1" applyFill="1" applyBorder="1" applyAlignment="1">
      <alignment horizontal="center" vertical="center" wrapText="1"/>
    </xf>
    <xf numFmtId="0" fontId="13" fillId="4" borderId="20" xfId="9" quotePrefix="1" applyFont="1" applyFill="1" applyBorder="1" applyAlignment="1">
      <alignment horizontal="center" vertical="center" wrapText="1"/>
    </xf>
    <xf numFmtId="0" fontId="13" fillId="4" borderId="17" xfId="9" quotePrefix="1" applyFont="1" applyFill="1" applyBorder="1" applyAlignment="1">
      <alignment horizontal="center" vertical="center" wrapText="1"/>
    </xf>
    <xf numFmtId="0" fontId="13" fillId="4" borderId="110" xfId="9" quotePrefix="1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4" fillId="4" borderId="60" xfId="6" quotePrefix="1" applyFont="1" applyFill="1" applyBorder="1" applyAlignment="1">
      <alignment horizontal="center" vertical="center" wrapText="1"/>
    </xf>
    <xf numFmtId="0" fontId="14" fillId="4" borderId="61" xfId="6" quotePrefix="1" applyFont="1" applyFill="1" applyBorder="1" applyAlignment="1">
      <alignment horizontal="center" vertical="center" wrapText="1"/>
    </xf>
    <xf numFmtId="0" fontId="14" fillId="4" borderId="62" xfId="6" quotePrefix="1" applyFont="1" applyFill="1" applyBorder="1" applyAlignment="1">
      <alignment horizontal="center" vertical="center" wrapText="1"/>
    </xf>
    <xf numFmtId="0" fontId="14" fillId="4" borderId="55" xfId="6" quotePrefix="1" applyFont="1" applyFill="1" applyBorder="1" applyAlignment="1">
      <alignment horizontal="center" vertical="center" wrapText="1"/>
    </xf>
    <xf numFmtId="0" fontId="14" fillId="4" borderId="121" xfId="6" quotePrefix="1" applyFont="1" applyFill="1" applyBorder="1" applyAlignment="1">
      <alignment horizontal="center" vertical="center" wrapText="1"/>
    </xf>
    <xf numFmtId="0" fontId="14" fillId="4" borderId="132" xfId="6" quotePrefix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4" fillId="3" borderId="166" xfId="9" quotePrefix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4" fillId="3" borderId="157" xfId="9" quotePrefix="1" applyFont="1" applyFill="1" applyBorder="1" applyAlignment="1">
      <alignment horizontal="center" vertical="center" wrapText="1"/>
    </xf>
    <xf numFmtId="0" fontId="16" fillId="3" borderId="68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14" fillId="3" borderId="51" xfId="6" quotePrefix="1" applyFont="1" applyFill="1" applyBorder="1" applyAlignment="1">
      <alignment horizontal="center" vertical="center" wrapText="1"/>
    </xf>
    <xf numFmtId="0" fontId="14" fillId="3" borderId="49" xfId="6" quotePrefix="1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textRotation="255" wrapText="1"/>
    </xf>
    <xf numFmtId="0" fontId="1" fillId="2" borderId="10" xfId="3" applyFont="1" applyFill="1" applyBorder="1" applyAlignment="1">
      <alignment horizontal="center" vertical="center" textRotation="255" wrapText="1"/>
    </xf>
    <xf numFmtId="0" fontId="1" fillId="0" borderId="102" xfId="3" applyFont="1" applyFill="1" applyBorder="1" applyAlignment="1">
      <alignment horizontal="center" vertical="center" textRotation="255" wrapText="1"/>
    </xf>
    <xf numFmtId="0" fontId="1" fillId="0" borderId="74" xfId="3" applyFont="1" applyFill="1" applyBorder="1" applyAlignment="1">
      <alignment horizontal="center" vertical="center" textRotation="255" wrapText="1"/>
    </xf>
    <xf numFmtId="0" fontId="1" fillId="2" borderId="93" xfId="3" applyFont="1" applyFill="1" applyBorder="1" applyAlignment="1">
      <alignment horizontal="center" vertical="center" textRotation="255" wrapText="1"/>
    </xf>
    <xf numFmtId="0" fontId="70" fillId="3" borderId="44" xfId="9" quotePrefix="1" applyFont="1" applyFill="1" applyBorder="1" applyAlignment="1">
      <alignment vertical="center" wrapText="1"/>
    </xf>
    <xf numFmtId="0" fontId="1" fillId="3" borderId="14" xfId="9" quotePrefix="1" applyFont="1" applyFill="1" applyBorder="1" applyAlignment="1">
      <alignment vertical="center" wrapText="1"/>
    </xf>
    <xf numFmtId="0" fontId="1" fillId="3" borderId="48" xfId="9" quotePrefix="1" applyFont="1" applyFill="1" applyBorder="1" applyAlignment="1">
      <alignment vertical="center" wrapText="1"/>
    </xf>
    <xf numFmtId="0" fontId="1" fillId="3" borderId="49" xfId="9" quotePrefix="1" applyFont="1" applyFill="1" applyBorder="1" applyAlignment="1">
      <alignment vertical="center" wrapText="1"/>
    </xf>
    <xf numFmtId="0" fontId="1" fillId="3" borderId="51" xfId="9" quotePrefix="1" applyFont="1" applyFill="1" applyBorder="1" applyAlignment="1">
      <alignment vertical="center" wrapText="1"/>
    </xf>
    <xf numFmtId="0" fontId="1" fillId="3" borderId="59" xfId="9" quotePrefix="1" applyFont="1" applyFill="1" applyBorder="1" applyAlignment="1">
      <alignment vertical="center" wrapText="1"/>
    </xf>
    <xf numFmtId="0" fontId="1" fillId="3" borderId="44" xfId="9" quotePrefix="1" applyFont="1" applyFill="1" applyBorder="1" applyAlignment="1">
      <alignment vertical="center" wrapText="1"/>
    </xf>
    <xf numFmtId="0" fontId="1" fillId="3" borderId="15" xfId="9" quotePrefix="1" applyFont="1" applyFill="1" applyBorder="1" applyAlignment="1">
      <alignment vertical="center" wrapText="1"/>
    </xf>
    <xf numFmtId="0" fontId="71" fillId="3" borderId="44" xfId="0" applyFont="1" applyFill="1" applyBorder="1" applyAlignment="1">
      <alignment horizontal="left" vertical="center" wrapText="1"/>
    </xf>
    <xf numFmtId="0" fontId="71" fillId="3" borderId="14" xfId="0" applyFont="1" applyFill="1" applyBorder="1" applyAlignment="1">
      <alignment horizontal="center" vertical="center"/>
    </xf>
    <xf numFmtId="0" fontId="71" fillId="3" borderId="15" xfId="0" applyFont="1" applyFill="1" applyBorder="1" applyAlignment="1">
      <alignment horizontal="center" vertical="center"/>
    </xf>
    <xf numFmtId="0" fontId="71" fillId="3" borderId="51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 vertical="top" wrapText="1"/>
    </xf>
    <xf numFmtId="0" fontId="33" fillId="3" borderId="17" xfId="9" quotePrefix="1" applyFont="1" applyFill="1" applyBorder="1" applyAlignment="1">
      <alignment horizontal="center" vertical="center" wrapText="1"/>
    </xf>
    <xf numFmtId="0" fontId="33" fillId="3" borderId="18" xfId="9" quotePrefix="1" applyFont="1" applyFill="1" applyBorder="1" applyAlignment="1">
      <alignment horizontal="center" vertical="center" wrapText="1"/>
    </xf>
    <xf numFmtId="0" fontId="33" fillId="3" borderId="19" xfId="9" quotePrefix="1" applyFont="1" applyFill="1" applyBorder="1" applyAlignment="1">
      <alignment horizontal="center" vertical="center" wrapText="1"/>
    </xf>
    <xf numFmtId="0" fontId="33" fillId="3" borderId="110" xfId="9" quotePrefix="1" applyFont="1" applyFill="1" applyBorder="1" applyAlignment="1">
      <alignment horizontal="center" vertical="center" wrapText="1"/>
    </xf>
    <xf numFmtId="0" fontId="33" fillId="3" borderId="20" xfId="9" quotePrefix="1" applyFont="1" applyFill="1" applyBorder="1" applyAlignment="1">
      <alignment horizontal="center" vertical="center" wrapText="1"/>
    </xf>
    <xf numFmtId="0" fontId="33" fillId="3" borderId="17" xfId="6" applyFont="1" applyFill="1" applyBorder="1" applyAlignment="1">
      <alignment horizontal="center" vertical="center" wrapText="1"/>
    </xf>
    <xf numFmtId="0" fontId="33" fillId="3" borderId="19" xfId="6" applyFont="1" applyFill="1" applyBorder="1" applyAlignment="1">
      <alignment horizontal="center" vertical="center" wrapText="1"/>
    </xf>
    <xf numFmtId="0" fontId="33" fillId="3" borderId="41" xfId="6" applyFont="1" applyFill="1" applyBorder="1" applyAlignment="1">
      <alignment horizontal="center" vertical="center" wrapText="1"/>
    </xf>
    <xf numFmtId="0" fontId="43" fillId="3" borderId="43" xfId="0" applyFont="1" applyFill="1" applyBorder="1" applyAlignment="1">
      <alignment vertical="top" wrapText="1"/>
    </xf>
    <xf numFmtId="0" fontId="33" fillId="3" borderId="31" xfId="9" quotePrefix="1" applyFont="1" applyFill="1" applyBorder="1" applyAlignment="1">
      <alignment horizontal="center" vertical="center" wrapText="1"/>
    </xf>
    <xf numFmtId="0" fontId="33" fillId="3" borderId="32" xfId="9" quotePrefix="1" applyFont="1" applyFill="1" applyBorder="1" applyAlignment="1">
      <alignment horizontal="center" vertical="center" wrapText="1"/>
    </xf>
    <xf numFmtId="0" fontId="33" fillId="3" borderId="33" xfId="9" quotePrefix="1" applyFont="1" applyFill="1" applyBorder="1" applyAlignment="1">
      <alignment horizontal="center" vertical="center" wrapText="1"/>
    </xf>
    <xf numFmtId="0" fontId="33" fillId="3" borderId="65" xfId="9" quotePrefix="1" applyFont="1" applyFill="1" applyBorder="1" applyAlignment="1">
      <alignment horizontal="center" vertical="center" wrapText="1"/>
    </xf>
    <xf numFmtId="0" fontId="33" fillId="3" borderId="43" xfId="9" quotePrefix="1" applyFont="1" applyFill="1" applyBorder="1" applyAlignment="1">
      <alignment horizontal="center" vertical="center" wrapText="1"/>
    </xf>
    <xf numFmtId="0" fontId="33" fillId="3" borderId="31" xfId="6" applyFont="1" applyFill="1" applyBorder="1" applyAlignment="1">
      <alignment horizontal="center" vertical="center" wrapText="1"/>
    </xf>
    <xf numFmtId="0" fontId="33" fillId="3" borderId="33" xfId="6" applyFont="1" applyFill="1" applyBorder="1" applyAlignment="1">
      <alignment horizontal="center" vertical="center" wrapText="1"/>
    </xf>
    <xf numFmtId="0" fontId="33" fillId="3" borderId="14" xfId="6" quotePrefix="1" applyFont="1" applyFill="1" applyBorder="1" applyAlignment="1">
      <alignment horizontal="center" vertical="center" wrapText="1"/>
    </xf>
    <xf numFmtId="0" fontId="33" fillId="3" borderId="15" xfId="6" quotePrefix="1" applyFont="1" applyFill="1" applyBorder="1" applyAlignment="1">
      <alignment horizontal="center" vertical="center" wrapText="1"/>
    </xf>
    <xf numFmtId="0" fontId="33" fillId="3" borderId="51" xfId="6" quotePrefix="1" applyFont="1" applyFill="1" applyBorder="1" applyAlignment="1">
      <alignment horizontal="center" vertical="center" wrapText="1"/>
    </xf>
    <xf numFmtId="0" fontId="33" fillId="3" borderId="44" xfId="6" quotePrefix="1" applyFont="1" applyFill="1" applyBorder="1" applyAlignment="1">
      <alignment horizontal="center" vertical="center" wrapText="1"/>
    </xf>
    <xf numFmtId="0" fontId="33" fillId="3" borderId="14" xfId="3" quotePrefix="1" applyFont="1" applyFill="1" applyBorder="1" applyAlignment="1">
      <alignment horizontal="center" vertical="center" textRotation="255" wrapText="1"/>
    </xf>
    <xf numFmtId="0" fontId="33" fillId="3" borderId="51" xfId="3" quotePrefix="1" applyFont="1" applyFill="1" applyBorder="1" applyAlignment="1">
      <alignment horizontal="center" vertical="center" textRotation="255" wrapText="1"/>
    </xf>
    <xf numFmtId="0" fontId="33" fillId="3" borderId="66" xfId="3" quotePrefix="1" applyFont="1" applyFill="1" applyBorder="1" applyAlignment="1">
      <alignment horizontal="center" vertical="center" textRotation="255" wrapText="1"/>
    </xf>
    <xf numFmtId="0" fontId="33" fillId="3" borderId="50" xfId="3" quotePrefix="1" applyFont="1" applyFill="1" applyBorder="1" applyAlignment="1">
      <alignment horizontal="center" vertical="center" textRotation="255" wrapText="1"/>
    </xf>
    <xf numFmtId="0" fontId="33" fillId="3" borderId="44" xfId="3" quotePrefix="1" applyFont="1" applyFill="1" applyBorder="1" applyAlignment="1">
      <alignment horizontal="center" vertical="center" textRotation="255" wrapText="1"/>
    </xf>
    <xf numFmtId="0" fontId="44" fillId="3" borderId="20" xfId="0" applyFont="1" applyFill="1" applyBorder="1" applyAlignment="1">
      <alignment horizontal="left" vertical="center" wrapText="1"/>
    </xf>
    <xf numFmtId="0" fontId="72" fillId="3" borderId="24" xfId="6" quotePrefix="1" applyFont="1" applyFill="1" applyBorder="1" applyAlignment="1">
      <alignment vertical="center" wrapText="1"/>
    </xf>
    <xf numFmtId="0" fontId="72" fillId="3" borderId="25" xfId="6" quotePrefix="1" applyFont="1" applyFill="1" applyBorder="1" applyAlignment="1">
      <alignment vertical="center" wrapText="1"/>
    </xf>
    <xf numFmtId="0" fontId="33" fillId="3" borderId="26" xfId="6" quotePrefix="1" applyFont="1" applyFill="1" applyBorder="1" applyAlignment="1">
      <alignment vertical="center" wrapText="1"/>
    </xf>
    <xf numFmtId="0" fontId="72" fillId="3" borderId="45" xfId="6" quotePrefix="1" applyFont="1" applyFill="1" applyBorder="1" applyAlignment="1">
      <alignment vertical="center" wrapText="1"/>
    </xf>
    <xf numFmtId="0" fontId="33" fillId="3" borderId="128" xfId="6" quotePrefix="1" applyFont="1" applyFill="1" applyBorder="1" applyAlignment="1">
      <alignment vertical="center" wrapText="1"/>
    </xf>
    <xf numFmtId="0" fontId="33" fillId="3" borderId="16" xfId="6" applyFont="1" applyFill="1" applyBorder="1" applyAlignment="1">
      <alignment vertical="center" wrapText="1"/>
    </xf>
    <xf numFmtId="0" fontId="33" fillId="3" borderId="18" xfId="6" applyFont="1" applyFill="1" applyBorder="1" applyAlignment="1">
      <alignment vertical="center" wrapText="1"/>
    </xf>
    <xf numFmtId="0" fontId="33" fillId="3" borderId="129" xfId="6" applyFont="1" applyFill="1" applyBorder="1" applyAlignment="1">
      <alignment vertical="center" wrapText="1"/>
    </xf>
    <xf numFmtId="0" fontId="44" fillId="3" borderId="16" xfId="0" applyFont="1" applyFill="1" applyBorder="1" applyAlignment="1">
      <alignment horizontal="left" vertical="center" wrapText="1"/>
    </xf>
    <xf numFmtId="0" fontId="45" fillId="3" borderId="41" xfId="9" quotePrefix="1" applyFont="1" applyFill="1" applyBorder="1" applyAlignment="1">
      <alignment horizontal="center" vertical="center" wrapText="1"/>
    </xf>
    <xf numFmtId="0" fontId="45" fillId="3" borderId="29" xfId="9" quotePrefix="1" applyFont="1" applyFill="1" applyBorder="1" applyAlignment="1">
      <alignment horizontal="center" vertical="center" wrapText="1"/>
    </xf>
    <xf numFmtId="0" fontId="45" fillId="3" borderId="46" xfId="9" quotePrefix="1" applyFont="1" applyFill="1" applyBorder="1" applyAlignment="1">
      <alignment horizontal="center" vertical="center" wrapText="1"/>
    </xf>
    <xf numFmtId="0" fontId="45" fillId="3" borderId="30" xfId="9" quotePrefix="1" applyFont="1" applyFill="1" applyBorder="1" applyAlignment="1">
      <alignment horizontal="center" vertical="center" wrapText="1"/>
    </xf>
    <xf numFmtId="0" fontId="45" fillId="3" borderId="42" xfId="9" quotePrefix="1" applyFont="1" applyFill="1" applyBorder="1" applyAlignment="1">
      <alignment horizontal="center" vertical="center" wrapText="1"/>
    </xf>
    <xf numFmtId="0" fontId="45" fillId="3" borderId="41" xfId="6" applyFont="1" applyFill="1" applyBorder="1" applyAlignment="1">
      <alignment horizontal="center" vertical="center" wrapText="1"/>
    </xf>
    <xf numFmtId="0" fontId="45" fillId="3" borderId="46" xfId="6" applyFont="1" applyFill="1" applyBorder="1" applyAlignment="1">
      <alignment horizontal="center" vertical="center" wrapText="1"/>
    </xf>
    <xf numFmtId="0" fontId="33" fillId="3" borderId="44" xfId="0" applyFont="1" applyFill="1" applyBorder="1" applyAlignment="1">
      <alignment horizontal="left" vertical="center" wrapText="1"/>
    </xf>
    <xf numFmtId="0" fontId="45" fillId="3" borderId="44" xfId="6" quotePrefix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1" fillId="4" borderId="21" xfId="6" quotePrefix="1" applyFont="1" applyFill="1" applyBorder="1" applyAlignment="1">
      <alignment horizontal="center" vertical="center" wrapText="1"/>
    </xf>
    <xf numFmtId="0" fontId="31" fillId="4" borderId="22" xfId="6" quotePrefix="1" applyFont="1" applyFill="1" applyBorder="1" applyAlignment="1">
      <alignment horizontal="center" vertical="center" wrapText="1"/>
    </xf>
    <xf numFmtId="0" fontId="31" fillId="4" borderId="67" xfId="6" quotePrefix="1" applyFont="1" applyFill="1" applyBorder="1" applyAlignment="1">
      <alignment horizontal="center" vertical="center" wrapText="1"/>
    </xf>
    <xf numFmtId="0" fontId="31" fillId="4" borderId="23" xfId="6" quotePrefix="1" applyFont="1" applyFill="1" applyBorder="1" applyAlignment="1">
      <alignment horizontal="center" vertical="center" wrapText="1"/>
    </xf>
    <xf numFmtId="0" fontId="31" fillId="4" borderId="109" xfId="6" quotePrefix="1" applyFont="1" applyFill="1" applyBorder="1" applyAlignment="1">
      <alignment horizontal="center" vertical="center" wrapText="1"/>
    </xf>
    <xf numFmtId="0" fontId="9" fillId="4" borderId="21" xfId="3" quotePrefix="1" applyFont="1" applyFill="1" applyBorder="1" applyAlignment="1">
      <alignment horizontal="center" vertical="center" wrapText="1"/>
    </xf>
    <xf numFmtId="0" fontId="9" fillId="4" borderId="109" xfId="3" quotePrefix="1" applyFont="1" applyFill="1" applyBorder="1" applyAlignment="1">
      <alignment horizontal="center" vertical="center" wrapText="1"/>
    </xf>
    <xf numFmtId="0" fontId="9" fillId="4" borderId="179" xfId="3" quotePrefix="1" applyFont="1" applyFill="1" applyBorder="1" applyAlignment="1">
      <alignment horizontal="center" vertical="center" wrapText="1"/>
    </xf>
    <xf numFmtId="0" fontId="9" fillId="4" borderId="68" xfId="6" quotePrefix="1" applyFont="1" applyFill="1" applyBorder="1" applyAlignment="1">
      <alignment horizontal="center" vertical="center" wrapText="1"/>
    </xf>
    <xf numFmtId="0" fontId="9" fillId="4" borderId="22" xfId="6" quotePrefix="1" applyFont="1" applyFill="1" applyBorder="1" applyAlignment="1">
      <alignment horizontal="center" vertical="center" wrapText="1"/>
    </xf>
    <xf numFmtId="0" fontId="9" fillId="4" borderId="179" xfId="6" quotePrefix="1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left" vertical="center" wrapText="1"/>
    </xf>
    <xf numFmtId="0" fontId="9" fillId="4" borderId="41" xfId="6" quotePrefix="1" applyFont="1" applyFill="1" applyBorder="1" applyAlignment="1">
      <alignment horizontal="center" vertical="center" wrapText="1"/>
    </xf>
    <xf numFmtId="0" fontId="9" fillId="4" borderId="29" xfId="6" quotePrefix="1" applyFont="1" applyFill="1" applyBorder="1" applyAlignment="1">
      <alignment horizontal="center" vertical="center" wrapText="1"/>
    </xf>
    <xf numFmtId="0" fontId="9" fillId="4" borderId="42" xfId="6" quotePrefix="1" applyFont="1" applyFill="1" applyBorder="1" applyAlignment="1">
      <alignment horizontal="center" vertical="center" wrapText="1"/>
    </xf>
    <xf numFmtId="0" fontId="9" fillId="4" borderId="46" xfId="6" quotePrefix="1" applyFont="1" applyFill="1" applyBorder="1" applyAlignment="1">
      <alignment horizontal="center" vertical="center" wrapText="1"/>
    </xf>
    <xf numFmtId="0" fontId="9" fillId="4" borderId="30" xfId="6" quotePrefix="1" applyFont="1" applyFill="1" applyBorder="1" applyAlignment="1">
      <alignment horizontal="center" vertical="center" wrapText="1"/>
    </xf>
    <xf numFmtId="0" fontId="9" fillId="4" borderId="41" xfId="3" quotePrefix="1" applyFont="1" applyFill="1" applyBorder="1" applyAlignment="1">
      <alignment horizontal="center" vertical="center" textRotation="255" wrapText="1"/>
    </xf>
    <xf numFmtId="0" fontId="9" fillId="4" borderId="30" xfId="3" quotePrefix="1" applyFont="1" applyFill="1" applyBorder="1" applyAlignment="1">
      <alignment horizontal="center" vertical="center" textRotation="255" wrapText="1"/>
    </xf>
    <xf numFmtId="0" fontId="9" fillId="4" borderId="111" xfId="3" quotePrefix="1" applyFont="1" applyFill="1" applyBorder="1" applyAlignment="1">
      <alignment horizontal="center" vertical="center" textRotation="255" wrapText="1"/>
    </xf>
    <xf numFmtId="0" fontId="9" fillId="4" borderId="28" xfId="6" quotePrefix="1" applyFont="1" applyFill="1" applyBorder="1" applyAlignment="1">
      <alignment horizontal="center" vertical="center" wrapText="1"/>
    </xf>
    <xf numFmtId="0" fontId="9" fillId="4" borderId="111" xfId="6" quotePrefix="1" applyFont="1" applyFill="1" applyBorder="1" applyAlignment="1">
      <alignment horizontal="center" vertical="center" wrapText="1"/>
    </xf>
    <xf numFmtId="0" fontId="35" fillId="4" borderId="41" xfId="0" applyFont="1" applyFill="1" applyBorder="1" applyAlignment="1">
      <alignment horizontal="left" vertical="center" wrapText="1"/>
    </xf>
    <xf numFmtId="0" fontId="36" fillId="4" borderId="42" xfId="0" applyFont="1" applyFill="1" applyBorder="1" applyAlignment="1">
      <alignment horizontal="left" vertical="center" wrapText="1"/>
    </xf>
    <xf numFmtId="0" fontId="9" fillId="4" borderId="31" xfId="6" quotePrefix="1" applyFont="1" applyFill="1" applyBorder="1" applyAlignment="1">
      <alignment horizontal="center" vertical="center" wrapText="1"/>
    </xf>
    <xf numFmtId="0" fontId="9" fillId="4" borderId="32" xfId="6" quotePrefix="1" applyFont="1" applyFill="1" applyBorder="1" applyAlignment="1">
      <alignment horizontal="center" vertical="center" wrapText="1"/>
    </xf>
    <xf numFmtId="0" fontId="9" fillId="4" borderId="43" xfId="6" quotePrefix="1" applyFont="1" applyFill="1" applyBorder="1" applyAlignment="1">
      <alignment horizontal="center" vertical="center" wrapText="1"/>
    </xf>
    <xf numFmtId="0" fontId="9" fillId="4" borderId="33" xfId="6" quotePrefix="1" applyFont="1" applyFill="1" applyBorder="1" applyAlignment="1">
      <alignment horizontal="center" vertical="center" wrapText="1"/>
    </xf>
    <xf numFmtId="0" fontId="9" fillId="4" borderId="65" xfId="6" quotePrefix="1" applyFont="1" applyFill="1" applyBorder="1" applyAlignment="1">
      <alignment horizontal="center" vertical="center" wrapText="1"/>
    </xf>
    <xf numFmtId="0" fontId="9" fillId="4" borderId="55" xfId="3" quotePrefix="1" applyFont="1" applyFill="1" applyBorder="1" applyAlignment="1">
      <alignment horizontal="center" vertical="center" textRotation="255" wrapText="1"/>
    </xf>
    <xf numFmtId="0" fontId="9" fillId="4" borderId="56" xfId="3" quotePrefix="1" applyFont="1" applyFill="1" applyBorder="1" applyAlignment="1">
      <alignment horizontal="center" vertical="center" textRotation="255" wrapText="1"/>
    </xf>
    <xf numFmtId="0" fontId="9" fillId="4" borderId="122" xfId="3" quotePrefix="1" applyFont="1" applyFill="1" applyBorder="1" applyAlignment="1">
      <alignment horizontal="center" vertical="center" textRotation="255" wrapText="1"/>
    </xf>
    <xf numFmtId="0" fontId="9" fillId="4" borderId="157" xfId="3" quotePrefix="1" applyFont="1" applyFill="1" applyBorder="1" applyAlignment="1">
      <alignment horizontal="center" vertical="center" wrapText="1"/>
    </xf>
    <xf numFmtId="0" fontId="9" fillId="4" borderId="23" xfId="3" quotePrefix="1" applyFont="1" applyFill="1" applyBorder="1" applyAlignment="1">
      <alignment horizontal="center" vertical="center" wrapText="1"/>
    </xf>
    <xf numFmtId="0" fontId="9" fillId="4" borderId="54" xfId="3" quotePrefix="1" applyFont="1" applyFill="1" applyBorder="1" applyAlignment="1">
      <alignment horizontal="center" vertical="center" textRotation="255" wrapText="1"/>
    </xf>
    <xf numFmtId="0" fontId="9" fillId="4" borderId="46" xfId="3" quotePrefix="1" applyFont="1" applyFill="1" applyBorder="1" applyAlignment="1">
      <alignment horizontal="center" vertical="center" textRotation="255" wrapText="1"/>
    </xf>
    <xf numFmtId="0" fontId="9" fillId="4" borderId="56" xfId="3" quotePrefix="1" applyFont="1" applyFill="1" applyBorder="1" applyAlignment="1">
      <alignment horizontal="center" vertical="center"/>
    </xf>
    <xf numFmtId="0" fontId="9" fillId="4" borderId="162" xfId="3" quotePrefix="1" applyFont="1" applyFill="1" applyBorder="1" applyAlignment="1">
      <alignment horizontal="center" vertical="center" wrapText="1"/>
    </xf>
    <xf numFmtId="0" fontId="9" fillId="4" borderId="132" xfId="3" quotePrefix="1" applyFont="1" applyFill="1" applyBorder="1" applyAlignment="1">
      <alignment vertical="center" textRotation="255" wrapText="1"/>
    </xf>
    <xf numFmtId="0" fontId="0" fillId="0" borderId="0" xfId="0" applyBorder="1" applyAlignment="1">
      <alignment horizontal="center"/>
    </xf>
    <xf numFmtId="0" fontId="62" fillId="0" borderId="57" xfId="0" applyFont="1" applyBorder="1" applyAlignment="1">
      <alignment horizontal="center" vertical="center" wrapText="1"/>
    </xf>
    <xf numFmtId="0" fontId="62" fillId="0" borderId="142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/>
    </xf>
    <xf numFmtId="0" fontId="0" fillId="0" borderId="39" xfId="0" applyBorder="1"/>
    <xf numFmtId="0" fontId="0" fillId="0" borderId="47" xfId="0" applyBorder="1"/>
    <xf numFmtId="0" fontId="0" fillId="0" borderId="25" xfId="0" applyBorder="1"/>
    <xf numFmtId="0" fontId="0" fillId="0" borderId="26" xfId="0" applyBorder="1"/>
    <xf numFmtId="0" fontId="0" fillId="0" borderId="18" xfId="0" applyBorder="1"/>
    <xf numFmtId="0" fontId="0" fillId="0" borderId="19" xfId="0" applyBorder="1"/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6" xfId="0" applyBorder="1" applyAlignment="1">
      <alignment horizontal="center"/>
    </xf>
    <xf numFmtId="0" fontId="60" fillId="0" borderId="34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0" borderId="166" xfId="0" applyFont="1" applyBorder="1" applyAlignment="1">
      <alignment horizontal="center" vertical="center"/>
    </xf>
    <xf numFmtId="0" fontId="60" fillId="0" borderId="110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12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13" fillId="3" borderId="44" xfId="12" applyFont="1" applyFill="1" applyBorder="1" applyAlignment="1">
      <alignment horizontal="center" vertical="center" wrapText="1"/>
    </xf>
    <xf numFmtId="0" fontId="13" fillId="3" borderId="50" xfId="12" quotePrefix="1" applyFont="1" applyFill="1" applyBorder="1" applyAlignment="1">
      <alignment horizontal="center" vertical="center" wrapText="1"/>
    </xf>
    <xf numFmtId="0" fontId="13" fillId="3" borderId="66" xfId="12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57" xfId="14" quotePrefix="1" applyFont="1" applyFill="1" applyBorder="1" applyAlignment="1">
      <alignment horizontal="center" vertical="center" wrapText="1"/>
    </xf>
    <xf numFmtId="0" fontId="13" fillId="3" borderId="142" xfId="14" quotePrefix="1" applyFont="1" applyFill="1" applyBorder="1" applyAlignment="1">
      <alignment horizontal="center" vertical="center" wrapText="1"/>
    </xf>
    <xf numFmtId="0" fontId="13" fillId="3" borderId="119" xfId="14" quotePrefix="1" applyFont="1" applyFill="1" applyBorder="1" applyAlignment="1">
      <alignment horizontal="center" vertical="center" wrapText="1"/>
    </xf>
    <xf numFmtId="0" fontId="13" fillId="3" borderId="44" xfId="1" quotePrefix="1" applyFont="1" applyFill="1" applyBorder="1" applyAlignment="1">
      <alignment horizontal="center" vertical="center" wrapText="1"/>
    </xf>
    <xf numFmtId="0" fontId="13" fillId="3" borderId="50" xfId="1" quotePrefix="1" applyFont="1" applyFill="1" applyBorder="1" applyAlignment="1">
      <alignment horizontal="center" vertical="center" wrapText="1"/>
    </xf>
    <xf numFmtId="0" fontId="13" fillId="3" borderId="66" xfId="1" quotePrefix="1" applyFont="1" applyFill="1" applyBorder="1" applyAlignment="1">
      <alignment horizontal="center" vertical="center" wrapText="1"/>
    </xf>
    <xf numFmtId="0" fontId="13" fillId="3" borderId="34" xfId="12" quotePrefix="1" applyFont="1" applyFill="1" applyBorder="1" applyAlignment="1">
      <alignment horizontal="center" vertical="center" wrapText="1"/>
    </xf>
    <xf numFmtId="0" fontId="13" fillId="3" borderId="37" xfId="12" quotePrefix="1" applyFont="1" applyFill="1" applyBorder="1" applyAlignment="1">
      <alignment horizontal="center" vertical="center" wrapText="1"/>
    </xf>
    <xf numFmtId="0" fontId="13" fillId="3" borderId="38" xfId="12" quotePrefix="1" applyFont="1" applyFill="1" applyBorder="1" applyAlignment="1">
      <alignment horizontal="center" vertical="center" wrapText="1"/>
    </xf>
    <xf numFmtId="0" fontId="13" fillId="3" borderId="58" xfId="12" quotePrefix="1" applyFont="1" applyFill="1" applyBorder="1" applyAlignment="1">
      <alignment horizontal="center" vertical="center" wrapText="1"/>
    </xf>
    <xf numFmtId="0" fontId="13" fillId="3" borderId="62" xfId="12" quotePrefix="1" applyFont="1" applyFill="1" applyBorder="1" applyAlignment="1">
      <alignment horizontal="center" vertical="center" wrapText="1"/>
    </xf>
    <xf numFmtId="0" fontId="13" fillId="3" borderId="63" xfId="12" quotePrefix="1" applyFont="1" applyFill="1" applyBorder="1" applyAlignment="1">
      <alignment horizontal="center" vertical="center" wrapText="1"/>
    </xf>
    <xf numFmtId="0" fontId="13" fillId="3" borderId="50" xfId="12" applyFont="1" applyFill="1" applyBorder="1" applyAlignment="1">
      <alignment horizontal="center" vertical="center" wrapText="1"/>
    </xf>
    <xf numFmtId="0" fontId="13" fillId="3" borderId="66" xfId="12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14" fontId="25" fillId="2" borderId="0" xfId="0" applyNumberFormat="1" applyFont="1" applyFill="1" applyBorder="1" applyAlignment="1">
      <alignment horizontal="center" wrapText="1"/>
    </xf>
    <xf numFmtId="0" fontId="13" fillId="2" borderId="10" xfId="12" applyFont="1" applyFill="1" applyBorder="1" applyAlignment="1">
      <alignment horizontal="center" vertical="center" wrapText="1"/>
    </xf>
    <xf numFmtId="0" fontId="13" fillId="2" borderId="188" xfId="12" applyFont="1" applyFill="1" applyBorder="1" applyAlignment="1">
      <alignment horizontal="center" vertical="center" wrapText="1"/>
    </xf>
    <xf numFmtId="0" fontId="13" fillId="2" borderId="78" xfId="14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13" fillId="4" borderId="58" xfId="14" quotePrefix="1" applyFont="1" applyFill="1" applyBorder="1" applyAlignment="1">
      <alignment horizontal="center" vertical="center" wrapText="1"/>
    </xf>
    <xf numFmtId="0" fontId="13" fillId="4" borderId="34" xfId="1" quotePrefix="1" applyFont="1" applyFill="1" applyBorder="1" applyAlignment="1">
      <alignment horizontal="center" vertical="center" wrapText="1"/>
    </xf>
    <xf numFmtId="0" fontId="13" fillId="4" borderId="37" xfId="1" quotePrefix="1" applyFont="1" applyFill="1" applyBorder="1" applyAlignment="1">
      <alignment horizontal="center" vertical="center" wrapText="1"/>
    </xf>
    <xf numFmtId="0" fontId="13" fillId="4" borderId="38" xfId="1" quotePrefix="1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13" fillId="3" borderId="166" xfId="1" quotePrefix="1" applyFont="1" applyFill="1" applyBorder="1" applyAlignment="1">
      <alignment horizontal="center" vertical="center" wrapText="1"/>
    </xf>
    <xf numFmtId="0" fontId="13" fillId="3" borderId="108" xfId="1" quotePrefix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13" fillId="2" borderId="188" xfId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3" fillId="3" borderId="16" xfId="14" quotePrefix="1" applyFont="1" applyFill="1" applyBorder="1" applyAlignment="1">
      <alignment horizontal="center" vertical="center" wrapText="1"/>
    </xf>
    <xf numFmtId="0" fontId="13" fillId="3" borderId="58" xfId="1" quotePrefix="1" applyFont="1" applyFill="1" applyBorder="1" applyAlignment="1">
      <alignment horizontal="center" vertical="center" wrapText="1"/>
    </xf>
    <xf numFmtId="0" fontId="13" fillId="3" borderId="62" xfId="1" quotePrefix="1" applyFont="1" applyFill="1" applyBorder="1" applyAlignment="1">
      <alignment horizontal="center" vertical="center" wrapText="1"/>
    </xf>
    <xf numFmtId="0" fontId="13" fillId="3" borderId="63" xfId="1" quotePrefix="1" applyFont="1" applyFill="1" applyBorder="1" applyAlignment="1">
      <alignment horizontal="center" vertical="center" wrapText="1"/>
    </xf>
    <xf numFmtId="0" fontId="13" fillId="0" borderId="44" xfId="1" quotePrefix="1" applyFont="1" applyFill="1" applyBorder="1" applyAlignment="1" applyProtection="1">
      <alignment horizontal="center" vertical="center" wrapText="1"/>
      <protection locked="0"/>
    </xf>
    <xf numFmtId="0" fontId="13" fillId="0" borderId="50" xfId="1" quotePrefix="1" applyFont="1" applyFill="1" applyBorder="1" applyAlignment="1" applyProtection="1">
      <alignment horizontal="center" vertical="center" wrapText="1"/>
      <protection locked="0"/>
    </xf>
    <xf numFmtId="0" fontId="13" fillId="0" borderId="66" xfId="1" quotePrefix="1" applyFont="1" applyFill="1" applyBorder="1" applyAlignment="1" applyProtection="1">
      <alignment horizontal="center" vertical="center" wrapText="1"/>
      <protection locked="0"/>
    </xf>
    <xf numFmtId="0" fontId="13" fillId="0" borderId="34" xfId="12" quotePrefix="1" applyFont="1" applyFill="1" applyBorder="1" applyAlignment="1" applyProtection="1">
      <alignment horizontal="center" vertical="center" wrapText="1"/>
      <protection locked="0"/>
    </xf>
    <xf numFmtId="0" fontId="13" fillId="0" borderId="37" xfId="12" quotePrefix="1" applyFont="1" applyFill="1" applyBorder="1" applyAlignment="1" applyProtection="1">
      <alignment horizontal="center" vertical="center" wrapText="1"/>
      <protection locked="0"/>
    </xf>
    <xf numFmtId="0" fontId="13" fillId="0" borderId="38" xfId="12" quotePrefix="1" applyFont="1" applyFill="1" applyBorder="1" applyAlignment="1" applyProtection="1">
      <alignment horizontal="center" vertical="center" wrapText="1"/>
      <protection locked="0"/>
    </xf>
    <xf numFmtId="0" fontId="13" fillId="0" borderId="58" xfId="12" quotePrefix="1" applyFont="1" applyFill="1" applyBorder="1" applyAlignment="1" applyProtection="1">
      <alignment horizontal="center" vertical="center" wrapText="1"/>
      <protection locked="0"/>
    </xf>
    <xf numFmtId="0" fontId="13" fillId="0" borderId="62" xfId="12" quotePrefix="1" applyFont="1" applyFill="1" applyBorder="1" applyAlignment="1" applyProtection="1">
      <alignment horizontal="center" vertical="center" wrapText="1"/>
      <protection locked="0"/>
    </xf>
    <xf numFmtId="0" fontId="13" fillId="0" borderId="63" xfId="12" quotePrefix="1" applyFont="1" applyFill="1" applyBorder="1" applyAlignment="1" applyProtection="1">
      <alignment horizontal="center" vertical="center" wrapText="1"/>
      <protection locked="0"/>
    </xf>
    <xf numFmtId="0" fontId="13" fillId="0" borderId="68" xfId="12" quotePrefix="1" applyFont="1" applyFill="1" applyBorder="1" applyAlignment="1" applyProtection="1">
      <alignment horizontal="center" vertical="center" wrapText="1"/>
      <protection locked="0"/>
    </xf>
    <xf numFmtId="0" fontId="13" fillId="0" borderId="157" xfId="12" quotePrefix="1" applyFont="1" applyFill="1" applyBorder="1" applyAlignment="1" applyProtection="1">
      <alignment horizontal="center" vertical="center" wrapText="1"/>
      <protection locked="0"/>
    </xf>
    <xf numFmtId="0" fontId="13" fillId="0" borderId="179" xfId="12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57" xfId="14" quotePrefix="1" applyFont="1" applyFill="1" applyBorder="1" applyAlignment="1" applyProtection="1">
      <alignment horizontal="center" vertical="center" wrapText="1"/>
      <protection locked="0"/>
    </xf>
    <xf numFmtId="0" fontId="13" fillId="0" borderId="142" xfId="14" quotePrefix="1" applyFont="1" applyFill="1" applyBorder="1" applyAlignment="1" applyProtection="1">
      <alignment horizontal="center" vertical="center" wrapText="1"/>
      <protection locked="0"/>
    </xf>
    <xf numFmtId="0" fontId="13" fillId="0" borderId="16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68" xfId="12" quotePrefix="1" applyFont="1" applyFill="1" applyBorder="1" applyAlignment="1" applyProtection="1">
      <alignment horizontal="center" vertical="center" wrapText="1"/>
      <protection locked="0"/>
    </xf>
    <xf numFmtId="0" fontId="49" fillId="0" borderId="157" xfId="12" quotePrefix="1" applyFont="1" applyFill="1" applyBorder="1" applyAlignment="1" applyProtection="1">
      <alignment horizontal="center" vertical="center" wrapText="1"/>
      <protection locked="0"/>
    </xf>
    <xf numFmtId="0" fontId="49" fillId="0" borderId="179" xfId="12" quotePrefix="1" applyFont="1" applyFill="1" applyBorder="1" applyAlignment="1" applyProtection="1">
      <alignment horizontal="center" vertical="center" wrapText="1"/>
      <protection locked="0"/>
    </xf>
    <xf numFmtId="0" fontId="49" fillId="0" borderId="57" xfId="14" quotePrefix="1" applyFont="1" applyFill="1" applyBorder="1" applyAlignment="1" applyProtection="1">
      <alignment horizontal="center" vertical="center" wrapText="1"/>
      <protection locked="0"/>
    </xf>
    <xf numFmtId="0" fontId="49" fillId="0" borderId="142" xfId="14" quotePrefix="1" applyFont="1" applyFill="1" applyBorder="1" applyAlignment="1" applyProtection="1">
      <alignment horizontal="center" vertical="center" wrapText="1"/>
      <protection locked="0"/>
    </xf>
    <xf numFmtId="0" fontId="49" fillId="0" borderId="16" xfId="14" quotePrefix="1" applyFont="1" applyFill="1" applyBorder="1" applyAlignment="1" applyProtection="1">
      <alignment horizontal="center" vertical="center" wrapText="1"/>
      <protection locked="0"/>
    </xf>
    <xf numFmtId="0" fontId="49" fillId="0" borderId="44" xfId="1" quotePrefix="1" applyFont="1" applyFill="1" applyBorder="1" applyAlignment="1" applyProtection="1">
      <alignment horizontal="center" vertical="center" wrapText="1"/>
      <protection locked="0"/>
    </xf>
    <xf numFmtId="0" fontId="49" fillId="0" borderId="50" xfId="1" quotePrefix="1" applyFont="1" applyFill="1" applyBorder="1" applyAlignment="1" applyProtection="1">
      <alignment horizontal="center" vertical="center" wrapText="1"/>
      <protection locked="0"/>
    </xf>
    <xf numFmtId="0" fontId="49" fillId="0" borderId="66" xfId="1" quotePrefix="1" applyFont="1" applyFill="1" applyBorder="1" applyAlignment="1" applyProtection="1">
      <alignment horizontal="center" vertical="center" wrapText="1"/>
      <protection locked="0"/>
    </xf>
    <xf numFmtId="0" fontId="49" fillId="0" borderId="34" xfId="12" quotePrefix="1" applyFont="1" applyFill="1" applyBorder="1" applyAlignment="1" applyProtection="1">
      <alignment horizontal="center" vertical="center" wrapText="1"/>
      <protection locked="0"/>
    </xf>
    <xf numFmtId="0" fontId="49" fillId="0" borderId="37" xfId="12" quotePrefix="1" applyFont="1" applyFill="1" applyBorder="1" applyAlignment="1" applyProtection="1">
      <alignment horizontal="center" vertical="center" wrapText="1"/>
      <protection locked="0"/>
    </xf>
    <xf numFmtId="0" fontId="49" fillId="0" borderId="38" xfId="12" quotePrefix="1" applyFont="1" applyFill="1" applyBorder="1" applyAlignment="1" applyProtection="1">
      <alignment horizontal="center" vertical="center" wrapText="1"/>
      <protection locked="0"/>
    </xf>
    <xf numFmtId="0" fontId="49" fillId="0" borderId="58" xfId="12" quotePrefix="1" applyFont="1" applyFill="1" applyBorder="1" applyAlignment="1" applyProtection="1">
      <alignment horizontal="center" vertical="center" wrapText="1"/>
      <protection locked="0"/>
    </xf>
    <xf numFmtId="0" fontId="49" fillId="0" borderId="62" xfId="12" quotePrefix="1" applyFont="1" applyFill="1" applyBorder="1" applyAlignment="1" applyProtection="1">
      <alignment horizontal="center" vertical="center" wrapText="1"/>
      <protection locked="0"/>
    </xf>
    <xf numFmtId="0" fontId="49" fillId="0" borderId="63" xfId="12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13" fillId="2" borderId="10" xfId="14" applyFont="1" applyFill="1" applyBorder="1" applyAlignment="1">
      <alignment horizontal="center" vertical="center" wrapText="1"/>
    </xf>
    <xf numFmtId="0" fontId="13" fillId="2" borderId="78" xfId="1" applyFont="1" applyFill="1" applyBorder="1" applyAlignment="1">
      <alignment horizontal="center" vertical="center" wrapText="1"/>
    </xf>
    <xf numFmtId="0" fontId="13" fillId="2" borderId="78" xfId="12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93" xfId="14" applyFont="1" applyFill="1" applyBorder="1" applyAlignment="1">
      <alignment horizontal="center" vertical="center" wrapText="1"/>
    </xf>
    <xf numFmtId="0" fontId="13" fillId="2" borderId="81" xfId="14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98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79" xfId="1" applyFont="1" applyFill="1" applyBorder="1" applyAlignment="1">
      <alignment horizontal="center" vertical="center" wrapText="1"/>
    </xf>
    <xf numFmtId="0" fontId="13" fillId="2" borderId="189" xfId="1" applyFont="1" applyFill="1" applyBorder="1" applyAlignment="1">
      <alignment horizontal="center" vertical="center" wrapText="1"/>
    </xf>
    <xf numFmtId="0" fontId="13" fillId="2" borderId="190" xfId="1" applyFont="1" applyFill="1" applyBorder="1" applyAlignment="1">
      <alignment horizontal="center" vertical="center" wrapText="1"/>
    </xf>
    <xf numFmtId="0" fontId="13" fillId="2" borderId="13" xfId="12" applyFont="1" applyFill="1" applyBorder="1" applyAlignment="1">
      <alignment horizontal="center" vertical="center" wrapText="1"/>
    </xf>
    <xf numFmtId="0" fontId="13" fillId="2" borderId="98" xfId="12" applyFont="1" applyFill="1" applyBorder="1" applyAlignment="1">
      <alignment horizontal="center" vertical="center" wrapText="1"/>
    </xf>
    <xf numFmtId="0" fontId="13" fillId="2" borderId="12" xfId="12" applyFont="1" applyFill="1" applyBorder="1" applyAlignment="1">
      <alignment horizontal="center" vertical="center" wrapText="1"/>
    </xf>
    <xf numFmtId="0" fontId="13" fillId="2" borderId="79" xfId="12" applyFont="1" applyFill="1" applyBorder="1" applyAlignment="1">
      <alignment horizontal="center" vertical="center" wrapText="1"/>
    </xf>
    <xf numFmtId="0" fontId="13" fillId="2" borderId="189" xfId="12" applyFont="1" applyFill="1" applyBorder="1" applyAlignment="1">
      <alignment horizontal="center" vertical="center" wrapText="1"/>
    </xf>
    <xf numFmtId="0" fontId="13" fillId="2" borderId="190" xfId="12" applyFont="1" applyFill="1" applyBorder="1" applyAlignment="1">
      <alignment horizontal="center" vertical="center" wrapText="1"/>
    </xf>
    <xf numFmtId="0" fontId="13" fillId="3" borderId="68" xfId="12" applyFont="1" applyFill="1" applyBorder="1" applyAlignment="1">
      <alignment horizontal="center" vertical="center" wrapText="1"/>
    </xf>
    <xf numFmtId="0" fontId="13" fillId="4" borderId="157" xfId="12" quotePrefix="1" applyFont="1" applyFill="1" applyBorder="1" applyAlignment="1">
      <alignment horizontal="center" vertical="center" wrapText="1"/>
    </xf>
    <xf numFmtId="0" fontId="13" fillId="4" borderId="179" xfId="12" quotePrefix="1" applyFont="1" applyFill="1" applyBorder="1" applyAlignment="1">
      <alignment horizontal="center" vertical="center" wrapText="1"/>
    </xf>
    <xf numFmtId="0" fontId="13" fillId="3" borderId="68" xfId="12" quotePrefix="1" applyFont="1" applyFill="1" applyBorder="1" applyAlignment="1">
      <alignment horizontal="center" vertical="center" wrapText="1"/>
    </xf>
    <xf numFmtId="0" fontId="1" fillId="4" borderId="44" xfId="12" quotePrefix="1" applyFont="1" applyFill="1" applyBorder="1" applyAlignment="1">
      <alignment horizontal="center" vertical="center" wrapText="1"/>
    </xf>
    <xf numFmtId="0" fontId="1" fillId="4" borderId="50" xfId="12" quotePrefix="1" applyFont="1" applyFill="1" applyBorder="1" applyAlignment="1">
      <alignment horizontal="center" vertical="center" wrapText="1"/>
    </xf>
    <xf numFmtId="0" fontId="1" fillId="4" borderId="66" xfId="12" quotePrefix="1" applyFont="1" applyFill="1" applyBorder="1" applyAlignment="1">
      <alignment horizontal="center" vertical="center" wrapText="1"/>
    </xf>
    <xf numFmtId="0" fontId="1" fillId="4" borderId="44" xfId="1" quotePrefix="1" applyFont="1" applyFill="1" applyBorder="1" applyAlignment="1">
      <alignment horizontal="center" vertical="center" wrapText="1"/>
    </xf>
    <xf numFmtId="0" fontId="1" fillId="4" borderId="50" xfId="1" quotePrefix="1" applyFont="1" applyFill="1" applyBorder="1" applyAlignment="1">
      <alignment horizontal="center" vertical="center" wrapText="1"/>
    </xf>
    <xf numFmtId="0" fontId="1" fillId="4" borderId="66" xfId="1" quotePrefix="1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62" xfId="0" applyFont="1" applyFill="1" applyBorder="1" applyAlignment="1">
      <alignment horizontal="center" vertical="center" wrapText="1"/>
    </xf>
    <xf numFmtId="0" fontId="1" fillId="4" borderId="44" xfId="1" applyFont="1" applyFill="1" applyBorder="1" applyAlignment="1">
      <alignment horizontal="center" vertical="center" wrapText="1"/>
    </xf>
    <xf numFmtId="0" fontId="1" fillId="4" borderId="50" xfId="1" applyFont="1" applyFill="1" applyBorder="1" applyAlignment="1">
      <alignment horizontal="center" vertical="center" wrapText="1"/>
    </xf>
    <xf numFmtId="0" fontId="1" fillId="4" borderId="66" xfId="1" applyFont="1" applyFill="1" applyBorder="1" applyAlignment="1">
      <alignment horizontal="center" vertical="center" wrapText="1"/>
    </xf>
  </cellXfs>
  <cellStyles count="26">
    <cellStyle name="S0" xfId="1"/>
    <cellStyle name="S0 2" xfId="2"/>
    <cellStyle name="S1" xfId="3"/>
    <cellStyle name="S1 2" xfId="4"/>
    <cellStyle name="S10" xfId="5"/>
    <cellStyle name="S11" xfId="6"/>
    <cellStyle name="S11_Контингент_д вост" xfId="7"/>
    <cellStyle name="S12" xfId="8"/>
    <cellStyle name="S13" xfId="9"/>
    <cellStyle name="S14" xfId="10"/>
    <cellStyle name="S15" xfId="11"/>
    <cellStyle name="S2" xfId="12"/>
    <cellStyle name="S2 2" xfId="13"/>
    <cellStyle name="S3" xfId="14"/>
    <cellStyle name="S3 2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Обычный 2 2" xfId="23"/>
    <cellStyle name="Обычный 3" xfId="24"/>
    <cellStyle name="Стиль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7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04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01.12.2017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view="pageBreakPreview" topLeftCell="A28" zoomScale="60" zoomScaleNormal="65" workbookViewId="0">
      <selection activeCell="AA10" sqref="AA10"/>
    </sheetView>
  </sheetViews>
  <sheetFormatPr defaultRowHeight="12.75" x14ac:dyDescent="0.2"/>
  <cols>
    <col min="1" max="1" width="53.42578125" customWidth="1"/>
    <col min="2" max="2" width="10.7109375" style="290" customWidth="1"/>
    <col min="3" max="3" width="9.7109375" customWidth="1"/>
    <col min="4" max="4" width="11" customWidth="1"/>
    <col min="5" max="5" width="10.42578125" style="290" customWidth="1"/>
    <col min="6" max="6" width="10.140625" customWidth="1"/>
    <col min="7" max="7" width="11.85546875" customWidth="1"/>
    <col min="8" max="8" width="7.85546875" style="290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7.85546875" style="290" customWidth="1"/>
    <col min="15" max="15" width="10.28515625" customWidth="1"/>
    <col min="16" max="16" width="10.42578125" customWidth="1"/>
    <col min="17" max="55" width="10" style="290" customWidth="1"/>
  </cols>
  <sheetData>
    <row r="1" spans="1:55" ht="19.149999999999999" customHeight="1" thickBot="1" x14ac:dyDescent="0.25">
      <c r="A1" s="272"/>
      <c r="B1" s="1132" t="s">
        <v>117</v>
      </c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O1" s="290"/>
      <c r="P1" s="290"/>
    </row>
    <row r="2" spans="1:55" ht="24.6" customHeight="1" thickBot="1" x14ac:dyDescent="0.25">
      <c r="A2" s="1133" t="s">
        <v>1</v>
      </c>
      <c r="B2" s="1143" t="s">
        <v>136</v>
      </c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5"/>
    </row>
    <row r="3" spans="1:55" ht="24.6" customHeight="1" x14ac:dyDescent="0.2">
      <c r="A3" s="1134"/>
      <c r="B3" s="1146" t="s">
        <v>19</v>
      </c>
      <c r="C3" s="1147"/>
      <c r="D3" s="1148"/>
      <c r="E3" s="1155" t="s">
        <v>20</v>
      </c>
      <c r="F3" s="1147"/>
      <c r="G3" s="1148"/>
      <c r="H3" s="1147" t="s">
        <v>21</v>
      </c>
      <c r="I3" s="1147"/>
      <c r="J3" s="1147"/>
      <c r="K3" s="1136" t="s">
        <v>22</v>
      </c>
      <c r="L3" s="1137"/>
      <c r="M3" s="1138"/>
      <c r="N3" s="1147" t="s">
        <v>7</v>
      </c>
      <c r="O3" s="1147"/>
      <c r="P3" s="1148"/>
    </row>
    <row r="4" spans="1:55" ht="9.6" customHeight="1" x14ac:dyDescent="0.2">
      <c r="A4" s="1134"/>
      <c r="B4" s="1149"/>
      <c r="C4" s="1150"/>
      <c r="D4" s="1151"/>
      <c r="E4" s="1156"/>
      <c r="F4" s="1150"/>
      <c r="G4" s="1151"/>
      <c r="H4" s="1150"/>
      <c r="I4" s="1150"/>
      <c r="J4" s="1150"/>
      <c r="K4" s="1139"/>
      <c r="L4" s="1139"/>
      <c r="M4" s="1140"/>
      <c r="N4" s="1150"/>
      <c r="O4" s="1150"/>
      <c r="P4" s="1151"/>
    </row>
    <row r="5" spans="1:55" ht="25.15" customHeight="1" x14ac:dyDescent="0.2">
      <c r="A5" s="1134"/>
      <c r="B5" s="1152"/>
      <c r="C5" s="1153"/>
      <c r="D5" s="1154"/>
      <c r="E5" s="1157"/>
      <c r="F5" s="1153"/>
      <c r="G5" s="1154"/>
      <c r="H5" s="1153"/>
      <c r="I5" s="1153"/>
      <c r="J5" s="1153"/>
      <c r="K5" s="1141"/>
      <c r="L5" s="1141"/>
      <c r="M5" s="1142"/>
      <c r="N5" s="1153"/>
      <c r="O5" s="1153"/>
      <c r="P5" s="1154"/>
    </row>
    <row r="6" spans="1:55" ht="25.9" customHeight="1" x14ac:dyDescent="0.2">
      <c r="A6" s="1135"/>
      <c r="B6" s="664" t="s">
        <v>5</v>
      </c>
      <c r="C6" s="665" t="s">
        <v>77</v>
      </c>
      <c r="D6" s="666" t="s">
        <v>7</v>
      </c>
      <c r="E6" s="667" t="s">
        <v>5</v>
      </c>
      <c r="F6" s="665" t="s">
        <v>77</v>
      </c>
      <c r="G6" s="668" t="s">
        <v>7</v>
      </c>
      <c r="H6" s="669" t="s">
        <v>5</v>
      </c>
      <c r="I6" s="665" t="s">
        <v>77</v>
      </c>
      <c r="J6" s="683" t="s">
        <v>7</v>
      </c>
      <c r="K6" s="685" t="s">
        <v>5</v>
      </c>
      <c r="L6" s="686" t="s">
        <v>77</v>
      </c>
      <c r="M6" s="687" t="s">
        <v>7</v>
      </c>
      <c r="N6" s="667" t="s">
        <v>5</v>
      </c>
      <c r="O6" s="665" t="s">
        <v>77</v>
      </c>
      <c r="P6" s="666" t="s">
        <v>7</v>
      </c>
    </row>
    <row r="7" spans="1:55" ht="23.45" customHeight="1" x14ac:dyDescent="0.2">
      <c r="A7" s="670" t="s">
        <v>78</v>
      </c>
      <c r="B7" s="542"/>
      <c r="C7" s="543"/>
      <c r="D7" s="671"/>
      <c r="E7" s="544"/>
      <c r="F7" s="543"/>
      <c r="G7" s="545"/>
      <c r="H7" s="544"/>
      <c r="I7" s="543"/>
      <c r="J7" s="684"/>
      <c r="K7" s="688"/>
      <c r="L7" s="689"/>
      <c r="M7" s="690"/>
      <c r="N7" s="544"/>
      <c r="O7" s="543"/>
      <c r="P7" s="545"/>
    </row>
    <row r="8" spans="1:55" s="292" customFormat="1" ht="90" customHeight="1" x14ac:dyDescent="0.25">
      <c r="A8" s="672" t="s">
        <v>118</v>
      </c>
      <c r="B8" s="691">
        <v>4</v>
      </c>
      <c r="C8" s="692">
        <f t="shared" ref="C8:C15" si="0">C20+C31</f>
        <v>0</v>
      </c>
      <c r="D8" s="693">
        <v>4</v>
      </c>
      <c r="E8" s="694">
        <v>3</v>
      </c>
      <c r="F8" s="692">
        <f t="shared" ref="F8:F15" si="1">F20+F31</f>
        <v>0</v>
      </c>
      <c r="G8" s="695">
        <f>F8+E8</f>
        <v>3</v>
      </c>
      <c r="H8" s="694">
        <v>1</v>
      </c>
      <c r="I8" s="692">
        <f t="shared" ref="I8:I15" si="2">I20+I31</f>
        <v>0</v>
      </c>
      <c r="J8" s="696">
        <f>I8+H8</f>
        <v>1</v>
      </c>
      <c r="K8" s="697">
        <f t="shared" ref="K8:L10" si="3">K20+K31</f>
        <v>0</v>
      </c>
      <c r="L8" s="697">
        <f t="shared" si="3"/>
        <v>0</v>
      </c>
      <c r="M8" s="698">
        <f>L8+K8</f>
        <v>0</v>
      </c>
      <c r="N8" s="694">
        <v>8</v>
      </c>
      <c r="O8" s="692">
        <f t="shared" ref="O8:O15" si="4">O20+O31</f>
        <v>0</v>
      </c>
      <c r="P8" s="695">
        <f>O8+N8</f>
        <v>8</v>
      </c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</row>
    <row r="9" spans="1:55" s="292" customFormat="1" ht="38.25" customHeight="1" x14ac:dyDescent="0.25">
      <c r="A9" s="673" t="s">
        <v>119</v>
      </c>
      <c r="B9" s="691">
        <v>1</v>
      </c>
      <c r="C9" s="692">
        <f t="shared" si="0"/>
        <v>0</v>
      </c>
      <c r="D9" s="693">
        <v>1</v>
      </c>
      <c r="E9" s="694">
        <v>2</v>
      </c>
      <c r="F9" s="692">
        <f t="shared" si="1"/>
        <v>0</v>
      </c>
      <c r="G9" s="695">
        <f t="shared" ref="G9:G17" si="5">F9+E9</f>
        <v>2</v>
      </c>
      <c r="H9" s="694">
        <v>1</v>
      </c>
      <c r="I9" s="692">
        <f t="shared" si="2"/>
        <v>0</v>
      </c>
      <c r="J9" s="696">
        <f t="shared" ref="J9:J14" si="6">I9+H9</f>
        <v>1</v>
      </c>
      <c r="K9" s="697">
        <f t="shared" si="3"/>
        <v>0</v>
      </c>
      <c r="L9" s="697">
        <f t="shared" si="3"/>
        <v>0</v>
      </c>
      <c r="M9" s="698">
        <f t="shared" ref="M9:M14" si="7">L9+K9</f>
        <v>0</v>
      </c>
      <c r="N9" s="694">
        <v>4</v>
      </c>
      <c r="O9" s="692">
        <f t="shared" si="4"/>
        <v>0</v>
      </c>
      <c r="P9" s="695">
        <f t="shared" ref="P9:P14" si="8">O9+N9</f>
        <v>4</v>
      </c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</row>
    <row r="10" spans="1:55" s="292" customFormat="1" ht="31.5" customHeight="1" x14ac:dyDescent="0.25">
      <c r="A10" s="673" t="s">
        <v>111</v>
      </c>
      <c r="B10" s="691">
        <v>1</v>
      </c>
      <c r="C10" s="692">
        <f t="shared" si="0"/>
        <v>0</v>
      </c>
      <c r="D10" s="693">
        <v>1</v>
      </c>
      <c r="E10" s="694">
        <f>E22+E33</f>
        <v>1</v>
      </c>
      <c r="F10" s="692">
        <f t="shared" si="1"/>
        <v>0</v>
      </c>
      <c r="G10" s="695">
        <f t="shared" si="5"/>
        <v>1</v>
      </c>
      <c r="H10" s="694">
        <v>1</v>
      </c>
      <c r="I10" s="692">
        <f t="shared" si="2"/>
        <v>0</v>
      </c>
      <c r="J10" s="696">
        <f t="shared" si="6"/>
        <v>1</v>
      </c>
      <c r="K10" s="697">
        <f t="shared" si="3"/>
        <v>0</v>
      </c>
      <c r="L10" s="697">
        <f t="shared" si="3"/>
        <v>0</v>
      </c>
      <c r="M10" s="698">
        <f t="shared" si="7"/>
        <v>0</v>
      </c>
      <c r="N10" s="694">
        <f>N22+N33</f>
        <v>3</v>
      </c>
      <c r="O10" s="692">
        <f t="shared" si="4"/>
        <v>0</v>
      </c>
      <c r="P10" s="695">
        <f t="shared" si="8"/>
        <v>3</v>
      </c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</row>
    <row r="11" spans="1:55" s="292" customFormat="1" ht="30.75" customHeight="1" x14ac:dyDescent="0.25">
      <c r="A11" s="673" t="s">
        <v>112</v>
      </c>
      <c r="B11" s="691">
        <v>1</v>
      </c>
      <c r="C11" s="692">
        <f t="shared" si="0"/>
        <v>0</v>
      </c>
      <c r="D11" s="693">
        <v>1</v>
      </c>
      <c r="E11" s="694">
        <v>1</v>
      </c>
      <c r="F11" s="692">
        <f t="shared" si="1"/>
        <v>0</v>
      </c>
      <c r="G11" s="695">
        <f t="shared" si="5"/>
        <v>1</v>
      </c>
      <c r="H11" s="694">
        <v>0</v>
      </c>
      <c r="I11" s="692">
        <f t="shared" si="2"/>
        <v>0</v>
      </c>
      <c r="J11" s="696">
        <f t="shared" si="6"/>
        <v>0</v>
      </c>
      <c r="K11" s="697">
        <v>1</v>
      </c>
      <c r="L11" s="697">
        <f>L23+L34</f>
        <v>0</v>
      </c>
      <c r="M11" s="698">
        <f t="shared" si="7"/>
        <v>1</v>
      </c>
      <c r="N11" s="694">
        <v>3</v>
      </c>
      <c r="O11" s="692">
        <f t="shared" si="4"/>
        <v>0</v>
      </c>
      <c r="P11" s="695">
        <f t="shared" si="8"/>
        <v>3</v>
      </c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</row>
    <row r="12" spans="1:55" s="292" customFormat="1" ht="39" customHeight="1" x14ac:dyDescent="0.25">
      <c r="A12" s="673" t="s">
        <v>120</v>
      </c>
      <c r="B12" s="691">
        <v>2</v>
      </c>
      <c r="C12" s="692">
        <f t="shared" si="0"/>
        <v>0</v>
      </c>
      <c r="D12" s="693">
        <v>2</v>
      </c>
      <c r="E12" s="694">
        <v>1</v>
      </c>
      <c r="F12" s="692">
        <f t="shared" si="1"/>
        <v>0</v>
      </c>
      <c r="G12" s="695">
        <v>1</v>
      </c>
      <c r="H12" s="694">
        <f>H24+H35</f>
        <v>0</v>
      </c>
      <c r="I12" s="692">
        <f t="shared" si="2"/>
        <v>0</v>
      </c>
      <c r="J12" s="696">
        <f t="shared" si="6"/>
        <v>0</v>
      </c>
      <c r="K12" s="697">
        <f>K24+K35</f>
        <v>0</v>
      </c>
      <c r="L12" s="697">
        <f>L24+L35</f>
        <v>0</v>
      </c>
      <c r="M12" s="698">
        <f t="shared" si="7"/>
        <v>0</v>
      </c>
      <c r="N12" s="694">
        <f>N24+N35</f>
        <v>3</v>
      </c>
      <c r="O12" s="692">
        <f t="shared" si="4"/>
        <v>0</v>
      </c>
      <c r="P12" s="695">
        <f t="shared" si="8"/>
        <v>3</v>
      </c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</row>
    <row r="13" spans="1:55" s="292" customFormat="1" ht="34.5" customHeight="1" x14ac:dyDescent="0.25">
      <c r="A13" s="673" t="s">
        <v>121</v>
      </c>
      <c r="B13" s="691">
        <v>0</v>
      </c>
      <c r="C13" s="692">
        <f t="shared" si="0"/>
        <v>0</v>
      </c>
      <c r="D13" s="693">
        <f>C13+B13</f>
        <v>0</v>
      </c>
      <c r="E13" s="694">
        <v>1</v>
      </c>
      <c r="F13" s="692">
        <f t="shared" si="1"/>
        <v>0</v>
      </c>
      <c r="G13" s="695">
        <f t="shared" si="5"/>
        <v>1</v>
      </c>
      <c r="H13" s="694">
        <f>H25+H36</f>
        <v>0</v>
      </c>
      <c r="I13" s="692">
        <f t="shared" si="2"/>
        <v>0</v>
      </c>
      <c r="J13" s="696">
        <f t="shared" si="6"/>
        <v>0</v>
      </c>
      <c r="K13" s="697">
        <f>K25+K36</f>
        <v>0</v>
      </c>
      <c r="L13" s="697">
        <f>L25+L36</f>
        <v>0</v>
      </c>
      <c r="M13" s="698">
        <f t="shared" si="7"/>
        <v>0</v>
      </c>
      <c r="N13" s="694">
        <f>N25+N36</f>
        <v>1</v>
      </c>
      <c r="O13" s="692">
        <f t="shared" si="4"/>
        <v>0</v>
      </c>
      <c r="P13" s="695">
        <f t="shared" si="8"/>
        <v>1</v>
      </c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</row>
    <row r="14" spans="1:55" s="292" customFormat="1" ht="22.15" customHeight="1" x14ac:dyDescent="0.25">
      <c r="A14" s="673" t="s">
        <v>113</v>
      </c>
      <c r="B14" s="691">
        <v>0</v>
      </c>
      <c r="C14" s="692">
        <f t="shared" si="0"/>
        <v>0</v>
      </c>
      <c r="D14" s="693">
        <f>C14+B14</f>
        <v>0</v>
      </c>
      <c r="E14" s="694">
        <v>1</v>
      </c>
      <c r="F14" s="692">
        <f t="shared" si="1"/>
        <v>0</v>
      </c>
      <c r="G14" s="695">
        <f t="shared" si="5"/>
        <v>1</v>
      </c>
      <c r="H14" s="694">
        <f>H26+H37</f>
        <v>0</v>
      </c>
      <c r="I14" s="692">
        <f t="shared" si="2"/>
        <v>0</v>
      </c>
      <c r="J14" s="696">
        <f t="shared" si="6"/>
        <v>0</v>
      </c>
      <c r="K14" s="697">
        <f>K26+K37</f>
        <v>0</v>
      </c>
      <c r="L14" s="697">
        <f>L26+L37</f>
        <v>0</v>
      </c>
      <c r="M14" s="698">
        <f t="shared" si="7"/>
        <v>0</v>
      </c>
      <c r="N14" s="694">
        <f>N26+N37</f>
        <v>1</v>
      </c>
      <c r="O14" s="692">
        <f t="shared" si="4"/>
        <v>0</v>
      </c>
      <c r="P14" s="695">
        <f t="shared" si="8"/>
        <v>1</v>
      </c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</row>
    <row r="15" spans="1:55" s="292" customFormat="1" ht="69.75" customHeight="1" x14ac:dyDescent="0.25">
      <c r="A15" s="673" t="s">
        <v>122</v>
      </c>
      <c r="B15" s="691">
        <v>1</v>
      </c>
      <c r="C15" s="692">
        <f t="shared" si="0"/>
        <v>0</v>
      </c>
      <c r="D15" s="693">
        <v>1</v>
      </c>
      <c r="E15" s="694">
        <f>E27+E38</f>
        <v>2</v>
      </c>
      <c r="F15" s="692">
        <f t="shared" si="1"/>
        <v>0</v>
      </c>
      <c r="G15" s="695">
        <f>F15+E15</f>
        <v>2</v>
      </c>
      <c r="H15" s="694">
        <v>1</v>
      </c>
      <c r="I15" s="692">
        <f t="shared" si="2"/>
        <v>0</v>
      </c>
      <c r="J15" s="696">
        <f>I15+H15</f>
        <v>1</v>
      </c>
      <c r="K15" s="697">
        <f>K27+K38</f>
        <v>0</v>
      </c>
      <c r="L15" s="697">
        <f>L27+L38</f>
        <v>0</v>
      </c>
      <c r="M15" s="698">
        <f>L15+K15</f>
        <v>0</v>
      </c>
      <c r="N15" s="694">
        <v>4</v>
      </c>
      <c r="O15" s="692">
        <f t="shared" si="4"/>
        <v>0</v>
      </c>
      <c r="P15" s="695">
        <v>4</v>
      </c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</row>
    <row r="16" spans="1:55" s="292" customFormat="1" ht="62.25" customHeight="1" thickBot="1" x14ac:dyDescent="0.35">
      <c r="A16" s="674" t="s">
        <v>123</v>
      </c>
      <c r="B16" s="768">
        <v>1</v>
      </c>
      <c r="C16" s="768">
        <v>0</v>
      </c>
      <c r="D16" s="768">
        <v>1</v>
      </c>
      <c r="E16" s="768">
        <v>0</v>
      </c>
      <c r="F16" s="768">
        <v>0</v>
      </c>
      <c r="G16" s="768">
        <v>0</v>
      </c>
      <c r="H16" s="768">
        <v>0</v>
      </c>
      <c r="I16" s="768">
        <v>0</v>
      </c>
      <c r="J16" s="769">
        <v>0</v>
      </c>
      <c r="K16" s="768">
        <v>0</v>
      </c>
      <c r="L16" s="768">
        <v>0</v>
      </c>
      <c r="M16" s="770">
        <v>0</v>
      </c>
      <c r="N16" s="771">
        <v>1</v>
      </c>
      <c r="O16" s="768">
        <v>0</v>
      </c>
      <c r="P16" s="768">
        <v>1</v>
      </c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</row>
    <row r="17" spans="1:55" s="292" customFormat="1" ht="27" customHeight="1" thickBot="1" x14ac:dyDescent="0.3">
      <c r="A17" s="675" t="s">
        <v>9</v>
      </c>
      <c r="B17" s="699">
        <f>SUM(B8:B16)</f>
        <v>11</v>
      </c>
      <c r="C17" s="700">
        <f>SUM(C8:C15)</f>
        <v>0</v>
      </c>
      <c r="D17" s="701">
        <f>C17+B17</f>
        <v>11</v>
      </c>
      <c r="E17" s="702">
        <f>SUM(E8:E16)</f>
        <v>12</v>
      </c>
      <c r="F17" s="700">
        <f>SUM(F8:F15)</f>
        <v>0</v>
      </c>
      <c r="G17" s="701">
        <f t="shared" si="5"/>
        <v>12</v>
      </c>
      <c r="H17" s="702">
        <v>4</v>
      </c>
      <c r="I17" s="700">
        <f>SUM(I8:I15)</f>
        <v>0</v>
      </c>
      <c r="J17" s="703">
        <v>4</v>
      </c>
      <c r="K17" s="704">
        <f>SUM(K8:K15)</f>
        <v>1</v>
      </c>
      <c r="L17" s="704">
        <f>SUM(L8:L15)</f>
        <v>0</v>
      </c>
      <c r="M17" s="705">
        <f>L17+K17</f>
        <v>1</v>
      </c>
      <c r="N17" s="702">
        <v>28</v>
      </c>
      <c r="O17" s="700">
        <f>SUM(O8:O15)</f>
        <v>0</v>
      </c>
      <c r="P17" s="706">
        <v>28</v>
      </c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</row>
    <row r="18" spans="1:55" s="292" customFormat="1" ht="14.45" customHeight="1" x14ac:dyDescent="0.25">
      <c r="A18" s="676" t="s">
        <v>10</v>
      </c>
      <c r="B18" s="707"/>
      <c r="C18" s="708"/>
      <c r="D18" s="709"/>
      <c r="E18" s="710"/>
      <c r="F18" s="708"/>
      <c r="G18" s="711"/>
      <c r="H18" s="710" t="s">
        <v>12</v>
      </c>
      <c r="I18" s="708"/>
      <c r="J18" s="712"/>
      <c r="K18" s="713"/>
      <c r="L18" s="713"/>
      <c r="M18" s="714"/>
      <c r="N18" s="710"/>
      <c r="O18" s="708"/>
      <c r="P18" s="71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</row>
    <row r="19" spans="1:55" s="292" customFormat="1" ht="17.25" customHeight="1" thickBot="1" x14ac:dyDescent="0.3">
      <c r="A19" s="677" t="s">
        <v>11</v>
      </c>
      <c r="B19" s="715"/>
      <c r="C19" s="716"/>
      <c r="D19" s="717"/>
      <c r="E19" s="718"/>
      <c r="F19" s="716"/>
      <c r="G19" s="719"/>
      <c r="H19" s="718"/>
      <c r="I19" s="716"/>
      <c r="J19" s="720"/>
      <c r="K19" s="721"/>
      <c r="L19" s="721"/>
      <c r="M19" s="722"/>
      <c r="N19" s="718"/>
      <c r="O19" s="716"/>
      <c r="P19" s="719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</row>
    <row r="20" spans="1:55" s="292" customFormat="1" ht="93.75" customHeight="1" x14ac:dyDescent="0.25">
      <c r="A20" s="672" t="s">
        <v>124</v>
      </c>
      <c r="B20" s="723">
        <v>4</v>
      </c>
      <c r="C20" s="724">
        <v>0</v>
      </c>
      <c r="D20" s="701">
        <v>4</v>
      </c>
      <c r="E20" s="725">
        <v>3</v>
      </c>
      <c r="F20" s="724">
        <v>0</v>
      </c>
      <c r="G20" s="726">
        <f>F20+E20</f>
        <v>3</v>
      </c>
      <c r="H20" s="725">
        <v>1</v>
      </c>
      <c r="I20" s="724">
        <v>0</v>
      </c>
      <c r="J20" s="727">
        <f>I20+H20</f>
        <v>1</v>
      </c>
      <c r="K20" s="728">
        <v>0</v>
      </c>
      <c r="L20" s="728">
        <v>0</v>
      </c>
      <c r="M20" s="729">
        <f>K20+L20</f>
        <v>0</v>
      </c>
      <c r="N20" s="730">
        <f>E20+H20+K20+B20</f>
        <v>8</v>
      </c>
      <c r="O20" s="730">
        <f>F20+I20+L20+C20</f>
        <v>0</v>
      </c>
      <c r="P20" s="731">
        <f>G20+J20+M20+D20</f>
        <v>8</v>
      </c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</row>
    <row r="21" spans="1:55" s="292" customFormat="1" ht="64.5" customHeight="1" x14ac:dyDescent="0.25">
      <c r="A21" s="673" t="s">
        <v>119</v>
      </c>
      <c r="B21" s="691">
        <v>1</v>
      </c>
      <c r="C21" s="692">
        <v>0</v>
      </c>
      <c r="D21" s="701">
        <v>1</v>
      </c>
      <c r="E21" s="694">
        <v>2</v>
      </c>
      <c r="F21" s="692">
        <v>0</v>
      </c>
      <c r="G21" s="726">
        <f t="shared" ref="G21:G27" si="9">F21+E21</f>
        <v>2</v>
      </c>
      <c r="H21" s="694">
        <v>1</v>
      </c>
      <c r="I21" s="692">
        <v>0</v>
      </c>
      <c r="J21" s="727">
        <f t="shared" ref="J21:J27" si="10">I21+H21</f>
        <v>1</v>
      </c>
      <c r="K21" s="728">
        <v>0</v>
      </c>
      <c r="L21" s="728">
        <v>0</v>
      </c>
      <c r="M21" s="729">
        <f t="shared" ref="M21:M27" si="11">K21+L21</f>
        <v>0</v>
      </c>
      <c r="N21" s="730">
        <f t="shared" ref="N21:P28" si="12">E21+H21+K21+B21</f>
        <v>4</v>
      </c>
      <c r="O21" s="730">
        <f t="shared" si="12"/>
        <v>0</v>
      </c>
      <c r="P21" s="731">
        <f t="shared" si="12"/>
        <v>4</v>
      </c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</row>
    <row r="22" spans="1:55" s="292" customFormat="1" ht="31.5" customHeight="1" x14ac:dyDescent="0.25">
      <c r="A22" s="673" t="s">
        <v>111</v>
      </c>
      <c r="B22" s="691">
        <v>1</v>
      </c>
      <c r="C22" s="692">
        <v>0</v>
      </c>
      <c r="D22" s="701">
        <f>C22+B22</f>
        <v>1</v>
      </c>
      <c r="E22" s="694">
        <v>1</v>
      </c>
      <c r="F22" s="692">
        <v>0</v>
      </c>
      <c r="G22" s="726">
        <f t="shared" si="9"/>
        <v>1</v>
      </c>
      <c r="H22" s="694">
        <v>1</v>
      </c>
      <c r="I22" s="692">
        <v>0</v>
      </c>
      <c r="J22" s="727">
        <f t="shared" si="10"/>
        <v>1</v>
      </c>
      <c r="K22" s="728">
        <v>0</v>
      </c>
      <c r="L22" s="728">
        <v>0</v>
      </c>
      <c r="M22" s="729">
        <f t="shared" si="11"/>
        <v>0</v>
      </c>
      <c r="N22" s="730">
        <f t="shared" si="12"/>
        <v>3</v>
      </c>
      <c r="O22" s="730">
        <f t="shared" si="12"/>
        <v>0</v>
      </c>
      <c r="P22" s="731">
        <f t="shared" si="12"/>
        <v>3</v>
      </c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</row>
    <row r="23" spans="1:55" s="292" customFormat="1" ht="31.5" customHeight="1" x14ac:dyDescent="0.25">
      <c r="A23" s="673" t="s">
        <v>112</v>
      </c>
      <c r="B23" s="691">
        <v>1</v>
      </c>
      <c r="C23" s="692">
        <v>0</v>
      </c>
      <c r="D23" s="701">
        <f>C23+B23</f>
        <v>1</v>
      </c>
      <c r="E23" s="694">
        <v>1</v>
      </c>
      <c r="F23" s="692">
        <v>0</v>
      </c>
      <c r="G23" s="726">
        <f t="shared" si="9"/>
        <v>1</v>
      </c>
      <c r="H23" s="694">
        <v>0</v>
      </c>
      <c r="I23" s="692">
        <v>0</v>
      </c>
      <c r="J23" s="727">
        <f t="shared" si="10"/>
        <v>0</v>
      </c>
      <c r="K23" s="728">
        <v>1</v>
      </c>
      <c r="L23" s="728">
        <v>0</v>
      </c>
      <c r="M23" s="729">
        <f t="shared" si="11"/>
        <v>1</v>
      </c>
      <c r="N23" s="730">
        <f t="shared" si="12"/>
        <v>3</v>
      </c>
      <c r="O23" s="730">
        <f t="shared" si="12"/>
        <v>0</v>
      </c>
      <c r="P23" s="731">
        <f t="shared" si="12"/>
        <v>3</v>
      </c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</row>
    <row r="24" spans="1:55" s="292" customFormat="1" ht="33" customHeight="1" x14ac:dyDescent="0.25">
      <c r="A24" s="673" t="s">
        <v>125</v>
      </c>
      <c r="B24" s="691">
        <v>2</v>
      </c>
      <c r="C24" s="692">
        <v>0</v>
      </c>
      <c r="D24" s="701">
        <f>C24+B24</f>
        <v>2</v>
      </c>
      <c r="E24" s="694">
        <v>1</v>
      </c>
      <c r="F24" s="692">
        <v>0</v>
      </c>
      <c r="G24" s="726">
        <f t="shared" si="9"/>
        <v>1</v>
      </c>
      <c r="H24" s="694">
        <v>0</v>
      </c>
      <c r="I24" s="692">
        <v>0</v>
      </c>
      <c r="J24" s="727">
        <f t="shared" si="10"/>
        <v>0</v>
      </c>
      <c r="K24" s="728">
        <v>0</v>
      </c>
      <c r="L24" s="728">
        <v>0</v>
      </c>
      <c r="M24" s="729">
        <f t="shared" si="11"/>
        <v>0</v>
      </c>
      <c r="N24" s="730">
        <f t="shared" si="12"/>
        <v>3</v>
      </c>
      <c r="O24" s="730">
        <f t="shared" si="12"/>
        <v>0</v>
      </c>
      <c r="P24" s="731">
        <f t="shared" si="12"/>
        <v>3</v>
      </c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</row>
    <row r="25" spans="1:55" s="292" customFormat="1" ht="31.5" customHeight="1" x14ac:dyDescent="0.25">
      <c r="A25" s="673" t="s">
        <v>121</v>
      </c>
      <c r="B25" s="691">
        <v>0</v>
      </c>
      <c r="C25" s="692">
        <v>0</v>
      </c>
      <c r="D25" s="701">
        <f>C25+B25</f>
        <v>0</v>
      </c>
      <c r="E25" s="694">
        <v>1</v>
      </c>
      <c r="F25" s="692">
        <v>0</v>
      </c>
      <c r="G25" s="726">
        <f t="shared" si="9"/>
        <v>1</v>
      </c>
      <c r="H25" s="694">
        <v>0</v>
      </c>
      <c r="I25" s="692">
        <v>0</v>
      </c>
      <c r="J25" s="727">
        <f t="shared" si="10"/>
        <v>0</v>
      </c>
      <c r="K25" s="728">
        <v>0</v>
      </c>
      <c r="L25" s="728">
        <v>0</v>
      </c>
      <c r="M25" s="729">
        <f t="shared" si="11"/>
        <v>0</v>
      </c>
      <c r="N25" s="730">
        <f t="shared" si="12"/>
        <v>1</v>
      </c>
      <c r="O25" s="730">
        <f t="shared" si="12"/>
        <v>0</v>
      </c>
      <c r="P25" s="731">
        <f t="shared" si="12"/>
        <v>1</v>
      </c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</row>
    <row r="26" spans="1:55" s="292" customFormat="1" ht="31.5" customHeight="1" x14ac:dyDescent="0.25">
      <c r="A26" s="673" t="s">
        <v>113</v>
      </c>
      <c r="B26" s="691">
        <v>0</v>
      </c>
      <c r="C26" s="692">
        <v>0</v>
      </c>
      <c r="D26" s="701">
        <f>C26+B26</f>
        <v>0</v>
      </c>
      <c r="E26" s="694">
        <v>1</v>
      </c>
      <c r="F26" s="692">
        <v>0</v>
      </c>
      <c r="G26" s="726">
        <f t="shared" si="9"/>
        <v>1</v>
      </c>
      <c r="H26" s="694">
        <v>0</v>
      </c>
      <c r="I26" s="692">
        <v>0</v>
      </c>
      <c r="J26" s="727">
        <f t="shared" si="10"/>
        <v>0</v>
      </c>
      <c r="K26" s="728">
        <v>0</v>
      </c>
      <c r="L26" s="728">
        <v>0</v>
      </c>
      <c r="M26" s="729">
        <f t="shared" si="11"/>
        <v>0</v>
      </c>
      <c r="N26" s="730">
        <f t="shared" si="12"/>
        <v>1</v>
      </c>
      <c r="O26" s="730">
        <f t="shared" si="12"/>
        <v>0</v>
      </c>
      <c r="P26" s="731">
        <f t="shared" si="12"/>
        <v>1</v>
      </c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</row>
    <row r="27" spans="1:55" s="292" customFormat="1" ht="75" customHeight="1" x14ac:dyDescent="0.25">
      <c r="A27" s="673" t="s">
        <v>122</v>
      </c>
      <c r="B27" s="691">
        <v>1</v>
      </c>
      <c r="C27" s="692">
        <v>0</v>
      </c>
      <c r="D27" s="701">
        <v>1</v>
      </c>
      <c r="E27" s="694">
        <v>2</v>
      </c>
      <c r="F27" s="692">
        <v>0</v>
      </c>
      <c r="G27" s="726">
        <f t="shared" si="9"/>
        <v>2</v>
      </c>
      <c r="H27" s="694">
        <v>1</v>
      </c>
      <c r="I27" s="692">
        <v>0</v>
      </c>
      <c r="J27" s="727">
        <f t="shared" si="10"/>
        <v>1</v>
      </c>
      <c r="K27" s="728">
        <v>0</v>
      </c>
      <c r="L27" s="728">
        <v>0</v>
      </c>
      <c r="M27" s="729">
        <f t="shared" si="11"/>
        <v>0</v>
      </c>
      <c r="N27" s="730">
        <f t="shared" si="12"/>
        <v>4</v>
      </c>
      <c r="O27" s="730">
        <f t="shared" si="12"/>
        <v>0</v>
      </c>
      <c r="P27" s="731">
        <v>4</v>
      </c>
      <c r="Q27" s="546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</row>
    <row r="28" spans="1:55" s="292" customFormat="1" ht="65.25" customHeight="1" thickBot="1" x14ac:dyDescent="0.3">
      <c r="A28" s="673" t="s">
        <v>123</v>
      </c>
      <c r="B28" s="732">
        <v>1</v>
      </c>
      <c r="C28" s="733">
        <v>0</v>
      </c>
      <c r="D28" s="734">
        <v>1</v>
      </c>
      <c r="E28" s="735">
        <v>0</v>
      </c>
      <c r="F28" s="733">
        <v>0</v>
      </c>
      <c r="G28" s="736">
        <v>0</v>
      </c>
      <c r="H28" s="735">
        <v>0</v>
      </c>
      <c r="I28" s="733">
        <v>0</v>
      </c>
      <c r="J28" s="737">
        <v>0</v>
      </c>
      <c r="K28" s="738">
        <v>0</v>
      </c>
      <c r="L28" s="738">
        <v>0</v>
      </c>
      <c r="M28" s="739">
        <v>0</v>
      </c>
      <c r="N28" s="740">
        <f t="shared" si="12"/>
        <v>1</v>
      </c>
      <c r="O28" s="740">
        <f t="shared" si="12"/>
        <v>0</v>
      </c>
      <c r="P28" s="741">
        <v>1</v>
      </c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</row>
    <row r="29" spans="1:55" s="292" customFormat="1" ht="24.75" customHeight="1" thickBot="1" x14ac:dyDescent="0.3">
      <c r="A29" s="678" t="s">
        <v>13</v>
      </c>
      <c r="B29" s="742">
        <f>SUM(B20:B28)</f>
        <v>11</v>
      </c>
      <c r="C29" s="743">
        <f>SUM(C20:C28)</f>
        <v>0</v>
      </c>
      <c r="D29" s="744">
        <v>11</v>
      </c>
      <c r="E29" s="745">
        <f t="shared" ref="E29:O29" si="13">SUM(E20:E28)</f>
        <v>12</v>
      </c>
      <c r="F29" s="743">
        <f t="shared" si="13"/>
        <v>0</v>
      </c>
      <c r="G29" s="746">
        <f t="shared" si="13"/>
        <v>12</v>
      </c>
      <c r="H29" s="745">
        <f t="shared" si="13"/>
        <v>4</v>
      </c>
      <c r="I29" s="743">
        <f t="shared" si="13"/>
        <v>0</v>
      </c>
      <c r="J29" s="747">
        <f t="shared" si="13"/>
        <v>4</v>
      </c>
      <c r="K29" s="748">
        <f t="shared" si="13"/>
        <v>1</v>
      </c>
      <c r="L29" s="748">
        <f t="shared" si="13"/>
        <v>0</v>
      </c>
      <c r="M29" s="749">
        <f t="shared" si="13"/>
        <v>1</v>
      </c>
      <c r="N29" s="745">
        <f t="shared" si="13"/>
        <v>28</v>
      </c>
      <c r="O29" s="743">
        <f t="shared" si="13"/>
        <v>0</v>
      </c>
      <c r="P29" s="750">
        <v>28</v>
      </c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</row>
    <row r="30" spans="1:55" s="292" customFormat="1" ht="29.25" customHeight="1" thickBot="1" x14ac:dyDescent="0.3">
      <c r="A30" s="678" t="s">
        <v>79</v>
      </c>
      <c r="B30" s="751"/>
      <c r="C30" s="752"/>
      <c r="D30" s="753"/>
      <c r="E30" s="754"/>
      <c r="F30" s="752"/>
      <c r="G30" s="755"/>
      <c r="H30" s="754"/>
      <c r="I30" s="752"/>
      <c r="J30" s="756"/>
      <c r="K30" s="757"/>
      <c r="L30" s="757"/>
      <c r="M30" s="758"/>
      <c r="N30" s="754"/>
      <c r="O30" s="752"/>
      <c r="P30" s="755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</row>
    <row r="31" spans="1:55" s="292" customFormat="1" ht="88.5" customHeight="1" x14ac:dyDescent="0.25">
      <c r="A31" s="672" t="s">
        <v>124</v>
      </c>
      <c r="B31" s="723">
        <v>0</v>
      </c>
      <c r="C31" s="724">
        <v>0</v>
      </c>
      <c r="D31" s="693">
        <f>B31+C31</f>
        <v>0</v>
      </c>
      <c r="E31" s="725">
        <v>0</v>
      </c>
      <c r="F31" s="724">
        <v>0</v>
      </c>
      <c r="G31" s="726">
        <f>E31+F31</f>
        <v>0</v>
      </c>
      <c r="H31" s="725">
        <v>0</v>
      </c>
      <c r="I31" s="724">
        <v>0</v>
      </c>
      <c r="J31" s="727">
        <f>H31+I31</f>
        <v>0</v>
      </c>
      <c r="K31" s="728">
        <v>0</v>
      </c>
      <c r="L31" s="728">
        <v>0</v>
      </c>
      <c r="M31" s="705">
        <f>K31+L31</f>
        <v>0</v>
      </c>
      <c r="N31" s="725">
        <f>B31+E31+H31+K31</f>
        <v>0</v>
      </c>
      <c r="O31" s="724">
        <f>C31+F31+I31+L31</f>
        <v>0</v>
      </c>
      <c r="P31" s="726">
        <f>D31+G31+J31+M31</f>
        <v>0</v>
      </c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</row>
    <row r="32" spans="1:55" s="292" customFormat="1" ht="50.25" customHeight="1" x14ac:dyDescent="0.25">
      <c r="A32" s="673" t="s">
        <v>119</v>
      </c>
      <c r="B32" s="691">
        <v>0</v>
      </c>
      <c r="C32" s="692">
        <v>0</v>
      </c>
      <c r="D32" s="693">
        <f t="shared" ref="D32:D38" si="14">B32+C32</f>
        <v>0</v>
      </c>
      <c r="E32" s="694">
        <v>0</v>
      </c>
      <c r="F32" s="692">
        <v>0</v>
      </c>
      <c r="G32" s="726">
        <f t="shared" ref="G32:G38" si="15">E32+F32</f>
        <v>0</v>
      </c>
      <c r="H32" s="694">
        <v>0</v>
      </c>
      <c r="I32" s="692">
        <v>0</v>
      </c>
      <c r="J32" s="727">
        <f>H32+I32</f>
        <v>0</v>
      </c>
      <c r="K32" s="728">
        <v>0</v>
      </c>
      <c r="L32" s="728">
        <v>0</v>
      </c>
      <c r="M32" s="705">
        <f t="shared" ref="M32:M38" si="16">K32+L32</f>
        <v>0</v>
      </c>
      <c r="N32" s="725">
        <f t="shared" ref="N32:P38" si="17">B32+E32+H32+K32</f>
        <v>0</v>
      </c>
      <c r="O32" s="724">
        <f t="shared" si="17"/>
        <v>0</v>
      </c>
      <c r="P32" s="726">
        <f t="shared" si="17"/>
        <v>0</v>
      </c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</row>
    <row r="33" spans="1:115" s="292" customFormat="1" ht="40.5" customHeight="1" x14ac:dyDescent="0.25">
      <c r="A33" s="673" t="s">
        <v>111</v>
      </c>
      <c r="B33" s="691">
        <v>0</v>
      </c>
      <c r="C33" s="692">
        <v>0</v>
      </c>
      <c r="D33" s="693">
        <f t="shared" si="14"/>
        <v>0</v>
      </c>
      <c r="E33" s="694">
        <v>0</v>
      </c>
      <c r="F33" s="692">
        <v>0</v>
      </c>
      <c r="G33" s="726">
        <f t="shared" si="15"/>
        <v>0</v>
      </c>
      <c r="H33" s="694">
        <v>0</v>
      </c>
      <c r="I33" s="692">
        <v>0</v>
      </c>
      <c r="J33" s="727">
        <f t="shared" ref="J33:J38" si="18">H33+I33</f>
        <v>0</v>
      </c>
      <c r="K33" s="728">
        <v>0</v>
      </c>
      <c r="L33" s="728">
        <v>0</v>
      </c>
      <c r="M33" s="705">
        <f t="shared" si="16"/>
        <v>0</v>
      </c>
      <c r="N33" s="725">
        <f t="shared" si="17"/>
        <v>0</v>
      </c>
      <c r="O33" s="724">
        <f t="shared" si="17"/>
        <v>0</v>
      </c>
      <c r="P33" s="726">
        <f t="shared" si="17"/>
        <v>0</v>
      </c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</row>
    <row r="34" spans="1:115" s="292" customFormat="1" ht="36" customHeight="1" x14ac:dyDescent="0.25">
      <c r="A34" s="673" t="s">
        <v>112</v>
      </c>
      <c r="B34" s="691">
        <v>0</v>
      </c>
      <c r="C34" s="692">
        <v>0</v>
      </c>
      <c r="D34" s="693">
        <f t="shared" si="14"/>
        <v>0</v>
      </c>
      <c r="E34" s="694">
        <v>0</v>
      </c>
      <c r="F34" s="692">
        <v>0</v>
      </c>
      <c r="G34" s="726">
        <f t="shared" si="15"/>
        <v>0</v>
      </c>
      <c r="H34" s="694">
        <v>0</v>
      </c>
      <c r="I34" s="692">
        <v>0</v>
      </c>
      <c r="J34" s="727">
        <f t="shared" si="18"/>
        <v>0</v>
      </c>
      <c r="K34" s="728">
        <v>0</v>
      </c>
      <c r="L34" s="728">
        <v>0</v>
      </c>
      <c r="M34" s="705">
        <f t="shared" si="16"/>
        <v>0</v>
      </c>
      <c r="N34" s="725">
        <f t="shared" si="17"/>
        <v>0</v>
      </c>
      <c r="O34" s="724">
        <f t="shared" si="17"/>
        <v>0</v>
      </c>
      <c r="P34" s="726">
        <f t="shared" si="17"/>
        <v>0</v>
      </c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</row>
    <row r="35" spans="1:115" s="292" customFormat="1" ht="53.25" customHeight="1" x14ac:dyDescent="0.25">
      <c r="A35" s="673" t="s">
        <v>120</v>
      </c>
      <c r="B35" s="691">
        <v>0</v>
      </c>
      <c r="C35" s="692">
        <v>0</v>
      </c>
      <c r="D35" s="693">
        <f t="shared" si="14"/>
        <v>0</v>
      </c>
      <c r="E35" s="694">
        <v>0</v>
      </c>
      <c r="F35" s="692">
        <v>0</v>
      </c>
      <c r="G35" s="726">
        <f t="shared" si="15"/>
        <v>0</v>
      </c>
      <c r="H35" s="694">
        <v>0</v>
      </c>
      <c r="I35" s="692">
        <v>0</v>
      </c>
      <c r="J35" s="727">
        <f t="shared" si="18"/>
        <v>0</v>
      </c>
      <c r="K35" s="728">
        <v>0</v>
      </c>
      <c r="L35" s="728">
        <v>0</v>
      </c>
      <c r="M35" s="705">
        <f t="shared" si="16"/>
        <v>0</v>
      </c>
      <c r="N35" s="725">
        <f t="shared" si="17"/>
        <v>0</v>
      </c>
      <c r="O35" s="724">
        <f t="shared" si="17"/>
        <v>0</v>
      </c>
      <c r="P35" s="726">
        <f t="shared" si="17"/>
        <v>0</v>
      </c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</row>
    <row r="36" spans="1:115" s="292" customFormat="1" ht="34.5" customHeight="1" x14ac:dyDescent="0.25">
      <c r="A36" s="673" t="s">
        <v>121</v>
      </c>
      <c r="B36" s="697">
        <v>0</v>
      </c>
      <c r="C36" s="697">
        <v>0</v>
      </c>
      <c r="D36" s="693">
        <f t="shared" si="14"/>
        <v>0</v>
      </c>
      <c r="E36" s="697">
        <v>0</v>
      </c>
      <c r="F36" s="697">
        <v>0</v>
      </c>
      <c r="G36" s="726">
        <f t="shared" si="15"/>
        <v>0</v>
      </c>
      <c r="H36" s="697">
        <v>0</v>
      </c>
      <c r="I36" s="697">
        <v>0</v>
      </c>
      <c r="J36" s="727">
        <f t="shared" si="18"/>
        <v>0</v>
      </c>
      <c r="K36" s="728">
        <v>0</v>
      </c>
      <c r="L36" s="728">
        <v>0</v>
      </c>
      <c r="M36" s="705">
        <f t="shared" si="16"/>
        <v>0</v>
      </c>
      <c r="N36" s="725">
        <f t="shared" si="17"/>
        <v>0</v>
      </c>
      <c r="O36" s="724">
        <f t="shared" si="17"/>
        <v>0</v>
      </c>
      <c r="P36" s="726">
        <f t="shared" si="17"/>
        <v>0</v>
      </c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</row>
    <row r="37" spans="1:115" s="292" customFormat="1" ht="19.5" customHeight="1" x14ac:dyDescent="0.25">
      <c r="A37" s="673" t="s">
        <v>113</v>
      </c>
      <c r="B37" s="697">
        <v>0</v>
      </c>
      <c r="C37" s="697">
        <v>0</v>
      </c>
      <c r="D37" s="693">
        <f t="shared" si="14"/>
        <v>0</v>
      </c>
      <c r="E37" s="697">
        <v>0</v>
      </c>
      <c r="F37" s="697">
        <v>0</v>
      </c>
      <c r="G37" s="726">
        <f t="shared" si="15"/>
        <v>0</v>
      </c>
      <c r="H37" s="697">
        <v>0</v>
      </c>
      <c r="I37" s="697">
        <v>0</v>
      </c>
      <c r="J37" s="727">
        <f t="shared" si="18"/>
        <v>0</v>
      </c>
      <c r="K37" s="728">
        <v>0</v>
      </c>
      <c r="L37" s="728">
        <v>0</v>
      </c>
      <c r="M37" s="705">
        <f t="shared" si="16"/>
        <v>0</v>
      </c>
      <c r="N37" s="725">
        <f t="shared" si="17"/>
        <v>0</v>
      </c>
      <c r="O37" s="724">
        <f t="shared" si="17"/>
        <v>0</v>
      </c>
      <c r="P37" s="726">
        <f t="shared" si="17"/>
        <v>0</v>
      </c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</row>
    <row r="38" spans="1:115" s="292" customFormat="1" ht="68.25" customHeight="1" x14ac:dyDescent="0.25">
      <c r="A38" s="673" t="s">
        <v>122</v>
      </c>
      <c r="B38" s="697">
        <v>0</v>
      </c>
      <c r="C38" s="697">
        <v>0</v>
      </c>
      <c r="D38" s="693">
        <f t="shared" si="14"/>
        <v>0</v>
      </c>
      <c r="E38" s="697">
        <v>0</v>
      </c>
      <c r="F38" s="697">
        <v>0</v>
      </c>
      <c r="G38" s="726">
        <f t="shared" si="15"/>
        <v>0</v>
      </c>
      <c r="H38" s="697">
        <v>0</v>
      </c>
      <c r="I38" s="697">
        <v>0</v>
      </c>
      <c r="J38" s="727">
        <f t="shared" si="18"/>
        <v>0</v>
      </c>
      <c r="K38" s="728">
        <v>0</v>
      </c>
      <c r="L38" s="728">
        <v>0</v>
      </c>
      <c r="M38" s="705">
        <f t="shared" si="16"/>
        <v>0</v>
      </c>
      <c r="N38" s="725">
        <f t="shared" si="17"/>
        <v>0</v>
      </c>
      <c r="O38" s="724">
        <f t="shared" si="17"/>
        <v>0</v>
      </c>
      <c r="P38" s="726">
        <f t="shared" si="17"/>
        <v>0</v>
      </c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</row>
    <row r="39" spans="1:115" s="292" customFormat="1" ht="61.5" customHeight="1" thickBot="1" x14ac:dyDescent="0.3">
      <c r="A39" s="679" t="s">
        <v>80</v>
      </c>
      <c r="B39" s="759">
        <f t="shared" ref="B39:J39" si="19">SUM(B31:B36)</f>
        <v>0</v>
      </c>
      <c r="C39" s="760">
        <f t="shared" si="19"/>
        <v>0</v>
      </c>
      <c r="D39" s="761">
        <f t="shared" si="19"/>
        <v>0</v>
      </c>
      <c r="E39" s="762">
        <f t="shared" si="19"/>
        <v>0</v>
      </c>
      <c r="F39" s="760">
        <f t="shared" si="19"/>
        <v>0</v>
      </c>
      <c r="G39" s="761">
        <f t="shared" si="19"/>
        <v>0</v>
      </c>
      <c r="H39" s="759">
        <f t="shared" si="19"/>
        <v>0</v>
      </c>
      <c r="I39" s="760">
        <f t="shared" si="19"/>
        <v>0</v>
      </c>
      <c r="J39" s="763">
        <f t="shared" si="19"/>
        <v>0</v>
      </c>
      <c r="K39" s="764">
        <f>SUM(K31:K38)</f>
        <v>0</v>
      </c>
      <c r="L39" s="764">
        <f>SUM(L31:L38)</f>
        <v>0</v>
      </c>
      <c r="M39" s="765">
        <f>SUM(M31:M38)</f>
        <v>0</v>
      </c>
      <c r="N39" s="759">
        <f>SUM(N31:N38)</f>
        <v>0</v>
      </c>
      <c r="O39" s="760">
        <f>SUM(O31:O38)</f>
        <v>0</v>
      </c>
      <c r="P39" s="761">
        <f>M39+J39+G39+D39</f>
        <v>0</v>
      </c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</row>
    <row r="40" spans="1:115" s="292" customFormat="1" ht="30" customHeight="1" x14ac:dyDescent="0.25">
      <c r="A40" s="680" t="s">
        <v>106</v>
      </c>
      <c r="B40" s="772">
        <f>B29</f>
        <v>11</v>
      </c>
      <c r="C40" s="773">
        <f t="shared" ref="C40:M41" si="20">C29</f>
        <v>0</v>
      </c>
      <c r="D40" s="774">
        <v>11</v>
      </c>
      <c r="E40" s="775">
        <f t="shared" si="20"/>
        <v>12</v>
      </c>
      <c r="F40" s="776">
        <f t="shared" si="20"/>
        <v>0</v>
      </c>
      <c r="G40" s="774">
        <f t="shared" si="20"/>
        <v>12</v>
      </c>
      <c r="H40" s="776">
        <f t="shared" si="20"/>
        <v>4</v>
      </c>
      <c r="I40" s="773">
        <f t="shared" si="20"/>
        <v>0</v>
      </c>
      <c r="J40" s="777">
        <f t="shared" si="20"/>
        <v>4</v>
      </c>
      <c r="K40" s="778">
        <f t="shared" si="20"/>
        <v>1</v>
      </c>
      <c r="L40" s="778">
        <f t="shared" si="20"/>
        <v>0</v>
      </c>
      <c r="M40" s="729">
        <f t="shared" si="20"/>
        <v>1</v>
      </c>
      <c r="N40" s="776">
        <f>N29</f>
        <v>28</v>
      </c>
      <c r="O40" s="773">
        <f>O29</f>
        <v>0</v>
      </c>
      <c r="P40" s="774">
        <f>P29</f>
        <v>28</v>
      </c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</row>
    <row r="41" spans="1:115" s="292" customFormat="1" ht="25.15" customHeight="1" thickBot="1" x14ac:dyDescent="0.3">
      <c r="A41" s="681" t="s">
        <v>79</v>
      </c>
      <c r="B41" s="779">
        <f>B39</f>
        <v>0</v>
      </c>
      <c r="C41" s="780">
        <f t="shared" ref="C41:J41" si="21">C39</f>
        <v>0</v>
      </c>
      <c r="D41" s="781">
        <f t="shared" si="21"/>
        <v>0</v>
      </c>
      <c r="E41" s="782">
        <f t="shared" si="21"/>
        <v>0</v>
      </c>
      <c r="F41" s="783">
        <f t="shared" si="21"/>
        <v>0</v>
      </c>
      <c r="G41" s="781">
        <f t="shared" si="21"/>
        <v>0</v>
      </c>
      <c r="H41" s="783">
        <f t="shared" si="21"/>
        <v>0</v>
      </c>
      <c r="I41" s="780">
        <f t="shared" si="21"/>
        <v>0</v>
      </c>
      <c r="J41" s="784">
        <f t="shared" si="21"/>
        <v>0</v>
      </c>
      <c r="K41" s="785">
        <f t="shared" si="20"/>
        <v>0</v>
      </c>
      <c r="L41" s="785">
        <f t="shared" si="20"/>
        <v>0</v>
      </c>
      <c r="M41" s="786">
        <f t="shared" si="20"/>
        <v>0</v>
      </c>
      <c r="N41" s="783">
        <f>N39</f>
        <v>0</v>
      </c>
      <c r="O41" s="780">
        <f>O39</f>
        <v>0</v>
      </c>
      <c r="P41" s="781">
        <f>P39</f>
        <v>0</v>
      </c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</row>
    <row r="42" spans="1:115" s="292" customFormat="1" ht="25.9" customHeight="1" thickBot="1" x14ac:dyDescent="0.3">
      <c r="A42" s="682" t="s">
        <v>81</v>
      </c>
      <c r="B42" s="742">
        <f t="shared" ref="B42:I42" si="22">SUM(B40:B41)</f>
        <v>11</v>
      </c>
      <c r="C42" s="743">
        <f t="shared" si="22"/>
        <v>0</v>
      </c>
      <c r="D42" s="744">
        <f>SUM(D40:D41)</f>
        <v>11</v>
      </c>
      <c r="E42" s="787">
        <f t="shared" si="22"/>
        <v>12</v>
      </c>
      <c r="F42" s="745">
        <f t="shared" si="22"/>
        <v>0</v>
      </c>
      <c r="G42" s="744">
        <f>SUM(G40:G41)</f>
        <v>12</v>
      </c>
      <c r="H42" s="745">
        <f t="shared" si="22"/>
        <v>4</v>
      </c>
      <c r="I42" s="743">
        <f t="shared" si="22"/>
        <v>0</v>
      </c>
      <c r="J42" s="744">
        <f>SUM(J40:J41)</f>
        <v>4</v>
      </c>
      <c r="K42" s="766">
        <f>SUM(K40:K41)</f>
        <v>1</v>
      </c>
      <c r="L42" s="767">
        <f>SUM(L40:L41)</f>
        <v>0</v>
      </c>
      <c r="M42" s="750">
        <f>SUM(M40:M41)</f>
        <v>1</v>
      </c>
      <c r="N42" s="745">
        <f>B42+E42+H42+K42</f>
        <v>28</v>
      </c>
      <c r="O42" s="745">
        <f>C42+F42+I42+L42</f>
        <v>0</v>
      </c>
      <c r="P42" s="745">
        <v>28</v>
      </c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</row>
    <row r="43" spans="1:115" s="292" customFormat="1" ht="33" customHeight="1" x14ac:dyDescent="0.25">
      <c r="B43" s="291"/>
      <c r="E43" s="291"/>
      <c r="H43" s="291"/>
      <c r="N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</row>
    <row r="44" spans="1:115" x14ac:dyDescent="0.2">
      <c r="A44" s="372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</row>
    <row r="45" spans="1:115" s="374" customFormat="1" ht="15.75" x14ac:dyDescent="0.25">
      <c r="A45" s="292"/>
      <c r="B45" s="291"/>
      <c r="C45" s="292"/>
      <c r="D45" s="292"/>
      <c r="E45" s="291"/>
      <c r="F45" s="292"/>
      <c r="G45" s="292"/>
      <c r="H45" s="291"/>
      <c r="I45" s="292"/>
      <c r="J45" s="292"/>
      <c r="K45" s="292"/>
      <c r="L45" s="292"/>
      <c r="M45" s="292"/>
      <c r="N45" s="291"/>
      <c r="O45" s="292"/>
      <c r="P45" s="292"/>
      <c r="Q45" s="372"/>
      <c r="R45" s="372"/>
      <c r="S45" s="372"/>
      <c r="T45" s="372"/>
      <c r="U45" s="372"/>
      <c r="V45" s="372"/>
      <c r="W45" s="372"/>
      <c r="X45" s="372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3"/>
      <c r="BS45" s="373"/>
      <c r="BT45" s="373"/>
      <c r="BU45" s="373"/>
      <c r="BV45" s="373"/>
      <c r="BW45" s="373"/>
      <c r="BX45" s="373"/>
      <c r="BY45" s="373"/>
      <c r="BZ45" s="373"/>
      <c r="CA45" s="37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  <c r="CO45" s="373"/>
      <c r="CP45" s="373"/>
      <c r="CQ45" s="373"/>
      <c r="CR45" s="373"/>
      <c r="CS45" s="373"/>
      <c r="CT45" s="373"/>
      <c r="CU45" s="373"/>
      <c r="CV45" s="373"/>
      <c r="CW45" s="373"/>
      <c r="CX45" s="373"/>
      <c r="CY45" s="373"/>
      <c r="CZ45" s="373"/>
      <c r="DA45" s="373"/>
      <c r="DB45" s="373"/>
      <c r="DC45" s="373"/>
      <c r="DD45" s="373"/>
      <c r="DE45" s="373"/>
      <c r="DF45" s="373"/>
      <c r="DG45" s="373"/>
      <c r="DH45" s="373"/>
      <c r="DI45" s="373"/>
      <c r="DJ45" s="373"/>
      <c r="DK45" s="373"/>
    </row>
    <row r="46" spans="1:115" x14ac:dyDescent="0.2">
      <c r="A46" t="s">
        <v>126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4"/>
  <sheetViews>
    <sheetView zoomScale="55" zoomScaleNormal="55" workbookViewId="0">
      <selection activeCell="R2" sqref="R2"/>
    </sheetView>
  </sheetViews>
  <sheetFormatPr defaultRowHeight="25.5" x14ac:dyDescent="0.35"/>
  <cols>
    <col min="1" max="1" width="88.85546875" style="556" customWidth="1"/>
    <col min="2" max="2" width="17.7109375" style="556" customWidth="1"/>
    <col min="3" max="3" width="12.85546875" style="556" customWidth="1"/>
    <col min="4" max="4" width="14.140625" style="556" customWidth="1"/>
    <col min="5" max="5" width="14.7109375" style="556" customWidth="1"/>
    <col min="6" max="6" width="15.140625" style="556" customWidth="1"/>
    <col min="7" max="7" width="13.5703125" style="556" customWidth="1"/>
    <col min="8" max="8" width="15.42578125" style="556" customWidth="1"/>
    <col min="9" max="9" width="13.140625" style="556" customWidth="1"/>
    <col min="10" max="10" width="12.7109375" style="556" customWidth="1"/>
    <col min="11" max="12" width="10.7109375" style="556" customWidth="1"/>
    <col min="13" max="13" width="9.140625" style="556" customWidth="1"/>
    <col min="14" max="14" width="12.85546875" style="556" customWidth="1"/>
    <col min="15" max="15" width="23.42578125" style="556" customWidth="1"/>
    <col min="16" max="17" width="9.140625" style="556" customWidth="1"/>
    <col min="18" max="18" width="10.5703125" style="556" customWidth="1"/>
    <col min="19" max="19" width="11.28515625" style="556" customWidth="1"/>
    <col min="20" max="16384" width="9.140625" style="556"/>
  </cols>
  <sheetData>
    <row r="1" spans="1:256" ht="39.75" customHeight="1" x14ac:dyDescent="0.35">
      <c r="A1" s="1184" t="s">
        <v>55</v>
      </c>
      <c r="B1" s="1184"/>
      <c r="C1" s="1184"/>
      <c r="D1" s="1184"/>
      <c r="E1" s="1184"/>
      <c r="F1" s="1184"/>
      <c r="G1" s="1184"/>
      <c r="H1" s="1184"/>
      <c r="I1" s="1184"/>
      <c r="J1" s="1184"/>
      <c r="K1" s="273"/>
      <c r="L1" s="273"/>
      <c r="M1" s="273"/>
      <c r="N1" s="273"/>
    </row>
    <row r="2" spans="1:256" ht="28.5" customHeight="1" x14ac:dyDescent="0.35">
      <c r="A2" s="557"/>
      <c r="B2" s="557"/>
      <c r="C2" s="637" t="s">
        <v>57</v>
      </c>
      <c r="D2" s="557"/>
      <c r="E2" s="557"/>
      <c r="F2" s="557"/>
      <c r="G2" s="557"/>
      <c r="H2" s="557"/>
      <c r="I2" s="557"/>
      <c r="J2" s="557"/>
    </row>
    <row r="3" spans="1:256" ht="37.5" customHeight="1" x14ac:dyDescent="0.35">
      <c r="A3" s="1184" t="s">
        <v>139</v>
      </c>
      <c r="B3" s="1184"/>
      <c r="C3" s="1184"/>
      <c r="D3" s="1184"/>
      <c r="E3" s="1184"/>
      <c r="F3" s="1184"/>
      <c r="G3" s="1184"/>
      <c r="H3" s="1184"/>
      <c r="I3" s="1184"/>
      <c r="J3" s="1184"/>
      <c r="K3" s="2"/>
      <c r="L3" s="2"/>
    </row>
    <row r="4" spans="1:256" ht="15" customHeight="1" thickBot="1" x14ac:dyDescent="0.4">
      <c r="A4" s="3"/>
    </row>
    <row r="5" spans="1:256" ht="33" customHeight="1" thickBot="1" x14ac:dyDescent="0.4">
      <c r="A5" s="1241" t="s">
        <v>1</v>
      </c>
      <c r="B5" s="1183" t="s">
        <v>58</v>
      </c>
      <c r="C5" s="1183"/>
      <c r="D5" s="1183"/>
      <c r="E5" s="1202" t="s">
        <v>59</v>
      </c>
      <c r="F5" s="1202"/>
      <c r="G5" s="1202"/>
      <c r="H5" s="1186" t="s">
        <v>23</v>
      </c>
      <c r="I5" s="1186"/>
      <c r="J5" s="1186"/>
      <c r="K5" s="175"/>
      <c r="L5" s="175"/>
    </row>
    <row r="6" spans="1:256" ht="33" customHeight="1" thickBot="1" x14ac:dyDescent="0.4">
      <c r="A6" s="1241"/>
      <c r="B6" s="1183"/>
      <c r="C6" s="1183"/>
      <c r="D6" s="1183"/>
      <c r="E6" s="1202"/>
      <c r="F6" s="1202"/>
      <c r="G6" s="1202"/>
      <c r="H6" s="1186"/>
      <c r="I6" s="1186"/>
      <c r="J6" s="1186"/>
      <c r="K6" s="175"/>
      <c r="L6" s="175"/>
    </row>
    <row r="7" spans="1:256" ht="99.75" customHeight="1" thickBot="1" x14ac:dyDescent="0.4">
      <c r="A7" s="1241"/>
      <c r="B7" s="361" t="s">
        <v>5</v>
      </c>
      <c r="C7" s="362" t="s">
        <v>6</v>
      </c>
      <c r="D7" s="229" t="s">
        <v>7</v>
      </c>
      <c r="E7" s="361" t="s">
        <v>5</v>
      </c>
      <c r="F7" s="362" t="s">
        <v>6</v>
      </c>
      <c r="G7" s="229" t="s">
        <v>7</v>
      </c>
      <c r="H7" s="361" t="s">
        <v>5</v>
      </c>
      <c r="I7" s="362" t="s">
        <v>6</v>
      </c>
      <c r="J7" s="229" t="s">
        <v>7</v>
      </c>
      <c r="K7" s="175"/>
      <c r="L7" s="175"/>
    </row>
    <row r="8" spans="1:256" ht="45" customHeight="1" thickBot="1" x14ac:dyDescent="0.4">
      <c r="A8" s="12" t="s">
        <v>8</v>
      </c>
      <c r="B8" s="559"/>
      <c r="C8" s="559"/>
      <c r="D8" s="559"/>
      <c r="E8" s="559"/>
      <c r="F8" s="559"/>
      <c r="G8" s="560"/>
      <c r="H8" s="559"/>
      <c r="I8" s="559"/>
      <c r="J8" s="560"/>
      <c r="K8" s="175"/>
      <c r="L8" s="175"/>
    </row>
    <row r="9" spans="1:256" ht="28.5" customHeight="1" x14ac:dyDescent="0.35">
      <c r="A9" s="179" t="s">
        <v>60</v>
      </c>
      <c r="B9" s="586">
        <v>1</v>
      </c>
      <c r="C9" s="587">
        <v>1</v>
      </c>
      <c r="D9" s="588">
        <f>B9+C9</f>
        <v>2</v>
      </c>
      <c r="E9" s="586">
        <v>0</v>
      </c>
      <c r="F9" s="587">
        <v>0</v>
      </c>
      <c r="G9" s="588">
        <v>0</v>
      </c>
      <c r="H9" s="789">
        <f>B9+G9</f>
        <v>1</v>
      </c>
      <c r="I9" s="789">
        <f>C9+F9</f>
        <v>1</v>
      </c>
      <c r="J9" s="790">
        <f>H9+I9</f>
        <v>2</v>
      </c>
      <c r="K9" s="175"/>
      <c r="L9" s="175"/>
    </row>
    <row r="10" spans="1:256" ht="28.5" customHeight="1" thickBot="1" x14ac:dyDescent="0.4">
      <c r="A10" s="638" t="s">
        <v>61</v>
      </c>
      <c r="B10" s="4">
        <v>7</v>
      </c>
      <c r="C10" s="5">
        <v>2</v>
      </c>
      <c r="D10" s="6">
        <f>B10+C10</f>
        <v>9</v>
      </c>
      <c r="E10" s="586">
        <v>0</v>
      </c>
      <c r="F10" s="587">
        <v>0</v>
      </c>
      <c r="G10" s="588">
        <v>0</v>
      </c>
      <c r="H10" s="563">
        <f>B10+E10</f>
        <v>7</v>
      </c>
      <c r="I10" s="563">
        <f>C10+F10</f>
        <v>2</v>
      </c>
      <c r="J10" s="791">
        <f>H10+I10</f>
        <v>9</v>
      </c>
      <c r="K10" s="175"/>
      <c r="L10" s="175"/>
    </row>
    <row r="11" spans="1:256" ht="45" customHeight="1" thickBot="1" x14ac:dyDescent="0.4">
      <c r="A11" s="639" t="s">
        <v>9</v>
      </c>
      <c r="B11" s="566">
        <f>B9+B10</f>
        <v>8</v>
      </c>
      <c r="C11" s="566">
        <f>C9+C10</f>
        <v>3</v>
      </c>
      <c r="D11" s="566">
        <f>D9+D10</f>
        <v>11</v>
      </c>
      <c r="E11" s="566">
        <v>0</v>
      </c>
      <c r="F11" s="566">
        <v>0</v>
      </c>
      <c r="G11" s="566">
        <v>0</v>
      </c>
      <c r="H11" s="566">
        <f>B11+E11</f>
        <v>8</v>
      </c>
      <c r="I11" s="566">
        <f>C11+F11</f>
        <v>3</v>
      </c>
      <c r="J11" s="792">
        <f>H11+I11</f>
        <v>11</v>
      </c>
      <c r="K11" s="175"/>
      <c r="L11" s="175"/>
    </row>
    <row r="12" spans="1:256" ht="45" customHeight="1" thickBot="1" x14ac:dyDescent="0.4">
      <c r="A12" s="596" t="s">
        <v>10</v>
      </c>
      <c r="B12" s="8"/>
      <c r="C12" s="204"/>
      <c r="D12" s="204"/>
      <c r="E12" s="204"/>
      <c r="F12" s="204"/>
      <c r="G12" s="204"/>
      <c r="H12" s="204"/>
      <c r="I12" s="204"/>
      <c r="J12" s="531"/>
      <c r="K12" s="175"/>
      <c r="L12" s="175"/>
    </row>
    <row r="13" spans="1:256" ht="31.5" customHeight="1" thickBot="1" x14ac:dyDescent="0.4">
      <c r="A13" s="182" t="s">
        <v>11</v>
      </c>
      <c r="B13" s="793"/>
      <c r="C13" s="794"/>
      <c r="D13" s="217"/>
      <c r="E13" s="793"/>
      <c r="F13" s="794"/>
      <c r="G13" s="531"/>
      <c r="H13" s="19"/>
      <c r="I13" s="204"/>
      <c r="J13" s="606"/>
      <c r="K13" s="176"/>
      <c r="L13" s="176"/>
    </row>
    <row r="14" spans="1:256" s="177" customFormat="1" ht="33" customHeight="1" x14ac:dyDescent="0.35">
      <c r="A14" s="179" t="s">
        <v>60</v>
      </c>
      <c r="B14" s="586">
        <v>1</v>
      </c>
      <c r="C14" s="587">
        <v>1</v>
      </c>
      <c r="D14" s="588">
        <f>B14+C14</f>
        <v>2</v>
      </c>
      <c r="E14" s="586">
        <v>0</v>
      </c>
      <c r="F14" s="587">
        <v>0</v>
      </c>
      <c r="G14" s="588">
        <v>0</v>
      </c>
      <c r="H14" s="789">
        <f>B14+G14</f>
        <v>1</v>
      </c>
      <c r="I14" s="789">
        <f>C14+F14</f>
        <v>1</v>
      </c>
      <c r="J14" s="790">
        <f>H14+I14</f>
        <v>2</v>
      </c>
      <c r="X14" s="640"/>
      <c r="Y14" s="640"/>
      <c r="Z14" s="640"/>
      <c r="AN14" s="640"/>
      <c r="AO14" s="640"/>
      <c r="AP14" s="640"/>
      <c r="BD14" s="640"/>
      <c r="BE14" s="640"/>
      <c r="BF14" s="640"/>
      <c r="BT14" s="640"/>
      <c r="BU14" s="640"/>
      <c r="BV14" s="640"/>
      <c r="CJ14" s="640"/>
      <c r="CK14" s="640"/>
      <c r="CL14" s="640"/>
      <c r="CZ14" s="640"/>
      <c r="DA14" s="640"/>
      <c r="DB14" s="640"/>
      <c r="DP14" s="640"/>
      <c r="DQ14" s="640"/>
      <c r="DR14" s="640"/>
      <c r="EF14" s="640"/>
      <c r="EG14" s="640"/>
      <c r="EH14" s="640"/>
      <c r="EV14" s="640"/>
      <c r="EW14" s="640"/>
      <c r="EX14" s="640"/>
      <c r="FL14" s="640"/>
      <c r="FM14" s="640"/>
      <c r="FN14" s="640"/>
      <c r="GB14" s="640"/>
      <c r="GC14" s="640"/>
      <c r="GD14" s="640"/>
      <c r="GR14" s="640"/>
      <c r="GS14" s="640"/>
      <c r="GT14" s="640"/>
      <c r="HH14" s="640"/>
      <c r="HI14" s="640"/>
      <c r="HJ14" s="640"/>
      <c r="HX14" s="640"/>
      <c r="HY14" s="640"/>
      <c r="HZ14" s="640"/>
      <c r="IN14" s="640"/>
      <c r="IO14" s="640"/>
      <c r="IP14" s="640"/>
      <c r="IQ14" s="556"/>
      <c r="IR14" s="556"/>
      <c r="IS14" s="556"/>
      <c r="IT14" s="556"/>
      <c r="IU14" s="556"/>
      <c r="IV14" s="556"/>
    </row>
    <row r="15" spans="1:256" s="177" customFormat="1" ht="35.25" customHeight="1" thickBot="1" x14ac:dyDescent="0.4">
      <c r="A15" s="638" t="s">
        <v>61</v>
      </c>
      <c r="B15" s="4">
        <v>7</v>
      </c>
      <c r="C15" s="5">
        <v>2</v>
      </c>
      <c r="D15" s="6">
        <f>B15+C15</f>
        <v>9</v>
      </c>
      <c r="E15" s="4">
        <v>0</v>
      </c>
      <c r="F15" s="5">
        <v>0</v>
      </c>
      <c r="G15" s="6">
        <v>0</v>
      </c>
      <c r="H15" s="563">
        <f>B15+E15</f>
        <v>7</v>
      </c>
      <c r="I15" s="563">
        <f>C15+F15</f>
        <v>2</v>
      </c>
      <c r="J15" s="791">
        <f>H15+I15</f>
        <v>9</v>
      </c>
      <c r="X15" s="640"/>
      <c r="Y15" s="640"/>
      <c r="Z15" s="640"/>
      <c r="AN15" s="640"/>
      <c r="AO15" s="640"/>
      <c r="AP15" s="640"/>
      <c r="BD15" s="640"/>
      <c r="BE15" s="640"/>
      <c r="BF15" s="640"/>
      <c r="BT15" s="640"/>
      <c r="BU15" s="640"/>
      <c r="BV15" s="640"/>
      <c r="CJ15" s="640"/>
      <c r="CK15" s="640"/>
      <c r="CL15" s="640"/>
      <c r="CZ15" s="640"/>
      <c r="DA15" s="640"/>
      <c r="DB15" s="640"/>
      <c r="DP15" s="640"/>
      <c r="DQ15" s="640"/>
      <c r="DR15" s="640"/>
      <c r="EF15" s="640"/>
      <c r="EG15" s="640"/>
      <c r="EH15" s="640"/>
      <c r="EV15" s="640"/>
      <c r="EW15" s="640"/>
      <c r="EX15" s="640"/>
      <c r="FL15" s="640"/>
      <c r="FM15" s="640"/>
      <c r="FN15" s="640"/>
      <c r="GB15" s="640"/>
      <c r="GC15" s="640"/>
      <c r="GD15" s="640"/>
      <c r="GR15" s="640"/>
      <c r="GS15" s="640"/>
      <c r="GT15" s="640"/>
      <c r="HH15" s="640"/>
      <c r="HI15" s="640"/>
      <c r="HJ15" s="640"/>
      <c r="HX15" s="640"/>
      <c r="HY15" s="640"/>
      <c r="HZ15" s="640"/>
      <c r="IN15" s="640"/>
      <c r="IO15" s="640"/>
      <c r="IP15" s="640"/>
      <c r="IQ15" s="556"/>
      <c r="IR15" s="556"/>
      <c r="IS15" s="556"/>
      <c r="IT15" s="556"/>
      <c r="IU15" s="556"/>
      <c r="IV15" s="556"/>
    </row>
    <row r="16" spans="1:256" ht="24.95" customHeight="1" thickBot="1" x14ac:dyDescent="0.4">
      <c r="A16" s="558" t="s">
        <v>13</v>
      </c>
      <c r="B16" s="566">
        <f>B14+B15</f>
        <v>8</v>
      </c>
      <c r="C16" s="566">
        <f>C14+C15</f>
        <v>3</v>
      </c>
      <c r="D16" s="566">
        <f>D14+D15</f>
        <v>11</v>
      </c>
      <c r="E16" s="206">
        <v>0</v>
      </c>
      <c r="F16" s="206">
        <v>0</v>
      </c>
      <c r="G16" s="206">
        <v>0</v>
      </c>
      <c r="H16" s="566">
        <f>B16+E16</f>
        <v>8</v>
      </c>
      <c r="I16" s="566">
        <f>C16+F16</f>
        <v>3</v>
      </c>
      <c r="J16" s="792">
        <f>H16+I16</f>
        <v>11</v>
      </c>
      <c r="K16" s="177"/>
      <c r="L16" s="177"/>
    </row>
    <row r="17" spans="1:256" ht="24.95" customHeight="1" x14ac:dyDescent="0.35">
      <c r="A17" s="579" t="s">
        <v>42</v>
      </c>
      <c r="B17" s="607"/>
      <c r="C17" s="207"/>
      <c r="D17" s="208"/>
      <c r="E17" s="607"/>
      <c r="F17" s="207"/>
      <c r="G17" s="208"/>
      <c r="H17" s="607"/>
      <c r="I17" s="207"/>
      <c r="J17" s="795"/>
      <c r="K17" s="10"/>
      <c r="L17" s="10"/>
    </row>
    <row r="18" spans="1:256" s="177" customFormat="1" ht="33" customHeight="1" x14ac:dyDescent="0.35">
      <c r="A18" s="180" t="s">
        <v>60</v>
      </c>
      <c r="B18" s="586">
        <v>0</v>
      </c>
      <c r="C18" s="587">
        <v>0</v>
      </c>
      <c r="D18" s="588">
        <v>0</v>
      </c>
      <c r="E18" s="586">
        <v>0</v>
      </c>
      <c r="F18" s="587">
        <v>0</v>
      </c>
      <c r="G18" s="588">
        <v>0</v>
      </c>
      <c r="H18" s="586">
        <v>0</v>
      </c>
      <c r="I18" s="587">
        <v>0</v>
      </c>
      <c r="J18" s="796">
        <v>0</v>
      </c>
      <c r="X18" s="640"/>
      <c r="Y18" s="640"/>
      <c r="Z18" s="640"/>
      <c r="AN18" s="640"/>
      <c r="AO18" s="640"/>
      <c r="AP18" s="640"/>
      <c r="BD18" s="640"/>
      <c r="BE18" s="640"/>
      <c r="BF18" s="640"/>
      <c r="BT18" s="640"/>
      <c r="BU18" s="640"/>
      <c r="BV18" s="640"/>
      <c r="CJ18" s="640"/>
      <c r="CK18" s="640"/>
      <c r="CL18" s="640"/>
      <c r="CZ18" s="640"/>
      <c r="DA18" s="640"/>
      <c r="DB18" s="640"/>
      <c r="DP18" s="640"/>
      <c r="DQ18" s="640"/>
      <c r="DR18" s="640"/>
      <c r="EF18" s="640"/>
      <c r="EG18" s="640"/>
      <c r="EH18" s="640"/>
      <c r="EV18" s="640"/>
      <c r="EW18" s="640"/>
      <c r="EX18" s="640"/>
      <c r="FL18" s="640"/>
      <c r="FM18" s="640"/>
      <c r="FN18" s="640"/>
      <c r="GB18" s="640"/>
      <c r="GC18" s="640"/>
      <c r="GD18" s="640"/>
      <c r="GR18" s="640"/>
      <c r="GS18" s="640"/>
      <c r="GT18" s="640"/>
      <c r="HH18" s="640"/>
      <c r="HI18" s="640"/>
      <c r="HJ18" s="640"/>
      <c r="HX18" s="640"/>
      <c r="HY18" s="640"/>
      <c r="HZ18" s="640"/>
      <c r="IN18" s="640"/>
      <c r="IO18" s="640"/>
      <c r="IP18" s="640"/>
      <c r="IQ18" s="556"/>
      <c r="IR18" s="556"/>
      <c r="IS18" s="556"/>
      <c r="IT18" s="556"/>
      <c r="IU18" s="556"/>
      <c r="IV18" s="556"/>
    </row>
    <row r="19" spans="1:256" s="177" customFormat="1" ht="39.75" customHeight="1" thickBot="1" x14ac:dyDescent="0.4">
      <c r="A19" s="638" t="s">
        <v>61</v>
      </c>
      <c r="B19" s="4">
        <v>0</v>
      </c>
      <c r="C19" s="5">
        <v>0</v>
      </c>
      <c r="D19" s="6">
        <v>0</v>
      </c>
      <c r="E19" s="4">
        <v>0</v>
      </c>
      <c r="F19" s="5">
        <v>0</v>
      </c>
      <c r="G19" s="6">
        <v>0</v>
      </c>
      <c r="H19" s="4">
        <v>0</v>
      </c>
      <c r="I19" s="5">
        <v>0</v>
      </c>
      <c r="J19" s="210">
        <v>0</v>
      </c>
      <c r="X19" s="640"/>
      <c r="Y19" s="640"/>
      <c r="Z19" s="640"/>
      <c r="AN19" s="640"/>
      <c r="AO19" s="640"/>
      <c r="AP19" s="640"/>
      <c r="BD19" s="640"/>
      <c r="BE19" s="640"/>
      <c r="BF19" s="640"/>
      <c r="BT19" s="640"/>
      <c r="BU19" s="640"/>
      <c r="BV19" s="640"/>
      <c r="CJ19" s="640"/>
      <c r="CK19" s="640"/>
      <c r="CL19" s="640"/>
      <c r="CZ19" s="640"/>
      <c r="DA19" s="640"/>
      <c r="DB19" s="640"/>
      <c r="DP19" s="640"/>
      <c r="DQ19" s="640"/>
      <c r="DR19" s="640"/>
      <c r="EF19" s="640"/>
      <c r="EG19" s="640"/>
      <c r="EH19" s="640"/>
      <c r="EV19" s="640"/>
      <c r="EW19" s="640"/>
      <c r="EX19" s="640"/>
      <c r="FL19" s="640"/>
      <c r="FM19" s="640"/>
      <c r="FN19" s="640"/>
      <c r="GB19" s="640"/>
      <c r="GC19" s="640"/>
      <c r="GD19" s="640"/>
      <c r="GR19" s="640"/>
      <c r="GS19" s="640"/>
      <c r="GT19" s="640"/>
      <c r="HH19" s="640"/>
      <c r="HI19" s="640"/>
      <c r="HJ19" s="640"/>
      <c r="HX19" s="640"/>
      <c r="HY19" s="640"/>
      <c r="HZ19" s="640"/>
      <c r="IN19" s="640"/>
      <c r="IO19" s="640"/>
      <c r="IP19" s="640"/>
      <c r="IQ19" s="556"/>
      <c r="IR19" s="556"/>
      <c r="IS19" s="556"/>
      <c r="IT19" s="556"/>
      <c r="IU19" s="556"/>
      <c r="IV19" s="556"/>
    </row>
    <row r="20" spans="1:256" ht="33" customHeight="1" thickBot="1" x14ac:dyDescent="0.4">
      <c r="A20" s="12" t="s">
        <v>43</v>
      </c>
      <c r="B20" s="206">
        <v>0</v>
      </c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94">
        <v>0</v>
      </c>
      <c r="K20" s="10"/>
      <c r="L20" s="10"/>
    </row>
    <row r="21" spans="1:256" ht="35.25" customHeight="1" thickBot="1" x14ac:dyDescent="0.4">
      <c r="A21" s="11" t="s">
        <v>44</v>
      </c>
      <c r="B21" s="793"/>
      <c r="C21" s="794"/>
      <c r="D21" s="794"/>
      <c r="E21" s="794"/>
      <c r="F21" s="794"/>
      <c r="G21" s="794"/>
      <c r="H21" s="794"/>
      <c r="I21" s="794"/>
      <c r="J21" s="797"/>
      <c r="K21" s="10"/>
      <c r="L21" s="10"/>
    </row>
    <row r="22" spans="1:256" s="177" customFormat="1" ht="34.5" customHeight="1" x14ac:dyDescent="0.35">
      <c r="A22" s="180" t="s">
        <v>60</v>
      </c>
      <c r="B22" s="586">
        <v>0</v>
      </c>
      <c r="C22" s="587">
        <v>0</v>
      </c>
      <c r="D22" s="588">
        <v>0</v>
      </c>
      <c r="E22" s="586">
        <v>0</v>
      </c>
      <c r="F22" s="587">
        <v>0</v>
      </c>
      <c r="G22" s="588">
        <v>0</v>
      </c>
      <c r="H22" s="586">
        <v>0</v>
      </c>
      <c r="I22" s="587">
        <v>0</v>
      </c>
      <c r="J22" s="796">
        <v>0</v>
      </c>
      <c r="X22" s="640"/>
      <c r="Y22" s="640"/>
      <c r="Z22" s="640"/>
      <c r="AN22" s="640"/>
      <c r="AO22" s="640"/>
      <c r="AP22" s="640"/>
      <c r="BD22" s="640"/>
      <c r="BE22" s="640"/>
      <c r="BF22" s="640"/>
      <c r="BT22" s="640"/>
      <c r="BU22" s="640"/>
      <c r="BV22" s="640"/>
      <c r="CJ22" s="640"/>
      <c r="CK22" s="640"/>
      <c r="CL22" s="640"/>
      <c r="CZ22" s="640"/>
      <c r="DA22" s="640"/>
      <c r="DB22" s="640"/>
      <c r="DP22" s="640"/>
      <c r="DQ22" s="640"/>
      <c r="DR22" s="640"/>
      <c r="EF22" s="640"/>
      <c r="EG22" s="640"/>
      <c r="EH22" s="640"/>
      <c r="EV22" s="640"/>
      <c r="EW22" s="640"/>
      <c r="EX22" s="640"/>
      <c r="FL22" s="640"/>
      <c r="FM22" s="640"/>
      <c r="FN22" s="640"/>
      <c r="GB22" s="640"/>
      <c r="GC22" s="640"/>
      <c r="GD22" s="640"/>
      <c r="GR22" s="640"/>
      <c r="GS22" s="640"/>
      <c r="GT22" s="640"/>
      <c r="HH22" s="640"/>
      <c r="HI22" s="640"/>
      <c r="HJ22" s="640"/>
      <c r="HX22" s="640"/>
      <c r="HY22" s="640"/>
      <c r="HZ22" s="640"/>
      <c r="IN22" s="640"/>
      <c r="IO22" s="640"/>
      <c r="IP22" s="640"/>
      <c r="IQ22" s="556"/>
      <c r="IR22" s="556"/>
      <c r="IS22" s="556"/>
      <c r="IT22" s="556"/>
      <c r="IU22" s="556"/>
      <c r="IV22" s="556"/>
    </row>
    <row r="23" spans="1:256" s="177" customFormat="1" ht="36.75" customHeight="1" thickBot="1" x14ac:dyDescent="0.4">
      <c r="A23" s="638" t="s">
        <v>61</v>
      </c>
      <c r="B23" s="4">
        <v>0</v>
      </c>
      <c r="C23" s="5">
        <v>0</v>
      </c>
      <c r="D23" s="6">
        <v>0</v>
      </c>
      <c r="E23" s="4">
        <v>0</v>
      </c>
      <c r="F23" s="5">
        <v>0</v>
      </c>
      <c r="G23" s="6">
        <v>0</v>
      </c>
      <c r="H23" s="4">
        <v>0</v>
      </c>
      <c r="I23" s="5">
        <v>0</v>
      </c>
      <c r="J23" s="210">
        <v>0</v>
      </c>
      <c r="X23" s="640"/>
      <c r="Y23" s="640"/>
      <c r="Z23" s="640"/>
      <c r="AN23" s="640"/>
      <c r="AO23" s="640"/>
      <c r="AP23" s="640"/>
      <c r="BD23" s="640"/>
      <c r="BE23" s="640"/>
      <c r="BF23" s="640"/>
      <c r="BT23" s="640"/>
      <c r="BU23" s="640"/>
      <c r="BV23" s="640"/>
      <c r="CJ23" s="640"/>
      <c r="CK23" s="640"/>
      <c r="CL23" s="640"/>
      <c r="CZ23" s="640"/>
      <c r="DA23" s="640"/>
      <c r="DB23" s="640"/>
      <c r="DP23" s="640"/>
      <c r="DQ23" s="640"/>
      <c r="DR23" s="640"/>
      <c r="EF23" s="640"/>
      <c r="EG23" s="640"/>
      <c r="EH23" s="640"/>
      <c r="EV23" s="640"/>
      <c r="EW23" s="640"/>
      <c r="EX23" s="640"/>
      <c r="FL23" s="640"/>
      <c r="FM23" s="640"/>
      <c r="FN23" s="640"/>
      <c r="GB23" s="640"/>
      <c r="GC23" s="640"/>
      <c r="GD23" s="640"/>
      <c r="GR23" s="640"/>
      <c r="GS23" s="640"/>
      <c r="GT23" s="640"/>
      <c r="HH23" s="640"/>
      <c r="HI23" s="640"/>
      <c r="HJ23" s="640"/>
      <c r="HX23" s="640"/>
      <c r="HY23" s="640"/>
      <c r="HZ23" s="640"/>
      <c r="IN23" s="640"/>
      <c r="IO23" s="640"/>
      <c r="IP23" s="640"/>
      <c r="IQ23" s="556"/>
      <c r="IR23" s="556"/>
      <c r="IS23" s="556"/>
      <c r="IT23" s="556"/>
      <c r="IU23" s="556"/>
      <c r="IV23" s="556"/>
    </row>
    <row r="24" spans="1:256" ht="24.95" customHeight="1" thickBot="1" x14ac:dyDescent="0.4">
      <c r="A24" s="12" t="s">
        <v>15</v>
      </c>
      <c r="B24" s="206">
        <v>0</v>
      </c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94">
        <v>0</v>
      </c>
      <c r="K24" s="10"/>
      <c r="L24" s="10"/>
    </row>
    <row r="25" spans="1:256" ht="30" customHeight="1" thickBot="1" x14ac:dyDescent="0.4">
      <c r="A25" s="594" t="s">
        <v>16</v>
      </c>
      <c r="B25" s="8">
        <f t="shared" ref="B25:G25" si="0">B16</f>
        <v>8</v>
      </c>
      <c r="C25" s="8">
        <f t="shared" si="0"/>
        <v>3</v>
      </c>
      <c r="D25" s="8">
        <f t="shared" si="0"/>
        <v>11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>B25+E25</f>
        <v>8</v>
      </c>
      <c r="I25" s="8">
        <f>C25+F25</f>
        <v>3</v>
      </c>
      <c r="J25" s="16">
        <f>SUM(H25:I25)</f>
        <v>11</v>
      </c>
      <c r="K25" s="178"/>
      <c r="L25" s="178"/>
    </row>
    <row r="26" spans="1:256" ht="26.25" thickBot="1" x14ac:dyDescent="0.4">
      <c r="A26" s="594" t="s">
        <v>45</v>
      </c>
      <c r="B26" s="8">
        <f t="shared" ref="B26:G26" si="1">B20</f>
        <v>0</v>
      </c>
      <c r="C26" s="8">
        <f t="shared" si="1"/>
        <v>0</v>
      </c>
      <c r="D26" s="8">
        <f t="shared" si="1"/>
        <v>0</v>
      </c>
      <c r="E26" s="8">
        <f t="shared" si="1"/>
        <v>0</v>
      </c>
      <c r="F26" s="8">
        <f t="shared" si="1"/>
        <v>0</v>
      </c>
      <c r="G26" s="8">
        <f t="shared" si="1"/>
        <v>0</v>
      </c>
      <c r="H26" s="8">
        <f>B26</f>
        <v>0</v>
      </c>
      <c r="I26" s="8">
        <f>C26</f>
        <v>0</v>
      </c>
      <c r="J26" s="16">
        <f>SUM(H26:I26)</f>
        <v>0</v>
      </c>
      <c r="K26" s="595"/>
      <c r="L26" s="595"/>
    </row>
    <row r="27" spans="1:256" ht="26.25" thickBot="1" x14ac:dyDescent="0.4">
      <c r="A27" s="594" t="s">
        <v>17</v>
      </c>
      <c r="B27" s="8">
        <f t="shared" ref="B27:G27" si="2">B24</f>
        <v>0</v>
      </c>
      <c r="C27" s="8">
        <f t="shared" si="2"/>
        <v>0</v>
      </c>
      <c r="D27" s="8">
        <f t="shared" si="2"/>
        <v>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v>0</v>
      </c>
      <c r="I27" s="8">
        <v>0</v>
      </c>
      <c r="J27" s="16">
        <v>0</v>
      </c>
      <c r="K27" s="595"/>
      <c r="L27" s="595"/>
    </row>
    <row r="28" spans="1:256" s="297" customFormat="1" ht="27" thickBot="1" x14ac:dyDescent="0.45">
      <c r="A28" s="641" t="s">
        <v>18</v>
      </c>
      <c r="B28" s="301">
        <f t="shared" ref="B28:J28" si="3">SUM(B25:B27)</f>
        <v>8</v>
      </c>
      <c r="C28" s="301">
        <f t="shared" si="3"/>
        <v>3</v>
      </c>
      <c r="D28" s="301">
        <f t="shared" si="3"/>
        <v>11</v>
      </c>
      <c r="E28" s="301">
        <f t="shared" si="3"/>
        <v>0</v>
      </c>
      <c r="F28" s="301">
        <f t="shared" si="3"/>
        <v>0</v>
      </c>
      <c r="G28" s="301">
        <f t="shared" si="3"/>
        <v>0</v>
      </c>
      <c r="H28" s="301">
        <f t="shared" si="3"/>
        <v>8</v>
      </c>
      <c r="I28" s="301">
        <f t="shared" si="3"/>
        <v>3</v>
      </c>
      <c r="J28" s="303">
        <f t="shared" si="3"/>
        <v>11</v>
      </c>
      <c r="K28" s="642"/>
      <c r="L28" s="642"/>
    </row>
    <row r="29" spans="1:256" ht="12" customHeight="1" x14ac:dyDescent="0.35">
      <c r="A29" s="10"/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</row>
    <row r="30" spans="1:256" ht="25.5" hidden="1" customHeight="1" thickBot="1" x14ac:dyDescent="0.4">
      <c r="A30" s="10"/>
      <c r="B30" s="595"/>
      <c r="C30" s="595"/>
      <c r="D30" s="595"/>
      <c r="E30" s="595"/>
      <c r="F30" s="595"/>
      <c r="G30" s="595"/>
      <c r="H30" s="595"/>
      <c r="I30" s="595"/>
      <c r="J30" s="595"/>
      <c r="K30" s="599"/>
    </row>
    <row r="31" spans="1:256" x14ac:dyDescent="0.35">
      <c r="A31" s="10"/>
      <c r="B31" s="595"/>
      <c r="C31" s="595"/>
      <c r="D31" s="595"/>
      <c r="E31" s="595"/>
      <c r="F31" s="595"/>
      <c r="G31" s="595"/>
      <c r="H31" s="595"/>
      <c r="I31" s="595"/>
      <c r="J31" s="595"/>
      <c r="K31" s="595"/>
      <c r="L31" s="595"/>
    </row>
    <row r="32" spans="1:256" ht="30.75" customHeight="1" x14ac:dyDescent="0.35">
      <c r="A32" s="1240"/>
      <c r="B32" s="1240"/>
      <c r="C32" s="1240"/>
      <c r="D32" s="1240"/>
      <c r="E32" s="1240"/>
      <c r="F32" s="1240"/>
      <c r="G32" s="1240"/>
      <c r="H32" s="1240"/>
      <c r="I32" s="1240"/>
      <c r="J32" s="1240"/>
    </row>
    <row r="34" ht="45" customHeight="1" x14ac:dyDescent="0.35"/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4"/>
  <sheetViews>
    <sheetView zoomScale="50" zoomScaleNormal="50" workbookViewId="0">
      <selection activeCell="R15" sqref="R15:R16"/>
    </sheetView>
  </sheetViews>
  <sheetFormatPr defaultRowHeight="25.5" x14ac:dyDescent="0.35"/>
  <cols>
    <col min="1" max="1" width="88.85546875" style="556" customWidth="1"/>
    <col min="2" max="2" width="14.5703125" style="556" customWidth="1"/>
    <col min="3" max="3" width="14.140625" style="556" customWidth="1"/>
    <col min="4" max="4" width="11" style="556" customWidth="1"/>
    <col min="5" max="5" width="14.140625" style="556" customWidth="1"/>
    <col min="6" max="6" width="12.7109375" style="556" customWidth="1"/>
    <col min="7" max="7" width="12.42578125" style="556" customWidth="1"/>
    <col min="8" max="8" width="13.7109375" style="556" customWidth="1"/>
    <col min="9" max="9" width="14.7109375" style="556" customWidth="1"/>
    <col min="10" max="10" width="13.5703125" style="556" customWidth="1"/>
    <col min="11" max="11" width="18.140625" style="556" customWidth="1"/>
    <col min="12" max="12" width="19" style="556" customWidth="1"/>
    <col min="13" max="13" width="18" style="556" customWidth="1"/>
    <col min="14" max="15" width="10.7109375" style="556" customWidth="1"/>
    <col min="16" max="16" width="9.140625" style="556" customWidth="1"/>
    <col min="17" max="17" width="12.85546875" style="556" customWidth="1"/>
    <col min="18" max="18" width="23.42578125" style="556" customWidth="1"/>
    <col min="19" max="20" width="9.140625" style="556" customWidth="1"/>
    <col min="21" max="21" width="10.5703125" style="556" customWidth="1"/>
    <col min="22" max="22" width="11.28515625" style="556" customWidth="1"/>
    <col min="23" max="16384" width="9.140625" style="556"/>
  </cols>
  <sheetData>
    <row r="1" spans="1:17" ht="39.75" customHeight="1" x14ac:dyDescent="0.35">
      <c r="A1" s="1184" t="s">
        <v>0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273"/>
      <c r="O1" s="273"/>
      <c r="P1" s="273"/>
      <c r="Q1" s="273"/>
    </row>
    <row r="2" spans="1:17" ht="28.5" customHeight="1" x14ac:dyDescent="0.35">
      <c r="A2" s="557"/>
      <c r="B2" s="557" t="s">
        <v>63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</row>
    <row r="3" spans="1:17" ht="37.5" customHeight="1" x14ac:dyDescent="0.35">
      <c r="A3" s="1184" t="s">
        <v>140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2"/>
      <c r="O3" s="2"/>
    </row>
    <row r="4" spans="1:17" ht="33" customHeight="1" thickBot="1" x14ac:dyDescent="0.4">
      <c r="A4" s="3"/>
    </row>
    <row r="5" spans="1:17" ht="33" customHeight="1" thickBot="1" x14ac:dyDescent="0.4">
      <c r="A5" s="1241" t="s">
        <v>33</v>
      </c>
      <c r="B5" s="1242" t="s">
        <v>2</v>
      </c>
      <c r="C5" s="1242"/>
      <c r="D5" s="1242"/>
      <c r="E5" s="1242" t="s">
        <v>3</v>
      </c>
      <c r="F5" s="1242"/>
      <c r="G5" s="1242"/>
      <c r="H5" s="1242">
        <v>4</v>
      </c>
      <c r="I5" s="1242"/>
      <c r="J5" s="1242"/>
      <c r="K5" s="1243" t="s">
        <v>23</v>
      </c>
      <c r="L5" s="1243"/>
      <c r="M5" s="1243"/>
      <c r="N5" s="175"/>
      <c r="O5" s="175"/>
    </row>
    <row r="6" spans="1:17" ht="33" customHeight="1" thickBot="1" x14ac:dyDescent="0.4">
      <c r="A6" s="1241"/>
      <c r="B6" s="1242"/>
      <c r="C6" s="1242"/>
      <c r="D6" s="1242"/>
      <c r="E6" s="1242"/>
      <c r="F6" s="1242"/>
      <c r="G6" s="1242"/>
      <c r="H6" s="1242"/>
      <c r="I6" s="1242"/>
      <c r="J6" s="1242"/>
      <c r="K6" s="1243"/>
      <c r="L6" s="1243"/>
      <c r="M6" s="1243"/>
      <c r="N6" s="175"/>
      <c r="O6" s="175"/>
    </row>
    <row r="7" spans="1:17" ht="99.75" customHeight="1" thickBot="1" x14ac:dyDescent="0.4">
      <c r="A7" s="1241"/>
      <c r="B7" s="361" t="s">
        <v>5</v>
      </c>
      <c r="C7" s="362" t="s">
        <v>6</v>
      </c>
      <c r="D7" s="229" t="s">
        <v>7</v>
      </c>
      <c r="E7" s="361" t="s">
        <v>5</v>
      </c>
      <c r="F7" s="362" t="s">
        <v>6</v>
      </c>
      <c r="G7" s="229" t="s">
        <v>7</v>
      </c>
      <c r="H7" s="361" t="s">
        <v>5</v>
      </c>
      <c r="I7" s="362" t="s">
        <v>6</v>
      </c>
      <c r="J7" s="229" t="s">
        <v>7</v>
      </c>
      <c r="K7" s="361" t="s">
        <v>5</v>
      </c>
      <c r="L7" s="362" t="s">
        <v>6</v>
      </c>
      <c r="M7" s="229" t="s">
        <v>7</v>
      </c>
      <c r="N7" s="175"/>
      <c r="O7" s="175"/>
    </row>
    <row r="8" spans="1:17" ht="45" customHeight="1" thickBot="1" x14ac:dyDescent="0.4">
      <c r="A8" s="558" t="s">
        <v>8</v>
      </c>
      <c r="B8" s="559"/>
      <c r="C8" s="559"/>
      <c r="D8" s="560"/>
      <c r="E8" s="561"/>
      <c r="F8" s="559"/>
      <c r="G8" s="560"/>
      <c r="H8" s="561"/>
      <c r="I8" s="559"/>
      <c r="J8" s="559"/>
      <c r="K8" s="559"/>
      <c r="L8" s="559"/>
      <c r="M8" s="560"/>
      <c r="N8" s="175"/>
      <c r="O8" s="175"/>
    </row>
    <row r="9" spans="1:17" ht="49.5" customHeight="1" thickBot="1" x14ac:dyDescent="0.4">
      <c r="A9" s="562" t="s">
        <v>60</v>
      </c>
      <c r="B9" s="563">
        <v>1</v>
      </c>
      <c r="C9" s="564">
        <v>0</v>
      </c>
      <c r="D9" s="6">
        <v>1</v>
      </c>
      <c r="E9" s="563">
        <v>4</v>
      </c>
      <c r="F9" s="564">
        <v>0</v>
      </c>
      <c r="G9" s="6">
        <f>E9+F9</f>
        <v>4</v>
      </c>
      <c r="H9" s="563">
        <v>0</v>
      </c>
      <c r="I9" s="564">
        <v>0</v>
      </c>
      <c r="J9" s="6">
        <v>0</v>
      </c>
      <c r="K9" s="565">
        <f>B9+E9+H9</f>
        <v>5</v>
      </c>
      <c r="L9" s="310">
        <v>0</v>
      </c>
      <c r="M9" s="203">
        <f>K9+L9</f>
        <v>5</v>
      </c>
      <c r="N9" s="175"/>
      <c r="O9" s="175"/>
    </row>
    <row r="10" spans="1:17" ht="41.25" customHeight="1" thickBot="1" x14ac:dyDescent="0.4">
      <c r="A10" s="562" t="s">
        <v>61</v>
      </c>
      <c r="B10" s="563">
        <v>8</v>
      </c>
      <c r="C10" s="564">
        <v>0</v>
      </c>
      <c r="D10" s="6">
        <v>8</v>
      </c>
      <c r="E10" s="563">
        <v>7</v>
      </c>
      <c r="F10" s="564">
        <v>0</v>
      </c>
      <c r="G10" s="6">
        <f>E10+F10</f>
        <v>7</v>
      </c>
      <c r="H10" s="563">
        <v>9</v>
      </c>
      <c r="I10" s="564">
        <v>0</v>
      </c>
      <c r="J10" s="6">
        <v>9</v>
      </c>
      <c r="K10" s="565">
        <f>B10+E10+H10</f>
        <v>24</v>
      </c>
      <c r="L10" s="314">
        <v>0</v>
      </c>
      <c r="M10" s="203">
        <f>K10+L10</f>
        <v>24</v>
      </c>
      <c r="N10" s="175"/>
      <c r="O10" s="175"/>
    </row>
    <row r="11" spans="1:17" s="297" customFormat="1" ht="45" customHeight="1" thickBot="1" x14ac:dyDescent="0.45">
      <c r="A11" s="202" t="s">
        <v>9</v>
      </c>
      <c r="B11" s="566">
        <f t="shared" ref="B11:L11" si="0">SUM(B9:B10)</f>
        <v>9</v>
      </c>
      <c r="C11" s="566">
        <f t="shared" si="0"/>
        <v>0</v>
      </c>
      <c r="D11" s="566">
        <f t="shared" si="0"/>
        <v>9</v>
      </c>
      <c r="E11" s="566">
        <f>SUM(E9:E10)</f>
        <v>11</v>
      </c>
      <c r="F11" s="566">
        <f t="shared" si="0"/>
        <v>0</v>
      </c>
      <c r="G11" s="566">
        <f t="shared" si="0"/>
        <v>11</v>
      </c>
      <c r="H11" s="566">
        <f t="shared" si="0"/>
        <v>9</v>
      </c>
      <c r="I11" s="566">
        <f t="shared" si="0"/>
        <v>0</v>
      </c>
      <c r="J11" s="566">
        <f t="shared" si="0"/>
        <v>9</v>
      </c>
      <c r="K11" s="566">
        <f>SUM(K9:K10)</f>
        <v>29</v>
      </c>
      <c r="L11" s="566">
        <f t="shared" si="0"/>
        <v>0</v>
      </c>
      <c r="M11" s="16">
        <f>SUM(M9:M10)</f>
        <v>29</v>
      </c>
      <c r="N11" s="175"/>
      <c r="O11" s="175"/>
    </row>
    <row r="12" spans="1:17" s="297" customFormat="1" ht="45" customHeight="1" thickBot="1" x14ac:dyDescent="0.45">
      <c r="A12" s="182" t="s">
        <v>10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531"/>
      <c r="N12" s="175"/>
      <c r="O12" s="175"/>
    </row>
    <row r="13" spans="1:17" ht="31.5" customHeight="1" thickBot="1" x14ac:dyDescent="0.4">
      <c r="A13" s="202" t="s">
        <v>11</v>
      </c>
      <c r="B13" s="567"/>
      <c r="C13" s="568"/>
      <c r="D13" s="569"/>
      <c r="E13" s="570"/>
      <c r="F13" s="568" t="s">
        <v>12</v>
      </c>
      <c r="G13" s="569"/>
      <c r="H13" s="570"/>
      <c r="I13" s="568" t="s">
        <v>12</v>
      </c>
      <c r="J13" s="571"/>
      <c r="K13" s="572"/>
      <c r="L13" s="573"/>
      <c r="M13" s="574"/>
      <c r="N13" s="176"/>
      <c r="O13" s="176"/>
    </row>
    <row r="14" spans="1:17" ht="45" customHeight="1" thickBot="1" x14ac:dyDescent="0.4">
      <c r="A14" s="575" t="s">
        <v>60</v>
      </c>
      <c r="B14" s="563">
        <v>1</v>
      </c>
      <c r="C14" s="564">
        <v>0</v>
      </c>
      <c r="D14" s="6">
        <v>1</v>
      </c>
      <c r="E14" s="563">
        <v>4</v>
      </c>
      <c r="F14" s="564">
        <v>0</v>
      </c>
      <c r="G14" s="6">
        <f>E14+F14</f>
        <v>4</v>
      </c>
      <c r="H14" s="563">
        <v>0</v>
      </c>
      <c r="I14" s="564">
        <v>0</v>
      </c>
      <c r="J14" s="6">
        <v>0</v>
      </c>
      <c r="K14" s="565">
        <f>B14+E14+H14</f>
        <v>5</v>
      </c>
      <c r="L14" s="310">
        <v>0</v>
      </c>
      <c r="M14" s="576">
        <f>K14+L14</f>
        <v>5</v>
      </c>
      <c r="N14" s="10"/>
      <c r="O14" s="10"/>
    </row>
    <row r="15" spans="1:17" ht="43.5" customHeight="1" thickBot="1" x14ac:dyDescent="0.4">
      <c r="A15" s="562" t="s">
        <v>61</v>
      </c>
      <c r="B15" s="280">
        <v>8</v>
      </c>
      <c r="C15" s="281">
        <v>0</v>
      </c>
      <c r="D15" s="577">
        <v>8</v>
      </c>
      <c r="E15" s="280">
        <v>7</v>
      </c>
      <c r="F15" s="281">
        <v>0</v>
      </c>
      <c r="G15" s="6">
        <f>E15+F15</f>
        <v>7</v>
      </c>
      <c r="H15" s="280">
        <v>9</v>
      </c>
      <c r="I15" s="281">
        <v>0</v>
      </c>
      <c r="J15" s="577">
        <v>9</v>
      </c>
      <c r="K15" s="565">
        <f>B15+E15+H15</f>
        <v>24</v>
      </c>
      <c r="L15" s="578">
        <v>0</v>
      </c>
      <c r="M15" s="576">
        <f>K15+L15</f>
        <v>24</v>
      </c>
      <c r="N15" s="10"/>
      <c r="O15" s="10"/>
    </row>
    <row r="16" spans="1:17" ht="49.5" customHeight="1" thickBot="1" x14ac:dyDescent="0.4">
      <c r="A16" s="558" t="s">
        <v>13</v>
      </c>
      <c r="B16" s="566">
        <f t="shared" ref="B16:M16" si="1">SUM(B14:B15)</f>
        <v>9</v>
      </c>
      <c r="C16" s="566">
        <f t="shared" si="1"/>
        <v>0</v>
      </c>
      <c r="D16" s="566">
        <f t="shared" si="1"/>
        <v>9</v>
      </c>
      <c r="E16" s="566">
        <f>SUM(E14:E15)</f>
        <v>11</v>
      </c>
      <c r="F16" s="566">
        <f t="shared" si="1"/>
        <v>0</v>
      </c>
      <c r="G16" s="566">
        <f t="shared" si="1"/>
        <v>11</v>
      </c>
      <c r="H16" s="566">
        <f t="shared" si="1"/>
        <v>9</v>
      </c>
      <c r="I16" s="566">
        <f t="shared" si="1"/>
        <v>0</v>
      </c>
      <c r="J16" s="566">
        <f t="shared" si="1"/>
        <v>9</v>
      </c>
      <c r="K16" s="566">
        <f>SUM(K14:K15)</f>
        <v>29</v>
      </c>
      <c r="L16" s="566">
        <f t="shared" si="1"/>
        <v>0</v>
      </c>
      <c r="M16" s="16">
        <f t="shared" si="1"/>
        <v>29</v>
      </c>
      <c r="N16" s="177"/>
      <c r="O16" s="177"/>
    </row>
    <row r="17" spans="1:16" ht="37.5" customHeight="1" thickBot="1" x14ac:dyDescent="0.4">
      <c r="A17" s="579" t="s">
        <v>42</v>
      </c>
      <c r="B17" s="580"/>
      <c r="C17" s="581"/>
      <c r="D17" s="582"/>
      <c r="E17" s="580"/>
      <c r="F17" s="581"/>
      <c r="G17" s="582"/>
      <c r="H17" s="580"/>
      <c r="I17" s="581"/>
      <c r="J17" s="582"/>
      <c r="K17" s="580"/>
      <c r="L17" s="581"/>
      <c r="M17" s="583"/>
      <c r="N17" s="10"/>
      <c r="O17" s="10"/>
    </row>
    <row r="18" spans="1:16" ht="36.75" customHeight="1" thickBot="1" x14ac:dyDescent="0.4">
      <c r="A18" s="575" t="s">
        <v>60</v>
      </c>
      <c r="B18" s="4">
        <v>0</v>
      </c>
      <c r="C18" s="5">
        <v>0</v>
      </c>
      <c r="D18" s="6">
        <f>SUM(B18:C18)</f>
        <v>0</v>
      </c>
      <c r="E18" s="4">
        <v>0</v>
      </c>
      <c r="F18" s="5">
        <v>0</v>
      </c>
      <c r="G18" s="6">
        <f>SUM(E18:F18)</f>
        <v>0</v>
      </c>
      <c r="H18" s="4">
        <v>0</v>
      </c>
      <c r="I18" s="5">
        <v>0</v>
      </c>
      <c r="J18" s="6">
        <f>SUM(H18:I18)</f>
        <v>0</v>
      </c>
      <c r="K18" s="584">
        <v>0</v>
      </c>
      <c r="L18" s="205">
        <v>0</v>
      </c>
      <c r="M18" s="203">
        <v>0</v>
      </c>
      <c r="N18" s="10"/>
      <c r="O18" s="10"/>
    </row>
    <row r="19" spans="1:16" ht="40.5" customHeight="1" thickBot="1" x14ac:dyDescent="0.4">
      <c r="A19" s="562" t="s">
        <v>61</v>
      </c>
      <c r="B19" s="4">
        <v>0</v>
      </c>
      <c r="C19" s="5">
        <v>0</v>
      </c>
      <c r="D19" s="6">
        <f>SUM(B19:C19)</f>
        <v>0</v>
      </c>
      <c r="E19" s="4">
        <v>0</v>
      </c>
      <c r="F19" s="5">
        <v>0</v>
      </c>
      <c r="G19" s="6">
        <f>SUM(E19:F19)</f>
        <v>0</v>
      </c>
      <c r="H19" s="4">
        <v>0</v>
      </c>
      <c r="I19" s="5">
        <v>0</v>
      </c>
      <c r="J19" s="6">
        <f>SUM(H19:I19)</f>
        <v>0</v>
      </c>
      <c r="K19" s="584">
        <v>0</v>
      </c>
      <c r="L19" s="205">
        <v>0</v>
      </c>
      <c r="M19" s="203">
        <v>0</v>
      </c>
      <c r="N19" s="10"/>
      <c r="O19" s="10"/>
    </row>
    <row r="20" spans="1:16" ht="33" customHeight="1" thickBot="1" x14ac:dyDescent="0.4">
      <c r="A20" s="12" t="s">
        <v>43</v>
      </c>
      <c r="B20" s="8">
        <f t="shared" ref="B20:M20" si="2">SUM(B18:B19)</f>
        <v>0</v>
      </c>
      <c r="C20" s="8">
        <f t="shared" si="2"/>
        <v>0</v>
      </c>
      <c r="D20" s="8">
        <f t="shared" si="2"/>
        <v>0</v>
      </c>
      <c r="E20" s="8">
        <f t="shared" si="2"/>
        <v>0</v>
      </c>
      <c r="F20" s="8">
        <f t="shared" si="2"/>
        <v>0</v>
      </c>
      <c r="G20" s="19">
        <f t="shared" si="2"/>
        <v>0</v>
      </c>
      <c r="H20" s="8">
        <f t="shared" si="2"/>
        <v>0</v>
      </c>
      <c r="I20" s="8">
        <f t="shared" si="2"/>
        <v>0</v>
      </c>
      <c r="J20" s="19">
        <f t="shared" si="2"/>
        <v>0</v>
      </c>
      <c r="K20" s="8">
        <f t="shared" si="2"/>
        <v>0</v>
      </c>
      <c r="L20" s="8">
        <f t="shared" si="2"/>
        <v>0</v>
      </c>
      <c r="M20" s="16">
        <f t="shared" si="2"/>
        <v>0</v>
      </c>
      <c r="N20" s="10"/>
      <c r="O20" s="10"/>
    </row>
    <row r="21" spans="1:16" ht="35.25" customHeight="1" thickBot="1" x14ac:dyDescent="0.4">
      <c r="A21" s="11" t="s">
        <v>44</v>
      </c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10"/>
      <c r="O21" s="10"/>
    </row>
    <row r="22" spans="1:16" ht="35.25" customHeight="1" thickBot="1" x14ac:dyDescent="0.4">
      <c r="A22" s="575" t="s">
        <v>60</v>
      </c>
      <c r="B22" s="586">
        <v>0</v>
      </c>
      <c r="C22" s="587">
        <v>0</v>
      </c>
      <c r="D22" s="588">
        <f>SUM(B22:C22)</f>
        <v>0</v>
      </c>
      <c r="E22" s="586">
        <v>0</v>
      </c>
      <c r="F22" s="587">
        <v>0</v>
      </c>
      <c r="G22" s="588">
        <f>SUM(E22:F22)</f>
        <v>0</v>
      </c>
      <c r="H22" s="586">
        <v>0</v>
      </c>
      <c r="I22" s="587">
        <v>0</v>
      </c>
      <c r="J22" s="588">
        <f>SUM(H22:I22)</f>
        <v>0</v>
      </c>
      <c r="K22" s="589">
        <v>0</v>
      </c>
      <c r="L22" s="321">
        <v>0</v>
      </c>
      <c r="M22" s="590">
        <v>0</v>
      </c>
      <c r="N22" s="10"/>
      <c r="O22" s="10"/>
    </row>
    <row r="23" spans="1:16" ht="35.25" customHeight="1" thickBot="1" x14ac:dyDescent="0.4">
      <c r="A23" s="562" t="s">
        <v>61</v>
      </c>
      <c r="B23" s="4">
        <v>0</v>
      </c>
      <c r="C23" s="5">
        <v>0</v>
      </c>
      <c r="D23" s="6">
        <f>SUM(B23:C23)</f>
        <v>0</v>
      </c>
      <c r="E23" s="4">
        <v>0</v>
      </c>
      <c r="F23" s="5">
        <v>0</v>
      </c>
      <c r="G23" s="6">
        <f>SUM(E23:F23)</f>
        <v>0</v>
      </c>
      <c r="H23" s="4">
        <v>0</v>
      </c>
      <c r="I23" s="5">
        <v>0</v>
      </c>
      <c r="J23" s="6">
        <f>SUM(H23:I23)</f>
        <v>0</v>
      </c>
      <c r="K23" s="584">
        <v>0</v>
      </c>
      <c r="L23" s="205">
        <v>0</v>
      </c>
      <c r="M23" s="203">
        <v>0</v>
      </c>
      <c r="N23" s="10"/>
      <c r="O23" s="10"/>
    </row>
    <row r="24" spans="1:16" ht="33" customHeight="1" thickBot="1" x14ac:dyDescent="0.4">
      <c r="A24" s="12" t="s">
        <v>15</v>
      </c>
      <c r="B24" s="591">
        <v>0</v>
      </c>
      <c r="C24" s="591">
        <v>0</v>
      </c>
      <c r="D24" s="592">
        <f>SUM(B24:C24)</f>
        <v>0</v>
      </c>
      <c r="E24" s="593">
        <v>0</v>
      </c>
      <c r="F24" s="591">
        <v>0</v>
      </c>
      <c r="G24" s="592">
        <v>0</v>
      </c>
      <c r="H24" s="593">
        <v>0</v>
      </c>
      <c r="I24" s="591">
        <v>0</v>
      </c>
      <c r="J24" s="591">
        <v>0</v>
      </c>
      <c r="K24" s="591">
        <v>0</v>
      </c>
      <c r="L24" s="591">
        <v>0</v>
      </c>
      <c r="M24" s="592">
        <f>SUM(K24:L24)</f>
        <v>0</v>
      </c>
      <c r="N24" s="10"/>
      <c r="O24" s="10"/>
    </row>
    <row r="25" spans="1:16" ht="30" customHeight="1" thickBot="1" x14ac:dyDescent="0.4">
      <c r="A25" s="594" t="s">
        <v>16</v>
      </c>
      <c r="B25" s="8">
        <f t="shared" ref="B25:J25" si="3">B16</f>
        <v>9</v>
      </c>
      <c r="C25" s="8">
        <f t="shared" si="3"/>
        <v>0</v>
      </c>
      <c r="D25" s="8">
        <f t="shared" si="3"/>
        <v>9</v>
      </c>
      <c r="E25" s="8">
        <f>E16</f>
        <v>11</v>
      </c>
      <c r="F25" s="8">
        <f t="shared" si="3"/>
        <v>0</v>
      </c>
      <c r="G25" s="8">
        <f t="shared" si="3"/>
        <v>11</v>
      </c>
      <c r="H25" s="8">
        <f t="shared" si="3"/>
        <v>9</v>
      </c>
      <c r="I25" s="8">
        <f t="shared" si="3"/>
        <v>0</v>
      </c>
      <c r="J25" s="8">
        <f t="shared" si="3"/>
        <v>9</v>
      </c>
      <c r="K25" s="565">
        <f>B25+E25+H25</f>
        <v>29</v>
      </c>
      <c r="L25" s="8">
        <f>C25+I25</f>
        <v>0</v>
      </c>
      <c r="M25" s="16">
        <f>SUM(K25:L25)</f>
        <v>29</v>
      </c>
      <c r="N25" s="178"/>
      <c r="O25" s="178"/>
    </row>
    <row r="26" spans="1:16" ht="26.25" thickBot="1" x14ac:dyDescent="0.4">
      <c r="A26" s="594" t="s">
        <v>45</v>
      </c>
      <c r="B26" s="8">
        <f t="shared" ref="B26:J26" si="4">B20</f>
        <v>0</v>
      </c>
      <c r="C26" s="8">
        <f t="shared" si="4"/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>B26+H26</f>
        <v>0</v>
      </c>
      <c r="L26" s="8">
        <f>C26+I26</f>
        <v>0</v>
      </c>
      <c r="M26" s="16">
        <f>SUM(K26:L26)</f>
        <v>0</v>
      </c>
      <c r="N26" s="595"/>
      <c r="O26" s="595"/>
    </row>
    <row r="27" spans="1:16" ht="26.25" thickBot="1" x14ac:dyDescent="0.4">
      <c r="A27" s="594" t="s">
        <v>17</v>
      </c>
      <c r="B27" s="8">
        <f t="shared" ref="B27:J27" si="5">B24</f>
        <v>0</v>
      </c>
      <c r="C27" s="8">
        <f t="shared" si="5"/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>B27+H27</f>
        <v>0</v>
      </c>
      <c r="L27" s="8">
        <f>C27+H27</f>
        <v>0</v>
      </c>
      <c r="M27" s="16">
        <f>SUM(K27:L27)</f>
        <v>0</v>
      </c>
      <c r="N27" s="595"/>
      <c r="O27" s="595"/>
    </row>
    <row r="28" spans="1:16" ht="26.25" thickBot="1" x14ac:dyDescent="0.4">
      <c r="A28" s="596" t="s">
        <v>18</v>
      </c>
      <c r="B28" s="597">
        <f t="shared" ref="B28:M28" si="6">SUM(B25:B27)</f>
        <v>9</v>
      </c>
      <c r="C28" s="597">
        <f t="shared" si="6"/>
        <v>0</v>
      </c>
      <c r="D28" s="597">
        <f t="shared" si="6"/>
        <v>9</v>
      </c>
      <c r="E28" s="597">
        <f t="shared" si="6"/>
        <v>11</v>
      </c>
      <c r="F28" s="597">
        <f t="shared" si="6"/>
        <v>0</v>
      </c>
      <c r="G28" s="597">
        <f t="shared" si="6"/>
        <v>11</v>
      </c>
      <c r="H28" s="597">
        <f t="shared" si="6"/>
        <v>9</v>
      </c>
      <c r="I28" s="597">
        <f t="shared" si="6"/>
        <v>0</v>
      </c>
      <c r="J28" s="597">
        <f t="shared" si="6"/>
        <v>9</v>
      </c>
      <c r="K28" s="597">
        <f t="shared" si="6"/>
        <v>29</v>
      </c>
      <c r="L28" s="597">
        <f t="shared" si="6"/>
        <v>0</v>
      </c>
      <c r="M28" s="598">
        <f t="shared" si="6"/>
        <v>29</v>
      </c>
      <c r="N28" s="595"/>
      <c r="O28" s="595"/>
    </row>
    <row r="29" spans="1:16" ht="12" customHeight="1" x14ac:dyDescent="0.35">
      <c r="A29" s="10"/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</row>
    <row r="30" spans="1:16" ht="10.5" hidden="1" customHeight="1" x14ac:dyDescent="0.35">
      <c r="A30" s="1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9"/>
    </row>
    <row r="31" spans="1:16" x14ac:dyDescent="0.35">
      <c r="A31" s="10"/>
      <c r="B31" s="595"/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</row>
    <row r="32" spans="1:16" ht="30.75" customHeight="1" x14ac:dyDescent="0.35">
      <c r="A32" s="1240"/>
      <c r="B32" s="1240"/>
      <c r="C32" s="1240"/>
      <c r="D32" s="1240"/>
      <c r="E32" s="1240"/>
      <c r="F32" s="1240"/>
      <c r="G32" s="1240"/>
      <c r="H32" s="1240"/>
      <c r="I32" s="1240"/>
      <c r="J32" s="1240"/>
      <c r="K32" s="1240"/>
      <c r="L32" s="1240"/>
      <c r="M32" s="1240"/>
      <c r="N32" s="1240"/>
      <c r="O32" s="1240"/>
      <c r="P32" s="1240"/>
    </row>
    <row r="34" ht="45" customHeight="1" x14ac:dyDescent="0.35"/>
  </sheetData>
  <mergeCells count="8">
    <mergeCell ref="A32:P32"/>
    <mergeCell ref="A5:A7"/>
    <mergeCell ref="B5:D6"/>
    <mergeCell ref="E5:G6"/>
    <mergeCell ref="H5:J6"/>
    <mergeCell ref="A1:M1"/>
    <mergeCell ref="A3:M3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2"/>
  <sheetViews>
    <sheetView topLeftCell="A4" zoomScale="50" zoomScaleNormal="50" workbookViewId="0">
      <selection activeCell="W27" sqref="W27"/>
    </sheetView>
  </sheetViews>
  <sheetFormatPr defaultRowHeight="25.5" x14ac:dyDescent="0.35"/>
  <cols>
    <col min="1" max="1" width="3" style="556" customWidth="1"/>
    <col min="2" max="2" width="79.28515625" style="556" customWidth="1"/>
    <col min="3" max="3" width="10.28515625" style="556" customWidth="1"/>
    <col min="4" max="4" width="8.7109375" style="556" customWidth="1"/>
    <col min="5" max="5" width="11" style="556" customWidth="1"/>
    <col min="6" max="6" width="9.42578125" style="556" customWidth="1"/>
    <col min="7" max="7" width="10.42578125" style="556" customWidth="1"/>
    <col min="8" max="8" width="14.28515625" style="556" customWidth="1"/>
    <col min="9" max="10" width="9.5703125" style="556" customWidth="1"/>
    <col min="11" max="11" width="12" style="556" customWidth="1"/>
    <col min="12" max="12" width="12.5703125" style="556" customWidth="1"/>
    <col min="13" max="13" width="11" style="556" customWidth="1"/>
    <col min="14" max="14" width="10.85546875" style="556" customWidth="1"/>
    <col min="15" max="15" width="14.28515625" style="556" customWidth="1"/>
    <col min="16" max="16" width="10.5703125" style="556" customWidth="1"/>
    <col min="17" max="17" width="9.28515625" style="556" customWidth="1"/>
    <col min="18" max="16384" width="9.140625" style="556"/>
  </cols>
  <sheetData>
    <row r="1" spans="1:14" ht="25.5" customHeight="1" x14ac:dyDescent="0.35">
      <c r="A1" s="1184" t="s">
        <v>0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</row>
    <row r="2" spans="1:14" ht="26.25" customHeight="1" x14ac:dyDescent="0.35">
      <c r="A2" s="1244" t="s">
        <v>63</v>
      </c>
      <c r="B2" s="1244"/>
      <c r="C2" s="1244"/>
      <c r="D2" s="1244"/>
      <c r="E2" s="1244"/>
      <c r="F2" s="1244"/>
      <c r="G2" s="1244"/>
      <c r="H2" s="1244"/>
      <c r="I2" s="1244"/>
      <c r="J2" s="1244"/>
      <c r="K2" s="1244"/>
      <c r="L2" s="1244"/>
      <c r="M2" s="1244"/>
      <c r="N2" s="1244"/>
    </row>
    <row r="3" spans="1:14" ht="37.5" customHeight="1" x14ac:dyDescent="0.35">
      <c r="A3" s="1184" t="s">
        <v>141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</row>
    <row r="4" spans="1:14" ht="33" customHeight="1" thickBot="1" x14ac:dyDescent="0.4">
      <c r="B4" s="3"/>
    </row>
    <row r="5" spans="1:14" ht="33" customHeight="1" x14ac:dyDescent="0.35">
      <c r="B5" s="1188" t="s">
        <v>1</v>
      </c>
      <c r="C5" s="1247" t="s">
        <v>2</v>
      </c>
      <c r="D5" s="1248"/>
      <c r="E5" s="1249"/>
      <c r="F5" s="1247" t="s">
        <v>3</v>
      </c>
      <c r="G5" s="1248"/>
      <c r="H5" s="1249"/>
      <c r="I5" s="1247" t="s">
        <v>4</v>
      </c>
      <c r="J5" s="1248"/>
      <c r="K5" s="1249"/>
      <c r="L5" s="1253" t="s">
        <v>23</v>
      </c>
      <c r="M5" s="1254"/>
      <c r="N5" s="1255"/>
    </row>
    <row r="6" spans="1:14" ht="33" customHeight="1" thickBot="1" x14ac:dyDescent="0.4">
      <c r="B6" s="1245"/>
      <c r="C6" s="1250"/>
      <c r="D6" s="1251"/>
      <c r="E6" s="1252"/>
      <c r="F6" s="1250"/>
      <c r="G6" s="1251"/>
      <c r="H6" s="1252"/>
      <c r="I6" s="1250"/>
      <c r="J6" s="1251"/>
      <c r="K6" s="1252"/>
      <c r="L6" s="1256"/>
      <c r="M6" s="1257"/>
      <c r="N6" s="1258"/>
    </row>
    <row r="7" spans="1:14" ht="99.75" customHeight="1" thickBot="1" x14ac:dyDescent="0.4">
      <c r="B7" s="1246"/>
      <c r="C7" s="1030" t="s">
        <v>142</v>
      </c>
      <c r="D7" s="1030" t="s">
        <v>143</v>
      </c>
      <c r="E7" s="1031" t="s">
        <v>7</v>
      </c>
      <c r="F7" s="1032" t="s">
        <v>142</v>
      </c>
      <c r="G7" s="1030" t="s">
        <v>143</v>
      </c>
      <c r="H7" s="1031" t="s">
        <v>7</v>
      </c>
      <c r="I7" s="1033" t="s">
        <v>142</v>
      </c>
      <c r="J7" s="1033" t="s">
        <v>143</v>
      </c>
      <c r="K7" s="1034" t="s">
        <v>7</v>
      </c>
      <c r="L7" s="1031" t="s">
        <v>142</v>
      </c>
      <c r="M7" s="1031" t="s">
        <v>143</v>
      </c>
      <c r="N7" s="1031" t="s">
        <v>7</v>
      </c>
    </row>
    <row r="8" spans="1:14" ht="34.5" customHeight="1" thickBot="1" x14ac:dyDescent="0.4">
      <c r="B8" s="558" t="s">
        <v>8</v>
      </c>
      <c r="C8" s="600"/>
      <c r="D8" s="601"/>
      <c r="E8" s="602"/>
      <c r="F8" s="603"/>
      <c r="G8" s="601"/>
      <c r="H8" s="604"/>
      <c r="I8" s="601"/>
      <c r="J8" s="601"/>
      <c r="K8" s="605"/>
      <c r="L8" s="8"/>
      <c r="M8" s="530"/>
      <c r="N8" s="606"/>
    </row>
    <row r="9" spans="1:14" ht="42.75" customHeight="1" thickBot="1" x14ac:dyDescent="0.4">
      <c r="B9" s="562" t="s">
        <v>60</v>
      </c>
      <c r="C9" s="607">
        <v>0</v>
      </c>
      <c r="D9" s="207">
        <v>2</v>
      </c>
      <c r="E9" s="608">
        <f>C9+D9</f>
        <v>2</v>
      </c>
      <c r="F9" s="609">
        <v>0</v>
      </c>
      <c r="G9" s="610">
        <v>0</v>
      </c>
      <c r="H9" s="611">
        <v>0</v>
      </c>
      <c r="I9" s="612">
        <v>0</v>
      </c>
      <c r="J9" s="610">
        <v>0</v>
      </c>
      <c r="K9" s="588">
        <v>0</v>
      </c>
      <c r="L9" s="589">
        <f>C9+F9+I9</f>
        <v>0</v>
      </c>
      <c r="M9" s="533">
        <f>D9+G9+J9</f>
        <v>2</v>
      </c>
      <c r="N9" s="369">
        <f>L9+M9</f>
        <v>2</v>
      </c>
    </row>
    <row r="10" spans="1:14" ht="34.5" customHeight="1" thickBot="1" x14ac:dyDescent="0.4">
      <c r="B10" s="613" t="s">
        <v>61</v>
      </c>
      <c r="C10" s="614">
        <v>0</v>
      </c>
      <c r="D10" s="615">
        <v>2</v>
      </c>
      <c r="E10" s="210">
        <f>C10+D10</f>
        <v>2</v>
      </c>
      <c r="F10" s="614">
        <v>1</v>
      </c>
      <c r="G10" s="615">
        <v>0</v>
      </c>
      <c r="H10" s="616">
        <f>F10+G10</f>
        <v>1</v>
      </c>
      <c r="I10" s="617">
        <v>1</v>
      </c>
      <c r="J10" s="615">
        <v>1</v>
      </c>
      <c r="K10" s="577">
        <f>I10+J10</f>
        <v>2</v>
      </c>
      <c r="L10" s="589">
        <f>C10+F10+I10</f>
        <v>2</v>
      </c>
      <c r="M10" s="205">
        <f>D10+G10+J10</f>
        <v>3</v>
      </c>
      <c r="N10" s="203">
        <f>L10+M10</f>
        <v>5</v>
      </c>
    </row>
    <row r="11" spans="1:14" ht="34.5" customHeight="1" thickBot="1" x14ac:dyDescent="0.4">
      <c r="B11" s="618" t="s">
        <v>9</v>
      </c>
      <c r="C11" s="619">
        <f t="shared" ref="C11:M11" si="0">C9+C10</f>
        <v>0</v>
      </c>
      <c r="D11" s="619">
        <f t="shared" si="0"/>
        <v>4</v>
      </c>
      <c r="E11" s="619">
        <f t="shared" si="0"/>
        <v>4</v>
      </c>
      <c r="F11" s="619">
        <f t="shared" si="0"/>
        <v>1</v>
      </c>
      <c r="G11" s="619">
        <f t="shared" si="0"/>
        <v>0</v>
      </c>
      <c r="H11" s="619">
        <f t="shared" si="0"/>
        <v>1</v>
      </c>
      <c r="I11" s="620">
        <f t="shared" si="0"/>
        <v>1</v>
      </c>
      <c r="J11" s="620">
        <f t="shared" si="0"/>
        <v>1</v>
      </c>
      <c r="K11" s="620">
        <f t="shared" si="0"/>
        <v>2</v>
      </c>
      <c r="L11" s="16">
        <f t="shared" si="0"/>
        <v>2</v>
      </c>
      <c r="M11" s="16">
        <f t="shared" si="0"/>
        <v>5</v>
      </c>
      <c r="N11" s="16">
        <f>L11+M11</f>
        <v>7</v>
      </c>
    </row>
    <row r="12" spans="1:14" ht="41.25" customHeight="1" thickBot="1" x14ac:dyDescent="0.4">
      <c r="B12" s="335" t="s">
        <v>10</v>
      </c>
      <c r="C12" s="621"/>
      <c r="D12" s="612"/>
      <c r="E12" s="608"/>
      <c r="F12" s="622"/>
      <c r="G12" s="623"/>
      <c r="H12" s="624"/>
      <c r="I12" s="612"/>
      <c r="J12" s="610"/>
      <c r="K12" s="608"/>
      <c r="L12" s="504"/>
      <c r="M12" s="533"/>
      <c r="N12" s="369"/>
    </row>
    <row r="13" spans="1:14" ht="43.5" customHeight="1" thickBot="1" x14ac:dyDescent="0.4">
      <c r="B13" s="202" t="s">
        <v>11</v>
      </c>
      <c r="C13" s="620"/>
      <c r="D13" s="620"/>
      <c r="E13" s="620"/>
      <c r="F13" s="619"/>
      <c r="G13" s="619"/>
      <c r="H13" s="619"/>
      <c r="I13" s="620"/>
      <c r="J13" s="619"/>
      <c r="K13" s="619"/>
      <c r="L13" s="16"/>
      <c r="M13" s="16"/>
      <c r="N13" s="16"/>
    </row>
    <row r="14" spans="1:14" ht="43.5" customHeight="1" thickBot="1" x14ac:dyDescent="0.4">
      <c r="B14" s="575" t="s">
        <v>60</v>
      </c>
      <c r="C14" s="607">
        <v>0</v>
      </c>
      <c r="D14" s="207">
        <v>2</v>
      </c>
      <c r="E14" s="608">
        <f>C14+D14</f>
        <v>2</v>
      </c>
      <c r="F14" s="609">
        <v>0</v>
      </c>
      <c r="G14" s="610">
        <v>0</v>
      </c>
      <c r="H14" s="611">
        <v>0</v>
      </c>
      <c r="I14" s="612">
        <v>0</v>
      </c>
      <c r="J14" s="610">
        <v>0</v>
      </c>
      <c r="K14" s="588">
        <v>0</v>
      </c>
      <c r="L14" s="589">
        <f>C14+F14+I14</f>
        <v>0</v>
      </c>
      <c r="M14" s="533">
        <f>D14+G14+J14</f>
        <v>2</v>
      </c>
      <c r="N14" s="369">
        <f>L14+M14</f>
        <v>2</v>
      </c>
    </row>
    <row r="15" spans="1:14" ht="39.75" customHeight="1" thickBot="1" x14ac:dyDescent="0.4">
      <c r="B15" s="562" t="s">
        <v>61</v>
      </c>
      <c r="C15" s="614">
        <v>0</v>
      </c>
      <c r="D15" s="615">
        <v>2</v>
      </c>
      <c r="E15" s="210">
        <f>C15+D15</f>
        <v>2</v>
      </c>
      <c r="F15" s="614">
        <v>1</v>
      </c>
      <c r="G15" s="615">
        <v>0</v>
      </c>
      <c r="H15" s="616">
        <f>F15+G15</f>
        <v>1</v>
      </c>
      <c r="I15" s="617">
        <v>1</v>
      </c>
      <c r="J15" s="615">
        <v>1</v>
      </c>
      <c r="K15" s="577">
        <f>I15+J15</f>
        <v>2</v>
      </c>
      <c r="L15" s="589">
        <f>C15+F15+I15</f>
        <v>2</v>
      </c>
      <c r="M15" s="205">
        <f>D15+G15+J15</f>
        <v>3</v>
      </c>
      <c r="N15" s="203">
        <f>L15+M15</f>
        <v>5</v>
      </c>
    </row>
    <row r="16" spans="1:14" ht="43.5" customHeight="1" thickBot="1" x14ac:dyDescent="0.4">
      <c r="B16" s="558" t="s">
        <v>13</v>
      </c>
      <c r="C16" s="619">
        <f t="shared" ref="C16:M16" si="1">C14+C15</f>
        <v>0</v>
      </c>
      <c r="D16" s="619">
        <f t="shared" si="1"/>
        <v>4</v>
      </c>
      <c r="E16" s="619">
        <f t="shared" si="1"/>
        <v>4</v>
      </c>
      <c r="F16" s="619">
        <f t="shared" si="1"/>
        <v>1</v>
      </c>
      <c r="G16" s="619">
        <f t="shared" si="1"/>
        <v>0</v>
      </c>
      <c r="H16" s="619">
        <f t="shared" si="1"/>
        <v>1</v>
      </c>
      <c r="I16" s="620">
        <f t="shared" si="1"/>
        <v>1</v>
      </c>
      <c r="J16" s="620">
        <f t="shared" si="1"/>
        <v>1</v>
      </c>
      <c r="K16" s="620">
        <f t="shared" si="1"/>
        <v>2</v>
      </c>
      <c r="L16" s="16">
        <f t="shared" si="1"/>
        <v>2</v>
      </c>
      <c r="M16" s="16">
        <f t="shared" si="1"/>
        <v>5</v>
      </c>
      <c r="N16" s="16">
        <f>L16+M16</f>
        <v>7</v>
      </c>
    </row>
    <row r="17" spans="2:14" ht="36" customHeight="1" thickBot="1" x14ac:dyDescent="0.4">
      <c r="B17" s="579" t="s">
        <v>42</v>
      </c>
      <c r="C17" s="625"/>
      <c r="D17" s="626"/>
      <c r="E17" s="608"/>
      <c r="F17" s="609"/>
      <c r="G17" s="610"/>
      <c r="H17" s="611"/>
      <c r="I17" s="612"/>
      <c r="J17" s="623"/>
      <c r="K17" s="608"/>
      <c r="L17" s="278"/>
      <c r="M17" s="323"/>
      <c r="N17" s="324"/>
    </row>
    <row r="18" spans="2:14" ht="42" customHeight="1" thickBot="1" x14ac:dyDescent="0.4">
      <c r="B18" s="575" t="s">
        <v>60</v>
      </c>
      <c r="C18" s="627">
        <v>0</v>
      </c>
      <c r="D18" s="628">
        <v>0</v>
      </c>
      <c r="E18" s="629">
        <v>0</v>
      </c>
      <c r="F18" s="627">
        <v>0</v>
      </c>
      <c r="G18" s="628">
        <v>0</v>
      </c>
      <c r="H18" s="630">
        <v>0</v>
      </c>
      <c r="I18" s="627">
        <v>0</v>
      </c>
      <c r="J18" s="628">
        <v>0</v>
      </c>
      <c r="K18" s="630">
        <v>0</v>
      </c>
      <c r="L18" s="627">
        <v>0</v>
      </c>
      <c r="M18" s="628">
        <v>0</v>
      </c>
      <c r="N18" s="630">
        <v>0</v>
      </c>
    </row>
    <row r="19" spans="2:14" ht="38.25" customHeight="1" thickBot="1" x14ac:dyDescent="0.4">
      <c r="B19" s="562" t="s">
        <v>61</v>
      </c>
      <c r="C19" s="280">
        <v>0</v>
      </c>
      <c r="D19" s="281">
        <v>0</v>
      </c>
      <c r="E19" s="631">
        <v>0</v>
      </c>
      <c r="F19" s="280">
        <v>0</v>
      </c>
      <c r="G19" s="281">
        <v>0</v>
      </c>
      <c r="H19" s="632">
        <v>0</v>
      </c>
      <c r="I19" s="280">
        <v>0</v>
      </c>
      <c r="J19" s="281">
        <v>0</v>
      </c>
      <c r="K19" s="632">
        <v>0</v>
      </c>
      <c r="L19" s="280">
        <v>0</v>
      </c>
      <c r="M19" s="281">
        <v>0</v>
      </c>
      <c r="N19" s="632">
        <v>0</v>
      </c>
    </row>
    <row r="20" spans="2:14" ht="38.25" customHeight="1" thickBot="1" x14ac:dyDescent="0.4">
      <c r="B20" s="575" t="s">
        <v>116</v>
      </c>
      <c r="C20" s="286">
        <v>0</v>
      </c>
      <c r="D20" s="284">
        <v>0</v>
      </c>
      <c r="E20" s="285">
        <v>0</v>
      </c>
      <c r="F20" s="286">
        <v>0</v>
      </c>
      <c r="G20" s="284">
        <v>0</v>
      </c>
      <c r="H20" s="313">
        <v>0</v>
      </c>
      <c r="I20" s="286">
        <v>0</v>
      </c>
      <c r="J20" s="284">
        <v>0</v>
      </c>
      <c r="K20" s="313">
        <v>0</v>
      </c>
      <c r="L20" s="286">
        <v>0</v>
      </c>
      <c r="M20" s="284">
        <v>0</v>
      </c>
      <c r="N20" s="313">
        <v>0</v>
      </c>
    </row>
    <row r="21" spans="2:14" ht="30.75" customHeight="1" thickBot="1" x14ac:dyDescent="0.4">
      <c r="B21" s="12" t="s">
        <v>43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2:14" ht="41.25" customHeight="1" thickBot="1" x14ac:dyDescent="0.4">
      <c r="B22" s="11" t="s">
        <v>44</v>
      </c>
      <c r="C22" s="633"/>
      <c r="D22" s="626"/>
      <c r="E22" s="605"/>
      <c r="F22" s="634"/>
      <c r="G22" s="626"/>
      <c r="H22" s="635"/>
      <c r="I22" s="636"/>
      <c r="J22" s="626"/>
      <c r="K22" s="605"/>
      <c r="L22" s="8"/>
      <c r="M22" s="204"/>
      <c r="N22" s="531"/>
    </row>
    <row r="23" spans="2:14" ht="34.5" customHeight="1" thickBot="1" x14ac:dyDescent="0.4">
      <c r="B23" s="575" t="s">
        <v>60</v>
      </c>
      <c r="C23" s="627">
        <v>0</v>
      </c>
      <c r="D23" s="628">
        <v>0</v>
      </c>
      <c r="E23" s="629">
        <v>0</v>
      </c>
      <c r="F23" s="627">
        <v>0</v>
      </c>
      <c r="G23" s="628">
        <v>0</v>
      </c>
      <c r="H23" s="629">
        <v>0</v>
      </c>
      <c r="I23" s="627">
        <v>0</v>
      </c>
      <c r="J23" s="628">
        <v>0</v>
      </c>
      <c r="K23" s="629">
        <v>0</v>
      </c>
      <c r="L23" s="627">
        <v>0</v>
      </c>
      <c r="M23" s="628">
        <v>0</v>
      </c>
      <c r="N23" s="630">
        <v>0</v>
      </c>
    </row>
    <row r="24" spans="2:14" ht="34.5" customHeight="1" thickBot="1" x14ac:dyDescent="0.4">
      <c r="B24" s="562" t="s">
        <v>61</v>
      </c>
      <c r="C24" s="280">
        <v>0</v>
      </c>
      <c r="D24" s="281">
        <v>0</v>
      </c>
      <c r="E24" s="631">
        <v>0</v>
      </c>
      <c r="F24" s="280">
        <v>0</v>
      </c>
      <c r="G24" s="281">
        <v>0</v>
      </c>
      <c r="H24" s="631">
        <v>0</v>
      </c>
      <c r="I24" s="280">
        <v>0</v>
      </c>
      <c r="J24" s="281">
        <v>0</v>
      </c>
      <c r="K24" s="631">
        <v>0</v>
      </c>
      <c r="L24" s="280">
        <v>0</v>
      </c>
      <c r="M24" s="281">
        <v>0</v>
      </c>
      <c r="N24" s="632">
        <v>0</v>
      </c>
    </row>
    <row r="25" spans="2:14" ht="34.5" customHeight="1" thickBot="1" x14ac:dyDescent="0.4">
      <c r="B25" s="575" t="s">
        <v>116</v>
      </c>
      <c r="C25" s="286">
        <v>0</v>
      </c>
      <c r="D25" s="284">
        <v>0</v>
      </c>
      <c r="E25" s="285">
        <v>0</v>
      </c>
      <c r="F25" s="286">
        <v>0</v>
      </c>
      <c r="G25" s="284">
        <v>0</v>
      </c>
      <c r="H25" s="285">
        <v>0</v>
      </c>
      <c r="I25" s="286">
        <v>0</v>
      </c>
      <c r="J25" s="284">
        <v>0</v>
      </c>
      <c r="K25" s="285">
        <v>0</v>
      </c>
      <c r="L25" s="286">
        <v>0</v>
      </c>
      <c r="M25" s="284">
        <v>0</v>
      </c>
      <c r="N25" s="313">
        <v>0</v>
      </c>
    </row>
    <row r="26" spans="2:14" ht="36.75" customHeight="1" thickBot="1" x14ac:dyDescent="0.4">
      <c r="B26" s="12" t="s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2:14" ht="28.5" customHeight="1" thickBot="1" x14ac:dyDescent="0.4">
      <c r="B27" s="594" t="s">
        <v>16</v>
      </c>
      <c r="C27" s="592">
        <f t="shared" ref="C27:N27" si="2">C16</f>
        <v>0</v>
      </c>
      <c r="D27" s="592">
        <f t="shared" si="2"/>
        <v>4</v>
      </c>
      <c r="E27" s="592">
        <f t="shared" si="2"/>
        <v>4</v>
      </c>
      <c r="F27" s="592">
        <f t="shared" si="2"/>
        <v>1</v>
      </c>
      <c r="G27" s="592">
        <f t="shared" si="2"/>
        <v>0</v>
      </c>
      <c r="H27" s="592">
        <f t="shared" si="2"/>
        <v>1</v>
      </c>
      <c r="I27" s="592">
        <f t="shared" si="2"/>
        <v>1</v>
      </c>
      <c r="J27" s="592">
        <f t="shared" si="2"/>
        <v>1</v>
      </c>
      <c r="K27" s="592">
        <f t="shared" si="2"/>
        <v>2</v>
      </c>
      <c r="L27" s="592">
        <f t="shared" si="2"/>
        <v>2</v>
      </c>
      <c r="M27" s="592">
        <f t="shared" si="2"/>
        <v>5</v>
      </c>
      <c r="N27" s="592">
        <f t="shared" si="2"/>
        <v>7</v>
      </c>
    </row>
    <row r="28" spans="2:14" ht="24.75" customHeight="1" thickBot="1" x14ac:dyDescent="0.4">
      <c r="B28" s="594" t="s">
        <v>45</v>
      </c>
      <c r="C28" s="592">
        <f t="shared" ref="C28:N28" si="3">C21</f>
        <v>0</v>
      </c>
      <c r="D28" s="592">
        <f t="shared" si="3"/>
        <v>0</v>
      </c>
      <c r="E28" s="592">
        <f t="shared" si="3"/>
        <v>0</v>
      </c>
      <c r="F28" s="592">
        <f t="shared" si="3"/>
        <v>0</v>
      </c>
      <c r="G28" s="592">
        <f t="shared" si="3"/>
        <v>0</v>
      </c>
      <c r="H28" s="592">
        <f t="shared" si="3"/>
        <v>0</v>
      </c>
      <c r="I28" s="592">
        <f t="shared" si="3"/>
        <v>0</v>
      </c>
      <c r="J28" s="592">
        <f t="shared" si="3"/>
        <v>0</v>
      </c>
      <c r="K28" s="592">
        <f t="shared" si="3"/>
        <v>0</v>
      </c>
      <c r="L28" s="592">
        <f t="shared" si="3"/>
        <v>0</v>
      </c>
      <c r="M28" s="592">
        <f t="shared" si="3"/>
        <v>0</v>
      </c>
      <c r="N28" s="592">
        <f t="shared" si="3"/>
        <v>0</v>
      </c>
    </row>
    <row r="29" spans="2:14" ht="27" customHeight="1" thickBot="1" x14ac:dyDescent="0.4">
      <c r="B29" s="594" t="s">
        <v>17</v>
      </c>
      <c r="C29" s="592">
        <f t="shared" ref="C29:N29" si="4">C26</f>
        <v>0</v>
      </c>
      <c r="D29" s="592">
        <f t="shared" si="4"/>
        <v>0</v>
      </c>
      <c r="E29" s="592">
        <f t="shared" si="4"/>
        <v>0</v>
      </c>
      <c r="F29" s="592">
        <f t="shared" si="4"/>
        <v>0</v>
      </c>
      <c r="G29" s="592">
        <f t="shared" si="4"/>
        <v>0</v>
      </c>
      <c r="H29" s="592">
        <f t="shared" si="4"/>
        <v>0</v>
      </c>
      <c r="I29" s="592">
        <f t="shared" si="4"/>
        <v>0</v>
      </c>
      <c r="J29" s="592">
        <f t="shared" si="4"/>
        <v>0</v>
      </c>
      <c r="K29" s="592">
        <f t="shared" si="4"/>
        <v>0</v>
      </c>
      <c r="L29" s="592">
        <f t="shared" si="4"/>
        <v>0</v>
      </c>
      <c r="M29" s="592">
        <f t="shared" si="4"/>
        <v>0</v>
      </c>
      <c r="N29" s="592">
        <f t="shared" si="4"/>
        <v>0</v>
      </c>
    </row>
    <row r="30" spans="2:14" ht="33.75" customHeight="1" thickBot="1" x14ac:dyDescent="0.4">
      <c r="B30" s="596" t="s">
        <v>18</v>
      </c>
      <c r="C30" s="592">
        <f t="shared" ref="C30:N30" si="5">C27+C28+C29</f>
        <v>0</v>
      </c>
      <c r="D30" s="592">
        <f t="shared" si="5"/>
        <v>4</v>
      </c>
      <c r="E30" s="592">
        <f t="shared" si="5"/>
        <v>4</v>
      </c>
      <c r="F30" s="592">
        <f t="shared" si="5"/>
        <v>1</v>
      </c>
      <c r="G30" s="592">
        <f t="shared" si="5"/>
        <v>0</v>
      </c>
      <c r="H30" s="592">
        <f t="shared" si="5"/>
        <v>1</v>
      </c>
      <c r="I30" s="592">
        <f t="shared" si="5"/>
        <v>1</v>
      </c>
      <c r="J30" s="592">
        <f t="shared" si="5"/>
        <v>1</v>
      </c>
      <c r="K30" s="592">
        <f t="shared" si="5"/>
        <v>2</v>
      </c>
      <c r="L30" s="592">
        <f t="shared" si="5"/>
        <v>2</v>
      </c>
      <c r="M30" s="592">
        <f t="shared" si="5"/>
        <v>5</v>
      </c>
      <c r="N30" s="592">
        <f t="shared" si="5"/>
        <v>7</v>
      </c>
    </row>
    <row r="31" spans="2:14" x14ac:dyDescent="0.35">
      <c r="B31" s="10"/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</row>
    <row r="32" spans="2:14" ht="25.5" customHeight="1" x14ac:dyDescent="0.35">
      <c r="B32" s="1240" t="s">
        <v>144</v>
      </c>
      <c r="C32" s="1240"/>
      <c r="D32" s="1240"/>
      <c r="E32" s="1240"/>
      <c r="F32" s="1240"/>
      <c r="G32" s="1240"/>
      <c r="H32" s="1240"/>
      <c r="I32" s="1240"/>
      <c r="J32" s="1240"/>
      <c r="K32" s="1240"/>
      <c r="L32" s="1240"/>
      <c r="M32" s="1240"/>
      <c r="N32" s="1240"/>
    </row>
  </sheetData>
  <mergeCells count="9">
    <mergeCell ref="B32:N32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topLeftCell="A4" zoomScale="55" zoomScaleNormal="55" workbookViewId="0">
      <selection activeCell="R42" sqref="R42"/>
    </sheetView>
  </sheetViews>
  <sheetFormatPr defaultRowHeight="25.5" x14ac:dyDescent="0.35"/>
  <cols>
    <col min="1" max="1" width="87.85546875" style="22" customWidth="1"/>
    <col min="2" max="2" width="16.42578125" style="22" customWidth="1"/>
    <col min="3" max="3" width="13.85546875" style="22" customWidth="1"/>
    <col min="4" max="4" width="12.140625" style="22" customWidth="1"/>
    <col min="5" max="5" width="17.140625" style="22" customWidth="1"/>
    <col min="6" max="6" width="11.85546875" style="22" customWidth="1"/>
    <col min="7" max="7" width="11.7109375" style="22" customWidth="1"/>
    <col min="8" max="8" width="17" style="22" customWidth="1"/>
    <col min="9" max="9" width="15" style="22" customWidth="1"/>
    <col min="10" max="10" width="13.140625" style="22" customWidth="1"/>
    <col min="11" max="11" width="15.42578125" style="22" customWidth="1"/>
    <col min="12" max="12" width="13.140625" style="22" customWidth="1"/>
    <col min="13" max="13" width="14.7109375" style="22" customWidth="1"/>
    <col min="14" max="14" width="18.85546875" style="22" customWidth="1"/>
    <col min="15" max="15" width="13.85546875" style="22" customWidth="1"/>
    <col min="16" max="16" width="11.7109375" style="22" customWidth="1"/>
    <col min="17" max="17" width="12.85546875" style="22" customWidth="1"/>
    <col min="18" max="18" width="23.42578125" style="22" customWidth="1"/>
    <col min="19" max="20" width="9.140625" style="22"/>
    <col min="21" max="21" width="10.5703125" style="22" bestFit="1" customWidth="1"/>
    <col min="22" max="22" width="11.28515625" style="22" customWidth="1"/>
    <col min="23" max="16384" width="9.140625" style="22"/>
  </cols>
  <sheetData>
    <row r="1" spans="1:20" ht="25.5" customHeight="1" x14ac:dyDescent="0.35">
      <c r="A1" s="1162"/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</row>
    <row r="2" spans="1:20" ht="20.25" customHeight="1" x14ac:dyDescent="0.35">
      <c r="A2" s="1162" t="s">
        <v>97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</row>
    <row r="3" spans="1:20" ht="20.25" customHeight="1" x14ac:dyDescent="0.35">
      <c r="A3" s="1162" t="s">
        <v>98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</row>
    <row r="4" spans="1:20" ht="24.75" customHeight="1" x14ac:dyDescent="0.35">
      <c r="A4" s="1162" t="s">
        <v>99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</row>
    <row r="5" spans="1:20" ht="24.75" customHeight="1" x14ac:dyDescent="0.35">
      <c r="A5" s="1162" t="s">
        <v>133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</row>
    <row r="6" spans="1:20" ht="33" customHeight="1" thickBot="1" x14ac:dyDescent="0.4">
      <c r="A6" s="23"/>
    </row>
    <row r="7" spans="1:20" ht="33" customHeight="1" thickBot="1" x14ac:dyDescent="0.4">
      <c r="A7" s="1163" t="s">
        <v>1</v>
      </c>
      <c r="B7" s="1166" t="s">
        <v>19</v>
      </c>
      <c r="C7" s="1167"/>
      <c r="D7" s="1168"/>
      <c r="E7" s="1166" t="s">
        <v>20</v>
      </c>
      <c r="F7" s="1167"/>
      <c r="G7" s="1168"/>
      <c r="H7" s="1166" t="s">
        <v>21</v>
      </c>
      <c r="I7" s="1167"/>
      <c r="J7" s="1168"/>
      <c r="K7" s="1166" t="s">
        <v>22</v>
      </c>
      <c r="L7" s="1167"/>
      <c r="M7" s="1168"/>
      <c r="N7" s="1169" t="s">
        <v>72</v>
      </c>
      <c r="O7" s="1170"/>
      <c r="P7" s="1171"/>
    </row>
    <row r="8" spans="1:20" ht="33" customHeight="1" thickBot="1" x14ac:dyDescent="0.4">
      <c r="A8" s="1164"/>
      <c r="B8" s="1259" t="s">
        <v>100</v>
      </c>
      <c r="C8" s="1260"/>
      <c r="D8" s="1261"/>
      <c r="E8" s="1259" t="s">
        <v>100</v>
      </c>
      <c r="F8" s="1260"/>
      <c r="G8" s="1261"/>
      <c r="H8" s="1259" t="s">
        <v>100</v>
      </c>
      <c r="I8" s="1260"/>
      <c r="J8" s="1261"/>
      <c r="K8" s="1259" t="s">
        <v>100</v>
      </c>
      <c r="L8" s="1260"/>
      <c r="M8" s="1261"/>
      <c r="N8" s="1172"/>
      <c r="O8" s="1173"/>
      <c r="P8" s="1174"/>
    </row>
    <row r="9" spans="1:20" ht="99.75" customHeight="1" thickBot="1" x14ac:dyDescent="0.4">
      <c r="A9" s="1191"/>
      <c r="B9" s="25" t="s">
        <v>5</v>
      </c>
      <c r="C9" s="26" t="s">
        <v>6</v>
      </c>
      <c r="D9" s="27" t="s">
        <v>7</v>
      </c>
      <c r="E9" s="25" t="s">
        <v>5</v>
      </c>
      <c r="F9" s="26" t="s">
        <v>6</v>
      </c>
      <c r="G9" s="27" t="s">
        <v>7</v>
      </c>
      <c r="H9" s="25" t="s">
        <v>5</v>
      </c>
      <c r="I9" s="26" t="s">
        <v>6</v>
      </c>
      <c r="J9" s="27" t="s">
        <v>7</v>
      </c>
      <c r="K9" s="25" t="s">
        <v>5</v>
      </c>
      <c r="L9" s="26" t="s">
        <v>6</v>
      </c>
      <c r="M9" s="27" t="s">
        <v>7</v>
      </c>
      <c r="N9" s="25" t="s">
        <v>5</v>
      </c>
      <c r="O9" s="26" t="s">
        <v>6</v>
      </c>
      <c r="P9" s="27" t="s">
        <v>7</v>
      </c>
    </row>
    <row r="10" spans="1:20" ht="36.75" customHeight="1" thickBot="1" x14ac:dyDescent="0.4">
      <c r="A10" s="28" t="s">
        <v>8</v>
      </c>
      <c r="B10" s="656"/>
      <c r="C10" s="657"/>
      <c r="D10" s="658"/>
      <c r="E10" s="656"/>
      <c r="F10" s="657"/>
      <c r="G10" s="659"/>
      <c r="H10" s="660"/>
      <c r="I10" s="661"/>
      <c r="J10" s="662"/>
      <c r="K10" s="660"/>
      <c r="L10" s="661"/>
      <c r="M10" s="662"/>
      <c r="N10" s="122"/>
      <c r="O10" s="123"/>
      <c r="P10" s="124"/>
    </row>
    <row r="11" spans="1:20" ht="29.25" customHeight="1" x14ac:dyDescent="0.35">
      <c r="A11" s="394" t="s">
        <v>101</v>
      </c>
      <c r="B11" s="663">
        <v>5</v>
      </c>
      <c r="C11" s="391">
        <v>1</v>
      </c>
      <c r="D11" s="392">
        <f>SUM(B11:C11)</f>
        <v>6</v>
      </c>
      <c r="E11" s="663">
        <v>16</v>
      </c>
      <c r="F11" s="391">
        <v>0</v>
      </c>
      <c r="G11" s="392">
        <f>SUM(E11:F11)</f>
        <v>16</v>
      </c>
      <c r="H11" s="663">
        <v>18</v>
      </c>
      <c r="I11" s="391">
        <v>2</v>
      </c>
      <c r="J11" s="392">
        <f>SUM(H11:I11)</f>
        <v>20</v>
      </c>
      <c r="K11" s="663">
        <f t="shared" ref="K11:M15" si="0">K27+K19</f>
        <v>0</v>
      </c>
      <c r="L11" s="391">
        <f t="shared" si="0"/>
        <v>0</v>
      </c>
      <c r="M11" s="392">
        <f t="shared" si="0"/>
        <v>0</v>
      </c>
      <c r="N11" s="406">
        <f>SUM(B11+E11+H11)</f>
        <v>39</v>
      </c>
      <c r="O11" s="407">
        <f>SUM(C11+F11+I11+L11)</f>
        <v>3</v>
      </c>
      <c r="P11" s="408">
        <f>SUM(N11:O11)</f>
        <v>42</v>
      </c>
    </row>
    <row r="12" spans="1:20" ht="27.75" customHeight="1" x14ac:dyDescent="0.35">
      <c r="A12" s="395"/>
      <c r="B12" s="235">
        <f>B28+B20</f>
        <v>0</v>
      </c>
      <c r="C12" s="236">
        <f>C28+C20</f>
        <v>0</v>
      </c>
      <c r="D12" s="231">
        <f>SUM(B12:C12)</f>
        <v>0</v>
      </c>
      <c r="E12" s="235">
        <v>0</v>
      </c>
      <c r="F12" s="256">
        <v>0</v>
      </c>
      <c r="G12" s="231">
        <f>SUM(E12:F12)</f>
        <v>0</v>
      </c>
      <c r="H12" s="235">
        <v>0</v>
      </c>
      <c r="I12" s="236">
        <v>0</v>
      </c>
      <c r="J12" s="231">
        <f>SUM(H12:I12)</f>
        <v>0</v>
      </c>
      <c r="K12" s="235">
        <f t="shared" si="0"/>
        <v>0</v>
      </c>
      <c r="L12" s="236">
        <f t="shared" si="0"/>
        <v>0</v>
      </c>
      <c r="M12" s="231">
        <f t="shared" si="0"/>
        <v>0</v>
      </c>
      <c r="N12" s="232">
        <f t="shared" ref="N12:P15" si="1">B12+E12+K12</f>
        <v>0</v>
      </c>
      <c r="O12" s="233">
        <f t="shared" si="1"/>
        <v>0</v>
      </c>
      <c r="P12" s="234">
        <f t="shared" si="1"/>
        <v>0</v>
      </c>
    </row>
    <row r="13" spans="1:20" ht="27.75" customHeight="1" x14ac:dyDescent="0.35">
      <c r="A13" s="396"/>
      <c r="B13" s="235">
        <f>B29+B21</f>
        <v>0</v>
      </c>
      <c r="C13" s="236">
        <f>C29+C21</f>
        <v>0</v>
      </c>
      <c r="D13" s="231">
        <f>SUM(B13:C13)</f>
        <v>0</v>
      </c>
      <c r="E13" s="235">
        <v>0</v>
      </c>
      <c r="F13" s="256">
        <v>0</v>
      </c>
      <c r="G13" s="231">
        <f>SUM(E13:F13)</f>
        <v>0</v>
      </c>
      <c r="H13" s="235">
        <v>0</v>
      </c>
      <c r="I13" s="236">
        <v>0</v>
      </c>
      <c r="J13" s="231">
        <f>SUM(H13:I13)</f>
        <v>0</v>
      </c>
      <c r="K13" s="235">
        <f t="shared" si="0"/>
        <v>0</v>
      </c>
      <c r="L13" s="236">
        <f t="shared" si="0"/>
        <v>0</v>
      </c>
      <c r="M13" s="231">
        <f t="shared" si="0"/>
        <v>0</v>
      </c>
      <c r="N13" s="232">
        <f t="shared" si="1"/>
        <v>0</v>
      </c>
      <c r="O13" s="233">
        <f t="shared" si="1"/>
        <v>0</v>
      </c>
      <c r="P13" s="234">
        <f t="shared" si="1"/>
        <v>0</v>
      </c>
    </row>
    <row r="14" spans="1:20" ht="30.75" customHeight="1" x14ac:dyDescent="0.35">
      <c r="A14" s="397"/>
      <c r="B14" s="235">
        <f>B29+B21</f>
        <v>0</v>
      </c>
      <c r="C14" s="236">
        <f>C29+C21</f>
        <v>0</v>
      </c>
      <c r="D14" s="231">
        <f>SUM(B14:C14)</f>
        <v>0</v>
      </c>
      <c r="E14" s="235">
        <v>0</v>
      </c>
      <c r="F14" s="256">
        <v>0</v>
      </c>
      <c r="G14" s="231">
        <f>SUM(E14:F14)</f>
        <v>0</v>
      </c>
      <c r="H14" s="235">
        <v>0</v>
      </c>
      <c r="I14" s="236">
        <v>0</v>
      </c>
      <c r="J14" s="231">
        <f>SUM(H14:I14)</f>
        <v>0</v>
      </c>
      <c r="K14" s="235">
        <f t="shared" si="0"/>
        <v>0</v>
      </c>
      <c r="L14" s="236">
        <f t="shared" si="0"/>
        <v>0</v>
      </c>
      <c r="M14" s="231">
        <f t="shared" si="0"/>
        <v>0</v>
      </c>
      <c r="N14" s="232">
        <f t="shared" si="1"/>
        <v>0</v>
      </c>
      <c r="O14" s="233">
        <f t="shared" si="1"/>
        <v>0</v>
      </c>
      <c r="P14" s="234">
        <f t="shared" si="1"/>
        <v>0</v>
      </c>
    </row>
    <row r="15" spans="1:20" ht="32.25" customHeight="1" thickBot="1" x14ac:dyDescent="0.4">
      <c r="A15" s="398"/>
      <c r="B15" s="235">
        <f>B30+B22</f>
        <v>0</v>
      </c>
      <c r="C15" s="236">
        <f>C30+C22</f>
        <v>0</v>
      </c>
      <c r="D15" s="231">
        <f>SUM(B15:C15)</f>
        <v>0</v>
      </c>
      <c r="E15" s="235">
        <v>0</v>
      </c>
      <c r="F15" s="256">
        <v>0</v>
      </c>
      <c r="G15" s="231">
        <f>SUM(E15:F15)</f>
        <v>0</v>
      </c>
      <c r="H15" s="235">
        <v>0</v>
      </c>
      <c r="I15" s="236">
        <v>0</v>
      </c>
      <c r="J15" s="231">
        <f>SUM(H15:I15)</f>
        <v>0</v>
      </c>
      <c r="K15" s="235">
        <f t="shared" si="0"/>
        <v>0</v>
      </c>
      <c r="L15" s="236">
        <f t="shared" si="0"/>
        <v>0</v>
      </c>
      <c r="M15" s="231">
        <f t="shared" si="0"/>
        <v>0</v>
      </c>
      <c r="N15" s="232">
        <f t="shared" si="1"/>
        <v>0</v>
      </c>
      <c r="O15" s="233">
        <f t="shared" si="1"/>
        <v>0</v>
      </c>
      <c r="P15" s="234">
        <f t="shared" si="1"/>
        <v>0</v>
      </c>
    </row>
    <row r="16" spans="1:20" ht="36.75" customHeight="1" thickBot="1" x14ac:dyDescent="0.4">
      <c r="A16" s="47" t="s">
        <v>9</v>
      </c>
      <c r="B16" s="238">
        <f t="shared" ref="B16:P16" si="2">SUM(B10:B15)</f>
        <v>5</v>
      </c>
      <c r="C16" s="238">
        <f t="shared" si="2"/>
        <v>1</v>
      </c>
      <c r="D16" s="238">
        <f t="shared" si="2"/>
        <v>6</v>
      </c>
      <c r="E16" s="238">
        <f t="shared" si="2"/>
        <v>16</v>
      </c>
      <c r="F16" s="238">
        <f t="shared" si="2"/>
        <v>0</v>
      </c>
      <c r="G16" s="238">
        <f t="shared" si="2"/>
        <v>16</v>
      </c>
      <c r="H16" s="238">
        <f t="shared" si="2"/>
        <v>18</v>
      </c>
      <c r="I16" s="238">
        <f t="shared" si="2"/>
        <v>2</v>
      </c>
      <c r="J16" s="238">
        <f t="shared" si="2"/>
        <v>20</v>
      </c>
      <c r="K16" s="238">
        <f t="shared" si="2"/>
        <v>0</v>
      </c>
      <c r="L16" s="238">
        <f t="shared" si="2"/>
        <v>0</v>
      </c>
      <c r="M16" s="238">
        <f t="shared" si="2"/>
        <v>0</v>
      </c>
      <c r="N16" s="238">
        <f t="shared" si="2"/>
        <v>39</v>
      </c>
      <c r="O16" s="238">
        <f t="shared" si="2"/>
        <v>3</v>
      </c>
      <c r="P16" s="239">
        <f t="shared" si="2"/>
        <v>42</v>
      </c>
    </row>
    <row r="17" spans="1:16" ht="27" customHeight="1" thickBot="1" x14ac:dyDescent="0.4">
      <c r="A17" s="47" t="s">
        <v>10</v>
      </c>
      <c r="B17" s="240"/>
      <c r="C17" s="241"/>
      <c r="D17" s="242"/>
      <c r="E17" s="240"/>
      <c r="F17" s="241"/>
      <c r="G17" s="242"/>
      <c r="H17" s="240"/>
      <c r="I17" s="241"/>
      <c r="J17" s="242"/>
      <c r="K17" s="240"/>
      <c r="L17" s="241"/>
      <c r="M17" s="242"/>
      <c r="N17" s="243"/>
      <c r="O17" s="241"/>
      <c r="P17" s="244"/>
    </row>
    <row r="18" spans="1:16" ht="31.5" customHeight="1" thickBot="1" x14ac:dyDescent="0.4">
      <c r="A18" s="58" t="s">
        <v>11</v>
      </c>
      <c r="B18" s="245"/>
      <c r="C18" s="246"/>
      <c r="D18" s="247"/>
      <c r="E18" s="245"/>
      <c r="F18" s="246"/>
      <c r="G18" s="247"/>
      <c r="H18" s="245"/>
      <c r="I18" s="246"/>
      <c r="J18" s="247"/>
      <c r="K18" s="245"/>
      <c r="L18" s="246"/>
      <c r="M18" s="247"/>
      <c r="N18" s="248"/>
      <c r="O18" s="249"/>
      <c r="P18" s="250"/>
    </row>
    <row r="19" spans="1:16" ht="24.95" customHeight="1" x14ac:dyDescent="0.35">
      <c r="A19" s="394" t="s">
        <v>102</v>
      </c>
      <c r="B19" s="251">
        <v>5</v>
      </c>
      <c r="C19" s="251">
        <v>1</v>
      </c>
      <c r="D19" s="252">
        <f>SUM(B19:C19)</f>
        <v>6</v>
      </c>
      <c r="E19" s="251">
        <v>15</v>
      </c>
      <c r="F19" s="251">
        <v>0</v>
      </c>
      <c r="G19" s="252">
        <f>SUM(E19:F19)</f>
        <v>15</v>
      </c>
      <c r="H19" s="251">
        <v>18</v>
      </c>
      <c r="I19" s="251">
        <v>1</v>
      </c>
      <c r="J19" s="252">
        <f>SUM(H19:I19)</f>
        <v>19</v>
      </c>
      <c r="K19" s="251">
        <v>0</v>
      </c>
      <c r="L19" s="251">
        <v>0</v>
      </c>
      <c r="M19" s="252">
        <f>SUM(K19:L19)</f>
        <v>0</v>
      </c>
      <c r="N19" s="253">
        <f>SUM(B19+E19+H19)</f>
        <v>38</v>
      </c>
      <c r="O19" s="254">
        <f>SUM(C19+F19+I19)</f>
        <v>2</v>
      </c>
      <c r="P19" s="255">
        <f>SUM(N19:O19)</f>
        <v>40</v>
      </c>
    </row>
    <row r="20" spans="1:16" ht="24.95" customHeight="1" x14ac:dyDescent="0.35">
      <c r="A20" s="395"/>
      <c r="B20" s="256">
        <v>0</v>
      </c>
      <c r="C20" s="256">
        <v>0</v>
      </c>
      <c r="D20" s="257">
        <f>SUM(B20:C20)</f>
        <v>0</v>
      </c>
      <c r="E20" s="256">
        <v>0</v>
      </c>
      <c r="F20" s="256">
        <v>0</v>
      </c>
      <c r="G20" s="257">
        <f>SUM(E20:F20)</f>
        <v>0</v>
      </c>
      <c r="H20" s="256">
        <v>0</v>
      </c>
      <c r="I20" s="256">
        <v>0</v>
      </c>
      <c r="J20" s="257">
        <f>SUM(H20:I20)</f>
        <v>0</v>
      </c>
      <c r="K20" s="256">
        <v>0</v>
      </c>
      <c r="L20" s="256">
        <v>0</v>
      </c>
      <c r="M20" s="257">
        <f>SUM(K20:L20)</f>
        <v>0</v>
      </c>
      <c r="N20" s="232">
        <f t="shared" ref="N20:P23" si="3">B20+E20+K20</f>
        <v>0</v>
      </c>
      <c r="O20" s="233">
        <f t="shared" si="3"/>
        <v>0</v>
      </c>
      <c r="P20" s="234">
        <f t="shared" si="3"/>
        <v>0</v>
      </c>
    </row>
    <row r="21" spans="1:16" ht="24.95" customHeight="1" x14ac:dyDescent="0.35">
      <c r="A21" s="396"/>
      <c r="B21" s="256">
        <v>0</v>
      </c>
      <c r="C21" s="256">
        <v>0</v>
      </c>
      <c r="D21" s="257">
        <f>SUM(B21:C21)</f>
        <v>0</v>
      </c>
      <c r="E21" s="256">
        <v>0</v>
      </c>
      <c r="F21" s="256">
        <v>0</v>
      </c>
      <c r="G21" s="257">
        <f>SUM(E21:F21)</f>
        <v>0</v>
      </c>
      <c r="H21" s="256">
        <v>0</v>
      </c>
      <c r="I21" s="256">
        <v>0</v>
      </c>
      <c r="J21" s="257">
        <f>SUM(H21:I21)</f>
        <v>0</v>
      </c>
      <c r="K21" s="256">
        <v>0</v>
      </c>
      <c r="L21" s="256">
        <v>0</v>
      </c>
      <c r="M21" s="257">
        <f>SUM(K21:L21)</f>
        <v>0</v>
      </c>
      <c r="N21" s="232">
        <f t="shared" si="3"/>
        <v>0</v>
      </c>
      <c r="O21" s="233">
        <f t="shared" si="3"/>
        <v>0</v>
      </c>
      <c r="P21" s="234">
        <f t="shared" si="3"/>
        <v>0</v>
      </c>
    </row>
    <row r="22" spans="1:16" ht="29.25" customHeight="1" x14ac:dyDescent="0.35">
      <c r="A22" s="397"/>
      <c r="B22" s="256">
        <v>0</v>
      </c>
      <c r="C22" s="256">
        <v>0</v>
      </c>
      <c r="D22" s="257">
        <f>SUM(B22:C22)</f>
        <v>0</v>
      </c>
      <c r="E22" s="256">
        <v>0</v>
      </c>
      <c r="F22" s="256">
        <v>0</v>
      </c>
      <c r="G22" s="257">
        <f>SUM(E22:F22)</f>
        <v>0</v>
      </c>
      <c r="H22" s="256">
        <v>0</v>
      </c>
      <c r="I22" s="256">
        <v>0</v>
      </c>
      <c r="J22" s="257">
        <f>SUM(H22:I22)</f>
        <v>0</v>
      </c>
      <c r="K22" s="256">
        <v>0</v>
      </c>
      <c r="L22" s="256">
        <v>0</v>
      </c>
      <c r="M22" s="257">
        <f>SUM(K22:L22)</f>
        <v>0</v>
      </c>
      <c r="N22" s="232">
        <f t="shared" si="3"/>
        <v>0</v>
      </c>
      <c r="O22" s="233">
        <f t="shared" si="3"/>
        <v>0</v>
      </c>
      <c r="P22" s="234">
        <f t="shared" si="3"/>
        <v>0</v>
      </c>
    </row>
    <row r="23" spans="1:16" ht="43.5" customHeight="1" thickBot="1" x14ac:dyDescent="0.4">
      <c r="A23" s="398"/>
      <c r="B23" s="258">
        <v>0</v>
      </c>
      <c r="C23" s="259">
        <v>0</v>
      </c>
      <c r="D23" s="260">
        <f>SUM(B23:C23)</f>
        <v>0</v>
      </c>
      <c r="E23" s="258">
        <v>0</v>
      </c>
      <c r="F23" s="259">
        <v>0</v>
      </c>
      <c r="G23" s="260">
        <f>SUM(E23:F23)</f>
        <v>0</v>
      </c>
      <c r="H23" s="258">
        <v>0</v>
      </c>
      <c r="I23" s="259">
        <v>0</v>
      </c>
      <c r="J23" s="260">
        <f>SUM(H23:I23)</f>
        <v>0</v>
      </c>
      <c r="K23" s="258">
        <v>0</v>
      </c>
      <c r="L23" s="259">
        <v>0</v>
      </c>
      <c r="M23" s="260">
        <f>SUM(K23:L23)</f>
        <v>0</v>
      </c>
      <c r="N23" s="232">
        <f t="shared" si="3"/>
        <v>0</v>
      </c>
      <c r="O23" s="233">
        <f t="shared" si="3"/>
        <v>0</v>
      </c>
      <c r="P23" s="234">
        <f t="shared" si="3"/>
        <v>0</v>
      </c>
    </row>
    <row r="24" spans="1:16" ht="24.95" customHeight="1" thickBot="1" x14ac:dyDescent="0.4">
      <c r="A24" s="83" t="s">
        <v>13</v>
      </c>
      <c r="B24" s="261">
        <f t="shared" ref="B24:P24" si="4">SUM(B19:B23)</f>
        <v>5</v>
      </c>
      <c r="C24" s="261">
        <f t="shared" si="4"/>
        <v>1</v>
      </c>
      <c r="D24" s="261">
        <f t="shared" si="4"/>
        <v>6</v>
      </c>
      <c r="E24" s="261">
        <f t="shared" si="4"/>
        <v>15</v>
      </c>
      <c r="F24" s="261">
        <f t="shared" si="4"/>
        <v>0</v>
      </c>
      <c r="G24" s="262">
        <f t="shared" si="4"/>
        <v>15</v>
      </c>
      <c r="H24" s="261">
        <f t="shared" si="4"/>
        <v>18</v>
      </c>
      <c r="I24" s="261">
        <f t="shared" si="4"/>
        <v>1</v>
      </c>
      <c r="J24" s="262">
        <f t="shared" si="4"/>
        <v>19</v>
      </c>
      <c r="K24" s="261">
        <f t="shared" si="4"/>
        <v>0</v>
      </c>
      <c r="L24" s="261">
        <f t="shared" si="4"/>
        <v>0</v>
      </c>
      <c r="M24" s="262">
        <f t="shared" si="4"/>
        <v>0</v>
      </c>
      <c r="N24" s="261">
        <f t="shared" si="4"/>
        <v>38</v>
      </c>
      <c r="O24" s="261">
        <f t="shared" si="4"/>
        <v>2</v>
      </c>
      <c r="P24" s="262">
        <f t="shared" si="4"/>
        <v>40</v>
      </c>
    </row>
    <row r="25" spans="1:16" ht="24.95" customHeight="1" thickBot="1" x14ac:dyDescent="0.4">
      <c r="A25" s="89" t="s">
        <v>14</v>
      </c>
      <c r="B25" s="1010"/>
      <c r="C25" s="1011"/>
      <c r="D25" s="1012"/>
      <c r="E25" s="1010"/>
      <c r="F25" s="1011"/>
      <c r="G25" s="1012"/>
      <c r="H25" s="1013"/>
      <c r="I25" s="1014"/>
      <c r="J25" s="1015"/>
      <c r="K25" s="1013"/>
      <c r="L25" s="1014"/>
      <c r="M25" s="1015"/>
      <c r="N25" s="1016"/>
      <c r="O25" s="1017"/>
      <c r="P25" s="1018"/>
    </row>
    <row r="26" spans="1:16" ht="24.95" customHeight="1" x14ac:dyDescent="0.35">
      <c r="A26" s="394" t="s">
        <v>101</v>
      </c>
      <c r="B26" s="1004">
        <v>0</v>
      </c>
      <c r="C26" s="1005">
        <v>0</v>
      </c>
      <c r="D26" s="1006">
        <f>SUM(B26:C26)</f>
        <v>0</v>
      </c>
      <c r="E26" s="1007">
        <v>1</v>
      </c>
      <c r="F26" s="1008">
        <v>0</v>
      </c>
      <c r="G26" s="1006">
        <f>SUM(E26:F26)</f>
        <v>1</v>
      </c>
      <c r="H26" s="1007">
        <v>0</v>
      </c>
      <c r="I26" s="1007">
        <v>1</v>
      </c>
      <c r="J26" s="1006">
        <f>SUM(H26:I26)</f>
        <v>1</v>
      </c>
      <c r="K26" s="1007">
        <v>0</v>
      </c>
      <c r="L26" s="1007">
        <v>0</v>
      </c>
      <c r="M26" s="1006">
        <f>SUM(K26:L26)</f>
        <v>0</v>
      </c>
      <c r="N26" s="1009">
        <f>B26+E26+H26+K26</f>
        <v>1</v>
      </c>
      <c r="O26" s="254">
        <f>SUM(C26+F26+I26)</f>
        <v>1</v>
      </c>
      <c r="P26" s="1019">
        <f>SUM(D26+G26+J26)</f>
        <v>2</v>
      </c>
    </row>
    <row r="27" spans="1:16" ht="33" customHeight="1" x14ac:dyDescent="0.35">
      <c r="A27" s="395"/>
      <c r="B27" s="235">
        <v>0</v>
      </c>
      <c r="C27" s="236">
        <v>0</v>
      </c>
      <c r="D27" s="257">
        <f>SUM(B27:C27)</f>
        <v>0</v>
      </c>
      <c r="E27" s="256">
        <v>0</v>
      </c>
      <c r="F27" s="237">
        <v>0</v>
      </c>
      <c r="G27" s="257">
        <f>SUM(E27:F27)</f>
        <v>0</v>
      </c>
      <c r="H27" s="256">
        <v>0</v>
      </c>
      <c r="I27" s="256">
        <v>0</v>
      </c>
      <c r="J27" s="257">
        <f>SUM(H27:I27)</f>
        <v>0</v>
      </c>
      <c r="K27" s="256">
        <v>0</v>
      </c>
      <c r="L27" s="256">
        <v>0</v>
      </c>
      <c r="M27" s="257">
        <f>SUM(K27:L27)</f>
        <v>0</v>
      </c>
      <c r="N27" s="232">
        <f>B27+E27+K27</f>
        <v>0</v>
      </c>
      <c r="O27" s="654">
        <f t="shared" ref="O27:O32" si="5">SUM(C27+F27+I27)</f>
        <v>0</v>
      </c>
      <c r="P27" s="234">
        <f>D27+G27+M27</f>
        <v>0</v>
      </c>
    </row>
    <row r="28" spans="1:16" ht="24.95" customHeight="1" x14ac:dyDescent="0.35">
      <c r="A28" s="396"/>
      <c r="B28" s="235">
        <v>0</v>
      </c>
      <c r="C28" s="236">
        <v>0</v>
      </c>
      <c r="D28" s="257">
        <f>SUM(B28:C28)</f>
        <v>0</v>
      </c>
      <c r="E28" s="256">
        <v>0</v>
      </c>
      <c r="F28" s="237">
        <v>0</v>
      </c>
      <c r="G28" s="257">
        <f>SUM(E28:F28)</f>
        <v>0</v>
      </c>
      <c r="H28" s="256">
        <v>0</v>
      </c>
      <c r="I28" s="256">
        <v>0</v>
      </c>
      <c r="J28" s="257">
        <f>SUM(H28:I28)</f>
        <v>0</v>
      </c>
      <c r="K28" s="256">
        <v>0</v>
      </c>
      <c r="L28" s="256">
        <v>0</v>
      </c>
      <c r="M28" s="257">
        <f>SUM(K28:L28)</f>
        <v>0</v>
      </c>
      <c r="N28" s="232">
        <f>B28+E28+K28</f>
        <v>0</v>
      </c>
      <c r="O28" s="654">
        <f t="shared" si="5"/>
        <v>0</v>
      </c>
      <c r="P28" s="234">
        <f>D28+G28+M28</f>
        <v>0</v>
      </c>
    </row>
    <row r="29" spans="1:16" ht="32.25" customHeight="1" x14ac:dyDescent="0.35">
      <c r="A29" s="397"/>
      <c r="B29" s="235">
        <v>0</v>
      </c>
      <c r="C29" s="236">
        <v>0</v>
      </c>
      <c r="D29" s="257">
        <f>SUM(B29:C29)</f>
        <v>0</v>
      </c>
      <c r="E29" s="256">
        <v>0</v>
      </c>
      <c r="F29" s="237">
        <v>0</v>
      </c>
      <c r="G29" s="257">
        <f>SUM(E29:F29)</f>
        <v>0</v>
      </c>
      <c r="H29" s="256">
        <v>0</v>
      </c>
      <c r="I29" s="256">
        <v>0</v>
      </c>
      <c r="J29" s="257">
        <f>SUM(H29:I29)</f>
        <v>0</v>
      </c>
      <c r="K29" s="256">
        <v>0</v>
      </c>
      <c r="L29" s="256">
        <v>0</v>
      </c>
      <c r="M29" s="257">
        <f>SUM(K29:L29)</f>
        <v>0</v>
      </c>
      <c r="N29" s="232">
        <f>B29+E29+K29</f>
        <v>0</v>
      </c>
      <c r="O29" s="654">
        <f t="shared" si="5"/>
        <v>0</v>
      </c>
      <c r="P29" s="234">
        <f>D29+G29+M29</f>
        <v>0</v>
      </c>
    </row>
    <row r="30" spans="1:16" ht="29.25" customHeight="1" thickBot="1" x14ac:dyDescent="0.4">
      <c r="A30" s="398"/>
      <c r="B30" s="235">
        <v>0</v>
      </c>
      <c r="C30" s="236">
        <v>0</v>
      </c>
      <c r="D30" s="257">
        <f>SUM(B30:C30)</f>
        <v>0</v>
      </c>
      <c r="E30" s="256">
        <v>0</v>
      </c>
      <c r="F30" s="237">
        <v>0</v>
      </c>
      <c r="G30" s="257">
        <f>SUM(E30:F30)</f>
        <v>0</v>
      </c>
      <c r="H30" s="256">
        <v>0</v>
      </c>
      <c r="I30" s="256">
        <v>0</v>
      </c>
      <c r="J30" s="257">
        <f>SUM(H30:I30)</f>
        <v>0</v>
      </c>
      <c r="K30" s="256">
        <v>0</v>
      </c>
      <c r="L30" s="256">
        <v>0</v>
      </c>
      <c r="M30" s="257">
        <f>SUM(K30:L30)</f>
        <v>0</v>
      </c>
      <c r="N30" s="232">
        <f>B30+E30+K30</f>
        <v>0</v>
      </c>
      <c r="O30" s="655">
        <f t="shared" si="5"/>
        <v>0</v>
      </c>
      <c r="P30" s="234">
        <f>D30+G30+M30</f>
        <v>0</v>
      </c>
    </row>
    <row r="31" spans="1:16" ht="36.75" customHeight="1" thickBot="1" x14ac:dyDescent="0.4">
      <c r="A31" s="83" t="s">
        <v>15</v>
      </c>
      <c r="B31" s="263">
        <f t="shared" ref="B31:N31" si="6">SUM(B26:B30)</f>
        <v>0</v>
      </c>
      <c r="C31" s="263">
        <f t="shared" si="6"/>
        <v>0</v>
      </c>
      <c r="D31" s="263">
        <f t="shared" si="6"/>
        <v>0</v>
      </c>
      <c r="E31" s="263">
        <f t="shared" si="6"/>
        <v>1</v>
      </c>
      <c r="F31" s="263">
        <f t="shared" si="6"/>
        <v>0</v>
      </c>
      <c r="G31" s="263">
        <f t="shared" si="6"/>
        <v>1</v>
      </c>
      <c r="H31" s="264">
        <f t="shared" si="6"/>
        <v>0</v>
      </c>
      <c r="I31" s="264">
        <f t="shared" si="6"/>
        <v>1</v>
      </c>
      <c r="J31" s="264">
        <f t="shared" si="6"/>
        <v>1</v>
      </c>
      <c r="K31" s="264">
        <f t="shared" si="6"/>
        <v>0</v>
      </c>
      <c r="L31" s="264">
        <f t="shared" si="6"/>
        <v>0</v>
      </c>
      <c r="M31" s="264">
        <f t="shared" si="6"/>
        <v>0</v>
      </c>
      <c r="N31" s="263">
        <f t="shared" si="6"/>
        <v>1</v>
      </c>
      <c r="O31" s="254">
        <f t="shared" si="5"/>
        <v>1</v>
      </c>
      <c r="P31" s="262">
        <f>SUM(P26:P30)</f>
        <v>2</v>
      </c>
    </row>
    <row r="32" spans="1:16" ht="30" customHeight="1" thickBot="1" x14ac:dyDescent="0.4">
      <c r="A32" s="111" t="s">
        <v>16</v>
      </c>
      <c r="B32" s="238">
        <f t="shared" ref="B32:N32" si="7">B24</f>
        <v>5</v>
      </c>
      <c r="C32" s="238">
        <f t="shared" si="7"/>
        <v>1</v>
      </c>
      <c r="D32" s="238">
        <f t="shared" si="7"/>
        <v>6</v>
      </c>
      <c r="E32" s="238">
        <f t="shared" si="7"/>
        <v>15</v>
      </c>
      <c r="F32" s="238">
        <f t="shared" si="7"/>
        <v>0</v>
      </c>
      <c r="G32" s="265">
        <f t="shared" si="7"/>
        <v>15</v>
      </c>
      <c r="H32" s="265">
        <f t="shared" si="7"/>
        <v>18</v>
      </c>
      <c r="I32" s="265">
        <f t="shared" si="7"/>
        <v>1</v>
      </c>
      <c r="J32" s="265">
        <f t="shared" si="7"/>
        <v>19</v>
      </c>
      <c r="K32" s="265">
        <f t="shared" si="7"/>
        <v>0</v>
      </c>
      <c r="L32" s="265">
        <f t="shared" si="7"/>
        <v>0</v>
      </c>
      <c r="M32" s="265">
        <f t="shared" si="7"/>
        <v>0</v>
      </c>
      <c r="N32" s="265">
        <f t="shared" si="7"/>
        <v>38</v>
      </c>
      <c r="O32" s="254">
        <f t="shared" si="5"/>
        <v>2</v>
      </c>
      <c r="P32" s="239">
        <f>P24</f>
        <v>40</v>
      </c>
    </row>
    <row r="33" spans="1:16" ht="26.25" thickBot="1" x14ac:dyDescent="0.4">
      <c r="A33" s="111" t="s">
        <v>17</v>
      </c>
      <c r="B33" s="238">
        <f t="shared" ref="B33:P33" si="8">B31</f>
        <v>0</v>
      </c>
      <c r="C33" s="238">
        <f t="shared" si="8"/>
        <v>0</v>
      </c>
      <c r="D33" s="238">
        <f t="shared" si="8"/>
        <v>0</v>
      </c>
      <c r="E33" s="238">
        <f t="shared" si="8"/>
        <v>1</v>
      </c>
      <c r="F33" s="238">
        <f t="shared" si="8"/>
        <v>0</v>
      </c>
      <c r="G33" s="265">
        <f t="shared" si="8"/>
        <v>1</v>
      </c>
      <c r="H33" s="265">
        <f t="shared" si="8"/>
        <v>0</v>
      </c>
      <c r="I33" s="265">
        <f t="shared" si="8"/>
        <v>1</v>
      </c>
      <c r="J33" s="265">
        <f t="shared" si="8"/>
        <v>1</v>
      </c>
      <c r="K33" s="265">
        <f t="shared" si="8"/>
        <v>0</v>
      </c>
      <c r="L33" s="265">
        <f t="shared" si="8"/>
        <v>0</v>
      </c>
      <c r="M33" s="265">
        <f t="shared" si="8"/>
        <v>0</v>
      </c>
      <c r="N33" s="265">
        <f t="shared" si="8"/>
        <v>1</v>
      </c>
      <c r="O33" s="265">
        <f t="shared" si="8"/>
        <v>1</v>
      </c>
      <c r="P33" s="239">
        <f t="shared" si="8"/>
        <v>2</v>
      </c>
    </row>
    <row r="34" spans="1:16" ht="26.25" thickBot="1" x14ac:dyDescent="0.4">
      <c r="A34" s="117" t="s">
        <v>18</v>
      </c>
      <c r="B34" s="266">
        <f t="shared" ref="B34:N34" si="9">SUM(B32:B33)</f>
        <v>5</v>
      </c>
      <c r="C34" s="266">
        <f t="shared" si="9"/>
        <v>1</v>
      </c>
      <c r="D34" s="266">
        <f t="shared" si="9"/>
        <v>6</v>
      </c>
      <c r="E34" s="266">
        <f t="shared" si="9"/>
        <v>16</v>
      </c>
      <c r="F34" s="266">
        <f t="shared" si="9"/>
        <v>0</v>
      </c>
      <c r="G34" s="267">
        <f t="shared" si="9"/>
        <v>16</v>
      </c>
      <c r="H34" s="267">
        <f t="shared" si="9"/>
        <v>18</v>
      </c>
      <c r="I34" s="267">
        <f t="shared" si="9"/>
        <v>2</v>
      </c>
      <c r="J34" s="267">
        <f t="shared" si="9"/>
        <v>20</v>
      </c>
      <c r="K34" s="267">
        <f t="shared" si="9"/>
        <v>0</v>
      </c>
      <c r="L34" s="267">
        <f t="shared" si="9"/>
        <v>0</v>
      </c>
      <c r="M34" s="267">
        <f t="shared" si="9"/>
        <v>0</v>
      </c>
      <c r="N34" s="267">
        <f t="shared" si="9"/>
        <v>39</v>
      </c>
      <c r="O34" s="1017">
        <f>SUM(C34+F34+I34)</f>
        <v>3</v>
      </c>
      <c r="P34" s="268">
        <f>SUM(P32:P33)</f>
        <v>42</v>
      </c>
    </row>
    <row r="35" spans="1:16" ht="43.5" customHeight="1" x14ac:dyDescent="0.35">
      <c r="A35" s="99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6" ht="25.5" hidden="1" customHeight="1" x14ac:dyDescent="0.35">
      <c r="A36" s="99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21"/>
    </row>
    <row r="37" spans="1:16" ht="37.5" customHeight="1" x14ac:dyDescent="0.35">
      <c r="A37" s="1161"/>
      <c r="B37" s="1161"/>
      <c r="C37" s="1161"/>
      <c r="D37" s="1161"/>
      <c r="E37" s="1161"/>
      <c r="F37" s="1161"/>
      <c r="G37" s="1161"/>
      <c r="H37" s="1161"/>
      <c r="I37" s="1161"/>
      <c r="J37" s="1161"/>
      <c r="K37" s="1161"/>
      <c r="L37" s="1161"/>
      <c r="M37" s="1161"/>
      <c r="N37" s="1161"/>
      <c r="O37" s="1161"/>
      <c r="P37" s="1161"/>
    </row>
    <row r="38" spans="1:16" ht="26.25" customHeight="1" x14ac:dyDescent="0.35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</row>
  </sheetData>
  <mergeCells count="16">
    <mergeCell ref="A1:T1"/>
    <mergeCell ref="A2:P2"/>
    <mergeCell ref="A3:P3"/>
    <mergeCell ref="A4:P4"/>
    <mergeCell ref="A5:P5"/>
    <mergeCell ref="A7:A9"/>
    <mergeCell ref="B7:D7"/>
    <mergeCell ref="E7:G7"/>
    <mergeCell ref="H7:J7"/>
    <mergeCell ref="K7:M7"/>
    <mergeCell ref="N7:P8"/>
    <mergeCell ref="B8:D8"/>
    <mergeCell ref="E8:G8"/>
    <mergeCell ref="H8:J8"/>
    <mergeCell ref="K8:M8"/>
    <mergeCell ref="A37:P3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topLeftCell="A16" zoomScale="55" zoomScaleNormal="55" workbookViewId="0">
      <selection activeCell="U43" sqref="U43"/>
    </sheetView>
  </sheetViews>
  <sheetFormatPr defaultRowHeight="25.5" x14ac:dyDescent="0.35"/>
  <cols>
    <col min="1" max="1" width="87.85546875" style="22" customWidth="1"/>
    <col min="2" max="2" width="17.28515625" style="22" customWidth="1"/>
    <col min="3" max="3" width="13.140625" style="22" customWidth="1"/>
    <col min="4" max="4" width="12.28515625" style="22" customWidth="1"/>
    <col min="5" max="5" width="15.5703125" style="22" customWidth="1"/>
    <col min="6" max="6" width="14" style="22" customWidth="1"/>
    <col min="7" max="7" width="12.140625" style="22" customWidth="1"/>
    <col min="8" max="8" width="17" style="22" customWidth="1"/>
    <col min="9" max="9" width="14.140625" style="22" customWidth="1"/>
    <col min="10" max="10" width="10.85546875" style="22" customWidth="1"/>
    <col min="11" max="11" width="15.7109375" style="22" customWidth="1"/>
    <col min="12" max="12" width="13.140625" style="22" customWidth="1"/>
    <col min="13" max="13" width="12.5703125" style="22" customWidth="1"/>
    <col min="14" max="14" width="16.140625" style="22" customWidth="1"/>
    <col min="15" max="15" width="14.140625" style="22" customWidth="1"/>
    <col min="16" max="16" width="12.5703125" style="22" customWidth="1"/>
    <col min="17" max="17" width="12.85546875" style="22" customWidth="1"/>
    <col min="18" max="18" width="23.42578125" style="22" customWidth="1"/>
    <col min="19" max="20" width="9.140625" style="22"/>
    <col min="21" max="21" width="10.5703125" style="22" bestFit="1" customWidth="1"/>
    <col min="22" max="22" width="11.28515625" style="22" customWidth="1"/>
    <col min="23" max="16384" width="9.140625" style="22"/>
  </cols>
  <sheetData>
    <row r="1" spans="1:20" ht="25.5" customHeight="1" x14ac:dyDescent="0.35">
      <c r="A1" s="1162"/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</row>
    <row r="2" spans="1:20" ht="20.25" customHeight="1" x14ac:dyDescent="0.35">
      <c r="A2" s="1162" t="s">
        <v>97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</row>
    <row r="3" spans="1:20" ht="20.25" customHeight="1" x14ac:dyDescent="0.35">
      <c r="A3" s="1162" t="s">
        <v>98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</row>
    <row r="4" spans="1:20" ht="24.75" customHeight="1" x14ac:dyDescent="0.35">
      <c r="A4" s="1162" t="s">
        <v>99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</row>
    <row r="5" spans="1:20" ht="24.75" customHeight="1" x14ac:dyDescent="0.35">
      <c r="A5" s="1162" t="s">
        <v>134</v>
      </c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</row>
    <row r="6" spans="1:20" ht="33" customHeight="1" thickBot="1" x14ac:dyDescent="0.4">
      <c r="A6" s="23"/>
    </row>
    <row r="7" spans="1:20" ht="33" customHeight="1" thickBot="1" x14ac:dyDescent="0.4">
      <c r="A7" s="1163" t="s">
        <v>1</v>
      </c>
      <c r="B7" s="1166" t="s">
        <v>19</v>
      </c>
      <c r="C7" s="1167"/>
      <c r="D7" s="1168"/>
      <c r="E7" s="1166" t="s">
        <v>20</v>
      </c>
      <c r="F7" s="1167"/>
      <c r="G7" s="1168"/>
      <c r="H7" s="1166" t="s">
        <v>21</v>
      </c>
      <c r="I7" s="1167"/>
      <c r="J7" s="1168"/>
      <c r="K7" s="1166" t="s">
        <v>22</v>
      </c>
      <c r="L7" s="1167"/>
      <c r="M7" s="1168"/>
      <c r="N7" s="1169" t="s">
        <v>110</v>
      </c>
      <c r="O7" s="1170"/>
      <c r="P7" s="1171"/>
    </row>
    <row r="8" spans="1:20" ht="33" customHeight="1" thickBot="1" x14ac:dyDescent="0.4">
      <c r="A8" s="1164"/>
      <c r="B8" s="1259" t="s">
        <v>100</v>
      </c>
      <c r="C8" s="1260"/>
      <c r="D8" s="1261"/>
      <c r="E8" s="1259" t="s">
        <v>100</v>
      </c>
      <c r="F8" s="1260"/>
      <c r="G8" s="1261"/>
      <c r="H8" s="1259" t="s">
        <v>100</v>
      </c>
      <c r="I8" s="1260"/>
      <c r="J8" s="1261"/>
      <c r="K8" s="1259" t="s">
        <v>100</v>
      </c>
      <c r="L8" s="1260"/>
      <c r="M8" s="1261"/>
      <c r="N8" s="1172"/>
      <c r="O8" s="1173"/>
      <c r="P8" s="1174"/>
    </row>
    <row r="9" spans="1:20" ht="99.75" customHeight="1" thickBot="1" x14ac:dyDescent="0.4">
      <c r="A9" s="1191"/>
      <c r="B9" s="25" t="s">
        <v>5</v>
      </c>
      <c r="C9" s="26" t="s">
        <v>6</v>
      </c>
      <c r="D9" s="27" t="s">
        <v>7</v>
      </c>
      <c r="E9" s="25" t="s">
        <v>5</v>
      </c>
      <c r="F9" s="26" t="s">
        <v>6</v>
      </c>
      <c r="G9" s="27" t="s">
        <v>7</v>
      </c>
      <c r="H9" s="25" t="s">
        <v>5</v>
      </c>
      <c r="I9" s="26" t="s">
        <v>6</v>
      </c>
      <c r="J9" s="27" t="s">
        <v>7</v>
      </c>
      <c r="K9" s="25" t="s">
        <v>5</v>
      </c>
      <c r="L9" s="26" t="s">
        <v>6</v>
      </c>
      <c r="M9" s="27" t="s">
        <v>7</v>
      </c>
      <c r="N9" s="25" t="s">
        <v>5</v>
      </c>
      <c r="O9" s="26" t="s">
        <v>6</v>
      </c>
      <c r="P9" s="27" t="s">
        <v>7</v>
      </c>
    </row>
    <row r="10" spans="1:20" ht="36.75" customHeight="1" thickBot="1" x14ac:dyDescent="0.4">
      <c r="A10" s="28" t="s">
        <v>8</v>
      </c>
      <c r="B10" s="656"/>
      <c r="C10" s="657"/>
      <c r="D10" s="658"/>
      <c r="E10" s="656"/>
      <c r="F10" s="657"/>
      <c r="G10" s="659"/>
      <c r="H10" s="660"/>
      <c r="I10" s="661"/>
      <c r="J10" s="662"/>
      <c r="K10" s="660"/>
      <c r="L10" s="661"/>
      <c r="M10" s="662"/>
      <c r="N10" s="122"/>
      <c r="O10" s="123"/>
      <c r="P10" s="124"/>
    </row>
    <row r="11" spans="1:20" ht="29.25" customHeight="1" x14ac:dyDescent="0.35">
      <c r="A11" s="412" t="s">
        <v>101</v>
      </c>
      <c r="B11" s="663">
        <v>0</v>
      </c>
      <c r="C11" s="391">
        <v>11</v>
      </c>
      <c r="D11" s="392">
        <f>SUM(B11:C11)</f>
        <v>11</v>
      </c>
      <c r="E11" s="663">
        <v>0</v>
      </c>
      <c r="F11" s="391">
        <v>3</v>
      </c>
      <c r="G11" s="392">
        <f>SUM(E11:F11)</f>
        <v>3</v>
      </c>
      <c r="H11" s="663">
        <v>0</v>
      </c>
      <c r="I11" s="391">
        <v>8</v>
      </c>
      <c r="J11" s="392">
        <f>SUM(H11:I11)</f>
        <v>8</v>
      </c>
      <c r="K11" s="663">
        <v>3</v>
      </c>
      <c r="L11" s="391">
        <v>3</v>
      </c>
      <c r="M11" s="392">
        <f>SUM(K11:L11)</f>
        <v>6</v>
      </c>
      <c r="N11" s="253">
        <f>SUM(B11+E11+H11+K11)</f>
        <v>3</v>
      </c>
      <c r="O11" s="254">
        <f>SUM(C11+F11+I11+L11)</f>
        <v>25</v>
      </c>
      <c r="P11" s="255">
        <f>SUM(N11:O11)</f>
        <v>28</v>
      </c>
    </row>
    <row r="12" spans="1:20" ht="27.75" customHeight="1" x14ac:dyDescent="0.35">
      <c r="A12" s="413"/>
      <c r="B12" s="235">
        <f t="shared" ref="B12:M15" si="0">B28+B20</f>
        <v>0</v>
      </c>
      <c r="C12" s="236">
        <f t="shared" si="0"/>
        <v>0</v>
      </c>
      <c r="D12" s="237">
        <f t="shared" si="0"/>
        <v>0</v>
      </c>
      <c r="E12" s="235">
        <f t="shared" si="0"/>
        <v>0</v>
      </c>
      <c r="F12" s="236">
        <f t="shared" si="0"/>
        <v>0</v>
      </c>
      <c r="G12" s="237">
        <f t="shared" si="0"/>
        <v>0</v>
      </c>
      <c r="H12" s="235">
        <f t="shared" si="0"/>
        <v>0</v>
      </c>
      <c r="I12" s="236">
        <f t="shared" si="0"/>
        <v>0</v>
      </c>
      <c r="J12" s="237">
        <f t="shared" si="0"/>
        <v>0</v>
      </c>
      <c r="K12" s="235">
        <f t="shared" si="0"/>
        <v>0</v>
      </c>
      <c r="L12" s="236">
        <f t="shared" si="0"/>
        <v>0</v>
      </c>
      <c r="M12" s="237">
        <f t="shared" si="0"/>
        <v>0</v>
      </c>
      <c r="N12" s="232">
        <f t="shared" ref="N12:P15" si="1">B12+E12+K12</f>
        <v>0</v>
      </c>
      <c r="O12" s="233">
        <f t="shared" si="1"/>
        <v>0</v>
      </c>
      <c r="P12" s="234">
        <f t="shared" si="1"/>
        <v>0</v>
      </c>
    </row>
    <row r="13" spans="1:20" ht="27.75" customHeight="1" x14ac:dyDescent="0.35">
      <c r="A13" s="414"/>
      <c r="B13" s="235">
        <f t="shared" si="0"/>
        <v>0</v>
      </c>
      <c r="C13" s="236">
        <f t="shared" si="0"/>
        <v>0</v>
      </c>
      <c r="D13" s="237">
        <f t="shared" si="0"/>
        <v>0</v>
      </c>
      <c r="E13" s="235">
        <f t="shared" si="0"/>
        <v>0</v>
      </c>
      <c r="F13" s="236">
        <f t="shared" si="0"/>
        <v>0</v>
      </c>
      <c r="G13" s="237">
        <f t="shared" si="0"/>
        <v>0</v>
      </c>
      <c r="H13" s="235">
        <f t="shared" si="0"/>
        <v>0</v>
      </c>
      <c r="I13" s="236">
        <f t="shared" si="0"/>
        <v>0</v>
      </c>
      <c r="J13" s="237">
        <f t="shared" si="0"/>
        <v>0</v>
      </c>
      <c r="K13" s="235">
        <f t="shared" si="0"/>
        <v>0</v>
      </c>
      <c r="L13" s="236">
        <f t="shared" si="0"/>
        <v>0</v>
      </c>
      <c r="M13" s="237">
        <f t="shared" si="0"/>
        <v>0</v>
      </c>
      <c r="N13" s="232">
        <f t="shared" si="1"/>
        <v>0</v>
      </c>
      <c r="O13" s="233">
        <f t="shared" si="1"/>
        <v>0</v>
      </c>
      <c r="P13" s="234">
        <f t="shared" si="1"/>
        <v>0</v>
      </c>
    </row>
    <row r="14" spans="1:20" ht="30.75" customHeight="1" x14ac:dyDescent="0.35">
      <c r="A14" s="415"/>
      <c r="B14" s="235">
        <f t="shared" ref="B14:D15" si="2">B29+B21</f>
        <v>0</v>
      </c>
      <c r="C14" s="236">
        <f t="shared" si="2"/>
        <v>0</v>
      </c>
      <c r="D14" s="237">
        <f t="shared" si="2"/>
        <v>0</v>
      </c>
      <c r="E14" s="235">
        <f t="shared" si="0"/>
        <v>0</v>
      </c>
      <c r="F14" s="236">
        <f t="shared" si="0"/>
        <v>0</v>
      </c>
      <c r="G14" s="237">
        <f t="shared" si="0"/>
        <v>0</v>
      </c>
      <c r="H14" s="235">
        <f t="shared" si="0"/>
        <v>0</v>
      </c>
      <c r="I14" s="236">
        <f t="shared" si="0"/>
        <v>0</v>
      </c>
      <c r="J14" s="237">
        <f t="shared" si="0"/>
        <v>0</v>
      </c>
      <c r="K14" s="235">
        <f t="shared" si="0"/>
        <v>0</v>
      </c>
      <c r="L14" s="236">
        <f t="shared" si="0"/>
        <v>0</v>
      </c>
      <c r="M14" s="237">
        <f t="shared" si="0"/>
        <v>0</v>
      </c>
      <c r="N14" s="232">
        <f t="shared" si="1"/>
        <v>0</v>
      </c>
      <c r="O14" s="233">
        <f t="shared" si="1"/>
        <v>0</v>
      </c>
      <c r="P14" s="234">
        <f t="shared" si="1"/>
        <v>0</v>
      </c>
    </row>
    <row r="15" spans="1:20" ht="32.25" customHeight="1" thickBot="1" x14ac:dyDescent="0.4">
      <c r="A15" s="416"/>
      <c r="B15" s="235">
        <f t="shared" si="2"/>
        <v>0</v>
      </c>
      <c r="C15" s="236">
        <f t="shared" si="2"/>
        <v>0</v>
      </c>
      <c r="D15" s="237">
        <f t="shared" si="2"/>
        <v>0</v>
      </c>
      <c r="E15" s="235">
        <f>E31+E23</f>
        <v>0</v>
      </c>
      <c r="F15" s="236">
        <v>0</v>
      </c>
      <c r="G15" s="237">
        <v>0</v>
      </c>
      <c r="H15" s="235">
        <f t="shared" si="0"/>
        <v>0</v>
      </c>
      <c r="I15" s="236">
        <f t="shared" si="0"/>
        <v>0</v>
      </c>
      <c r="J15" s="237">
        <f t="shared" si="0"/>
        <v>0</v>
      </c>
      <c r="K15" s="235">
        <f t="shared" si="0"/>
        <v>0</v>
      </c>
      <c r="L15" s="236">
        <f t="shared" si="0"/>
        <v>0</v>
      </c>
      <c r="M15" s="237">
        <f t="shared" si="0"/>
        <v>0</v>
      </c>
      <c r="N15" s="232">
        <f t="shared" si="1"/>
        <v>0</v>
      </c>
      <c r="O15" s="233">
        <f t="shared" si="1"/>
        <v>0</v>
      </c>
      <c r="P15" s="234">
        <f t="shared" si="1"/>
        <v>0</v>
      </c>
    </row>
    <row r="16" spans="1:20" ht="36.75" customHeight="1" thickBot="1" x14ac:dyDescent="0.4">
      <c r="A16" s="417" t="s">
        <v>9</v>
      </c>
      <c r="B16" s="238">
        <f>SUM(B10:B15)</f>
        <v>0</v>
      </c>
      <c r="C16" s="238">
        <f t="shared" ref="C16:P16" si="3">SUM(C10:C15)</f>
        <v>11</v>
      </c>
      <c r="D16" s="238">
        <f t="shared" si="3"/>
        <v>11</v>
      </c>
      <c r="E16" s="238">
        <f t="shared" si="3"/>
        <v>0</v>
      </c>
      <c r="F16" s="238">
        <f t="shared" si="3"/>
        <v>3</v>
      </c>
      <c r="G16" s="238">
        <f t="shared" si="3"/>
        <v>3</v>
      </c>
      <c r="H16" s="238">
        <f>SUM(H10:H15)</f>
        <v>0</v>
      </c>
      <c r="I16" s="238">
        <f>SUM(I10:I15)</f>
        <v>8</v>
      </c>
      <c r="J16" s="238">
        <f>SUM(J10:J15)</f>
        <v>8</v>
      </c>
      <c r="K16" s="238">
        <f t="shared" si="3"/>
        <v>3</v>
      </c>
      <c r="L16" s="238">
        <f t="shared" si="3"/>
        <v>3</v>
      </c>
      <c r="M16" s="238">
        <f t="shared" si="3"/>
        <v>6</v>
      </c>
      <c r="N16" s="238">
        <f t="shared" si="3"/>
        <v>3</v>
      </c>
      <c r="O16" s="238">
        <f t="shared" si="3"/>
        <v>25</v>
      </c>
      <c r="P16" s="239">
        <f t="shared" si="3"/>
        <v>28</v>
      </c>
    </row>
    <row r="17" spans="1:16" ht="27" customHeight="1" thickBot="1" x14ac:dyDescent="0.4">
      <c r="A17" s="399" t="s">
        <v>10</v>
      </c>
      <c r="B17" s="240"/>
      <c r="C17" s="241"/>
      <c r="D17" s="242"/>
      <c r="E17" s="240"/>
      <c r="F17" s="241"/>
      <c r="G17" s="242"/>
      <c r="H17" s="240"/>
      <c r="I17" s="241"/>
      <c r="J17" s="242"/>
      <c r="K17" s="240"/>
      <c r="L17" s="241"/>
      <c r="M17" s="242"/>
      <c r="N17" s="243"/>
      <c r="O17" s="241"/>
      <c r="P17" s="244"/>
    </row>
    <row r="18" spans="1:16" ht="31.5" customHeight="1" thickBot="1" x14ac:dyDescent="0.4">
      <c r="A18" s="400" t="s">
        <v>11</v>
      </c>
      <c r="B18" s="245"/>
      <c r="C18" s="246"/>
      <c r="D18" s="247"/>
      <c r="E18" s="245"/>
      <c r="F18" s="246"/>
      <c r="G18" s="247"/>
      <c r="H18" s="245"/>
      <c r="I18" s="246"/>
      <c r="J18" s="247"/>
      <c r="K18" s="245"/>
      <c r="L18" s="246"/>
      <c r="M18" s="247"/>
      <c r="N18" s="248"/>
      <c r="O18" s="249"/>
      <c r="P18" s="250"/>
    </row>
    <row r="19" spans="1:16" ht="24.95" customHeight="1" x14ac:dyDescent="0.35">
      <c r="A19" s="394" t="s">
        <v>102</v>
      </c>
      <c r="B19" s="251">
        <v>0</v>
      </c>
      <c r="C19" s="251">
        <v>11</v>
      </c>
      <c r="D19" s="252">
        <f>SUM(B19:C19)</f>
        <v>11</v>
      </c>
      <c r="E19" s="251">
        <v>0</v>
      </c>
      <c r="F19" s="251">
        <v>3</v>
      </c>
      <c r="G19" s="252">
        <f>SUM(E19:F19)</f>
        <v>3</v>
      </c>
      <c r="H19" s="251">
        <v>0</v>
      </c>
      <c r="I19" s="251">
        <v>8</v>
      </c>
      <c r="J19" s="252">
        <f>SUM(H19:I19)</f>
        <v>8</v>
      </c>
      <c r="K19" s="251">
        <v>3</v>
      </c>
      <c r="L19" s="251">
        <v>3</v>
      </c>
      <c r="M19" s="252">
        <f>SUM(K19:L19)</f>
        <v>6</v>
      </c>
      <c r="N19" s="253">
        <f>SUM(B19+E19+H19+K19)</f>
        <v>3</v>
      </c>
      <c r="O19" s="254">
        <f>SUM(C19+F19+I19+L19)</f>
        <v>25</v>
      </c>
      <c r="P19" s="255">
        <f>SUM(N19:O19)</f>
        <v>28</v>
      </c>
    </row>
    <row r="20" spans="1:16" ht="24.95" customHeight="1" x14ac:dyDescent="0.35">
      <c r="A20" s="395"/>
      <c r="B20" s="256">
        <v>0</v>
      </c>
      <c r="C20" s="256">
        <v>0</v>
      </c>
      <c r="D20" s="257">
        <f>SUM(B20:C20)</f>
        <v>0</v>
      </c>
      <c r="E20" s="256">
        <v>0</v>
      </c>
      <c r="F20" s="256">
        <v>0</v>
      </c>
      <c r="G20" s="257">
        <f>SUM(E20:F20)</f>
        <v>0</v>
      </c>
      <c r="H20" s="256">
        <v>0</v>
      </c>
      <c r="I20" s="256">
        <v>0</v>
      </c>
      <c r="J20" s="257">
        <f>SUM(H20:I20)</f>
        <v>0</v>
      </c>
      <c r="K20" s="256">
        <v>0</v>
      </c>
      <c r="L20" s="256">
        <v>0</v>
      </c>
      <c r="M20" s="257">
        <f>SUM(K20:L20)</f>
        <v>0</v>
      </c>
      <c r="N20" s="232">
        <f t="shared" ref="N20:P23" si="4">B20+E20+K20</f>
        <v>0</v>
      </c>
      <c r="O20" s="233">
        <f t="shared" si="4"/>
        <v>0</v>
      </c>
      <c r="P20" s="234">
        <f t="shared" si="4"/>
        <v>0</v>
      </c>
    </row>
    <row r="21" spans="1:16" ht="24.95" customHeight="1" x14ac:dyDescent="0.35">
      <c r="A21" s="396"/>
      <c r="B21" s="256">
        <v>0</v>
      </c>
      <c r="C21" s="256">
        <v>0</v>
      </c>
      <c r="D21" s="257">
        <f>SUM(B21:C21)</f>
        <v>0</v>
      </c>
      <c r="E21" s="256">
        <v>0</v>
      </c>
      <c r="F21" s="256">
        <v>0</v>
      </c>
      <c r="G21" s="257">
        <f>SUM(E21:F21)</f>
        <v>0</v>
      </c>
      <c r="H21" s="256">
        <v>0</v>
      </c>
      <c r="I21" s="256">
        <v>0</v>
      </c>
      <c r="J21" s="257">
        <f>SUM(H21:I21)</f>
        <v>0</v>
      </c>
      <c r="K21" s="256">
        <v>0</v>
      </c>
      <c r="L21" s="256">
        <v>0</v>
      </c>
      <c r="M21" s="257">
        <f>SUM(K21:L21)</f>
        <v>0</v>
      </c>
      <c r="N21" s="232">
        <f t="shared" si="4"/>
        <v>0</v>
      </c>
      <c r="O21" s="233">
        <f t="shared" si="4"/>
        <v>0</v>
      </c>
      <c r="P21" s="234">
        <f t="shared" si="4"/>
        <v>0</v>
      </c>
    </row>
    <row r="22" spans="1:16" ht="29.25" customHeight="1" x14ac:dyDescent="0.35">
      <c r="A22" s="397"/>
      <c r="B22" s="256">
        <v>0</v>
      </c>
      <c r="C22" s="256">
        <v>0</v>
      </c>
      <c r="D22" s="257">
        <f>SUM(B22:C22)</f>
        <v>0</v>
      </c>
      <c r="E22" s="256">
        <v>0</v>
      </c>
      <c r="F22" s="256">
        <v>0</v>
      </c>
      <c r="G22" s="257">
        <f>SUM(E22:F22)</f>
        <v>0</v>
      </c>
      <c r="H22" s="256">
        <v>0</v>
      </c>
      <c r="I22" s="256">
        <v>0</v>
      </c>
      <c r="J22" s="257">
        <f>SUM(H22:I22)</f>
        <v>0</v>
      </c>
      <c r="K22" s="256">
        <v>0</v>
      </c>
      <c r="L22" s="256">
        <v>0</v>
      </c>
      <c r="M22" s="257">
        <f>SUM(K22:L22)</f>
        <v>0</v>
      </c>
      <c r="N22" s="232">
        <f t="shared" si="4"/>
        <v>0</v>
      </c>
      <c r="O22" s="233">
        <f t="shared" si="4"/>
        <v>0</v>
      </c>
      <c r="P22" s="234">
        <f t="shared" si="4"/>
        <v>0</v>
      </c>
    </row>
    <row r="23" spans="1:16" ht="43.5" customHeight="1" thickBot="1" x14ac:dyDescent="0.4">
      <c r="A23" s="398"/>
      <c r="B23" s="258">
        <v>0</v>
      </c>
      <c r="C23" s="259">
        <v>0</v>
      </c>
      <c r="D23" s="260">
        <f>SUM(B23:C23)</f>
        <v>0</v>
      </c>
      <c r="E23" s="258">
        <v>0</v>
      </c>
      <c r="F23" s="259">
        <v>0</v>
      </c>
      <c r="G23" s="260">
        <f>SUM(E23:F23)</f>
        <v>0</v>
      </c>
      <c r="H23" s="258">
        <v>0</v>
      </c>
      <c r="I23" s="259">
        <v>0</v>
      </c>
      <c r="J23" s="260">
        <f>SUM(H23:I23)</f>
        <v>0</v>
      </c>
      <c r="K23" s="258">
        <v>0</v>
      </c>
      <c r="L23" s="259">
        <v>0</v>
      </c>
      <c r="M23" s="260">
        <f>SUM(K23:L23)</f>
        <v>0</v>
      </c>
      <c r="N23" s="232">
        <f t="shared" si="4"/>
        <v>0</v>
      </c>
      <c r="O23" s="233">
        <f t="shared" si="4"/>
        <v>0</v>
      </c>
      <c r="P23" s="234">
        <f t="shared" si="4"/>
        <v>0</v>
      </c>
    </row>
    <row r="24" spans="1:16" ht="24.95" customHeight="1" thickBot="1" x14ac:dyDescent="0.4">
      <c r="A24" s="401" t="s">
        <v>13</v>
      </c>
      <c r="B24" s="261">
        <f t="shared" ref="B24:P24" si="5">SUM(B19:B23)</f>
        <v>0</v>
      </c>
      <c r="C24" s="261">
        <f t="shared" si="5"/>
        <v>11</v>
      </c>
      <c r="D24" s="261">
        <f t="shared" si="5"/>
        <v>11</v>
      </c>
      <c r="E24" s="261">
        <f t="shared" si="5"/>
        <v>0</v>
      </c>
      <c r="F24" s="261">
        <f t="shared" si="5"/>
        <v>3</v>
      </c>
      <c r="G24" s="262">
        <f t="shared" si="5"/>
        <v>3</v>
      </c>
      <c r="H24" s="261">
        <f>SUM(H19:H23)</f>
        <v>0</v>
      </c>
      <c r="I24" s="261">
        <f>SUM(I19:I23)</f>
        <v>8</v>
      </c>
      <c r="J24" s="262">
        <f>SUM(J19:J23)</f>
        <v>8</v>
      </c>
      <c r="K24" s="261">
        <f t="shared" si="5"/>
        <v>3</v>
      </c>
      <c r="L24" s="261">
        <f t="shared" si="5"/>
        <v>3</v>
      </c>
      <c r="M24" s="262">
        <f t="shared" si="5"/>
        <v>6</v>
      </c>
      <c r="N24" s="261">
        <f t="shared" si="5"/>
        <v>3</v>
      </c>
      <c r="O24" s="261">
        <f t="shared" si="5"/>
        <v>25</v>
      </c>
      <c r="P24" s="262">
        <f t="shared" si="5"/>
        <v>28</v>
      </c>
    </row>
    <row r="25" spans="1:16" ht="24.95" customHeight="1" thickBot="1" x14ac:dyDescent="0.4">
      <c r="A25" s="402" t="s">
        <v>14</v>
      </c>
      <c r="B25" s="403"/>
      <c r="C25" s="404"/>
      <c r="D25" s="405"/>
      <c r="E25" s="403"/>
      <c r="F25" s="404"/>
      <c r="G25" s="405"/>
      <c r="H25" s="551"/>
      <c r="I25" s="552"/>
      <c r="J25" s="553"/>
      <c r="K25" s="551"/>
      <c r="L25" s="552"/>
      <c r="M25" s="553"/>
      <c r="N25" s="406"/>
      <c r="O25" s="407"/>
      <c r="P25" s="408"/>
    </row>
    <row r="26" spans="1:16" ht="24.95" customHeight="1" x14ac:dyDescent="0.35">
      <c r="A26" s="394" t="s">
        <v>101</v>
      </c>
      <c r="B26" s="663">
        <v>0</v>
      </c>
      <c r="C26" s="391">
        <v>0</v>
      </c>
      <c r="D26" s="554">
        <f>SUM(B26:C26)</f>
        <v>0</v>
      </c>
      <c r="E26" s="251">
        <v>0</v>
      </c>
      <c r="F26" s="392">
        <v>0</v>
      </c>
      <c r="G26" s="554">
        <v>0</v>
      </c>
      <c r="H26" s="251">
        <v>0</v>
      </c>
      <c r="I26" s="251">
        <v>0</v>
      </c>
      <c r="J26" s="554">
        <f>SUM(H26:I26)</f>
        <v>0</v>
      </c>
      <c r="K26" s="251">
        <v>0</v>
      </c>
      <c r="L26" s="251">
        <v>0</v>
      </c>
      <c r="M26" s="554">
        <f>SUM(K26:L26)</f>
        <v>0</v>
      </c>
      <c r="N26" s="253">
        <f t="shared" ref="N26:P30" si="6">B26+E26+K26</f>
        <v>0</v>
      </c>
      <c r="O26" s="254">
        <f t="shared" si="6"/>
        <v>0</v>
      </c>
      <c r="P26" s="255">
        <f t="shared" si="6"/>
        <v>0</v>
      </c>
    </row>
    <row r="27" spans="1:16" ht="33" customHeight="1" x14ac:dyDescent="0.35">
      <c r="A27" s="395"/>
      <c r="B27" s="235">
        <v>0</v>
      </c>
      <c r="C27" s="236">
        <v>0</v>
      </c>
      <c r="D27" s="257">
        <f>SUM(B27:C27)</f>
        <v>0</v>
      </c>
      <c r="E27" s="256">
        <v>0</v>
      </c>
      <c r="F27" s="237">
        <v>0</v>
      </c>
      <c r="G27" s="257">
        <f>SUM(E27:F27)</f>
        <v>0</v>
      </c>
      <c r="H27" s="256">
        <v>0</v>
      </c>
      <c r="I27" s="256">
        <v>0</v>
      </c>
      <c r="J27" s="257">
        <f>SUM(H27:I27)</f>
        <v>0</v>
      </c>
      <c r="K27" s="256">
        <v>0</v>
      </c>
      <c r="L27" s="256">
        <v>0</v>
      </c>
      <c r="M27" s="257">
        <f>SUM(K27:L27)</f>
        <v>0</v>
      </c>
      <c r="N27" s="232">
        <f t="shared" si="6"/>
        <v>0</v>
      </c>
      <c r="O27" s="233">
        <f t="shared" si="6"/>
        <v>0</v>
      </c>
      <c r="P27" s="234">
        <f t="shared" si="6"/>
        <v>0</v>
      </c>
    </row>
    <row r="28" spans="1:16" ht="24.95" customHeight="1" x14ac:dyDescent="0.35">
      <c r="A28" s="396"/>
      <c r="B28" s="235">
        <v>0</v>
      </c>
      <c r="C28" s="236">
        <v>0</v>
      </c>
      <c r="D28" s="257">
        <f>SUM(B28:C28)</f>
        <v>0</v>
      </c>
      <c r="E28" s="256">
        <v>0</v>
      </c>
      <c r="F28" s="237">
        <v>0</v>
      </c>
      <c r="G28" s="257">
        <f>SUM(E28:F28)</f>
        <v>0</v>
      </c>
      <c r="H28" s="256">
        <v>0</v>
      </c>
      <c r="I28" s="256">
        <v>0</v>
      </c>
      <c r="J28" s="257">
        <f>SUM(H28:I28)</f>
        <v>0</v>
      </c>
      <c r="K28" s="256">
        <v>0</v>
      </c>
      <c r="L28" s="256">
        <v>0</v>
      </c>
      <c r="M28" s="257">
        <f>SUM(K28:L28)</f>
        <v>0</v>
      </c>
      <c r="N28" s="232">
        <f t="shared" si="6"/>
        <v>0</v>
      </c>
      <c r="O28" s="233">
        <f t="shared" si="6"/>
        <v>0</v>
      </c>
      <c r="P28" s="234">
        <f t="shared" si="6"/>
        <v>0</v>
      </c>
    </row>
    <row r="29" spans="1:16" ht="32.25" customHeight="1" x14ac:dyDescent="0.35">
      <c r="A29" s="397"/>
      <c r="B29" s="235">
        <v>0</v>
      </c>
      <c r="C29" s="236">
        <v>0</v>
      </c>
      <c r="D29" s="257">
        <f>SUM(B29:C29)</f>
        <v>0</v>
      </c>
      <c r="E29" s="256">
        <v>0</v>
      </c>
      <c r="F29" s="237">
        <v>0</v>
      </c>
      <c r="G29" s="257">
        <f>SUM(E29:F29)</f>
        <v>0</v>
      </c>
      <c r="H29" s="256">
        <v>0</v>
      </c>
      <c r="I29" s="256">
        <v>0</v>
      </c>
      <c r="J29" s="257">
        <f>SUM(H29:I29)</f>
        <v>0</v>
      </c>
      <c r="K29" s="256">
        <v>0</v>
      </c>
      <c r="L29" s="256">
        <v>0</v>
      </c>
      <c r="M29" s="257">
        <f>SUM(K29:L29)</f>
        <v>0</v>
      </c>
      <c r="N29" s="232">
        <f t="shared" si="6"/>
        <v>0</v>
      </c>
      <c r="O29" s="233">
        <f t="shared" si="6"/>
        <v>0</v>
      </c>
      <c r="P29" s="234">
        <f t="shared" si="6"/>
        <v>0</v>
      </c>
    </row>
    <row r="30" spans="1:16" ht="29.25" customHeight="1" thickBot="1" x14ac:dyDescent="0.4">
      <c r="A30" s="398"/>
      <c r="B30" s="235">
        <v>0</v>
      </c>
      <c r="C30" s="236">
        <v>0</v>
      </c>
      <c r="D30" s="257">
        <f>SUM(B30:C30)</f>
        <v>0</v>
      </c>
      <c r="E30" s="256">
        <v>0</v>
      </c>
      <c r="F30" s="237">
        <v>0</v>
      </c>
      <c r="G30" s="257">
        <f>SUM(E30:F30)</f>
        <v>0</v>
      </c>
      <c r="H30" s="256">
        <v>0</v>
      </c>
      <c r="I30" s="256">
        <v>0</v>
      </c>
      <c r="J30" s="257">
        <f>SUM(H30:I30)</f>
        <v>0</v>
      </c>
      <c r="K30" s="256">
        <v>0</v>
      </c>
      <c r="L30" s="256">
        <v>0</v>
      </c>
      <c r="M30" s="257">
        <f>SUM(K30:L30)</f>
        <v>0</v>
      </c>
      <c r="N30" s="232">
        <f t="shared" si="6"/>
        <v>0</v>
      </c>
      <c r="O30" s="233">
        <f t="shared" si="6"/>
        <v>0</v>
      </c>
      <c r="P30" s="234">
        <f t="shared" si="6"/>
        <v>0</v>
      </c>
    </row>
    <row r="31" spans="1:16" ht="36.75" customHeight="1" thickBot="1" x14ac:dyDescent="0.4">
      <c r="A31" s="401" t="s">
        <v>15</v>
      </c>
      <c r="B31" s="263">
        <f t="shared" ref="B31:P31" si="7">SUM(B26:B30)</f>
        <v>0</v>
      </c>
      <c r="C31" s="263">
        <f t="shared" si="7"/>
        <v>0</v>
      </c>
      <c r="D31" s="263">
        <f t="shared" si="7"/>
        <v>0</v>
      </c>
      <c r="E31" s="263">
        <f t="shared" si="7"/>
        <v>0</v>
      </c>
      <c r="F31" s="263">
        <f t="shared" si="7"/>
        <v>0</v>
      </c>
      <c r="G31" s="263">
        <f t="shared" si="7"/>
        <v>0</v>
      </c>
      <c r="H31" s="264">
        <f>SUM(H26:H30)</f>
        <v>0</v>
      </c>
      <c r="I31" s="264">
        <f>SUM(I26:I30)</f>
        <v>0</v>
      </c>
      <c r="J31" s="264">
        <f>SUM(J26:J30)</f>
        <v>0</v>
      </c>
      <c r="K31" s="264">
        <f t="shared" si="7"/>
        <v>0</v>
      </c>
      <c r="L31" s="264">
        <f t="shared" si="7"/>
        <v>0</v>
      </c>
      <c r="M31" s="264">
        <f t="shared" si="7"/>
        <v>0</v>
      </c>
      <c r="N31" s="263">
        <f t="shared" si="7"/>
        <v>0</v>
      </c>
      <c r="O31" s="263">
        <f t="shared" si="7"/>
        <v>0</v>
      </c>
      <c r="P31" s="262">
        <f t="shared" si="7"/>
        <v>0</v>
      </c>
    </row>
    <row r="32" spans="1:16" ht="30" customHeight="1" thickBot="1" x14ac:dyDescent="0.4">
      <c r="A32" s="410" t="s">
        <v>16</v>
      </c>
      <c r="B32" s="238">
        <f t="shared" ref="B32:P32" si="8">B24</f>
        <v>0</v>
      </c>
      <c r="C32" s="238">
        <f t="shared" si="8"/>
        <v>11</v>
      </c>
      <c r="D32" s="238">
        <f t="shared" si="8"/>
        <v>11</v>
      </c>
      <c r="E32" s="238">
        <f t="shared" si="8"/>
        <v>0</v>
      </c>
      <c r="F32" s="238">
        <f t="shared" si="8"/>
        <v>3</v>
      </c>
      <c r="G32" s="265">
        <f t="shared" si="8"/>
        <v>3</v>
      </c>
      <c r="H32" s="265">
        <f>H24</f>
        <v>0</v>
      </c>
      <c r="I32" s="265">
        <f>I24</f>
        <v>8</v>
      </c>
      <c r="J32" s="265">
        <f>J24</f>
        <v>8</v>
      </c>
      <c r="K32" s="265">
        <f t="shared" si="8"/>
        <v>3</v>
      </c>
      <c r="L32" s="265">
        <f t="shared" si="8"/>
        <v>3</v>
      </c>
      <c r="M32" s="265">
        <f t="shared" si="8"/>
        <v>6</v>
      </c>
      <c r="N32" s="265">
        <f t="shared" si="8"/>
        <v>3</v>
      </c>
      <c r="O32" s="265">
        <f t="shared" si="8"/>
        <v>25</v>
      </c>
      <c r="P32" s="239">
        <f t="shared" si="8"/>
        <v>28</v>
      </c>
    </row>
    <row r="33" spans="1:16" ht="26.25" thickBot="1" x14ac:dyDescent="0.4">
      <c r="A33" s="410" t="s">
        <v>17</v>
      </c>
      <c r="B33" s="238">
        <f t="shared" ref="B33:P33" si="9">B31</f>
        <v>0</v>
      </c>
      <c r="C33" s="238">
        <f t="shared" si="9"/>
        <v>0</v>
      </c>
      <c r="D33" s="238">
        <f t="shared" si="9"/>
        <v>0</v>
      </c>
      <c r="E33" s="238">
        <f t="shared" si="9"/>
        <v>0</v>
      </c>
      <c r="F33" s="238">
        <f t="shared" si="9"/>
        <v>0</v>
      </c>
      <c r="G33" s="265">
        <f t="shared" si="9"/>
        <v>0</v>
      </c>
      <c r="H33" s="265">
        <f>H31</f>
        <v>0</v>
      </c>
      <c r="I33" s="265">
        <f>I31</f>
        <v>0</v>
      </c>
      <c r="J33" s="265">
        <f>J31</f>
        <v>0</v>
      </c>
      <c r="K33" s="265">
        <f t="shared" si="9"/>
        <v>0</v>
      </c>
      <c r="L33" s="265">
        <f t="shared" si="9"/>
        <v>0</v>
      </c>
      <c r="M33" s="265">
        <f t="shared" si="9"/>
        <v>0</v>
      </c>
      <c r="N33" s="265">
        <f t="shared" si="9"/>
        <v>0</v>
      </c>
      <c r="O33" s="265">
        <f t="shared" si="9"/>
        <v>0</v>
      </c>
      <c r="P33" s="239">
        <f t="shared" si="9"/>
        <v>0</v>
      </c>
    </row>
    <row r="34" spans="1:16" ht="26.25" thickBot="1" x14ac:dyDescent="0.4">
      <c r="A34" s="411" t="s">
        <v>18</v>
      </c>
      <c r="B34" s="266">
        <f t="shared" ref="B34:P34" si="10">SUM(B32:B33)</f>
        <v>0</v>
      </c>
      <c r="C34" s="266">
        <f t="shared" si="10"/>
        <v>11</v>
      </c>
      <c r="D34" s="266">
        <f t="shared" si="10"/>
        <v>11</v>
      </c>
      <c r="E34" s="266">
        <f t="shared" si="10"/>
        <v>0</v>
      </c>
      <c r="F34" s="266">
        <f t="shared" si="10"/>
        <v>3</v>
      </c>
      <c r="G34" s="267">
        <f t="shared" si="10"/>
        <v>3</v>
      </c>
      <c r="H34" s="267">
        <f>SUM(H32:H33)</f>
        <v>0</v>
      </c>
      <c r="I34" s="267">
        <f>SUM(I32:I33)</f>
        <v>8</v>
      </c>
      <c r="J34" s="267">
        <f>SUM(J32:J33)</f>
        <v>8</v>
      </c>
      <c r="K34" s="267">
        <f t="shared" si="10"/>
        <v>3</v>
      </c>
      <c r="L34" s="267">
        <f t="shared" si="10"/>
        <v>3</v>
      </c>
      <c r="M34" s="267">
        <f t="shared" si="10"/>
        <v>6</v>
      </c>
      <c r="N34" s="267">
        <f t="shared" si="10"/>
        <v>3</v>
      </c>
      <c r="O34" s="267">
        <f t="shared" si="10"/>
        <v>25</v>
      </c>
      <c r="P34" s="268">
        <f t="shared" si="10"/>
        <v>28</v>
      </c>
    </row>
    <row r="35" spans="1:16" ht="39" customHeight="1" x14ac:dyDescent="0.35">
      <c r="A35" s="99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1:16" ht="25.5" hidden="1" customHeight="1" x14ac:dyDescent="0.35">
      <c r="A36" s="99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21"/>
    </row>
    <row r="37" spans="1:16" ht="37.5" customHeight="1" x14ac:dyDescent="0.35">
      <c r="A37" s="1161"/>
      <c r="B37" s="1161"/>
      <c r="C37" s="1161"/>
      <c r="D37" s="1161"/>
      <c r="E37" s="1161"/>
      <c r="F37" s="1161"/>
      <c r="G37" s="1161"/>
      <c r="H37" s="1161"/>
      <c r="I37" s="1161"/>
      <c r="J37" s="1161"/>
      <c r="K37" s="1161"/>
      <c r="L37" s="1161"/>
      <c r="M37" s="1161"/>
      <c r="N37" s="1161"/>
      <c r="O37" s="1161"/>
      <c r="P37" s="1161"/>
    </row>
    <row r="38" spans="1:16" ht="26.25" customHeight="1" x14ac:dyDescent="0.35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</row>
  </sheetData>
  <mergeCells count="16">
    <mergeCell ref="A1:T1"/>
    <mergeCell ref="A2:P2"/>
    <mergeCell ref="A4:P4"/>
    <mergeCell ref="A5:P5"/>
    <mergeCell ref="A7:A9"/>
    <mergeCell ref="A3:P3"/>
    <mergeCell ref="B7:D7"/>
    <mergeCell ref="A37:P37"/>
    <mergeCell ref="E7:G7"/>
    <mergeCell ref="H7:J7"/>
    <mergeCell ref="K7:M7"/>
    <mergeCell ref="N7:P8"/>
    <mergeCell ref="B8:D8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T18" sqref="T18:T19"/>
    </sheetView>
  </sheetViews>
  <sheetFormatPr defaultRowHeight="25.5" x14ac:dyDescent="0.35"/>
  <cols>
    <col min="1" max="1" width="87.85546875" style="22" customWidth="1"/>
    <col min="2" max="2" width="15" style="22" customWidth="1"/>
    <col min="3" max="3" width="12.140625" style="22" customWidth="1"/>
    <col min="4" max="4" width="11" style="22" customWidth="1"/>
    <col min="5" max="5" width="13.85546875" style="22" customWidth="1"/>
    <col min="6" max="6" width="11.85546875" style="22" customWidth="1"/>
    <col min="7" max="7" width="9.5703125" style="22" customWidth="1"/>
    <col min="8" max="8" width="13.85546875" style="22" customWidth="1"/>
    <col min="9" max="9" width="11.85546875" style="22" customWidth="1"/>
    <col min="10" max="10" width="9.5703125" style="22" customWidth="1"/>
    <col min="11" max="11" width="13.85546875" style="22" customWidth="1"/>
    <col min="12" max="12" width="11.85546875" style="22" customWidth="1"/>
    <col min="13" max="13" width="9.5703125" style="22" customWidth="1"/>
    <col min="14" max="14" width="15.42578125" style="22" customWidth="1"/>
    <col min="15" max="15" width="13.140625" style="22" customWidth="1"/>
    <col min="16" max="18" width="10.7109375" style="22" customWidth="1"/>
    <col min="19" max="19" width="9.140625" style="22"/>
    <col min="20" max="20" width="12.85546875" style="22" customWidth="1"/>
    <col min="21" max="21" width="23.42578125" style="22" customWidth="1"/>
    <col min="22" max="23" width="9.140625" style="22"/>
    <col min="24" max="24" width="10.5703125" style="22" bestFit="1" customWidth="1"/>
    <col min="25" max="25" width="11.28515625" style="22" customWidth="1"/>
    <col min="26" max="16384" width="9.140625" style="22"/>
  </cols>
  <sheetData>
    <row r="1" spans="1:23" ht="25.5" customHeight="1" x14ac:dyDescent="0.35">
      <c r="A1" s="1162"/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</row>
    <row r="2" spans="1:23" ht="20.25" customHeight="1" x14ac:dyDescent="0.35">
      <c r="A2" s="1162" t="s">
        <v>65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</row>
    <row r="3" spans="1:23" ht="24.75" customHeight="1" x14ac:dyDescent="0.35">
      <c r="A3" s="1162" t="s">
        <v>137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21"/>
      <c r="R3" s="21"/>
    </row>
    <row r="4" spans="1:23" ht="33" customHeight="1" thickBot="1" x14ac:dyDescent="0.4">
      <c r="A4" s="23"/>
    </row>
    <row r="5" spans="1:23" ht="33" customHeight="1" thickBot="1" x14ac:dyDescent="0.4">
      <c r="A5" s="1163" t="s">
        <v>1</v>
      </c>
      <c r="B5" s="1166" t="s">
        <v>19</v>
      </c>
      <c r="C5" s="1167"/>
      <c r="D5" s="1168"/>
      <c r="E5" s="1166" t="s">
        <v>20</v>
      </c>
      <c r="F5" s="1167"/>
      <c r="G5" s="1168"/>
      <c r="H5" s="1166" t="s">
        <v>21</v>
      </c>
      <c r="I5" s="1167"/>
      <c r="J5" s="1168"/>
      <c r="K5" s="1166" t="s">
        <v>22</v>
      </c>
      <c r="L5" s="1167"/>
      <c r="M5" s="1168"/>
      <c r="N5" s="1169" t="s">
        <v>67</v>
      </c>
      <c r="O5" s="1170"/>
      <c r="P5" s="1171"/>
      <c r="Q5" s="24"/>
      <c r="R5" s="24"/>
    </row>
    <row r="6" spans="1:23" ht="33" customHeight="1" thickBot="1" x14ac:dyDescent="0.4">
      <c r="A6" s="1164"/>
      <c r="B6" s="1262" t="s">
        <v>24</v>
      </c>
      <c r="C6" s="1260"/>
      <c r="D6" s="1261"/>
      <c r="E6" s="1262" t="s">
        <v>24</v>
      </c>
      <c r="F6" s="1260"/>
      <c r="G6" s="1261"/>
      <c r="H6" s="1262" t="s">
        <v>24</v>
      </c>
      <c r="I6" s="1260"/>
      <c r="J6" s="1261"/>
      <c r="K6" s="1262" t="s">
        <v>24</v>
      </c>
      <c r="L6" s="1260"/>
      <c r="M6" s="1261"/>
      <c r="N6" s="1172"/>
      <c r="O6" s="1173"/>
      <c r="P6" s="1174"/>
      <c r="Q6" s="24"/>
      <c r="R6" s="24"/>
    </row>
    <row r="7" spans="1:23" ht="99.75" customHeight="1" thickBot="1" x14ac:dyDescent="0.4">
      <c r="A7" s="1191"/>
      <c r="B7" s="25" t="s">
        <v>5</v>
      </c>
      <c r="C7" s="26" t="s">
        <v>6</v>
      </c>
      <c r="D7" s="27" t="s">
        <v>7</v>
      </c>
      <c r="E7" s="25" t="s">
        <v>5</v>
      </c>
      <c r="F7" s="26" t="s">
        <v>6</v>
      </c>
      <c r="G7" s="27" t="s">
        <v>7</v>
      </c>
      <c r="H7" s="25" t="s">
        <v>5</v>
      </c>
      <c r="I7" s="26" t="s">
        <v>6</v>
      </c>
      <c r="J7" s="27" t="s">
        <v>7</v>
      </c>
      <c r="K7" s="25" t="s">
        <v>5</v>
      </c>
      <c r="L7" s="26" t="s">
        <v>6</v>
      </c>
      <c r="M7" s="27" t="s">
        <v>7</v>
      </c>
      <c r="N7" s="25" t="s">
        <v>5</v>
      </c>
      <c r="O7" s="26" t="s">
        <v>6</v>
      </c>
      <c r="P7" s="27" t="s">
        <v>7</v>
      </c>
      <c r="Q7" s="24"/>
      <c r="R7" s="24"/>
    </row>
    <row r="8" spans="1:23" ht="36.75" customHeight="1" thickBot="1" x14ac:dyDescent="0.4">
      <c r="A8" s="28" t="s">
        <v>8</v>
      </c>
      <c r="B8" s="656"/>
      <c r="C8" s="657"/>
      <c r="D8" s="658"/>
      <c r="E8" s="656"/>
      <c r="F8" s="657"/>
      <c r="G8" s="659"/>
      <c r="H8" s="660"/>
      <c r="I8" s="661"/>
      <c r="J8" s="662"/>
      <c r="K8" s="660"/>
      <c r="L8" s="661"/>
      <c r="M8" s="662"/>
      <c r="N8" s="122"/>
      <c r="O8" s="123"/>
      <c r="P8" s="547"/>
      <c r="Q8" s="24"/>
      <c r="R8" s="24"/>
    </row>
    <row r="9" spans="1:23" ht="29.25" customHeight="1" x14ac:dyDescent="0.35">
      <c r="A9" s="151" t="s">
        <v>66</v>
      </c>
      <c r="B9" s="375">
        <f>B18+B14</f>
        <v>6</v>
      </c>
      <c r="C9" s="376">
        <f t="shared" ref="C9:M10" si="0">C18+C14</f>
        <v>0</v>
      </c>
      <c r="D9" s="1025">
        <f t="shared" si="0"/>
        <v>6</v>
      </c>
      <c r="E9" s="375">
        <f t="shared" si="0"/>
        <v>5</v>
      </c>
      <c r="F9" s="376">
        <f t="shared" si="0"/>
        <v>0</v>
      </c>
      <c r="G9" s="1025">
        <f t="shared" si="0"/>
        <v>5</v>
      </c>
      <c r="H9" s="375">
        <f t="shared" si="0"/>
        <v>4</v>
      </c>
      <c r="I9" s="376">
        <f t="shared" si="0"/>
        <v>0</v>
      </c>
      <c r="J9" s="1025">
        <f t="shared" si="0"/>
        <v>4</v>
      </c>
      <c r="K9" s="375">
        <f t="shared" si="0"/>
        <v>4</v>
      </c>
      <c r="L9" s="376">
        <f t="shared" si="0"/>
        <v>0</v>
      </c>
      <c r="M9" s="1025">
        <f t="shared" si="0"/>
        <v>4</v>
      </c>
      <c r="N9" s="1026">
        <f t="shared" ref="N9:P10" si="1">B9+E9+H9+K9</f>
        <v>19</v>
      </c>
      <c r="O9" s="1027">
        <f t="shared" si="1"/>
        <v>0</v>
      </c>
      <c r="P9" s="255">
        <f t="shared" si="1"/>
        <v>19</v>
      </c>
      <c r="Q9" s="24"/>
      <c r="R9" s="24"/>
    </row>
    <row r="10" spans="1:23" ht="53.25" thickBot="1" x14ac:dyDescent="0.4">
      <c r="A10" s="149" t="s">
        <v>62</v>
      </c>
      <c r="B10" s="103">
        <f>B19+B15</f>
        <v>0</v>
      </c>
      <c r="C10" s="104">
        <f t="shared" si="0"/>
        <v>0</v>
      </c>
      <c r="D10" s="155">
        <f t="shared" si="0"/>
        <v>0</v>
      </c>
      <c r="E10" s="103">
        <f t="shared" si="0"/>
        <v>1</v>
      </c>
      <c r="F10" s="104">
        <f t="shared" si="0"/>
        <v>0</v>
      </c>
      <c r="G10" s="155">
        <f t="shared" si="0"/>
        <v>1</v>
      </c>
      <c r="H10" s="103">
        <f t="shared" si="0"/>
        <v>0</v>
      </c>
      <c r="I10" s="104">
        <f t="shared" si="0"/>
        <v>0</v>
      </c>
      <c r="J10" s="155">
        <f t="shared" si="0"/>
        <v>0</v>
      </c>
      <c r="K10" s="103">
        <f t="shared" si="0"/>
        <v>0</v>
      </c>
      <c r="L10" s="104">
        <f t="shared" si="0"/>
        <v>0</v>
      </c>
      <c r="M10" s="155">
        <f t="shared" si="0"/>
        <v>0</v>
      </c>
      <c r="N10" s="428">
        <f t="shared" si="1"/>
        <v>1</v>
      </c>
      <c r="O10" s="430">
        <f t="shared" si="1"/>
        <v>0</v>
      </c>
      <c r="P10" s="549">
        <f t="shared" si="1"/>
        <v>1</v>
      </c>
      <c r="Q10" s="24"/>
      <c r="R10" s="24"/>
    </row>
    <row r="11" spans="1:23" ht="36.75" customHeight="1" thickBot="1" x14ac:dyDescent="0.4">
      <c r="A11" s="47" t="s">
        <v>9</v>
      </c>
      <c r="B11" s="112">
        <f>SUM(B8:B10)</f>
        <v>6</v>
      </c>
      <c r="C11" s="112">
        <f t="shared" ref="C11:P11" si="2">SUM(C8:C10)</f>
        <v>0</v>
      </c>
      <c r="D11" s="112">
        <f t="shared" si="2"/>
        <v>6</v>
      </c>
      <c r="E11" s="112">
        <f t="shared" si="2"/>
        <v>6</v>
      </c>
      <c r="F11" s="112">
        <f t="shared" si="2"/>
        <v>0</v>
      </c>
      <c r="G11" s="112">
        <f t="shared" si="2"/>
        <v>6</v>
      </c>
      <c r="H11" s="112">
        <f t="shared" si="2"/>
        <v>4</v>
      </c>
      <c r="I11" s="112">
        <f t="shared" si="2"/>
        <v>0</v>
      </c>
      <c r="J11" s="112">
        <f t="shared" si="2"/>
        <v>4</v>
      </c>
      <c r="K11" s="112">
        <f t="shared" si="2"/>
        <v>4</v>
      </c>
      <c r="L11" s="112">
        <f t="shared" si="2"/>
        <v>0</v>
      </c>
      <c r="M11" s="112">
        <f t="shared" si="2"/>
        <v>4</v>
      </c>
      <c r="N11" s="112">
        <f t="shared" si="2"/>
        <v>20</v>
      </c>
      <c r="O11" s="131">
        <f t="shared" si="2"/>
        <v>0</v>
      </c>
      <c r="P11" s="132">
        <f t="shared" si="2"/>
        <v>20</v>
      </c>
      <c r="Q11" s="24"/>
      <c r="R11" s="24"/>
    </row>
    <row r="12" spans="1:23" ht="27" customHeight="1" thickBot="1" x14ac:dyDescent="0.4">
      <c r="A12" s="47" t="s">
        <v>10</v>
      </c>
      <c r="B12" s="50"/>
      <c r="C12" s="51"/>
      <c r="D12" s="52"/>
      <c r="E12" s="50"/>
      <c r="F12" s="51"/>
      <c r="G12" s="52"/>
      <c r="H12" s="50"/>
      <c r="I12" s="51"/>
      <c r="J12" s="52"/>
      <c r="K12" s="50"/>
      <c r="L12" s="51"/>
      <c r="M12" s="52"/>
      <c r="N12" s="50"/>
      <c r="O12" s="51"/>
      <c r="P12" s="550"/>
      <c r="Q12" s="24"/>
      <c r="R12" s="24"/>
    </row>
    <row r="13" spans="1:23" ht="31.5" customHeight="1" thickBot="1" x14ac:dyDescent="0.4">
      <c r="A13" s="58" t="s">
        <v>11</v>
      </c>
      <c r="B13" s="112"/>
      <c r="C13" s="140"/>
      <c r="D13" s="193"/>
      <c r="E13" s="112"/>
      <c r="F13" s="140"/>
      <c r="G13" s="193"/>
      <c r="H13" s="112"/>
      <c r="I13" s="140"/>
      <c r="J13" s="193"/>
      <c r="K13" s="112"/>
      <c r="L13" s="140"/>
      <c r="M13" s="193"/>
      <c r="N13" s="112"/>
      <c r="O13" s="1028"/>
      <c r="P13" s="1029"/>
      <c r="Q13" s="68"/>
      <c r="R13" s="68"/>
    </row>
    <row r="14" spans="1:23" ht="24.95" customHeight="1" x14ac:dyDescent="0.35">
      <c r="A14" s="151" t="s">
        <v>66</v>
      </c>
      <c r="B14" s="381">
        <v>6</v>
      </c>
      <c r="C14" s="382">
        <v>0</v>
      </c>
      <c r="D14" s="1022">
        <f>SUM(B14:C14)</f>
        <v>6</v>
      </c>
      <c r="E14" s="381">
        <v>5</v>
      </c>
      <c r="F14" s="382">
        <v>0</v>
      </c>
      <c r="G14" s="358">
        <f>SUM(E14:F14)</f>
        <v>5</v>
      </c>
      <c r="H14" s="381">
        <v>4</v>
      </c>
      <c r="I14" s="382">
        <v>0</v>
      </c>
      <c r="J14" s="358">
        <f>SUM(H14:I14)</f>
        <v>4</v>
      </c>
      <c r="K14" s="381">
        <v>4</v>
      </c>
      <c r="L14" s="382">
        <v>0</v>
      </c>
      <c r="M14" s="358">
        <f>SUM(K14:L14)</f>
        <v>4</v>
      </c>
      <c r="N14" s="1023">
        <f t="shared" ref="N14:P15" si="3">B14+E14+H14+K14</f>
        <v>19</v>
      </c>
      <c r="O14" s="1024">
        <f t="shared" si="3"/>
        <v>0</v>
      </c>
      <c r="P14" s="1019">
        <f t="shared" si="3"/>
        <v>19</v>
      </c>
      <c r="Q14" s="99"/>
      <c r="R14" s="99"/>
    </row>
    <row r="15" spans="1:23" ht="53.25" thickBot="1" x14ac:dyDescent="0.4">
      <c r="A15" s="149" t="s">
        <v>62</v>
      </c>
      <c r="B15" s="377">
        <v>0</v>
      </c>
      <c r="C15" s="378">
        <v>0</v>
      </c>
      <c r="D15" s="155">
        <f>SUM(B15:C15)</f>
        <v>0</v>
      </c>
      <c r="E15" s="377">
        <v>0</v>
      </c>
      <c r="F15" s="378">
        <v>0</v>
      </c>
      <c r="G15" s="358">
        <v>0</v>
      </c>
      <c r="H15" s="377">
        <v>0</v>
      </c>
      <c r="I15" s="378">
        <v>0</v>
      </c>
      <c r="J15" s="358">
        <v>0</v>
      </c>
      <c r="K15" s="377">
        <v>0</v>
      </c>
      <c r="L15" s="378">
        <v>0</v>
      </c>
      <c r="M15" s="358">
        <v>0</v>
      </c>
      <c r="N15" s="428">
        <f t="shared" si="3"/>
        <v>0</v>
      </c>
      <c r="O15" s="429">
        <f t="shared" si="3"/>
        <v>0</v>
      </c>
      <c r="P15" s="548">
        <f t="shared" si="3"/>
        <v>0</v>
      </c>
      <c r="Q15" s="24"/>
      <c r="R15" s="24"/>
    </row>
    <row r="16" spans="1:23" ht="24.95" customHeight="1" thickBot="1" x14ac:dyDescent="0.4">
      <c r="A16" s="83" t="s">
        <v>13</v>
      </c>
      <c r="B16" s="86">
        <f t="shared" ref="B16:P16" si="4">SUM(B14:B14)</f>
        <v>6</v>
      </c>
      <c r="C16" s="188">
        <f t="shared" si="4"/>
        <v>0</v>
      </c>
      <c r="D16" s="188">
        <f t="shared" si="4"/>
        <v>6</v>
      </c>
      <c r="E16" s="188">
        <f t="shared" si="4"/>
        <v>5</v>
      </c>
      <c r="F16" s="188">
        <f t="shared" si="4"/>
        <v>0</v>
      </c>
      <c r="G16" s="189">
        <f t="shared" si="4"/>
        <v>5</v>
      </c>
      <c r="H16" s="86">
        <f t="shared" si="4"/>
        <v>4</v>
      </c>
      <c r="I16" s="188">
        <f t="shared" si="4"/>
        <v>0</v>
      </c>
      <c r="J16" s="189">
        <f t="shared" si="4"/>
        <v>4</v>
      </c>
      <c r="K16" s="86">
        <f>SUM(K14:K14)</f>
        <v>4</v>
      </c>
      <c r="L16" s="188">
        <f>SUM(L14:L14)</f>
        <v>0</v>
      </c>
      <c r="M16" s="189">
        <f>SUM(M14:M14)</f>
        <v>4</v>
      </c>
      <c r="N16" s="86">
        <f t="shared" si="4"/>
        <v>19</v>
      </c>
      <c r="O16" s="188">
        <f t="shared" si="4"/>
        <v>0</v>
      </c>
      <c r="P16" s="214">
        <f t="shared" si="4"/>
        <v>19</v>
      </c>
      <c r="Q16" s="88"/>
      <c r="R16" s="88"/>
    </row>
    <row r="17" spans="1:19" ht="24.95" customHeight="1" thickBot="1" x14ac:dyDescent="0.4">
      <c r="A17" s="89" t="s">
        <v>14</v>
      </c>
      <c r="B17" s="90"/>
      <c r="C17" s="91"/>
      <c r="D17" s="92"/>
      <c r="E17" s="90"/>
      <c r="F17" s="91"/>
      <c r="G17" s="92"/>
      <c r="H17" s="93"/>
      <c r="I17" s="190"/>
      <c r="J17" s="393"/>
      <c r="K17" s="93"/>
      <c r="L17" s="190"/>
      <c r="M17" s="393"/>
      <c r="N17" s="96"/>
      <c r="O17" s="191"/>
      <c r="P17" s="98"/>
      <c r="Q17" s="99"/>
      <c r="R17" s="99"/>
    </row>
    <row r="18" spans="1:19" ht="24.95" customHeight="1" x14ac:dyDescent="0.35">
      <c r="A18" s="151" t="s">
        <v>66</v>
      </c>
      <c r="B18" s="379">
        <v>0</v>
      </c>
      <c r="C18" s="380">
        <v>0</v>
      </c>
      <c r="D18" s="155">
        <f>SUM(B18:C18)</f>
        <v>0</v>
      </c>
      <c r="E18" s="379">
        <v>0</v>
      </c>
      <c r="F18" s="380">
        <v>0</v>
      </c>
      <c r="G18" s="155">
        <f>SUM(E18:F18)</f>
        <v>0</v>
      </c>
      <c r="H18" s="379">
        <v>0</v>
      </c>
      <c r="I18" s="380">
        <v>0</v>
      </c>
      <c r="J18" s="155">
        <f>SUM(H18:I18)</f>
        <v>0</v>
      </c>
      <c r="K18" s="379">
        <v>0</v>
      </c>
      <c r="L18" s="380">
        <v>0</v>
      </c>
      <c r="M18" s="155">
        <f>SUM(K18:L18)</f>
        <v>0</v>
      </c>
      <c r="N18" s="428">
        <f t="shared" ref="N18:P19" si="5">B18+E18+H18+K18</f>
        <v>0</v>
      </c>
      <c r="O18" s="429">
        <f t="shared" si="5"/>
        <v>0</v>
      </c>
      <c r="P18" s="548">
        <f t="shared" si="5"/>
        <v>0</v>
      </c>
      <c r="Q18" s="99"/>
      <c r="R18" s="99"/>
    </row>
    <row r="19" spans="1:19" ht="53.25" thickBot="1" x14ac:dyDescent="0.4">
      <c r="A19" s="149" t="s">
        <v>62</v>
      </c>
      <c r="B19" s="377">
        <v>0</v>
      </c>
      <c r="C19" s="378">
        <v>0</v>
      </c>
      <c r="D19" s="155">
        <f>SUM(B19:C19)</f>
        <v>0</v>
      </c>
      <c r="E19" s="379">
        <v>1</v>
      </c>
      <c r="F19" s="380">
        <v>0</v>
      </c>
      <c r="G19" s="155">
        <f>SUM(E19:F19)</f>
        <v>1</v>
      </c>
      <c r="H19" s="379">
        <v>0</v>
      </c>
      <c r="I19" s="380">
        <v>0</v>
      </c>
      <c r="J19" s="155">
        <f>SUM(H19:I19)</f>
        <v>0</v>
      </c>
      <c r="K19" s="379">
        <v>0</v>
      </c>
      <c r="L19" s="380">
        <v>0</v>
      </c>
      <c r="M19" s="155">
        <f>SUM(K19:L19)</f>
        <v>0</v>
      </c>
      <c r="N19" s="428">
        <f t="shared" si="5"/>
        <v>1</v>
      </c>
      <c r="O19" s="429">
        <f t="shared" si="5"/>
        <v>0</v>
      </c>
      <c r="P19" s="548">
        <f t="shared" si="5"/>
        <v>1</v>
      </c>
      <c r="Q19" s="24"/>
      <c r="R19" s="24"/>
    </row>
    <row r="20" spans="1:19" ht="36.75" customHeight="1" thickBot="1" x14ac:dyDescent="0.4">
      <c r="A20" s="83" t="s">
        <v>15</v>
      </c>
      <c r="B20" s="86">
        <f>SUM(B18:B19)</f>
        <v>0</v>
      </c>
      <c r="C20" s="188">
        <f>SUM(C18:C19)</f>
        <v>0</v>
      </c>
      <c r="D20" s="189">
        <f t="shared" ref="D20:P20" si="6">SUM(D18:D19)</f>
        <v>0</v>
      </c>
      <c r="E20" s="188">
        <f t="shared" si="6"/>
        <v>1</v>
      </c>
      <c r="F20" s="188">
        <f t="shared" si="6"/>
        <v>0</v>
      </c>
      <c r="G20" s="139">
        <f t="shared" si="6"/>
        <v>1</v>
      </c>
      <c r="H20" s="86">
        <f t="shared" si="6"/>
        <v>0</v>
      </c>
      <c r="I20" s="188">
        <f t="shared" si="6"/>
        <v>0</v>
      </c>
      <c r="J20" s="189">
        <f t="shared" si="6"/>
        <v>0</v>
      </c>
      <c r="K20" s="188">
        <f t="shared" si="6"/>
        <v>0</v>
      </c>
      <c r="L20" s="188">
        <f t="shared" si="6"/>
        <v>0</v>
      </c>
      <c r="M20" s="139">
        <f t="shared" si="6"/>
        <v>0</v>
      </c>
      <c r="N20" s="86">
        <f t="shared" si="6"/>
        <v>1</v>
      </c>
      <c r="O20" s="188">
        <f t="shared" si="6"/>
        <v>0</v>
      </c>
      <c r="P20" s="214">
        <f t="shared" si="6"/>
        <v>1</v>
      </c>
      <c r="Q20" s="99"/>
      <c r="R20" s="99"/>
    </row>
    <row r="21" spans="1:19" ht="30" customHeight="1" thickBot="1" x14ac:dyDescent="0.4">
      <c r="A21" s="111" t="s">
        <v>16</v>
      </c>
      <c r="B21" s="112">
        <f t="shared" ref="B21:P21" si="7">B16</f>
        <v>6</v>
      </c>
      <c r="C21" s="140">
        <f t="shared" si="7"/>
        <v>0</v>
      </c>
      <c r="D21" s="140">
        <f t="shared" si="7"/>
        <v>6</v>
      </c>
      <c r="E21" s="112">
        <f t="shared" si="7"/>
        <v>5</v>
      </c>
      <c r="F21" s="140">
        <f t="shared" si="7"/>
        <v>0</v>
      </c>
      <c r="G21" s="193">
        <f t="shared" si="7"/>
        <v>5</v>
      </c>
      <c r="H21" s="112">
        <f t="shared" si="7"/>
        <v>4</v>
      </c>
      <c r="I21" s="140">
        <f t="shared" si="7"/>
        <v>0</v>
      </c>
      <c r="J21" s="193">
        <f t="shared" si="7"/>
        <v>4</v>
      </c>
      <c r="K21" s="112">
        <f t="shared" si="7"/>
        <v>4</v>
      </c>
      <c r="L21" s="140">
        <f t="shared" si="7"/>
        <v>0</v>
      </c>
      <c r="M21" s="193">
        <f t="shared" si="7"/>
        <v>4</v>
      </c>
      <c r="N21" s="112">
        <f t="shared" si="7"/>
        <v>19</v>
      </c>
      <c r="O21" s="140">
        <f t="shared" si="7"/>
        <v>0</v>
      </c>
      <c r="P21" s="132">
        <f t="shared" si="7"/>
        <v>19</v>
      </c>
      <c r="Q21" s="115"/>
      <c r="R21" s="115"/>
    </row>
    <row r="22" spans="1:19" ht="26.25" thickBot="1" x14ac:dyDescent="0.4">
      <c r="A22" s="111" t="s">
        <v>17</v>
      </c>
      <c r="B22" s="112">
        <f t="shared" ref="B22:P22" si="8">B20</f>
        <v>0</v>
      </c>
      <c r="C22" s="140">
        <f t="shared" si="8"/>
        <v>0</v>
      </c>
      <c r="D22" s="140">
        <f t="shared" si="8"/>
        <v>0</v>
      </c>
      <c r="E22" s="112">
        <f t="shared" si="8"/>
        <v>1</v>
      </c>
      <c r="F22" s="140">
        <f t="shared" si="8"/>
        <v>0</v>
      </c>
      <c r="G22" s="193">
        <f t="shared" si="8"/>
        <v>1</v>
      </c>
      <c r="H22" s="112">
        <f t="shared" si="8"/>
        <v>0</v>
      </c>
      <c r="I22" s="140">
        <f t="shared" si="8"/>
        <v>0</v>
      </c>
      <c r="J22" s="193">
        <f t="shared" si="8"/>
        <v>0</v>
      </c>
      <c r="K22" s="112">
        <f t="shared" si="8"/>
        <v>0</v>
      </c>
      <c r="L22" s="140">
        <f t="shared" si="8"/>
        <v>0</v>
      </c>
      <c r="M22" s="193">
        <f t="shared" si="8"/>
        <v>0</v>
      </c>
      <c r="N22" s="112">
        <f t="shared" si="8"/>
        <v>1</v>
      </c>
      <c r="O22" s="140">
        <f t="shared" si="8"/>
        <v>0</v>
      </c>
      <c r="P22" s="132">
        <f t="shared" si="8"/>
        <v>1</v>
      </c>
      <c r="Q22" s="116"/>
      <c r="R22" s="116"/>
    </row>
    <row r="23" spans="1:19" ht="26.25" thickBot="1" x14ac:dyDescent="0.4">
      <c r="A23" s="117" t="s">
        <v>18</v>
      </c>
      <c r="B23" s="118">
        <f t="shared" ref="B23:P23" si="9">SUM(B21:B22)</f>
        <v>6</v>
      </c>
      <c r="C23" s="147">
        <f t="shared" si="9"/>
        <v>0</v>
      </c>
      <c r="D23" s="147">
        <f t="shared" si="9"/>
        <v>6</v>
      </c>
      <c r="E23" s="118">
        <f t="shared" si="9"/>
        <v>6</v>
      </c>
      <c r="F23" s="147">
        <f t="shared" si="9"/>
        <v>0</v>
      </c>
      <c r="G23" s="194">
        <f t="shared" si="9"/>
        <v>6</v>
      </c>
      <c r="H23" s="118">
        <f t="shared" si="9"/>
        <v>4</v>
      </c>
      <c r="I23" s="147">
        <f t="shared" si="9"/>
        <v>0</v>
      </c>
      <c r="J23" s="194">
        <f t="shared" si="9"/>
        <v>4</v>
      </c>
      <c r="K23" s="118">
        <f t="shared" si="9"/>
        <v>4</v>
      </c>
      <c r="L23" s="147">
        <f t="shared" si="9"/>
        <v>0</v>
      </c>
      <c r="M23" s="194">
        <f t="shared" si="9"/>
        <v>4</v>
      </c>
      <c r="N23" s="118">
        <f t="shared" si="9"/>
        <v>20</v>
      </c>
      <c r="O23" s="147">
        <f t="shared" si="9"/>
        <v>0</v>
      </c>
      <c r="P23" s="195">
        <f t="shared" si="9"/>
        <v>20</v>
      </c>
      <c r="Q23" s="116"/>
      <c r="R23" s="116"/>
    </row>
    <row r="24" spans="1:19" ht="12" customHeight="1" x14ac:dyDescent="0.35">
      <c r="A24" s="99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9" ht="25.5" hidden="1" customHeight="1" x14ac:dyDescent="0.35">
      <c r="A25" s="99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21"/>
    </row>
    <row r="26" spans="1:19" ht="37.5" customHeight="1" x14ac:dyDescent="0.35">
      <c r="A26" s="1161"/>
      <c r="B26" s="1161"/>
      <c r="C26" s="1161"/>
      <c r="D26" s="1161"/>
      <c r="E26" s="1161"/>
      <c r="F26" s="1161"/>
      <c r="G26" s="1161"/>
      <c r="H26" s="1161"/>
      <c r="I26" s="1161"/>
      <c r="J26" s="1161"/>
      <c r="K26" s="1161"/>
      <c r="L26" s="1161"/>
      <c r="M26" s="1161"/>
      <c r="N26" s="1161"/>
      <c r="O26" s="1161"/>
      <c r="P26" s="1161"/>
      <c r="Q26" s="1161"/>
      <c r="R26" s="1161"/>
      <c r="S26" s="1161"/>
    </row>
    <row r="27" spans="1:19" ht="26.25" customHeight="1" x14ac:dyDescent="0.3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</row>
  </sheetData>
  <mergeCells count="14">
    <mergeCell ref="H6:J6"/>
    <mergeCell ref="A5:A7"/>
    <mergeCell ref="B5:D5"/>
    <mergeCell ref="E5:G5"/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V23" sqref="V23"/>
    </sheetView>
  </sheetViews>
  <sheetFormatPr defaultRowHeight="25.5" x14ac:dyDescent="0.35"/>
  <cols>
    <col min="1" max="1" width="87.85546875" style="22" customWidth="1"/>
    <col min="2" max="2" width="14.42578125" style="22" customWidth="1"/>
    <col min="3" max="3" width="12.140625" style="22" customWidth="1"/>
    <col min="4" max="4" width="11" style="22" customWidth="1"/>
    <col min="5" max="5" width="15.5703125" style="22" customWidth="1"/>
    <col min="6" max="6" width="11.85546875" style="22" customWidth="1"/>
    <col min="7" max="7" width="9.5703125" style="22" customWidth="1"/>
    <col min="8" max="8" width="17" style="22" customWidth="1"/>
    <col min="9" max="9" width="11.7109375" style="22" customWidth="1"/>
    <col min="10" max="10" width="9.5703125" style="22" customWidth="1"/>
    <col min="11" max="11" width="17" style="22" customWidth="1"/>
    <col min="12" max="12" width="11.7109375" style="22" customWidth="1"/>
    <col min="13" max="13" width="9.5703125" style="22" customWidth="1"/>
    <col min="14" max="14" width="15.7109375" style="22" customWidth="1"/>
    <col min="15" max="15" width="13.140625" style="22" customWidth="1"/>
    <col min="16" max="18" width="10.7109375" style="22" customWidth="1"/>
    <col min="19" max="19" width="9.140625" style="22"/>
    <col min="20" max="20" width="12.85546875" style="22" customWidth="1"/>
    <col min="21" max="21" width="23.42578125" style="22" customWidth="1"/>
    <col min="22" max="23" width="9.140625" style="22"/>
    <col min="24" max="24" width="10.5703125" style="22" bestFit="1" customWidth="1"/>
    <col min="25" max="25" width="11.28515625" style="22" customWidth="1"/>
    <col min="26" max="16384" width="9.140625" style="22"/>
  </cols>
  <sheetData>
    <row r="1" spans="1:23" ht="25.5" customHeight="1" x14ac:dyDescent="0.35">
      <c r="A1" s="1162"/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</row>
    <row r="2" spans="1:23" ht="20.25" customHeight="1" x14ac:dyDescent="0.35">
      <c r="A2" s="1162" t="s">
        <v>65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  <c r="R2" s="1162"/>
      <c r="S2" s="1162"/>
    </row>
    <row r="3" spans="1:23" ht="24.75" customHeight="1" x14ac:dyDescent="0.35">
      <c r="A3" s="1162" t="s">
        <v>138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21"/>
      <c r="R3" s="21"/>
    </row>
    <row r="4" spans="1:23" ht="33" customHeight="1" thickBot="1" x14ac:dyDescent="0.4">
      <c r="A4" s="23"/>
    </row>
    <row r="5" spans="1:23" ht="33" customHeight="1" thickBot="1" x14ac:dyDescent="0.4">
      <c r="A5" s="1163" t="s">
        <v>1</v>
      </c>
      <c r="B5" s="1166" t="s">
        <v>19</v>
      </c>
      <c r="C5" s="1167"/>
      <c r="D5" s="1168"/>
      <c r="E5" s="1166" t="s">
        <v>20</v>
      </c>
      <c r="F5" s="1167"/>
      <c r="G5" s="1168"/>
      <c r="H5" s="1166" t="s">
        <v>21</v>
      </c>
      <c r="I5" s="1167"/>
      <c r="J5" s="1168"/>
      <c r="K5" s="1166" t="s">
        <v>22</v>
      </c>
      <c r="L5" s="1167"/>
      <c r="M5" s="1168"/>
      <c r="N5" s="1169" t="s">
        <v>67</v>
      </c>
      <c r="O5" s="1170"/>
      <c r="P5" s="1171"/>
      <c r="Q5" s="24"/>
      <c r="R5" s="24"/>
    </row>
    <row r="6" spans="1:23" ht="33" customHeight="1" thickBot="1" x14ac:dyDescent="0.4">
      <c r="A6" s="1164"/>
      <c r="B6" s="1262" t="s">
        <v>24</v>
      </c>
      <c r="C6" s="1260"/>
      <c r="D6" s="1261"/>
      <c r="E6" s="1262" t="s">
        <v>24</v>
      </c>
      <c r="F6" s="1260"/>
      <c r="G6" s="1261"/>
      <c r="H6" s="1262" t="s">
        <v>24</v>
      </c>
      <c r="I6" s="1260"/>
      <c r="J6" s="1261"/>
      <c r="K6" s="1262" t="s">
        <v>24</v>
      </c>
      <c r="L6" s="1260"/>
      <c r="M6" s="1261"/>
      <c r="N6" s="1172"/>
      <c r="O6" s="1173"/>
      <c r="P6" s="1174"/>
      <c r="Q6" s="24"/>
      <c r="R6" s="24"/>
    </row>
    <row r="7" spans="1:23" ht="99.75" customHeight="1" thickBot="1" x14ac:dyDescent="0.4">
      <c r="A7" s="1191"/>
      <c r="B7" s="25" t="s">
        <v>5</v>
      </c>
      <c r="C7" s="26" t="s">
        <v>6</v>
      </c>
      <c r="D7" s="27" t="s">
        <v>7</v>
      </c>
      <c r="E7" s="25" t="s">
        <v>5</v>
      </c>
      <c r="F7" s="26" t="s">
        <v>6</v>
      </c>
      <c r="G7" s="27" t="s">
        <v>7</v>
      </c>
      <c r="H7" s="25" t="s">
        <v>5</v>
      </c>
      <c r="I7" s="26" t="s">
        <v>6</v>
      </c>
      <c r="J7" s="27" t="s">
        <v>7</v>
      </c>
      <c r="K7" s="25" t="s">
        <v>5</v>
      </c>
      <c r="L7" s="26" t="s">
        <v>6</v>
      </c>
      <c r="M7" s="27" t="s">
        <v>7</v>
      </c>
      <c r="N7" s="25" t="s">
        <v>5</v>
      </c>
      <c r="O7" s="26" t="s">
        <v>6</v>
      </c>
      <c r="P7" s="27" t="s">
        <v>7</v>
      </c>
      <c r="Q7" s="24"/>
      <c r="R7" s="24"/>
    </row>
    <row r="8" spans="1:23" ht="36.75" customHeight="1" x14ac:dyDescent="0.35">
      <c r="A8" s="28" t="s">
        <v>8</v>
      </c>
      <c r="B8" s="29"/>
      <c r="C8" s="30"/>
      <c r="D8" s="31"/>
      <c r="E8" s="29"/>
      <c r="F8" s="30"/>
      <c r="G8" s="32"/>
      <c r="H8" s="33"/>
      <c r="I8" s="34"/>
      <c r="J8" s="35"/>
      <c r="K8" s="33"/>
      <c r="L8" s="34"/>
      <c r="M8" s="35"/>
      <c r="N8" s="152"/>
      <c r="O8" s="153"/>
      <c r="P8" s="98"/>
      <c r="Q8" s="24"/>
      <c r="R8" s="24"/>
    </row>
    <row r="9" spans="1:23" ht="29.25" customHeight="1" x14ac:dyDescent="0.35">
      <c r="A9" s="154" t="s">
        <v>66</v>
      </c>
      <c r="B9" s="103">
        <f>B17+B13</f>
        <v>0</v>
      </c>
      <c r="C9" s="104">
        <f>C17+C13</f>
        <v>0</v>
      </c>
      <c r="D9" s="155">
        <f>D17+D13</f>
        <v>0</v>
      </c>
      <c r="E9" s="103">
        <v>0</v>
      </c>
      <c r="F9" s="104">
        <v>0</v>
      </c>
      <c r="G9" s="155">
        <f t="shared" ref="G9:M10" si="0">G18+G14</f>
        <v>0</v>
      </c>
      <c r="H9" s="103">
        <f t="shared" si="0"/>
        <v>0</v>
      </c>
      <c r="I9" s="104">
        <f t="shared" si="0"/>
        <v>0</v>
      </c>
      <c r="J9" s="155">
        <f t="shared" si="0"/>
        <v>0</v>
      </c>
      <c r="K9" s="103">
        <f t="shared" si="0"/>
        <v>0</v>
      </c>
      <c r="L9" s="104">
        <f t="shared" si="0"/>
        <v>1</v>
      </c>
      <c r="M9" s="155">
        <f t="shared" si="0"/>
        <v>1</v>
      </c>
      <c r="N9" s="105">
        <f t="shared" ref="N9:P10" si="1">B9+E9+K9+H9</f>
        <v>0</v>
      </c>
      <c r="O9" s="187">
        <f t="shared" si="1"/>
        <v>1</v>
      </c>
      <c r="P9" s="107">
        <f t="shared" si="1"/>
        <v>1</v>
      </c>
      <c r="Q9" s="24"/>
      <c r="R9" s="24"/>
    </row>
    <row r="10" spans="1:23" ht="66" customHeight="1" thickBot="1" x14ac:dyDescent="0.4">
      <c r="A10" s="149" t="s">
        <v>62</v>
      </c>
      <c r="B10" s="156">
        <f>B19+B15</f>
        <v>0</v>
      </c>
      <c r="C10" s="157">
        <f>C19+C15</f>
        <v>0</v>
      </c>
      <c r="D10" s="155">
        <f>D19+D15</f>
        <v>0</v>
      </c>
      <c r="E10" s="156">
        <f>E19+E15</f>
        <v>0</v>
      </c>
      <c r="F10" s="104">
        <f>F19+F15</f>
        <v>0</v>
      </c>
      <c r="G10" s="155">
        <f t="shared" si="0"/>
        <v>0</v>
      </c>
      <c r="H10" s="156">
        <f t="shared" si="0"/>
        <v>1</v>
      </c>
      <c r="I10" s="157">
        <f t="shared" si="0"/>
        <v>0</v>
      </c>
      <c r="J10" s="155">
        <f t="shared" si="0"/>
        <v>1</v>
      </c>
      <c r="K10" s="156">
        <f t="shared" si="0"/>
        <v>1</v>
      </c>
      <c r="L10" s="157">
        <f t="shared" si="0"/>
        <v>0</v>
      </c>
      <c r="M10" s="155">
        <f t="shared" si="0"/>
        <v>1</v>
      </c>
      <c r="N10" s="196">
        <f t="shared" si="1"/>
        <v>2</v>
      </c>
      <c r="O10" s="197">
        <f t="shared" si="1"/>
        <v>0</v>
      </c>
      <c r="P10" s="107">
        <f t="shared" si="1"/>
        <v>2</v>
      </c>
      <c r="Q10" s="24"/>
      <c r="R10" s="24"/>
    </row>
    <row r="11" spans="1:23" ht="36.75" customHeight="1" thickBot="1" x14ac:dyDescent="0.4">
      <c r="A11" s="47" t="s">
        <v>9</v>
      </c>
      <c r="B11" s="112">
        <f t="shared" ref="B11:P11" si="2">SUM(B8:B10)</f>
        <v>0</v>
      </c>
      <c r="C11" s="140">
        <f t="shared" si="2"/>
        <v>0</v>
      </c>
      <c r="D11" s="140">
        <f t="shared" si="2"/>
        <v>0</v>
      </c>
      <c r="E11" s="112">
        <f t="shared" si="2"/>
        <v>0</v>
      </c>
      <c r="F11" s="112">
        <f t="shared" si="2"/>
        <v>0</v>
      </c>
      <c r="G11" s="140">
        <f t="shared" si="2"/>
        <v>0</v>
      </c>
      <c r="H11" s="112">
        <f t="shared" si="2"/>
        <v>1</v>
      </c>
      <c r="I11" s="140">
        <f t="shared" si="2"/>
        <v>0</v>
      </c>
      <c r="J11" s="112">
        <f t="shared" si="2"/>
        <v>1</v>
      </c>
      <c r="K11" s="112">
        <f t="shared" si="2"/>
        <v>1</v>
      </c>
      <c r="L11" s="140">
        <f t="shared" si="2"/>
        <v>1</v>
      </c>
      <c r="M11" s="112">
        <f t="shared" si="2"/>
        <v>2</v>
      </c>
      <c r="N11" s="112">
        <f t="shared" si="2"/>
        <v>2</v>
      </c>
      <c r="O11" s="140">
        <f t="shared" si="2"/>
        <v>1</v>
      </c>
      <c r="P11" s="132">
        <f t="shared" si="2"/>
        <v>3</v>
      </c>
      <c r="Q11" s="24"/>
      <c r="R11" s="24"/>
    </row>
    <row r="12" spans="1:23" ht="27" customHeight="1" thickBot="1" x14ac:dyDescent="0.4">
      <c r="A12" s="47" t="s">
        <v>10</v>
      </c>
      <c r="B12" s="50"/>
      <c r="C12" s="51"/>
      <c r="D12" s="52"/>
      <c r="E12" s="50"/>
      <c r="F12" s="51"/>
      <c r="G12" s="52"/>
      <c r="H12" s="50"/>
      <c r="I12" s="51"/>
      <c r="J12" s="52"/>
      <c r="K12" s="50"/>
      <c r="L12" s="51"/>
      <c r="M12" s="52"/>
      <c r="N12" s="56"/>
      <c r="O12" s="51"/>
      <c r="P12" s="550"/>
      <c r="Q12" s="24"/>
      <c r="R12" s="24"/>
    </row>
    <row r="13" spans="1:23" ht="31.5" customHeight="1" x14ac:dyDescent="0.35">
      <c r="A13" s="58" t="s">
        <v>11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201"/>
      <c r="O13" s="186"/>
      <c r="P13" s="136"/>
      <c r="Q13" s="68"/>
      <c r="R13" s="68"/>
    </row>
    <row r="14" spans="1:23" ht="24.95" customHeight="1" x14ac:dyDescent="0.35">
      <c r="A14" s="154" t="s">
        <v>66</v>
      </c>
      <c r="B14" s="381">
        <v>0</v>
      </c>
      <c r="C14" s="382">
        <v>0</v>
      </c>
      <c r="D14" s="358">
        <f>SUM(B14:C14)</f>
        <v>0</v>
      </c>
      <c r="E14" s="381">
        <v>0</v>
      </c>
      <c r="F14" s="382">
        <v>0</v>
      </c>
      <c r="G14" s="383">
        <f>SUM(E14:F14)</f>
        <v>0</v>
      </c>
      <c r="H14" s="381">
        <v>0</v>
      </c>
      <c r="I14" s="384">
        <v>0</v>
      </c>
      <c r="J14" s="358">
        <f>SUM(H14:I14)</f>
        <v>0</v>
      </c>
      <c r="K14" s="381">
        <v>0</v>
      </c>
      <c r="L14" s="384">
        <v>1</v>
      </c>
      <c r="M14" s="358">
        <f>SUM(K14:L14)</f>
        <v>1</v>
      </c>
      <c r="N14" s="105">
        <f t="shared" ref="N14:P15" si="3">B14+E14+K14+H14</f>
        <v>0</v>
      </c>
      <c r="O14" s="187">
        <f t="shared" si="3"/>
        <v>1</v>
      </c>
      <c r="P14" s="107">
        <f t="shared" si="3"/>
        <v>1</v>
      </c>
      <c r="Q14" s="99"/>
      <c r="R14" s="99"/>
    </row>
    <row r="15" spans="1:23" ht="48" customHeight="1" thickBot="1" x14ac:dyDescent="0.4">
      <c r="A15" s="149" t="s">
        <v>62</v>
      </c>
      <c r="B15" s="381">
        <v>0</v>
      </c>
      <c r="C15" s="382">
        <v>0</v>
      </c>
      <c r="D15" s="358">
        <f>SUM(B15:C15)</f>
        <v>0</v>
      </c>
      <c r="E15" s="381">
        <v>0</v>
      </c>
      <c r="F15" s="382">
        <v>0</v>
      </c>
      <c r="G15" s="383">
        <f>SUM(E15:F15)</f>
        <v>0</v>
      </c>
      <c r="H15" s="381">
        <v>1</v>
      </c>
      <c r="I15" s="384">
        <v>0</v>
      </c>
      <c r="J15" s="358">
        <f>SUM(H15:I15)</f>
        <v>1</v>
      </c>
      <c r="K15" s="381">
        <v>1</v>
      </c>
      <c r="L15" s="384">
        <v>0</v>
      </c>
      <c r="M15" s="358">
        <f>SUM(K15:L15)</f>
        <v>1</v>
      </c>
      <c r="N15" s="196">
        <f t="shared" si="3"/>
        <v>2</v>
      </c>
      <c r="O15" s="197">
        <f t="shared" si="3"/>
        <v>0</v>
      </c>
      <c r="P15" s="107">
        <f t="shared" si="3"/>
        <v>2</v>
      </c>
      <c r="Q15" s="99"/>
      <c r="R15" s="99"/>
    </row>
    <row r="16" spans="1:23" ht="24.95" customHeight="1" thickBot="1" x14ac:dyDescent="0.4">
      <c r="A16" s="83" t="s">
        <v>13</v>
      </c>
      <c r="B16" s="86">
        <f>SUM(B15:B15)</f>
        <v>0</v>
      </c>
      <c r="C16" s="188">
        <f>SUM(C15:C15)</f>
        <v>0</v>
      </c>
      <c r="D16" s="188">
        <f>SUM(D15:D15)</f>
        <v>0</v>
      </c>
      <c r="E16" s="86">
        <f>SUM(E15:E15)</f>
        <v>0</v>
      </c>
      <c r="F16" s="188">
        <f>SUM(F15:F15)</f>
        <v>0</v>
      </c>
      <c r="G16" s="87">
        <f t="shared" ref="G16:P16" si="4">SUM(G14:G15)</f>
        <v>0</v>
      </c>
      <c r="H16" s="86">
        <f t="shared" si="4"/>
        <v>1</v>
      </c>
      <c r="I16" s="150">
        <f t="shared" si="4"/>
        <v>0</v>
      </c>
      <c r="J16" s="189">
        <f t="shared" si="4"/>
        <v>1</v>
      </c>
      <c r="K16" s="86">
        <f t="shared" si="4"/>
        <v>1</v>
      </c>
      <c r="L16" s="150">
        <f t="shared" si="4"/>
        <v>1</v>
      </c>
      <c r="M16" s="189">
        <f t="shared" si="4"/>
        <v>2</v>
      </c>
      <c r="N16" s="86">
        <f t="shared" si="4"/>
        <v>2</v>
      </c>
      <c r="O16" s="150">
        <f t="shared" si="4"/>
        <v>1</v>
      </c>
      <c r="P16" s="214">
        <f t="shared" si="4"/>
        <v>3</v>
      </c>
      <c r="Q16" s="88"/>
      <c r="R16" s="88"/>
    </row>
    <row r="17" spans="1:19" ht="24.95" customHeight="1" x14ac:dyDescent="0.35">
      <c r="A17" s="89" t="s">
        <v>14</v>
      </c>
      <c r="B17" s="90"/>
      <c r="C17" s="91"/>
      <c r="D17" s="92"/>
      <c r="E17" s="90"/>
      <c r="F17" s="91"/>
      <c r="G17" s="92"/>
      <c r="H17" s="93"/>
      <c r="I17" s="94"/>
      <c r="J17" s="95"/>
      <c r="K17" s="93"/>
      <c r="L17" s="94"/>
      <c r="M17" s="95"/>
      <c r="N17" s="96"/>
      <c r="O17" s="97"/>
      <c r="P17" s="98"/>
      <c r="Q17" s="99"/>
      <c r="R17" s="99"/>
    </row>
    <row r="18" spans="1:19" ht="24.95" customHeight="1" x14ac:dyDescent="0.35">
      <c r="A18" s="154" t="s">
        <v>66</v>
      </c>
      <c r="B18" s="385">
        <v>0</v>
      </c>
      <c r="C18" s="386">
        <v>0</v>
      </c>
      <c r="D18" s="102">
        <f>SUM(B18:C18)</f>
        <v>0</v>
      </c>
      <c r="E18" s="379">
        <v>0</v>
      </c>
      <c r="F18" s="380">
        <v>0</v>
      </c>
      <c r="G18" s="387">
        <f>SUM(E18:F18)</f>
        <v>0</v>
      </c>
      <c r="H18" s="379">
        <v>0</v>
      </c>
      <c r="I18" s="379">
        <v>0</v>
      </c>
      <c r="J18" s="102">
        <f>SUM(H18:I18)</f>
        <v>0</v>
      </c>
      <c r="K18" s="379">
        <v>0</v>
      </c>
      <c r="L18" s="379">
        <v>0</v>
      </c>
      <c r="M18" s="102">
        <f>SUM(K18:L18)</f>
        <v>0</v>
      </c>
      <c r="N18" s="105">
        <f t="shared" ref="N18:P19" si="5">B18+E18+K18</f>
        <v>0</v>
      </c>
      <c r="O18" s="106">
        <f t="shared" si="5"/>
        <v>0</v>
      </c>
      <c r="P18" s="107">
        <f t="shared" si="5"/>
        <v>0</v>
      </c>
      <c r="Q18" s="99"/>
      <c r="R18" s="99"/>
    </row>
    <row r="19" spans="1:19" ht="24.95" customHeight="1" thickBot="1" x14ac:dyDescent="0.4">
      <c r="A19" s="149" t="s">
        <v>62</v>
      </c>
      <c r="B19" s="385">
        <v>0</v>
      </c>
      <c r="C19" s="386">
        <v>0</v>
      </c>
      <c r="D19" s="102">
        <f>SUM(B19:C19)</f>
        <v>0</v>
      </c>
      <c r="E19" s="379">
        <v>0</v>
      </c>
      <c r="F19" s="380">
        <v>0</v>
      </c>
      <c r="G19" s="102">
        <f>SUM(E19:F19)</f>
        <v>0</v>
      </c>
      <c r="H19" s="379">
        <v>0</v>
      </c>
      <c r="I19" s="379">
        <v>0</v>
      </c>
      <c r="J19" s="102">
        <f>SUM(H19:I19)</f>
        <v>0</v>
      </c>
      <c r="K19" s="379">
        <v>0</v>
      </c>
      <c r="L19" s="379">
        <v>0</v>
      </c>
      <c r="M19" s="102">
        <f>SUM(K19:L19)</f>
        <v>0</v>
      </c>
      <c r="N19" s="105">
        <f t="shared" si="5"/>
        <v>0</v>
      </c>
      <c r="O19" s="106">
        <f t="shared" si="5"/>
        <v>0</v>
      </c>
      <c r="P19" s="107">
        <f t="shared" si="5"/>
        <v>0</v>
      </c>
      <c r="Q19" s="99"/>
      <c r="R19" s="99"/>
    </row>
    <row r="20" spans="1:19" ht="36.75" customHeight="1" thickBot="1" x14ac:dyDescent="0.4">
      <c r="A20" s="83" t="s">
        <v>15</v>
      </c>
      <c r="B20" s="86">
        <f t="shared" ref="B20:P20" si="6">SUM(B19:B19)</f>
        <v>0</v>
      </c>
      <c r="C20" s="188">
        <f t="shared" si="6"/>
        <v>0</v>
      </c>
      <c r="D20" s="139">
        <f t="shared" si="6"/>
        <v>0</v>
      </c>
      <c r="E20" s="86">
        <f t="shared" si="6"/>
        <v>0</v>
      </c>
      <c r="F20" s="188">
        <f t="shared" si="6"/>
        <v>0</v>
      </c>
      <c r="G20" s="139">
        <f t="shared" si="6"/>
        <v>0</v>
      </c>
      <c r="H20" s="185">
        <f t="shared" si="6"/>
        <v>0</v>
      </c>
      <c r="I20" s="192">
        <f t="shared" si="6"/>
        <v>0</v>
      </c>
      <c r="J20" s="184">
        <f t="shared" si="6"/>
        <v>0</v>
      </c>
      <c r="K20" s="185">
        <f t="shared" si="6"/>
        <v>0</v>
      </c>
      <c r="L20" s="192">
        <f t="shared" si="6"/>
        <v>0</v>
      </c>
      <c r="M20" s="184">
        <f t="shared" si="6"/>
        <v>0</v>
      </c>
      <c r="N20" s="86">
        <f t="shared" si="6"/>
        <v>0</v>
      </c>
      <c r="O20" s="188">
        <f t="shared" si="6"/>
        <v>0</v>
      </c>
      <c r="P20" s="214">
        <f t="shared" si="6"/>
        <v>0</v>
      </c>
      <c r="Q20" s="99"/>
      <c r="R20" s="99"/>
    </row>
    <row r="21" spans="1:19" ht="30" customHeight="1" thickBot="1" x14ac:dyDescent="0.4">
      <c r="A21" s="111" t="s">
        <v>16</v>
      </c>
      <c r="B21" s="112">
        <f t="shared" ref="B21:P21" si="7">B16</f>
        <v>0</v>
      </c>
      <c r="C21" s="140">
        <f t="shared" si="7"/>
        <v>0</v>
      </c>
      <c r="D21" s="140">
        <f t="shared" si="7"/>
        <v>0</v>
      </c>
      <c r="E21" s="112">
        <f t="shared" si="7"/>
        <v>0</v>
      </c>
      <c r="F21" s="140">
        <f t="shared" si="7"/>
        <v>0</v>
      </c>
      <c r="G21" s="193">
        <f t="shared" si="7"/>
        <v>0</v>
      </c>
      <c r="H21" s="112">
        <f t="shared" si="7"/>
        <v>1</v>
      </c>
      <c r="I21" s="140">
        <f t="shared" si="7"/>
        <v>0</v>
      </c>
      <c r="J21" s="193">
        <f t="shared" si="7"/>
        <v>1</v>
      </c>
      <c r="K21" s="112">
        <f t="shared" si="7"/>
        <v>1</v>
      </c>
      <c r="L21" s="140">
        <f t="shared" si="7"/>
        <v>1</v>
      </c>
      <c r="M21" s="193">
        <f t="shared" si="7"/>
        <v>2</v>
      </c>
      <c r="N21" s="112">
        <f t="shared" si="7"/>
        <v>2</v>
      </c>
      <c r="O21" s="140">
        <f t="shared" si="7"/>
        <v>1</v>
      </c>
      <c r="P21" s="132">
        <f t="shared" si="7"/>
        <v>3</v>
      </c>
      <c r="Q21" s="115"/>
      <c r="R21" s="115"/>
    </row>
    <row r="22" spans="1:19" ht="26.25" thickBot="1" x14ac:dyDescent="0.4">
      <c r="A22" s="111" t="s">
        <v>17</v>
      </c>
      <c r="B22" s="112">
        <f t="shared" ref="B22:P22" si="8">B20</f>
        <v>0</v>
      </c>
      <c r="C22" s="140">
        <f t="shared" si="8"/>
        <v>0</v>
      </c>
      <c r="D22" s="140">
        <f t="shared" si="8"/>
        <v>0</v>
      </c>
      <c r="E22" s="112">
        <f t="shared" si="8"/>
        <v>0</v>
      </c>
      <c r="F22" s="140">
        <f t="shared" si="8"/>
        <v>0</v>
      </c>
      <c r="G22" s="193">
        <f t="shared" si="8"/>
        <v>0</v>
      </c>
      <c r="H22" s="112">
        <f t="shared" si="8"/>
        <v>0</v>
      </c>
      <c r="I22" s="140">
        <f t="shared" si="8"/>
        <v>0</v>
      </c>
      <c r="J22" s="193">
        <f t="shared" si="8"/>
        <v>0</v>
      </c>
      <c r="K22" s="112">
        <f t="shared" si="8"/>
        <v>0</v>
      </c>
      <c r="L22" s="140">
        <f t="shared" si="8"/>
        <v>0</v>
      </c>
      <c r="M22" s="193">
        <f t="shared" si="8"/>
        <v>0</v>
      </c>
      <c r="N22" s="112">
        <f t="shared" si="8"/>
        <v>0</v>
      </c>
      <c r="O22" s="140">
        <f t="shared" si="8"/>
        <v>0</v>
      </c>
      <c r="P22" s="132">
        <f t="shared" si="8"/>
        <v>0</v>
      </c>
      <c r="Q22" s="116"/>
      <c r="R22" s="116"/>
    </row>
    <row r="23" spans="1:19" ht="26.25" thickBot="1" x14ac:dyDescent="0.4">
      <c r="A23" s="117" t="s">
        <v>18</v>
      </c>
      <c r="B23" s="118">
        <f t="shared" ref="B23:P23" si="9">SUM(B21:B22)</f>
        <v>0</v>
      </c>
      <c r="C23" s="147">
        <f t="shared" si="9"/>
        <v>0</v>
      </c>
      <c r="D23" s="147">
        <f t="shared" si="9"/>
        <v>0</v>
      </c>
      <c r="E23" s="118">
        <f t="shared" si="9"/>
        <v>0</v>
      </c>
      <c r="F23" s="147">
        <f t="shared" si="9"/>
        <v>0</v>
      </c>
      <c r="G23" s="194">
        <f t="shared" si="9"/>
        <v>0</v>
      </c>
      <c r="H23" s="118">
        <f t="shared" si="9"/>
        <v>1</v>
      </c>
      <c r="I23" s="147">
        <f t="shared" si="9"/>
        <v>0</v>
      </c>
      <c r="J23" s="194">
        <f t="shared" si="9"/>
        <v>1</v>
      </c>
      <c r="K23" s="118">
        <f t="shared" si="9"/>
        <v>1</v>
      </c>
      <c r="L23" s="147">
        <f t="shared" si="9"/>
        <v>1</v>
      </c>
      <c r="M23" s="194">
        <f t="shared" si="9"/>
        <v>2</v>
      </c>
      <c r="N23" s="118">
        <f t="shared" si="9"/>
        <v>2</v>
      </c>
      <c r="O23" s="147">
        <f t="shared" si="9"/>
        <v>1</v>
      </c>
      <c r="P23" s="195">
        <f t="shared" si="9"/>
        <v>3</v>
      </c>
      <c r="Q23" s="116"/>
      <c r="R23" s="116"/>
    </row>
    <row r="24" spans="1:19" ht="12" customHeight="1" x14ac:dyDescent="0.35">
      <c r="A24" s="99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9" ht="25.5" hidden="1" customHeight="1" thickBot="1" x14ac:dyDescent="0.4">
      <c r="A25" s="99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21"/>
    </row>
    <row r="26" spans="1:19" ht="37.5" customHeight="1" x14ac:dyDescent="0.35">
      <c r="A26" s="1161"/>
      <c r="B26" s="1161"/>
      <c r="C26" s="1161"/>
      <c r="D26" s="1161"/>
      <c r="E26" s="1161"/>
      <c r="F26" s="1161"/>
      <c r="G26" s="1161"/>
      <c r="H26" s="1161"/>
      <c r="I26" s="1161"/>
      <c r="J26" s="1161"/>
      <c r="K26" s="1161"/>
      <c r="L26" s="1161"/>
      <c r="M26" s="1161"/>
      <c r="N26" s="1161"/>
      <c r="O26" s="1161"/>
      <c r="P26" s="1161"/>
      <c r="Q26" s="1161"/>
      <c r="R26" s="1161"/>
      <c r="S26" s="1161"/>
    </row>
    <row r="27" spans="1:19" ht="26.25" customHeight="1" x14ac:dyDescent="0.35">
      <c r="A27" s="1161"/>
      <c r="B27" s="1161"/>
      <c r="C27" s="1161"/>
      <c r="D27" s="1161"/>
      <c r="E27" s="1161"/>
      <c r="F27" s="1161"/>
      <c r="G27" s="1161"/>
      <c r="H27" s="1161"/>
      <c r="I27" s="1161"/>
      <c r="J27" s="1161"/>
      <c r="K27" s="1161"/>
      <c r="L27" s="1161"/>
      <c r="M27" s="1161"/>
      <c r="N27" s="1161"/>
      <c r="O27" s="1161"/>
      <c r="P27" s="1161"/>
      <c r="Q27" s="121"/>
      <c r="R27" s="121"/>
      <c r="S27" s="121"/>
    </row>
  </sheetData>
  <mergeCells count="15">
    <mergeCell ref="A26:S26"/>
    <mergeCell ref="A27:P27"/>
    <mergeCell ref="B5:D5"/>
    <mergeCell ref="E5:G5"/>
    <mergeCell ref="H5:J5"/>
    <mergeCell ref="A1:W1"/>
    <mergeCell ref="A2:S2"/>
    <mergeCell ref="A3:P3"/>
    <mergeCell ref="K5:M5"/>
    <mergeCell ref="N5:P6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7"/>
  <sheetViews>
    <sheetView tabSelected="1" zoomScale="65" zoomScaleNormal="65" workbookViewId="0">
      <selection activeCell="AC8" sqref="AC8"/>
    </sheetView>
  </sheetViews>
  <sheetFormatPr defaultRowHeight="12.75" x14ac:dyDescent="0.2"/>
  <cols>
    <col min="1" max="1" width="50.140625" style="158" customWidth="1"/>
    <col min="2" max="2" width="8.42578125" style="158" customWidth="1"/>
    <col min="3" max="3" width="9.140625" style="158" customWidth="1"/>
    <col min="4" max="4" width="8.5703125" style="158" customWidth="1"/>
    <col min="5" max="5" width="8.42578125" style="158" customWidth="1"/>
    <col min="6" max="6" width="10" style="158" customWidth="1"/>
    <col min="7" max="7" width="8.5703125" style="158" customWidth="1"/>
    <col min="8" max="8" width="8.140625" style="158" customWidth="1"/>
    <col min="9" max="9" width="9.5703125" style="158" customWidth="1"/>
    <col min="10" max="10" width="8.42578125" style="158" customWidth="1"/>
    <col min="11" max="12" width="9.28515625" style="158" customWidth="1"/>
    <col min="13" max="13" width="9" style="158" customWidth="1"/>
    <col min="14" max="14" width="11" style="158" customWidth="1"/>
    <col min="15" max="15" width="9.7109375" style="158" customWidth="1"/>
    <col min="16" max="16" width="10.42578125" style="158" customWidth="1"/>
    <col min="17" max="17" width="7.140625" style="158" customWidth="1"/>
    <col min="18" max="18" width="8.5703125" style="158" customWidth="1"/>
    <col min="19" max="19" width="8.85546875" style="158" customWidth="1"/>
    <col min="20" max="20" width="9.28515625" style="158" customWidth="1"/>
    <col min="21" max="21" width="8.7109375" style="158" customWidth="1"/>
    <col min="22" max="22" width="8" style="158" customWidth="1"/>
    <col min="23" max="23" width="7" style="158" customWidth="1"/>
    <col min="24" max="24" width="8.42578125" style="158" customWidth="1"/>
    <col min="25" max="25" width="7.5703125" style="158" customWidth="1"/>
    <col min="26" max="26" width="7.42578125" style="158" customWidth="1"/>
    <col min="27" max="27" width="8.5703125" style="158" customWidth="1"/>
    <col min="28" max="28" width="8.28515625" style="158" customWidth="1"/>
    <col min="29" max="29" width="9.140625" style="158" customWidth="1"/>
    <col min="30" max="30" width="8.85546875" style="158" customWidth="1"/>
    <col min="31" max="31" width="8.28515625" style="158" customWidth="1"/>
    <col min="32" max="32" width="8.5703125" style="158" customWidth="1"/>
    <col min="33" max="33" width="8.7109375" style="158" customWidth="1"/>
    <col min="34" max="16384" width="9.140625" style="158"/>
  </cols>
  <sheetData>
    <row r="1" spans="1:18" ht="11.25" customHeight="1" x14ac:dyDescent="0.2"/>
    <row r="2" spans="1:18" ht="19.5" customHeight="1" x14ac:dyDescent="0.2">
      <c r="A2" s="1269" t="s">
        <v>130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</row>
    <row r="3" spans="1:18" ht="27" customHeight="1" thickBot="1" x14ac:dyDescent="0.25">
      <c r="A3" s="1270"/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</row>
    <row r="4" spans="1:18" ht="33" customHeight="1" thickBot="1" x14ac:dyDescent="0.25">
      <c r="A4" s="162" t="s">
        <v>1</v>
      </c>
      <c r="B4" s="1266" t="s">
        <v>19</v>
      </c>
      <c r="C4" s="1267"/>
      <c r="D4" s="1268"/>
      <c r="E4" s="1271" t="s">
        <v>20</v>
      </c>
      <c r="F4" s="1272"/>
      <c r="G4" s="1273"/>
      <c r="H4" s="1266" t="s">
        <v>21</v>
      </c>
      <c r="I4" s="1267"/>
      <c r="J4" s="1268"/>
      <c r="K4" s="1266" t="s">
        <v>22</v>
      </c>
      <c r="L4" s="1267"/>
      <c r="M4" s="1268"/>
      <c r="N4" s="1263" t="s">
        <v>72</v>
      </c>
      <c r="O4" s="1264"/>
      <c r="P4" s="1265"/>
    </row>
    <row r="5" spans="1:18" ht="88.5" customHeight="1" thickBot="1" x14ac:dyDescent="0.25">
      <c r="A5" s="163"/>
      <c r="B5" s="159" t="s">
        <v>68</v>
      </c>
      <c r="C5" s="160" t="s">
        <v>69</v>
      </c>
      <c r="D5" s="161" t="s">
        <v>70</v>
      </c>
      <c r="E5" s="159" t="s">
        <v>68</v>
      </c>
      <c r="F5" s="160" t="s">
        <v>69</v>
      </c>
      <c r="G5" s="161" t="s">
        <v>70</v>
      </c>
      <c r="H5" s="159" t="s">
        <v>68</v>
      </c>
      <c r="I5" s="160" t="s">
        <v>69</v>
      </c>
      <c r="J5" s="161" t="s">
        <v>70</v>
      </c>
      <c r="K5" s="159" t="s">
        <v>68</v>
      </c>
      <c r="L5" s="160" t="s">
        <v>69</v>
      </c>
      <c r="M5" s="161" t="s">
        <v>70</v>
      </c>
      <c r="N5" s="270" t="s">
        <v>68</v>
      </c>
      <c r="O5" s="160" t="s">
        <v>69</v>
      </c>
      <c r="P5" s="271" t="s">
        <v>70</v>
      </c>
    </row>
    <row r="6" spans="1:18" ht="35.25" customHeight="1" x14ac:dyDescent="0.2">
      <c r="A6" s="1092" t="s">
        <v>56</v>
      </c>
      <c r="B6" s="1093">
        <v>31</v>
      </c>
      <c r="C6" s="1094">
        <v>4</v>
      </c>
      <c r="D6" s="1095">
        <v>35</v>
      </c>
      <c r="E6" s="1093">
        <v>43</v>
      </c>
      <c r="F6" s="1094">
        <v>1</v>
      </c>
      <c r="G6" s="1096">
        <v>44</v>
      </c>
      <c r="H6" s="1097">
        <v>33</v>
      </c>
      <c r="I6" s="1094">
        <v>2</v>
      </c>
      <c r="J6" s="1095">
        <v>35</v>
      </c>
      <c r="K6" s="1098">
        <v>5</v>
      </c>
      <c r="L6" s="1099">
        <v>1</v>
      </c>
      <c r="M6" s="1100">
        <v>6</v>
      </c>
      <c r="N6" s="1101">
        <f t="shared" ref="N6:N13" si="0">B6+E6+H6+K6</f>
        <v>112</v>
      </c>
      <c r="O6" s="1102">
        <f t="shared" ref="O6:O13" si="1">C6+F6+I6+L6</f>
        <v>8</v>
      </c>
      <c r="P6" s="1103">
        <f t="shared" ref="P6:P13" si="2">D6+G6+J6+M6</f>
        <v>120</v>
      </c>
    </row>
    <row r="7" spans="1:18" ht="31.5" customHeight="1" x14ac:dyDescent="0.2">
      <c r="A7" s="1104" t="s">
        <v>57</v>
      </c>
      <c r="B7" s="1105">
        <v>8</v>
      </c>
      <c r="C7" s="1106">
        <v>3</v>
      </c>
      <c r="D7" s="1107">
        <v>11</v>
      </c>
      <c r="E7" s="1105">
        <v>9</v>
      </c>
      <c r="F7" s="1106">
        <v>0</v>
      </c>
      <c r="G7" s="1108">
        <v>9</v>
      </c>
      <c r="H7" s="1109">
        <v>11</v>
      </c>
      <c r="I7" s="1106">
        <v>0</v>
      </c>
      <c r="J7" s="1107">
        <v>11</v>
      </c>
      <c r="K7" s="1110">
        <v>9</v>
      </c>
      <c r="L7" s="1111">
        <v>0</v>
      </c>
      <c r="M7" s="1112">
        <v>9</v>
      </c>
      <c r="N7" s="1113">
        <f t="shared" si="0"/>
        <v>37</v>
      </c>
      <c r="O7" s="1106">
        <f t="shared" si="1"/>
        <v>3</v>
      </c>
      <c r="P7" s="1114">
        <f t="shared" si="2"/>
        <v>40</v>
      </c>
    </row>
    <row r="8" spans="1:18" ht="40.5" customHeight="1" x14ac:dyDescent="0.2">
      <c r="A8" s="1104" t="s">
        <v>71</v>
      </c>
      <c r="B8" s="1105">
        <v>11</v>
      </c>
      <c r="C8" s="1106">
        <v>0</v>
      </c>
      <c r="D8" s="1107">
        <v>11</v>
      </c>
      <c r="E8" s="1105">
        <v>12</v>
      </c>
      <c r="F8" s="1106">
        <v>0</v>
      </c>
      <c r="G8" s="1107">
        <v>12</v>
      </c>
      <c r="H8" s="1105">
        <v>4</v>
      </c>
      <c r="I8" s="1106">
        <v>0</v>
      </c>
      <c r="J8" s="1108">
        <v>4</v>
      </c>
      <c r="K8" s="1109">
        <v>1</v>
      </c>
      <c r="L8" s="1106">
        <v>0</v>
      </c>
      <c r="M8" s="1107">
        <v>1</v>
      </c>
      <c r="N8" s="1113">
        <f t="shared" si="0"/>
        <v>28</v>
      </c>
      <c r="O8" s="1106">
        <f t="shared" si="1"/>
        <v>0</v>
      </c>
      <c r="P8" s="1114">
        <f t="shared" si="2"/>
        <v>28</v>
      </c>
    </row>
    <row r="9" spans="1:18" ht="30.75" customHeight="1" x14ac:dyDescent="0.2">
      <c r="A9" s="1115" t="s">
        <v>65</v>
      </c>
      <c r="B9" s="1105">
        <v>6</v>
      </c>
      <c r="C9" s="1106">
        <v>0</v>
      </c>
      <c r="D9" s="1107">
        <v>6</v>
      </c>
      <c r="E9" s="1105">
        <v>6</v>
      </c>
      <c r="F9" s="1106">
        <v>0</v>
      </c>
      <c r="G9" s="1108">
        <v>6</v>
      </c>
      <c r="H9" s="1109">
        <v>4</v>
      </c>
      <c r="I9" s="1106">
        <v>0</v>
      </c>
      <c r="J9" s="1107">
        <v>4</v>
      </c>
      <c r="K9" s="1110">
        <v>4</v>
      </c>
      <c r="L9" s="1111">
        <v>0</v>
      </c>
      <c r="M9" s="1112">
        <v>4</v>
      </c>
      <c r="N9" s="1113">
        <f t="shared" si="0"/>
        <v>20</v>
      </c>
      <c r="O9" s="1106">
        <f t="shared" si="1"/>
        <v>0</v>
      </c>
      <c r="P9" s="1114">
        <f t="shared" si="2"/>
        <v>20</v>
      </c>
    </row>
    <row r="10" spans="1:18" ht="27.75" customHeight="1" x14ac:dyDescent="0.2">
      <c r="A10" s="1115" t="s">
        <v>64</v>
      </c>
      <c r="B10" s="1105">
        <v>5</v>
      </c>
      <c r="C10" s="1106">
        <v>1</v>
      </c>
      <c r="D10" s="1107">
        <v>6</v>
      </c>
      <c r="E10" s="1105">
        <v>16</v>
      </c>
      <c r="F10" s="1106">
        <v>0</v>
      </c>
      <c r="G10" s="1108">
        <v>16</v>
      </c>
      <c r="H10" s="1109">
        <v>18</v>
      </c>
      <c r="I10" s="1106">
        <v>2</v>
      </c>
      <c r="J10" s="1107">
        <v>20</v>
      </c>
      <c r="K10" s="1110">
        <v>0</v>
      </c>
      <c r="L10" s="1111">
        <v>0</v>
      </c>
      <c r="M10" s="1112">
        <v>0</v>
      </c>
      <c r="N10" s="1113">
        <f t="shared" si="0"/>
        <v>39</v>
      </c>
      <c r="O10" s="1106">
        <f t="shared" si="1"/>
        <v>3</v>
      </c>
      <c r="P10" s="1114">
        <f t="shared" si="2"/>
        <v>42</v>
      </c>
    </row>
    <row r="11" spans="1:18" ht="33" customHeight="1" x14ac:dyDescent="0.2">
      <c r="A11" s="1104" t="s">
        <v>49</v>
      </c>
      <c r="B11" s="1105">
        <v>14</v>
      </c>
      <c r="C11" s="1106">
        <v>0</v>
      </c>
      <c r="D11" s="1107">
        <v>14</v>
      </c>
      <c r="E11" s="1105">
        <v>14</v>
      </c>
      <c r="F11" s="1106">
        <v>0</v>
      </c>
      <c r="G11" s="1107">
        <v>14</v>
      </c>
      <c r="H11" s="1105">
        <v>15</v>
      </c>
      <c r="I11" s="1106">
        <v>0</v>
      </c>
      <c r="J11" s="1108">
        <v>15</v>
      </c>
      <c r="K11" s="1109">
        <v>0</v>
      </c>
      <c r="L11" s="1106">
        <v>0</v>
      </c>
      <c r="M11" s="1107">
        <v>0</v>
      </c>
      <c r="N11" s="1113">
        <f t="shared" si="0"/>
        <v>43</v>
      </c>
      <c r="O11" s="1106">
        <f t="shared" si="1"/>
        <v>0</v>
      </c>
      <c r="P11" s="1114">
        <f t="shared" si="2"/>
        <v>43</v>
      </c>
    </row>
    <row r="12" spans="1:18" ht="38.25" customHeight="1" thickBot="1" x14ac:dyDescent="0.25">
      <c r="A12" s="1116" t="s">
        <v>73</v>
      </c>
      <c r="B12" s="1117">
        <v>11</v>
      </c>
      <c r="C12" s="1118">
        <v>1</v>
      </c>
      <c r="D12" s="1119">
        <v>12</v>
      </c>
      <c r="E12" s="1117">
        <v>7</v>
      </c>
      <c r="F12" s="1118">
        <v>0</v>
      </c>
      <c r="G12" s="1120">
        <v>7</v>
      </c>
      <c r="H12" s="1121">
        <v>17</v>
      </c>
      <c r="I12" s="1118">
        <v>1</v>
      </c>
      <c r="J12" s="1119">
        <v>18</v>
      </c>
      <c r="K12" s="1122">
        <v>0</v>
      </c>
      <c r="L12" s="1123">
        <v>0</v>
      </c>
      <c r="M12" s="1124">
        <v>0</v>
      </c>
      <c r="N12" s="468">
        <f t="shared" si="0"/>
        <v>35</v>
      </c>
      <c r="O12" s="469">
        <f t="shared" si="1"/>
        <v>2</v>
      </c>
      <c r="P12" s="470">
        <f t="shared" si="2"/>
        <v>37</v>
      </c>
    </row>
    <row r="13" spans="1:18" ht="34.5" customHeight="1" thickBot="1" x14ac:dyDescent="0.25">
      <c r="A13" s="164" t="s">
        <v>74</v>
      </c>
      <c r="B13" s="999">
        <f t="shared" ref="B13:M13" si="3">SUM(B6:B12)</f>
        <v>86</v>
      </c>
      <c r="C13" s="1000">
        <f t="shared" si="3"/>
        <v>9</v>
      </c>
      <c r="D13" s="1001">
        <f t="shared" si="3"/>
        <v>95</v>
      </c>
      <c r="E13" s="999">
        <f t="shared" si="3"/>
        <v>107</v>
      </c>
      <c r="F13" s="1000">
        <f t="shared" si="3"/>
        <v>1</v>
      </c>
      <c r="G13" s="1002">
        <f t="shared" si="3"/>
        <v>108</v>
      </c>
      <c r="H13" s="1003">
        <f t="shared" si="3"/>
        <v>102</v>
      </c>
      <c r="I13" s="1000">
        <f t="shared" si="3"/>
        <v>5</v>
      </c>
      <c r="J13" s="165">
        <f t="shared" si="3"/>
        <v>107</v>
      </c>
      <c r="K13" s="166">
        <f t="shared" si="3"/>
        <v>19</v>
      </c>
      <c r="L13" s="169">
        <f t="shared" si="3"/>
        <v>1</v>
      </c>
      <c r="M13" s="170">
        <f t="shared" si="3"/>
        <v>20</v>
      </c>
      <c r="N13" s="468">
        <f t="shared" si="0"/>
        <v>314</v>
      </c>
      <c r="O13" s="469">
        <f t="shared" si="1"/>
        <v>16</v>
      </c>
      <c r="P13" s="470">
        <f t="shared" si="2"/>
        <v>330</v>
      </c>
    </row>
    <row r="14" spans="1:18" ht="19.5" customHeight="1" x14ac:dyDescent="0.2">
      <c r="A14" s="1269" t="s">
        <v>129</v>
      </c>
      <c r="B14" s="1269"/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</row>
    <row r="15" spans="1:18" ht="33.75" customHeight="1" thickBot="1" x14ac:dyDescent="0.25">
      <c r="A15" s="1270"/>
      <c r="B15" s="1270"/>
      <c r="C15" s="1270"/>
      <c r="D15" s="1270"/>
      <c r="E15" s="1270"/>
      <c r="F15" s="1270"/>
      <c r="G15" s="1270"/>
      <c r="H15" s="1270"/>
      <c r="I15" s="1270"/>
      <c r="J15" s="1270"/>
      <c r="K15" s="1270"/>
      <c r="L15" s="1270"/>
      <c r="M15" s="1270"/>
      <c r="N15" s="1270"/>
      <c r="O15" s="1270"/>
      <c r="P15" s="1270"/>
    </row>
    <row r="16" spans="1:18" ht="32.25" customHeight="1" thickBot="1" x14ac:dyDescent="0.25">
      <c r="A16" s="555" t="s">
        <v>1</v>
      </c>
      <c r="B16" s="1266" t="s">
        <v>19</v>
      </c>
      <c r="C16" s="1267"/>
      <c r="D16" s="1268"/>
      <c r="E16" s="1271" t="s">
        <v>20</v>
      </c>
      <c r="F16" s="1272"/>
      <c r="G16" s="1273"/>
      <c r="H16" s="1266" t="s">
        <v>21</v>
      </c>
      <c r="I16" s="1267"/>
      <c r="J16" s="1268"/>
      <c r="K16" s="1266" t="s">
        <v>22</v>
      </c>
      <c r="L16" s="1267"/>
      <c r="M16" s="1268"/>
      <c r="N16" s="1263" t="s">
        <v>72</v>
      </c>
      <c r="O16" s="1264"/>
      <c r="P16" s="1265"/>
      <c r="R16" s="647"/>
    </row>
    <row r="17" spans="1:16" ht="81.75" customHeight="1" thickBot="1" x14ac:dyDescent="0.25">
      <c r="A17" s="390"/>
      <c r="B17" s="159" t="s">
        <v>68</v>
      </c>
      <c r="C17" s="160" t="s">
        <v>69</v>
      </c>
      <c r="D17" s="161" t="s">
        <v>70</v>
      </c>
      <c r="E17" s="159" t="s">
        <v>68</v>
      </c>
      <c r="F17" s="160" t="s">
        <v>69</v>
      </c>
      <c r="G17" s="161" t="s">
        <v>70</v>
      </c>
      <c r="H17" s="159" t="s">
        <v>68</v>
      </c>
      <c r="I17" s="160" t="s">
        <v>69</v>
      </c>
      <c r="J17" s="161" t="s">
        <v>70</v>
      </c>
      <c r="K17" s="159" t="s">
        <v>68</v>
      </c>
      <c r="L17" s="160" t="s">
        <v>69</v>
      </c>
      <c r="M17" s="161" t="s">
        <v>70</v>
      </c>
      <c r="N17" s="270" t="s">
        <v>68</v>
      </c>
      <c r="O17" s="160" t="s">
        <v>69</v>
      </c>
      <c r="P17" s="271" t="s">
        <v>70</v>
      </c>
    </row>
    <row r="18" spans="1:16" ht="33" customHeight="1" x14ac:dyDescent="0.2">
      <c r="A18" s="1092" t="s">
        <v>56</v>
      </c>
      <c r="B18" s="1098">
        <v>0</v>
      </c>
      <c r="C18" s="1099">
        <v>9</v>
      </c>
      <c r="D18" s="1125">
        <v>9</v>
      </c>
      <c r="E18" s="1098">
        <v>2</v>
      </c>
      <c r="F18" s="1099">
        <v>13</v>
      </c>
      <c r="G18" s="1125">
        <v>15</v>
      </c>
      <c r="H18" s="1098">
        <v>2</v>
      </c>
      <c r="I18" s="1099">
        <v>10</v>
      </c>
      <c r="J18" s="1126">
        <v>12</v>
      </c>
      <c r="K18" s="1099">
        <v>2</v>
      </c>
      <c r="L18" s="1099">
        <v>6</v>
      </c>
      <c r="M18" s="1100">
        <v>8</v>
      </c>
      <c r="N18" s="1101">
        <f t="shared" ref="N18:P24" si="4">B18+E18+H18+K18</f>
        <v>6</v>
      </c>
      <c r="O18" s="1102">
        <f t="shared" si="4"/>
        <v>38</v>
      </c>
      <c r="P18" s="1103">
        <f t="shared" si="4"/>
        <v>44</v>
      </c>
    </row>
    <row r="19" spans="1:16" ht="31.5" customHeight="1" x14ac:dyDescent="0.2">
      <c r="A19" s="1104" t="s">
        <v>57</v>
      </c>
      <c r="B19" s="1110">
        <v>0</v>
      </c>
      <c r="C19" s="1111">
        <v>0</v>
      </c>
      <c r="D19" s="1127">
        <v>0</v>
      </c>
      <c r="E19" s="1110">
        <v>0</v>
      </c>
      <c r="F19" s="1111">
        <v>4</v>
      </c>
      <c r="G19" s="1127">
        <v>4</v>
      </c>
      <c r="H19" s="1110">
        <v>1</v>
      </c>
      <c r="I19" s="1111">
        <v>0</v>
      </c>
      <c r="J19" s="1128">
        <v>1</v>
      </c>
      <c r="K19" s="1111">
        <v>1</v>
      </c>
      <c r="L19" s="1111">
        <v>1</v>
      </c>
      <c r="M19" s="1112">
        <v>2</v>
      </c>
      <c r="N19" s="1113">
        <f t="shared" ref="N19:N24" si="5">B19+E19+H19+K19</f>
        <v>2</v>
      </c>
      <c r="O19" s="1106">
        <f t="shared" si="4"/>
        <v>5</v>
      </c>
      <c r="P19" s="1114">
        <f t="shared" si="4"/>
        <v>7</v>
      </c>
    </row>
    <row r="20" spans="1:16" ht="35.25" customHeight="1" x14ac:dyDescent="0.2">
      <c r="A20" s="1104" t="s">
        <v>71</v>
      </c>
      <c r="B20" s="1110">
        <v>0</v>
      </c>
      <c r="C20" s="1111">
        <v>0</v>
      </c>
      <c r="D20" s="1127">
        <v>0</v>
      </c>
      <c r="E20" s="1110">
        <v>0</v>
      </c>
      <c r="F20" s="1111">
        <v>0</v>
      </c>
      <c r="G20" s="1127">
        <v>0</v>
      </c>
      <c r="H20" s="1110">
        <v>0</v>
      </c>
      <c r="I20" s="1111">
        <v>0</v>
      </c>
      <c r="J20" s="1128">
        <v>0</v>
      </c>
      <c r="K20" s="1111">
        <v>0</v>
      </c>
      <c r="L20" s="1111">
        <v>0</v>
      </c>
      <c r="M20" s="1112">
        <v>0</v>
      </c>
      <c r="N20" s="1113">
        <f t="shared" si="5"/>
        <v>0</v>
      </c>
      <c r="O20" s="1106">
        <f t="shared" si="4"/>
        <v>0</v>
      </c>
      <c r="P20" s="1114">
        <f t="shared" si="4"/>
        <v>0</v>
      </c>
    </row>
    <row r="21" spans="1:16" ht="27.75" customHeight="1" x14ac:dyDescent="0.2">
      <c r="A21" s="1115" t="s">
        <v>65</v>
      </c>
      <c r="B21" s="1110">
        <v>0</v>
      </c>
      <c r="C21" s="1111">
        <v>0</v>
      </c>
      <c r="D21" s="1127">
        <v>0</v>
      </c>
      <c r="E21" s="1110">
        <v>0</v>
      </c>
      <c r="F21" s="1111">
        <v>0</v>
      </c>
      <c r="G21" s="1127">
        <v>0</v>
      </c>
      <c r="H21" s="1110">
        <v>1</v>
      </c>
      <c r="I21" s="1111">
        <v>0</v>
      </c>
      <c r="J21" s="1128">
        <v>1</v>
      </c>
      <c r="K21" s="1111">
        <v>1</v>
      </c>
      <c r="L21" s="1111">
        <v>1</v>
      </c>
      <c r="M21" s="1112">
        <v>2</v>
      </c>
      <c r="N21" s="1113">
        <f t="shared" si="5"/>
        <v>2</v>
      </c>
      <c r="O21" s="1106">
        <f t="shared" si="4"/>
        <v>1</v>
      </c>
      <c r="P21" s="1114">
        <f t="shared" si="4"/>
        <v>3</v>
      </c>
    </row>
    <row r="22" spans="1:16" ht="30.75" customHeight="1" x14ac:dyDescent="0.2">
      <c r="A22" s="1115" t="s">
        <v>64</v>
      </c>
      <c r="B22" s="1105">
        <v>0</v>
      </c>
      <c r="C22" s="1106">
        <v>11</v>
      </c>
      <c r="D22" s="1107">
        <v>11</v>
      </c>
      <c r="E22" s="1105">
        <v>0</v>
      </c>
      <c r="F22" s="1106">
        <v>3</v>
      </c>
      <c r="G22" s="1108">
        <v>3</v>
      </c>
      <c r="H22" s="1109">
        <v>0</v>
      </c>
      <c r="I22" s="1106">
        <v>8</v>
      </c>
      <c r="J22" s="1107">
        <v>8</v>
      </c>
      <c r="K22" s="1110">
        <v>3</v>
      </c>
      <c r="L22" s="1111">
        <v>3</v>
      </c>
      <c r="M22" s="1112">
        <v>6</v>
      </c>
      <c r="N22" s="1113">
        <f t="shared" si="5"/>
        <v>3</v>
      </c>
      <c r="O22" s="1106">
        <f t="shared" si="4"/>
        <v>25</v>
      </c>
      <c r="P22" s="1114">
        <f t="shared" si="4"/>
        <v>28</v>
      </c>
    </row>
    <row r="23" spans="1:16" ht="34.5" customHeight="1" thickBot="1" x14ac:dyDescent="0.25">
      <c r="A23" s="1116" t="s">
        <v>82</v>
      </c>
      <c r="B23" s="1122">
        <v>0</v>
      </c>
      <c r="C23" s="1129">
        <v>1</v>
      </c>
      <c r="D23" s="1130">
        <v>1</v>
      </c>
      <c r="E23" s="1122">
        <v>0</v>
      </c>
      <c r="F23" s="1123">
        <v>3</v>
      </c>
      <c r="G23" s="1130">
        <v>3</v>
      </c>
      <c r="H23" s="1122">
        <v>0</v>
      </c>
      <c r="I23" s="1123">
        <v>6</v>
      </c>
      <c r="J23" s="1131">
        <v>6</v>
      </c>
      <c r="K23" s="1123">
        <v>0</v>
      </c>
      <c r="L23" s="1123">
        <v>6</v>
      </c>
      <c r="M23" s="1124">
        <v>6</v>
      </c>
      <c r="N23" s="468">
        <f t="shared" si="5"/>
        <v>0</v>
      </c>
      <c r="O23" s="469">
        <f t="shared" si="4"/>
        <v>16</v>
      </c>
      <c r="P23" s="470">
        <f t="shared" si="4"/>
        <v>16</v>
      </c>
    </row>
    <row r="24" spans="1:16" ht="34.5" customHeight="1" thickBot="1" x14ac:dyDescent="0.25">
      <c r="A24" s="164" t="s">
        <v>74</v>
      </c>
      <c r="B24" s="166">
        <f t="shared" ref="B24:M24" si="6">SUM(B18:B23)</f>
        <v>0</v>
      </c>
      <c r="C24" s="167">
        <f t="shared" si="6"/>
        <v>21</v>
      </c>
      <c r="D24" s="168">
        <f t="shared" si="6"/>
        <v>21</v>
      </c>
      <c r="E24" s="166">
        <f t="shared" si="6"/>
        <v>2</v>
      </c>
      <c r="F24" s="169">
        <f t="shared" si="6"/>
        <v>23</v>
      </c>
      <c r="G24" s="168">
        <f t="shared" si="6"/>
        <v>25</v>
      </c>
      <c r="H24" s="644">
        <f t="shared" si="6"/>
        <v>4</v>
      </c>
      <c r="I24" s="645">
        <f t="shared" si="6"/>
        <v>24</v>
      </c>
      <c r="J24" s="646">
        <f t="shared" si="6"/>
        <v>28</v>
      </c>
      <c r="K24" s="169">
        <f t="shared" si="6"/>
        <v>7</v>
      </c>
      <c r="L24" s="169">
        <f t="shared" si="6"/>
        <v>17</v>
      </c>
      <c r="M24" s="169">
        <f t="shared" si="6"/>
        <v>24</v>
      </c>
      <c r="N24" s="468">
        <f t="shared" si="5"/>
        <v>13</v>
      </c>
      <c r="O24" s="469">
        <f t="shared" si="4"/>
        <v>85</v>
      </c>
      <c r="P24" s="470">
        <f t="shared" si="4"/>
        <v>98</v>
      </c>
    </row>
    <row r="25" spans="1:16" ht="40.5" customHeight="1" thickBot="1" x14ac:dyDescent="0.25"/>
    <row r="26" spans="1:16" ht="36" customHeight="1" thickBot="1" x14ac:dyDescent="0.25">
      <c r="A26" s="171" t="s">
        <v>75</v>
      </c>
      <c r="B26" s="172">
        <f>N13+N24</f>
        <v>327</v>
      </c>
      <c r="C26" s="172">
        <f>O13+O24</f>
        <v>101</v>
      </c>
      <c r="D26" s="431">
        <f>P13+P24</f>
        <v>428</v>
      </c>
    </row>
    <row r="27" spans="1:16" ht="36" customHeight="1" x14ac:dyDescent="0.2">
      <c r="A27" s="173"/>
      <c r="B27" s="174"/>
      <c r="C27" s="174"/>
      <c r="D27" s="174"/>
    </row>
  </sheetData>
  <mergeCells count="12">
    <mergeCell ref="B16:D16"/>
    <mergeCell ref="E16:G16"/>
    <mergeCell ref="N4:P4"/>
    <mergeCell ref="H16:J16"/>
    <mergeCell ref="K16:M16"/>
    <mergeCell ref="N16:P16"/>
    <mergeCell ref="A14:P15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22" customWidth="1"/>
    <col min="2" max="2" width="15" style="22" customWidth="1"/>
    <col min="3" max="3" width="12.140625" style="22" customWidth="1"/>
    <col min="4" max="4" width="11" style="22" customWidth="1"/>
    <col min="5" max="5" width="13.85546875" style="22" customWidth="1"/>
    <col min="6" max="6" width="11.85546875" style="22" customWidth="1"/>
    <col min="7" max="7" width="9.5703125" style="22" customWidth="1"/>
    <col min="8" max="8" width="13.85546875" style="22" customWidth="1"/>
    <col min="9" max="10" width="9.5703125" style="22" customWidth="1"/>
    <col min="11" max="11" width="15.42578125" style="22" customWidth="1"/>
    <col min="12" max="12" width="13.140625" style="22" customWidth="1"/>
    <col min="13" max="15" width="10.7109375" style="22" customWidth="1"/>
    <col min="16" max="16" width="9.140625" style="22"/>
    <col min="17" max="17" width="12.85546875" style="22" customWidth="1"/>
    <col min="18" max="18" width="23.42578125" style="22" customWidth="1"/>
    <col min="19" max="20" width="9.140625" style="22"/>
    <col min="21" max="21" width="10.5703125" style="22" bestFit="1" customWidth="1"/>
    <col min="22" max="22" width="11.28515625" style="22" customWidth="1"/>
    <col min="23" max="16384" width="9.140625" style="22"/>
  </cols>
  <sheetData>
    <row r="1" spans="1:20" ht="25.5" customHeight="1" x14ac:dyDescent="0.35">
      <c r="A1" s="1162"/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</row>
    <row r="2" spans="1:20" ht="20.25" customHeight="1" x14ac:dyDescent="0.35">
      <c r="A2" s="1162" t="s">
        <v>25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</row>
    <row r="3" spans="1:20" ht="24.75" customHeight="1" x14ac:dyDescent="0.35">
      <c r="A3" s="1162" t="s">
        <v>76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21"/>
      <c r="O3" s="21"/>
    </row>
    <row r="4" spans="1:20" ht="33" customHeight="1" thickBot="1" x14ac:dyDescent="0.4">
      <c r="A4" s="23"/>
    </row>
    <row r="5" spans="1:20" ht="33" customHeight="1" thickBot="1" x14ac:dyDescent="0.4">
      <c r="A5" s="1163" t="s">
        <v>1</v>
      </c>
      <c r="B5" s="1166" t="s">
        <v>19</v>
      </c>
      <c r="C5" s="1167"/>
      <c r="D5" s="1168"/>
      <c r="E5" s="1166" t="s">
        <v>20</v>
      </c>
      <c r="F5" s="1167"/>
      <c r="G5" s="1168"/>
      <c r="H5" s="1166" t="s">
        <v>21</v>
      </c>
      <c r="I5" s="1167"/>
      <c r="J5" s="1168"/>
      <c r="K5" s="1169" t="s">
        <v>26</v>
      </c>
      <c r="L5" s="1170"/>
      <c r="M5" s="1171"/>
      <c r="N5" s="24"/>
      <c r="O5" s="24"/>
    </row>
    <row r="6" spans="1:20" ht="33" customHeight="1" thickBot="1" x14ac:dyDescent="0.4">
      <c r="A6" s="1164"/>
      <c r="B6" s="1158" t="s">
        <v>24</v>
      </c>
      <c r="C6" s="1175"/>
      <c r="D6" s="1176"/>
      <c r="E6" s="1158" t="s">
        <v>24</v>
      </c>
      <c r="F6" s="1175"/>
      <c r="G6" s="1176"/>
      <c r="H6" s="1158" t="s">
        <v>24</v>
      </c>
      <c r="I6" s="1159"/>
      <c r="J6" s="1160"/>
      <c r="K6" s="1172"/>
      <c r="L6" s="1173"/>
      <c r="M6" s="1174"/>
      <c r="N6" s="24"/>
      <c r="O6" s="24"/>
    </row>
    <row r="7" spans="1:20" ht="99.75" customHeight="1" thickBot="1" x14ac:dyDescent="0.4">
      <c r="A7" s="1165"/>
      <c r="B7" s="25" t="s">
        <v>5</v>
      </c>
      <c r="C7" s="26" t="s">
        <v>6</v>
      </c>
      <c r="D7" s="27" t="s">
        <v>7</v>
      </c>
      <c r="E7" s="25" t="s">
        <v>5</v>
      </c>
      <c r="F7" s="26" t="s">
        <v>6</v>
      </c>
      <c r="G7" s="27" t="s">
        <v>7</v>
      </c>
      <c r="H7" s="25" t="s">
        <v>5</v>
      </c>
      <c r="I7" s="26" t="s">
        <v>6</v>
      </c>
      <c r="J7" s="27" t="s">
        <v>7</v>
      </c>
      <c r="K7" s="25" t="s">
        <v>5</v>
      </c>
      <c r="L7" s="26" t="s">
        <v>6</v>
      </c>
      <c r="M7" s="27" t="s">
        <v>7</v>
      </c>
      <c r="N7" s="24"/>
      <c r="O7" s="24"/>
    </row>
    <row r="8" spans="1:20" ht="36.75" customHeight="1" x14ac:dyDescent="0.35">
      <c r="A8" s="28" t="s">
        <v>8</v>
      </c>
      <c r="B8" s="29"/>
      <c r="C8" s="30"/>
      <c r="D8" s="31"/>
      <c r="E8" s="29"/>
      <c r="F8" s="30"/>
      <c r="G8" s="32"/>
      <c r="H8" s="33"/>
      <c r="I8" s="34"/>
      <c r="J8" s="35"/>
      <c r="K8" s="36"/>
      <c r="L8" s="37"/>
      <c r="M8" s="38"/>
      <c r="N8" s="39"/>
      <c r="O8" s="24"/>
    </row>
    <row r="9" spans="1:20" ht="29.25" customHeight="1" x14ac:dyDescent="0.35">
      <c r="A9" s="40" t="s">
        <v>27</v>
      </c>
      <c r="B9" s="41">
        <v>1</v>
      </c>
      <c r="C9" s="42">
        <v>0</v>
      </c>
      <c r="D9" s="43">
        <v>1</v>
      </c>
      <c r="E9" s="41">
        <v>1</v>
      </c>
      <c r="F9" s="42">
        <f>F25+F17</f>
        <v>0</v>
      </c>
      <c r="G9" s="43">
        <v>1</v>
      </c>
      <c r="H9" s="41">
        <f t="shared" ref="H9:J13" si="0">H25+H17</f>
        <v>0</v>
      </c>
      <c r="I9" s="42">
        <f t="shared" si="0"/>
        <v>0</v>
      </c>
      <c r="J9" s="43">
        <f t="shared" si="0"/>
        <v>0</v>
      </c>
      <c r="K9" s="44">
        <f t="shared" ref="K9:M13" si="1">B9+E9+H9</f>
        <v>2</v>
      </c>
      <c r="L9" s="45">
        <f t="shared" si="1"/>
        <v>0</v>
      </c>
      <c r="M9" s="46">
        <f t="shared" si="1"/>
        <v>2</v>
      </c>
      <c r="N9" s="39"/>
      <c r="O9" s="24"/>
    </row>
    <row r="10" spans="1:20" ht="27.75" customHeight="1" x14ac:dyDescent="0.35">
      <c r="A10" s="40" t="s">
        <v>28</v>
      </c>
      <c r="B10" s="41">
        <v>10</v>
      </c>
      <c r="C10" s="42">
        <f>C26+C18</f>
        <v>0</v>
      </c>
      <c r="D10" s="43">
        <v>10</v>
      </c>
      <c r="E10" s="41">
        <v>13</v>
      </c>
      <c r="F10" s="42">
        <f>F26+F18</f>
        <v>0</v>
      </c>
      <c r="G10" s="43">
        <v>13</v>
      </c>
      <c r="H10" s="41">
        <f t="shared" si="0"/>
        <v>0</v>
      </c>
      <c r="I10" s="42">
        <f t="shared" si="0"/>
        <v>0</v>
      </c>
      <c r="J10" s="43">
        <f t="shared" si="0"/>
        <v>0</v>
      </c>
      <c r="K10" s="44">
        <f t="shared" si="1"/>
        <v>23</v>
      </c>
      <c r="L10" s="45">
        <f t="shared" si="1"/>
        <v>0</v>
      </c>
      <c r="M10" s="46">
        <f t="shared" si="1"/>
        <v>23</v>
      </c>
      <c r="N10" s="39"/>
      <c r="O10" s="24"/>
    </row>
    <row r="11" spans="1:20" ht="27.75" customHeight="1" x14ac:dyDescent="0.35">
      <c r="A11" s="40" t="s">
        <v>29</v>
      </c>
      <c r="B11" s="41">
        <v>2</v>
      </c>
      <c r="C11" s="42">
        <f>C27+C19</f>
        <v>0</v>
      </c>
      <c r="D11" s="43">
        <v>2</v>
      </c>
      <c r="E11" s="41">
        <v>1</v>
      </c>
      <c r="F11" s="42">
        <f>F27+F19</f>
        <v>0</v>
      </c>
      <c r="G11" s="43">
        <v>1</v>
      </c>
      <c r="H11" s="41">
        <f t="shared" si="0"/>
        <v>0</v>
      </c>
      <c r="I11" s="42">
        <f t="shared" si="0"/>
        <v>0</v>
      </c>
      <c r="J11" s="43">
        <f t="shared" si="0"/>
        <v>0</v>
      </c>
      <c r="K11" s="44">
        <f t="shared" si="1"/>
        <v>3</v>
      </c>
      <c r="L11" s="45">
        <f t="shared" si="1"/>
        <v>0</v>
      </c>
      <c r="M11" s="46">
        <f t="shared" si="1"/>
        <v>3</v>
      </c>
      <c r="N11" s="39"/>
      <c r="O11" s="24"/>
    </row>
    <row r="12" spans="1:20" ht="30.75" customHeight="1" x14ac:dyDescent="0.35">
      <c r="A12" s="40" t="s">
        <v>30</v>
      </c>
      <c r="B12" s="41">
        <v>1</v>
      </c>
      <c r="C12" s="42">
        <v>1</v>
      </c>
      <c r="D12" s="43">
        <v>2</v>
      </c>
      <c r="E12" s="41">
        <f>E28+E20</f>
        <v>0</v>
      </c>
      <c r="F12" s="42">
        <f>F28+F20</f>
        <v>0</v>
      </c>
      <c r="G12" s="43">
        <f>G28+G20</f>
        <v>0</v>
      </c>
      <c r="H12" s="41">
        <f t="shared" si="0"/>
        <v>0</v>
      </c>
      <c r="I12" s="42">
        <f t="shared" si="0"/>
        <v>0</v>
      </c>
      <c r="J12" s="43">
        <f t="shared" si="0"/>
        <v>0</v>
      </c>
      <c r="K12" s="44">
        <f t="shared" si="1"/>
        <v>1</v>
      </c>
      <c r="L12" s="45">
        <f t="shared" si="1"/>
        <v>1</v>
      </c>
      <c r="M12" s="46">
        <f t="shared" si="1"/>
        <v>2</v>
      </c>
      <c r="N12" s="39"/>
      <c r="O12" s="24"/>
    </row>
    <row r="13" spans="1:20" ht="32.25" customHeight="1" thickBot="1" x14ac:dyDescent="0.4">
      <c r="A13" s="40" t="s">
        <v>31</v>
      </c>
      <c r="B13" s="41">
        <v>2</v>
      </c>
      <c r="C13" s="42">
        <f>C28+C20</f>
        <v>1</v>
      </c>
      <c r="D13" s="43">
        <v>2</v>
      </c>
      <c r="E13" s="41">
        <v>1</v>
      </c>
      <c r="F13" s="42">
        <f>F29+F21</f>
        <v>0</v>
      </c>
      <c r="G13" s="43">
        <v>1</v>
      </c>
      <c r="H13" s="41">
        <f t="shared" si="0"/>
        <v>0</v>
      </c>
      <c r="I13" s="42">
        <f t="shared" si="0"/>
        <v>0</v>
      </c>
      <c r="J13" s="43">
        <f t="shared" si="0"/>
        <v>0</v>
      </c>
      <c r="K13" s="44">
        <f t="shared" si="1"/>
        <v>3</v>
      </c>
      <c r="L13" s="45">
        <f t="shared" si="1"/>
        <v>1</v>
      </c>
      <c r="M13" s="46">
        <f t="shared" si="1"/>
        <v>3</v>
      </c>
      <c r="N13" s="39"/>
      <c r="O13" s="24"/>
    </row>
    <row r="14" spans="1:20" ht="36.75" customHeight="1" thickBot="1" x14ac:dyDescent="0.4">
      <c r="A14" s="47" t="s">
        <v>9</v>
      </c>
      <c r="B14" s="48">
        <f>SUM(B8:B13)</f>
        <v>16</v>
      </c>
      <c r="C14" s="48">
        <f t="shared" ref="C14:M14" si="2">SUM(C8:C13)</f>
        <v>2</v>
      </c>
      <c r="D14" s="48">
        <f t="shared" si="2"/>
        <v>17</v>
      </c>
      <c r="E14" s="48">
        <f t="shared" si="2"/>
        <v>16</v>
      </c>
      <c r="F14" s="48">
        <f t="shared" si="2"/>
        <v>0</v>
      </c>
      <c r="G14" s="48">
        <f t="shared" si="2"/>
        <v>16</v>
      </c>
      <c r="H14" s="48">
        <f t="shared" si="2"/>
        <v>0</v>
      </c>
      <c r="I14" s="48">
        <f t="shared" si="2"/>
        <v>0</v>
      </c>
      <c r="J14" s="48">
        <f t="shared" si="2"/>
        <v>0</v>
      </c>
      <c r="K14" s="48">
        <f t="shared" si="2"/>
        <v>32</v>
      </c>
      <c r="L14" s="48">
        <f t="shared" si="2"/>
        <v>2</v>
      </c>
      <c r="M14" s="49">
        <f t="shared" si="2"/>
        <v>33</v>
      </c>
      <c r="N14" s="39"/>
      <c r="O14" s="24"/>
    </row>
    <row r="15" spans="1:20" ht="27" customHeight="1" thickBot="1" x14ac:dyDescent="0.4">
      <c r="A15" s="47" t="s">
        <v>10</v>
      </c>
      <c r="B15" s="50"/>
      <c r="C15" s="51"/>
      <c r="D15" s="52"/>
      <c r="E15" s="53"/>
      <c r="F15" s="54"/>
      <c r="G15" s="55"/>
      <c r="H15" s="50"/>
      <c r="I15" s="51"/>
      <c r="J15" s="52"/>
      <c r="K15" s="56"/>
      <c r="L15" s="51"/>
      <c r="M15" s="57"/>
      <c r="N15" s="24"/>
      <c r="O15" s="24"/>
    </row>
    <row r="16" spans="1:20" ht="29.25" customHeight="1" thickBot="1" x14ac:dyDescent="0.4">
      <c r="A16" s="58" t="s">
        <v>11</v>
      </c>
      <c r="B16" s="59"/>
      <c r="C16" s="60"/>
      <c r="D16" s="61"/>
      <c r="E16" s="62"/>
      <c r="F16" s="63"/>
      <c r="G16" s="64"/>
      <c r="H16" s="59"/>
      <c r="I16" s="60"/>
      <c r="J16" s="61"/>
      <c r="K16" s="65"/>
      <c r="L16" s="66"/>
      <c r="M16" s="67"/>
      <c r="N16" s="68"/>
      <c r="O16" s="68"/>
    </row>
    <row r="17" spans="1:15" s="76" customFormat="1" ht="24.95" customHeight="1" x14ac:dyDescent="0.35">
      <c r="A17" s="69" t="s">
        <v>27</v>
      </c>
      <c r="B17" s="41">
        <v>1</v>
      </c>
      <c r="C17" s="42">
        <v>0</v>
      </c>
      <c r="D17" s="43">
        <v>1</v>
      </c>
      <c r="E17" s="41">
        <v>1</v>
      </c>
      <c r="F17" s="42">
        <f>F33+F25</f>
        <v>0</v>
      </c>
      <c r="G17" s="43">
        <v>1</v>
      </c>
      <c r="H17" s="70">
        <v>0</v>
      </c>
      <c r="I17" s="70">
        <v>0</v>
      </c>
      <c r="J17" s="71">
        <f>SUM(H17:I17)</f>
        <v>0</v>
      </c>
      <c r="K17" s="72">
        <f t="shared" ref="K17:M21" si="3">B17+E17+H17</f>
        <v>2</v>
      </c>
      <c r="L17" s="73">
        <f t="shared" si="3"/>
        <v>0</v>
      </c>
      <c r="M17" s="74">
        <f t="shared" si="3"/>
        <v>2</v>
      </c>
      <c r="N17" s="75"/>
      <c r="O17" s="75"/>
    </row>
    <row r="18" spans="1:15" s="76" customFormat="1" ht="24.95" customHeight="1" x14ac:dyDescent="0.35">
      <c r="A18" s="69" t="s">
        <v>28</v>
      </c>
      <c r="B18" s="41">
        <v>10</v>
      </c>
      <c r="C18" s="42">
        <f>C34+C26</f>
        <v>0</v>
      </c>
      <c r="D18" s="43">
        <v>10</v>
      </c>
      <c r="E18" s="41">
        <v>13</v>
      </c>
      <c r="F18" s="42">
        <f>F34+F26</f>
        <v>0</v>
      </c>
      <c r="G18" s="43">
        <v>13</v>
      </c>
      <c r="H18" s="77">
        <v>0</v>
      </c>
      <c r="I18" s="77">
        <v>0</v>
      </c>
      <c r="J18" s="78">
        <f>SUM(H18:I18)</f>
        <v>0</v>
      </c>
      <c r="K18" s="44">
        <f t="shared" si="3"/>
        <v>23</v>
      </c>
      <c r="L18" s="45">
        <f t="shared" si="3"/>
        <v>0</v>
      </c>
      <c r="M18" s="46">
        <f t="shared" si="3"/>
        <v>23</v>
      </c>
      <c r="N18" s="75"/>
      <c r="O18" s="75"/>
    </row>
    <row r="19" spans="1:15" s="76" customFormat="1" ht="24.95" customHeight="1" x14ac:dyDescent="0.35">
      <c r="A19" s="69" t="s">
        <v>29</v>
      </c>
      <c r="B19" s="41">
        <v>2</v>
      </c>
      <c r="C19" s="42">
        <f>C35+C27</f>
        <v>0</v>
      </c>
      <c r="D19" s="43">
        <v>2</v>
      </c>
      <c r="E19" s="41">
        <v>1</v>
      </c>
      <c r="F19" s="42">
        <f>F35+F27</f>
        <v>0</v>
      </c>
      <c r="G19" s="43">
        <v>1</v>
      </c>
      <c r="H19" s="77">
        <v>0</v>
      </c>
      <c r="I19" s="77">
        <v>0</v>
      </c>
      <c r="J19" s="78">
        <f>SUM(H19:I19)</f>
        <v>0</v>
      </c>
      <c r="K19" s="44">
        <f t="shared" si="3"/>
        <v>3</v>
      </c>
      <c r="L19" s="45">
        <f t="shared" si="3"/>
        <v>0</v>
      </c>
      <c r="M19" s="46">
        <f t="shared" si="3"/>
        <v>3</v>
      </c>
      <c r="N19" s="75"/>
      <c r="O19" s="75"/>
    </row>
    <row r="20" spans="1:15" s="76" customFormat="1" ht="29.25" customHeight="1" x14ac:dyDescent="0.35">
      <c r="A20" s="69" t="s">
        <v>30</v>
      </c>
      <c r="B20" s="41">
        <v>1</v>
      </c>
      <c r="C20" s="42">
        <v>1</v>
      </c>
      <c r="D20" s="43">
        <v>2</v>
      </c>
      <c r="E20" s="41">
        <f>E36+E28</f>
        <v>0</v>
      </c>
      <c r="F20" s="42">
        <f>F36+F28</f>
        <v>0</v>
      </c>
      <c r="G20" s="43">
        <f>G36+G28</f>
        <v>0</v>
      </c>
      <c r="H20" s="77">
        <v>0</v>
      </c>
      <c r="I20" s="77">
        <v>0</v>
      </c>
      <c r="J20" s="78">
        <f>SUM(H20:I20)</f>
        <v>0</v>
      </c>
      <c r="K20" s="44">
        <f t="shared" si="3"/>
        <v>1</v>
      </c>
      <c r="L20" s="45">
        <f t="shared" si="3"/>
        <v>1</v>
      </c>
      <c r="M20" s="46">
        <f t="shared" si="3"/>
        <v>2</v>
      </c>
      <c r="N20" s="75"/>
      <c r="O20" s="75"/>
    </row>
    <row r="21" spans="1:15" s="76" customFormat="1" ht="30" customHeight="1" thickBot="1" x14ac:dyDescent="0.4">
      <c r="A21" s="69" t="s">
        <v>31</v>
      </c>
      <c r="B21" s="41">
        <v>2</v>
      </c>
      <c r="C21" s="42">
        <f>C36+C28</f>
        <v>0</v>
      </c>
      <c r="D21" s="43">
        <v>2</v>
      </c>
      <c r="E21" s="41">
        <v>1</v>
      </c>
      <c r="F21" s="42">
        <f>F37+F29</f>
        <v>0</v>
      </c>
      <c r="G21" s="43">
        <v>1</v>
      </c>
      <c r="H21" s="79">
        <v>0</v>
      </c>
      <c r="I21" s="80">
        <v>0</v>
      </c>
      <c r="J21" s="81">
        <f>SUM(H21:I21)</f>
        <v>0</v>
      </c>
      <c r="K21" s="44">
        <f t="shared" si="3"/>
        <v>3</v>
      </c>
      <c r="L21" s="45">
        <f t="shared" si="3"/>
        <v>0</v>
      </c>
      <c r="M21" s="46">
        <f t="shared" si="3"/>
        <v>3</v>
      </c>
      <c r="N21" s="82"/>
      <c r="O21" s="82"/>
    </row>
    <row r="22" spans="1:15" ht="24.95" customHeight="1" thickBot="1" x14ac:dyDescent="0.4">
      <c r="A22" s="83" t="s">
        <v>13</v>
      </c>
      <c r="B22" s="48">
        <f t="shared" ref="B22:G22" si="4">SUM(B16:B21)</f>
        <v>16</v>
      </c>
      <c r="C22" s="48">
        <f t="shared" si="4"/>
        <v>1</v>
      </c>
      <c r="D22" s="48">
        <f t="shared" si="4"/>
        <v>17</v>
      </c>
      <c r="E22" s="48">
        <f t="shared" si="4"/>
        <v>16</v>
      </c>
      <c r="F22" s="48">
        <f t="shared" si="4"/>
        <v>0</v>
      </c>
      <c r="G22" s="48">
        <f t="shared" si="4"/>
        <v>16</v>
      </c>
      <c r="H22" s="84">
        <f t="shared" ref="H22:M22" si="5">SUM(H17:H21)</f>
        <v>0</v>
      </c>
      <c r="I22" s="84">
        <f t="shared" si="5"/>
        <v>0</v>
      </c>
      <c r="J22" s="85">
        <f t="shared" si="5"/>
        <v>0</v>
      </c>
      <c r="K22" s="86">
        <f t="shared" si="5"/>
        <v>32</v>
      </c>
      <c r="L22" s="86">
        <f t="shared" si="5"/>
        <v>1</v>
      </c>
      <c r="M22" s="87">
        <f t="shared" si="5"/>
        <v>33</v>
      </c>
      <c r="N22" s="88"/>
      <c r="O22" s="88"/>
    </row>
    <row r="23" spans="1:15" ht="24.95" customHeight="1" x14ac:dyDescent="0.35">
      <c r="A23" s="89" t="s">
        <v>14</v>
      </c>
      <c r="B23" s="90"/>
      <c r="C23" s="91"/>
      <c r="D23" s="92"/>
      <c r="E23" s="90"/>
      <c r="F23" s="91"/>
      <c r="G23" s="92"/>
      <c r="H23" s="93"/>
      <c r="I23" s="94"/>
      <c r="J23" s="95"/>
      <c r="K23" s="96"/>
      <c r="L23" s="97"/>
      <c r="M23" s="98"/>
      <c r="N23" s="99"/>
      <c r="O23" s="99"/>
    </row>
    <row r="24" spans="1:15" ht="24.95" customHeight="1" x14ac:dyDescent="0.35">
      <c r="A24" s="40" t="s">
        <v>27</v>
      </c>
      <c r="B24" s="100">
        <v>0</v>
      </c>
      <c r="C24" s="101">
        <v>0</v>
      </c>
      <c r="D24" s="102">
        <f>SUM(B24:C24)</f>
        <v>0</v>
      </c>
      <c r="E24" s="103">
        <v>0</v>
      </c>
      <c r="F24" s="104">
        <v>0</v>
      </c>
      <c r="G24" s="102">
        <f>SUM(E24:F24)</f>
        <v>0</v>
      </c>
      <c r="H24" s="103">
        <v>0</v>
      </c>
      <c r="I24" s="103">
        <v>0</v>
      </c>
      <c r="J24" s="102">
        <f>SUM(H24:I24)</f>
        <v>0</v>
      </c>
      <c r="K24" s="105">
        <f t="shared" ref="K24:M28" si="6">B24+E24+H24</f>
        <v>0</v>
      </c>
      <c r="L24" s="106">
        <f t="shared" si="6"/>
        <v>0</v>
      </c>
      <c r="M24" s="107">
        <f t="shared" si="6"/>
        <v>0</v>
      </c>
      <c r="N24" s="99"/>
      <c r="O24" s="99"/>
    </row>
    <row r="25" spans="1:15" ht="33" customHeight="1" x14ac:dyDescent="0.35">
      <c r="A25" s="40" t="s">
        <v>28</v>
      </c>
      <c r="B25" s="100">
        <v>0</v>
      </c>
      <c r="C25" s="101">
        <v>0</v>
      </c>
      <c r="D25" s="102">
        <f>SUM(B25:C25)</f>
        <v>0</v>
      </c>
      <c r="E25" s="103">
        <v>0</v>
      </c>
      <c r="F25" s="104">
        <v>0</v>
      </c>
      <c r="G25" s="102">
        <f>SUM(E25:F25)</f>
        <v>0</v>
      </c>
      <c r="H25" s="103">
        <v>0</v>
      </c>
      <c r="I25" s="103">
        <v>0</v>
      </c>
      <c r="J25" s="102">
        <f>SUM(H25:I25)</f>
        <v>0</v>
      </c>
      <c r="K25" s="105">
        <f t="shared" si="6"/>
        <v>0</v>
      </c>
      <c r="L25" s="106">
        <f t="shared" si="6"/>
        <v>0</v>
      </c>
      <c r="M25" s="107">
        <f t="shared" si="6"/>
        <v>0</v>
      </c>
      <c r="N25" s="99"/>
      <c r="O25" s="99"/>
    </row>
    <row r="26" spans="1:15" ht="24.95" customHeight="1" x14ac:dyDescent="0.35">
      <c r="A26" s="40" t="s">
        <v>29</v>
      </c>
      <c r="B26" s="100">
        <v>0</v>
      </c>
      <c r="C26" s="101">
        <v>0</v>
      </c>
      <c r="D26" s="102">
        <f>SUM(B26:C26)</f>
        <v>0</v>
      </c>
      <c r="E26" s="103">
        <v>0</v>
      </c>
      <c r="F26" s="104">
        <v>0</v>
      </c>
      <c r="G26" s="102">
        <f>SUM(E26:F26)</f>
        <v>0</v>
      </c>
      <c r="H26" s="103">
        <v>0</v>
      </c>
      <c r="I26" s="103">
        <v>0</v>
      </c>
      <c r="J26" s="102">
        <f>SUM(H26:I26)</f>
        <v>0</v>
      </c>
      <c r="K26" s="105">
        <f t="shared" si="6"/>
        <v>0</v>
      </c>
      <c r="L26" s="106">
        <f t="shared" si="6"/>
        <v>0</v>
      </c>
      <c r="M26" s="107">
        <f t="shared" si="6"/>
        <v>0</v>
      </c>
      <c r="N26" s="88"/>
      <c r="O26" s="88"/>
    </row>
    <row r="27" spans="1:15" ht="32.25" customHeight="1" x14ac:dyDescent="0.35">
      <c r="A27" s="40" t="s">
        <v>30</v>
      </c>
      <c r="B27" s="100">
        <v>0</v>
      </c>
      <c r="C27" s="101">
        <v>0</v>
      </c>
      <c r="D27" s="102">
        <f>SUM(B27:C27)</f>
        <v>0</v>
      </c>
      <c r="E27" s="103">
        <v>0</v>
      </c>
      <c r="F27" s="104">
        <v>0</v>
      </c>
      <c r="G27" s="102">
        <f>SUM(E27:F27)</f>
        <v>0</v>
      </c>
      <c r="H27" s="103">
        <v>0</v>
      </c>
      <c r="I27" s="103">
        <v>0</v>
      </c>
      <c r="J27" s="102">
        <f>SUM(H27:I27)</f>
        <v>0</v>
      </c>
      <c r="K27" s="105">
        <f t="shared" si="6"/>
        <v>0</v>
      </c>
      <c r="L27" s="106">
        <f t="shared" si="6"/>
        <v>0</v>
      </c>
      <c r="M27" s="107">
        <f t="shared" si="6"/>
        <v>0</v>
      </c>
      <c r="N27" s="108"/>
      <c r="O27" s="108"/>
    </row>
    <row r="28" spans="1:15" ht="29.25" customHeight="1" thickBot="1" x14ac:dyDescent="0.4">
      <c r="A28" s="40" t="s">
        <v>31</v>
      </c>
      <c r="B28" s="100">
        <v>0</v>
      </c>
      <c r="C28" s="101">
        <v>0</v>
      </c>
      <c r="D28" s="102">
        <f>SUM(B28:C28)</f>
        <v>0</v>
      </c>
      <c r="E28" s="103">
        <v>0</v>
      </c>
      <c r="F28" s="104">
        <v>0</v>
      </c>
      <c r="G28" s="102">
        <f>SUM(E28:F28)</f>
        <v>0</v>
      </c>
      <c r="H28" s="103">
        <v>0</v>
      </c>
      <c r="I28" s="103">
        <v>0</v>
      </c>
      <c r="J28" s="102">
        <f>SUM(H28:I28)</f>
        <v>0</v>
      </c>
      <c r="K28" s="105">
        <f t="shared" si="6"/>
        <v>0</v>
      </c>
      <c r="L28" s="106">
        <f t="shared" si="6"/>
        <v>0</v>
      </c>
      <c r="M28" s="107">
        <f t="shared" si="6"/>
        <v>0</v>
      </c>
      <c r="N28" s="88"/>
      <c r="O28" s="88"/>
    </row>
    <row r="29" spans="1:15" ht="36.75" customHeight="1" thickBot="1" x14ac:dyDescent="0.4">
      <c r="A29" s="83" t="s">
        <v>15</v>
      </c>
      <c r="B29" s="109">
        <f t="shared" ref="B29:M29" si="7">SUM(B24:B28)</f>
        <v>0</v>
      </c>
      <c r="C29" s="109">
        <f t="shared" si="7"/>
        <v>0</v>
      </c>
      <c r="D29" s="109">
        <f t="shared" si="7"/>
        <v>0</v>
      </c>
      <c r="E29" s="109">
        <f t="shared" si="7"/>
        <v>0</v>
      </c>
      <c r="F29" s="109">
        <f t="shared" si="7"/>
        <v>0</v>
      </c>
      <c r="G29" s="109">
        <f t="shared" si="7"/>
        <v>0</v>
      </c>
      <c r="H29" s="110">
        <f t="shared" si="7"/>
        <v>0</v>
      </c>
      <c r="I29" s="110">
        <f t="shared" si="7"/>
        <v>0</v>
      </c>
      <c r="J29" s="110">
        <f t="shared" si="7"/>
        <v>0</v>
      </c>
      <c r="K29" s="109">
        <f t="shared" si="7"/>
        <v>0</v>
      </c>
      <c r="L29" s="109">
        <f t="shared" si="7"/>
        <v>0</v>
      </c>
      <c r="M29" s="87">
        <f t="shared" si="7"/>
        <v>0</v>
      </c>
      <c r="N29" s="99"/>
      <c r="O29" s="99"/>
    </row>
    <row r="30" spans="1:15" ht="30" customHeight="1" thickBot="1" x14ac:dyDescent="0.4">
      <c r="A30" s="111" t="s">
        <v>16</v>
      </c>
      <c r="B30" s="112">
        <f t="shared" ref="B30:M30" si="8">B22</f>
        <v>16</v>
      </c>
      <c r="C30" s="112">
        <f t="shared" si="8"/>
        <v>1</v>
      </c>
      <c r="D30" s="112">
        <f t="shared" si="8"/>
        <v>17</v>
      </c>
      <c r="E30" s="112">
        <f t="shared" si="8"/>
        <v>16</v>
      </c>
      <c r="F30" s="112">
        <f t="shared" si="8"/>
        <v>0</v>
      </c>
      <c r="G30" s="113">
        <f t="shared" si="8"/>
        <v>16</v>
      </c>
      <c r="H30" s="113">
        <f t="shared" si="8"/>
        <v>0</v>
      </c>
      <c r="I30" s="113">
        <f t="shared" si="8"/>
        <v>0</v>
      </c>
      <c r="J30" s="113">
        <f t="shared" si="8"/>
        <v>0</v>
      </c>
      <c r="K30" s="113">
        <f t="shared" si="8"/>
        <v>32</v>
      </c>
      <c r="L30" s="113">
        <f t="shared" si="8"/>
        <v>1</v>
      </c>
      <c r="M30" s="114">
        <f t="shared" si="8"/>
        <v>33</v>
      </c>
      <c r="N30" s="115"/>
      <c r="O30" s="115"/>
    </row>
    <row r="31" spans="1:15" ht="26.25" thickBot="1" x14ac:dyDescent="0.4">
      <c r="A31" s="111" t="s">
        <v>17</v>
      </c>
      <c r="B31" s="112">
        <f t="shared" ref="B31:M31" si="9">B29</f>
        <v>0</v>
      </c>
      <c r="C31" s="112">
        <f t="shared" si="9"/>
        <v>0</v>
      </c>
      <c r="D31" s="112">
        <f t="shared" si="9"/>
        <v>0</v>
      </c>
      <c r="E31" s="112">
        <f t="shared" si="9"/>
        <v>0</v>
      </c>
      <c r="F31" s="112">
        <f t="shared" si="9"/>
        <v>0</v>
      </c>
      <c r="G31" s="113">
        <f t="shared" si="9"/>
        <v>0</v>
      </c>
      <c r="H31" s="113">
        <f t="shared" si="9"/>
        <v>0</v>
      </c>
      <c r="I31" s="113">
        <f t="shared" si="9"/>
        <v>0</v>
      </c>
      <c r="J31" s="113">
        <f t="shared" si="9"/>
        <v>0</v>
      </c>
      <c r="K31" s="113">
        <f t="shared" si="9"/>
        <v>0</v>
      </c>
      <c r="L31" s="113">
        <f t="shared" si="9"/>
        <v>0</v>
      </c>
      <c r="M31" s="114">
        <f t="shared" si="9"/>
        <v>0</v>
      </c>
      <c r="N31" s="116"/>
      <c r="O31" s="116"/>
    </row>
    <row r="32" spans="1:15" ht="26.25" thickBot="1" x14ac:dyDescent="0.4">
      <c r="A32" s="117" t="s">
        <v>18</v>
      </c>
      <c r="B32" s="118">
        <f t="shared" ref="B32:M32" si="10">SUM(B30:B31)</f>
        <v>16</v>
      </c>
      <c r="C32" s="118">
        <f t="shared" si="10"/>
        <v>1</v>
      </c>
      <c r="D32" s="118">
        <f t="shared" si="10"/>
        <v>17</v>
      </c>
      <c r="E32" s="118">
        <f t="shared" si="10"/>
        <v>16</v>
      </c>
      <c r="F32" s="118">
        <f t="shared" si="10"/>
        <v>0</v>
      </c>
      <c r="G32" s="119">
        <f t="shared" si="10"/>
        <v>16</v>
      </c>
      <c r="H32" s="119">
        <f t="shared" si="10"/>
        <v>0</v>
      </c>
      <c r="I32" s="119">
        <f t="shared" si="10"/>
        <v>0</v>
      </c>
      <c r="J32" s="119">
        <f t="shared" si="10"/>
        <v>0</v>
      </c>
      <c r="K32" s="119">
        <f t="shared" si="10"/>
        <v>32</v>
      </c>
      <c r="L32" s="119">
        <f t="shared" si="10"/>
        <v>1</v>
      </c>
      <c r="M32" s="120">
        <f t="shared" si="10"/>
        <v>33</v>
      </c>
      <c r="N32" s="116"/>
      <c r="O32" s="116"/>
    </row>
    <row r="33" spans="1:16" ht="12" customHeight="1" x14ac:dyDescent="0.35">
      <c r="A33" s="99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16" ht="25.5" hidden="1" customHeight="1" x14ac:dyDescent="0.35">
      <c r="A34" s="99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21"/>
    </row>
    <row r="35" spans="1:16" ht="37.5" customHeight="1" x14ac:dyDescent="0.35">
      <c r="A35" s="1161" t="s">
        <v>32</v>
      </c>
      <c r="B35" s="1161"/>
      <c r="C35" s="1161"/>
      <c r="D35" s="1161"/>
      <c r="E35" s="1161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</row>
    <row r="36" spans="1:16" ht="26.25" customHeight="1" x14ac:dyDescent="0.3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J38" sqref="J38"/>
    </sheetView>
  </sheetViews>
  <sheetFormatPr defaultRowHeight="26.25" x14ac:dyDescent="0.4"/>
  <cols>
    <col min="1" max="1" width="87.85546875" style="297" customWidth="1"/>
    <col min="2" max="2" width="15" style="297" customWidth="1"/>
    <col min="3" max="3" width="17.85546875" style="297" customWidth="1"/>
    <col min="4" max="4" width="14.42578125" style="421" customWidth="1"/>
    <col min="5" max="5" width="13.85546875" style="297" customWidth="1"/>
    <col min="6" max="6" width="17.5703125" style="297" customWidth="1"/>
    <col min="7" max="7" width="15" style="421" customWidth="1"/>
    <col min="8" max="8" width="13.85546875" style="297" customWidth="1"/>
    <col min="9" max="9" width="17.85546875" style="297" customWidth="1"/>
    <col min="10" max="10" width="17" style="421" customWidth="1"/>
    <col min="11" max="11" width="16.42578125" style="297" customWidth="1"/>
    <col min="12" max="12" width="19.42578125" style="297" customWidth="1"/>
    <col min="13" max="13" width="16.140625" style="421" customWidth="1"/>
    <col min="14" max="15" width="10.7109375" style="297" customWidth="1"/>
    <col min="16" max="16" width="9.140625" style="297"/>
    <col min="17" max="17" width="12.85546875" style="297" customWidth="1"/>
    <col min="18" max="18" width="23.42578125" style="297" customWidth="1"/>
    <col min="19" max="20" width="9.140625" style="297"/>
    <col min="21" max="21" width="10.5703125" style="297" customWidth="1"/>
    <col min="22" max="22" width="11.28515625" style="297" customWidth="1"/>
    <col min="23" max="16384" width="9.140625" style="297"/>
  </cols>
  <sheetData>
    <row r="1" spans="1:20" ht="25.5" customHeight="1" x14ac:dyDescent="0.4">
      <c r="A1" s="1177" t="str">
        <f>[2]СПО!B1</f>
        <v>Гуманитарно-педагогическая академия (филиал) ФГАОУ ВО «КФУ им. В. И. Вернадского» в г. Ялте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798"/>
      <c r="O1" s="798"/>
      <c r="P1" s="798"/>
      <c r="Q1" s="798"/>
      <c r="R1" s="798"/>
      <c r="S1" s="798"/>
      <c r="T1" s="798"/>
    </row>
    <row r="2" spans="1:20" ht="20.25" customHeight="1" x14ac:dyDescent="0.4">
      <c r="A2" s="798"/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</row>
    <row r="3" spans="1:20" ht="24.75" customHeight="1" x14ac:dyDescent="0.4">
      <c r="A3" s="1178" t="s">
        <v>104</v>
      </c>
      <c r="B3" s="1178"/>
      <c r="C3" s="1177" t="str">
        <f>[2]СПО!F3</f>
        <v>01.12.2017 г.</v>
      </c>
      <c r="D3" s="1177"/>
      <c r="E3" s="1177"/>
      <c r="F3" s="1179" t="s">
        <v>105</v>
      </c>
      <c r="G3" s="1179"/>
      <c r="H3" s="1179"/>
      <c r="I3" s="1179"/>
      <c r="J3" s="1179"/>
      <c r="K3" s="1179"/>
      <c r="L3" s="1179"/>
      <c r="M3" s="1179"/>
      <c r="N3" s="788"/>
      <c r="O3" s="788"/>
    </row>
    <row r="4" spans="1:20" ht="15" customHeight="1" thickBot="1" x14ac:dyDescent="0.45">
      <c r="A4" s="296"/>
    </row>
    <row r="5" spans="1:20" ht="33" customHeight="1" thickBot="1" x14ac:dyDescent="0.45">
      <c r="A5" s="1163" t="s">
        <v>1</v>
      </c>
      <c r="B5" s="1166" t="s">
        <v>19</v>
      </c>
      <c r="C5" s="1167"/>
      <c r="D5" s="1168"/>
      <c r="E5" s="1166" t="s">
        <v>20</v>
      </c>
      <c r="F5" s="1167"/>
      <c r="G5" s="1168"/>
      <c r="H5" s="1166" t="s">
        <v>21</v>
      </c>
      <c r="I5" s="1167"/>
      <c r="J5" s="1168"/>
      <c r="K5" s="1169" t="s">
        <v>26</v>
      </c>
      <c r="L5" s="1170"/>
      <c r="M5" s="1171"/>
      <c r="N5" s="175"/>
      <c r="O5" s="175"/>
    </row>
    <row r="6" spans="1:20" ht="33" customHeight="1" thickBot="1" x14ac:dyDescent="0.45">
      <c r="A6" s="1164"/>
      <c r="B6" s="1158" t="s">
        <v>24</v>
      </c>
      <c r="C6" s="1175"/>
      <c r="D6" s="1176"/>
      <c r="E6" s="1158" t="s">
        <v>24</v>
      </c>
      <c r="F6" s="1175"/>
      <c r="G6" s="1176"/>
      <c r="H6" s="1158" t="s">
        <v>24</v>
      </c>
      <c r="I6" s="1159"/>
      <c r="J6" s="1160"/>
      <c r="K6" s="1172"/>
      <c r="L6" s="1173"/>
      <c r="M6" s="1174"/>
      <c r="N6" s="175"/>
      <c r="O6" s="175"/>
    </row>
    <row r="7" spans="1:20" ht="73.5" customHeight="1" thickBot="1" x14ac:dyDescent="0.45">
      <c r="A7" s="1165"/>
      <c r="B7" s="477" t="s">
        <v>5</v>
      </c>
      <c r="C7" s="478" t="s">
        <v>6</v>
      </c>
      <c r="D7" s="479" t="s">
        <v>7</v>
      </c>
      <c r="E7" s="477" t="s">
        <v>5</v>
      </c>
      <c r="F7" s="478" t="s">
        <v>6</v>
      </c>
      <c r="G7" s="479" t="s">
        <v>7</v>
      </c>
      <c r="H7" s="477" t="s">
        <v>5</v>
      </c>
      <c r="I7" s="478" t="s">
        <v>6</v>
      </c>
      <c r="J7" s="479" t="s">
        <v>7</v>
      </c>
      <c r="K7" s="477" t="s">
        <v>5</v>
      </c>
      <c r="L7" s="478" t="s">
        <v>6</v>
      </c>
      <c r="M7" s="479" t="s">
        <v>7</v>
      </c>
      <c r="N7" s="175"/>
      <c r="O7" s="175"/>
    </row>
    <row r="8" spans="1:20" s="421" customFormat="1" thickBot="1" x14ac:dyDescent="0.4">
      <c r="A8" s="133" t="s">
        <v>8</v>
      </c>
      <c r="B8" s="109">
        <f>SUM(B9:B13)</f>
        <v>11</v>
      </c>
      <c r="C8" s="480">
        <f t="shared" ref="C8:M8" si="0">SUM(C9:C13)</f>
        <v>1</v>
      </c>
      <c r="D8" s="87">
        <f t="shared" si="0"/>
        <v>12</v>
      </c>
      <c r="E8" s="86">
        <f t="shared" si="0"/>
        <v>7</v>
      </c>
      <c r="F8" s="480">
        <f t="shared" si="0"/>
        <v>0</v>
      </c>
      <c r="G8" s="87">
        <f t="shared" si="0"/>
        <v>7</v>
      </c>
      <c r="H8" s="188">
        <f t="shared" si="0"/>
        <v>16</v>
      </c>
      <c r="I8" s="480">
        <f t="shared" si="0"/>
        <v>1</v>
      </c>
      <c r="J8" s="87">
        <f t="shared" si="0"/>
        <v>17</v>
      </c>
      <c r="K8" s="86">
        <f>SUM(K9:K13)</f>
        <v>34</v>
      </c>
      <c r="L8" s="480">
        <f t="shared" si="0"/>
        <v>2</v>
      </c>
      <c r="M8" s="87">
        <f t="shared" si="0"/>
        <v>36</v>
      </c>
      <c r="N8" s="799"/>
      <c r="O8" s="800"/>
    </row>
    <row r="9" spans="1:20" ht="30.6" customHeight="1" x14ac:dyDescent="0.4">
      <c r="A9" s="389" t="s">
        <v>27</v>
      </c>
      <c r="B9" s="41">
        <v>0</v>
      </c>
      <c r="C9" s="42">
        <v>0</v>
      </c>
      <c r="D9" s="43">
        <v>0</v>
      </c>
      <c r="E9" s="41">
        <v>1</v>
      </c>
      <c r="F9" s="42">
        <v>0</v>
      </c>
      <c r="G9" s="43">
        <v>1</v>
      </c>
      <c r="H9" s="486">
        <v>1</v>
      </c>
      <c r="I9" s="801">
        <f>I25+I17</f>
        <v>0</v>
      </c>
      <c r="J9" s="43">
        <v>1</v>
      </c>
      <c r="K9" s="802">
        <f t="shared" ref="K9:M13" si="1">B9+E9+H9</f>
        <v>2</v>
      </c>
      <c r="L9" s="803">
        <f t="shared" si="1"/>
        <v>0</v>
      </c>
      <c r="M9" s="804">
        <f t="shared" si="1"/>
        <v>2</v>
      </c>
      <c r="N9" s="805"/>
      <c r="O9" s="175"/>
    </row>
    <row r="10" spans="1:20" ht="27.75" customHeight="1" x14ac:dyDescent="0.4">
      <c r="A10" s="40" t="s">
        <v>28</v>
      </c>
      <c r="B10" s="41">
        <v>4</v>
      </c>
      <c r="C10" s="42">
        <v>0</v>
      </c>
      <c r="D10" s="43">
        <v>4</v>
      </c>
      <c r="E10" s="41">
        <v>1</v>
      </c>
      <c r="F10" s="42">
        <v>0</v>
      </c>
      <c r="G10" s="43">
        <v>1</v>
      </c>
      <c r="H10" s="486">
        <v>10</v>
      </c>
      <c r="I10" s="801">
        <f>I26+I18</f>
        <v>0</v>
      </c>
      <c r="J10" s="43">
        <v>10</v>
      </c>
      <c r="K10" s="806">
        <f t="shared" si="1"/>
        <v>15</v>
      </c>
      <c r="L10" s="807">
        <f t="shared" si="1"/>
        <v>0</v>
      </c>
      <c r="M10" s="808">
        <f t="shared" si="1"/>
        <v>15</v>
      </c>
      <c r="N10" s="805"/>
      <c r="O10" s="175"/>
    </row>
    <row r="11" spans="1:20" ht="27.75" customHeight="1" x14ac:dyDescent="0.4">
      <c r="A11" s="40" t="s">
        <v>29</v>
      </c>
      <c r="B11" s="41">
        <v>4</v>
      </c>
      <c r="C11" s="42">
        <v>0</v>
      </c>
      <c r="D11" s="43">
        <v>4</v>
      </c>
      <c r="E11" s="41">
        <v>3</v>
      </c>
      <c r="F11" s="42">
        <v>0</v>
      </c>
      <c r="G11" s="43">
        <v>3</v>
      </c>
      <c r="H11" s="486">
        <v>1</v>
      </c>
      <c r="I11" s="801">
        <f>I27+I19</f>
        <v>0</v>
      </c>
      <c r="J11" s="43">
        <v>1</v>
      </c>
      <c r="K11" s="806">
        <f t="shared" si="1"/>
        <v>8</v>
      </c>
      <c r="L11" s="807">
        <f t="shared" si="1"/>
        <v>0</v>
      </c>
      <c r="M11" s="808">
        <f t="shared" si="1"/>
        <v>8</v>
      </c>
      <c r="N11" s="805"/>
      <c r="O11" s="175"/>
    </row>
    <row r="12" spans="1:20" ht="30.75" customHeight="1" x14ac:dyDescent="0.4">
      <c r="A12" s="40" t="s">
        <v>30</v>
      </c>
      <c r="B12" s="41">
        <v>2</v>
      </c>
      <c r="C12" s="42">
        <v>1</v>
      </c>
      <c r="D12" s="43">
        <v>3</v>
      </c>
      <c r="E12" s="41">
        <v>1</v>
      </c>
      <c r="F12" s="42">
        <v>0</v>
      </c>
      <c r="G12" s="43">
        <v>1</v>
      </c>
      <c r="H12" s="486">
        <v>1</v>
      </c>
      <c r="I12" s="801">
        <v>1</v>
      </c>
      <c r="J12" s="43">
        <v>2</v>
      </c>
      <c r="K12" s="806">
        <f t="shared" si="1"/>
        <v>4</v>
      </c>
      <c r="L12" s="807">
        <f t="shared" si="1"/>
        <v>2</v>
      </c>
      <c r="M12" s="808">
        <f t="shared" si="1"/>
        <v>6</v>
      </c>
      <c r="N12" s="805"/>
      <c r="O12" s="175"/>
    </row>
    <row r="13" spans="1:20" ht="32.25" customHeight="1" thickBot="1" x14ac:dyDescent="0.45">
      <c r="A13" s="40" t="s">
        <v>31</v>
      </c>
      <c r="B13" s="41">
        <v>1</v>
      </c>
      <c r="C13" s="42">
        <v>0</v>
      </c>
      <c r="D13" s="43">
        <v>1</v>
      </c>
      <c r="E13" s="41">
        <v>1</v>
      </c>
      <c r="F13" s="42">
        <v>0</v>
      </c>
      <c r="G13" s="43">
        <v>1</v>
      </c>
      <c r="H13" s="486">
        <v>3</v>
      </c>
      <c r="I13" s="801">
        <f>I29+I21</f>
        <v>0</v>
      </c>
      <c r="J13" s="43">
        <v>3</v>
      </c>
      <c r="K13" s="809">
        <f t="shared" si="1"/>
        <v>5</v>
      </c>
      <c r="L13" s="810">
        <f t="shared" si="1"/>
        <v>0</v>
      </c>
      <c r="M13" s="811">
        <f t="shared" si="1"/>
        <v>5</v>
      </c>
      <c r="N13" s="805"/>
      <c r="O13" s="175"/>
    </row>
    <row r="14" spans="1:20" ht="27" thickBot="1" x14ac:dyDescent="0.45">
      <c r="A14" s="58" t="s">
        <v>9</v>
      </c>
      <c r="B14" s="48">
        <v>11</v>
      </c>
      <c r="C14" s="48">
        <v>1</v>
      </c>
      <c r="D14" s="48">
        <v>12</v>
      </c>
      <c r="E14" s="48">
        <v>7</v>
      </c>
      <c r="F14" s="48">
        <v>0</v>
      </c>
      <c r="G14" s="48">
        <v>7</v>
      </c>
      <c r="H14" s="482">
        <f t="shared" ref="H14:M14" si="2">SUM(H9:H13)</f>
        <v>16</v>
      </c>
      <c r="I14" s="482">
        <f t="shared" si="2"/>
        <v>1</v>
      </c>
      <c r="J14" s="482">
        <f t="shared" si="2"/>
        <v>17</v>
      </c>
      <c r="K14" s="482">
        <f t="shared" si="2"/>
        <v>34</v>
      </c>
      <c r="L14" s="482">
        <f t="shared" si="2"/>
        <v>2</v>
      </c>
      <c r="M14" s="847">
        <f t="shared" si="2"/>
        <v>36</v>
      </c>
      <c r="N14" s="805"/>
      <c r="O14" s="175"/>
    </row>
    <row r="15" spans="1:20" ht="27" customHeight="1" thickBot="1" x14ac:dyDescent="0.45">
      <c r="A15" s="58" t="s">
        <v>10</v>
      </c>
      <c r="B15" s="50"/>
      <c r="C15" s="51"/>
      <c r="D15" s="52"/>
      <c r="E15" s="50"/>
      <c r="F15" s="51"/>
      <c r="G15" s="52"/>
      <c r="H15" s="53"/>
      <c r="I15" s="54"/>
      <c r="J15" s="55"/>
      <c r="K15" s="56"/>
      <c r="L15" s="51"/>
      <c r="M15" s="57"/>
      <c r="N15" s="175"/>
      <c r="O15" s="175"/>
    </row>
    <row r="16" spans="1:20" ht="31.5" customHeight="1" thickBot="1" x14ac:dyDescent="0.45">
      <c r="A16" s="148" t="s">
        <v>11</v>
      </c>
      <c r="B16" s="59"/>
      <c r="C16" s="60"/>
      <c r="D16" s="61"/>
      <c r="E16" s="59"/>
      <c r="F16" s="60"/>
      <c r="G16" s="61"/>
      <c r="H16" s="62"/>
      <c r="I16" s="63"/>
      <c r="J16" s="64"/>
      <c r="K16" s="483"/>
      <c r="L16" s="388"/>
      <c r="M16" s="484"/>
      <c r="N16" s="176"/>
      <c r="O16" s="176"/>
    </row>
    <row r="17" spans="1:16" ht="24.95" customHeight="1" x14ac:dyDescent="0.4">
      <c r="A17" s="485" t="s">
        <v>27</v>
      </c>
      <c r="B17" s="812">
        <v>0</v>
      </c>
      <c r="C17" s="813">
        <v>0</v>
      </c>
      <c r="D17" s="814">
        <v>0</v>
      </c>
      <c r="E17" s="812">
        <v>1</v>
      </c>
      <c r="F17" s="813">
        <v>0</v>
      </c>
      <c r="G17" s="814">
        <v>1</v>
      </c>
      <c r="H17" s="815">
        <v>1</v>
      </c>
      <c r="I17" s="816">
        <f>I33+I25</f>
        <v>0</v>
      </c>
      <c r="J17" s="817">
        <v>1</v>
      </c>
      <c r="K17" s="818">
        <f t="shared" ref="K17:M21" si="3">B17+E17+H17</f>
        <v>2</v>
      </c>
      <c r="L17" s="819">
        <f t="shared" si="3"/>
        <v>0</v>
      </c>
      <c r="M17" s="820">
        <f t="shared" si="3"/>
        <v>2</v>
      </c>
      <c r="N17" s="821"/>
      <c r="O17" s="821"/>
      <c r="P17" s="822"/>
    </row>
    <row r="18" spans="1:16" ht="24.95" customHeight="1" x14ac:dyDescent="0.4">
      <c r="A18" s="69" t="s">
        <v>28</v>
      </c>
      <c r="B18" s="41">
        <v>4</v>
      </c>
      <c r="C18" s="42">
        <v>0</v>
      </c>
      <c r="D18" s="43">
        <v>4</v>
      </c>
      <c r="E18" s="41">
        <v>1</v>
      </c>
      <c r="F18" s="42">
        <v>0</v>
      </c>
      <c r="G18" s="43">
        <v>1</v>
      </c>
      <c r="H18" s="486">
        <v>10</v>
      </c>
      <c r="I18" s="801">
        <f>I34+I26</f>
        <v>0</v>
      </c>
      <c r="J18" s="823">
        <v>10</v>
      </c>
      <c r="K18" s="806">
        <f t="shared" si="3"/>
        <v>15</v>
      </c>
      <c r="L18" s="807">
        <f t="shared" si="3"/>
        <v>0</v>
      </c>
      <c r="M18" s="808">
        <f t="shared" si="3"/>
        <v>15</v>
      </c>
      <c r="N18" s="821"/>
      <c r="O18" s="821"/>
      <c r="P18" s="822"/>
    </row>
    <row r="19" spans="1:16" ht="24.95" customHeight="1" x14ac:dyDescent="0.4">
      <c r="A19" s="69" t="s">
        <v>29</v>
      </c>
      <c r="B19" s="41">
        <v>4</v>
      </c>
      <c r="C19" s="42">
        <v>0</v>
      </c>
      <c r="D19" s="43">
        <v>4</v>
      </c>
      <c r="E19" s="41">
        <v>3</v>
      </c>
      <c r="F19" s="42">
        <v>0</v>
      </c>
      <c r="G19" s="43">
        <v>3</v>
      </c>
      <c r="H19" s="486">
        <v>1</v>
      </c>
      <c r="I19" s="801">
        <f>I35+I27</f>
        <v>0</v>
      </c>
      <c r="J19" s="823">
        <v>1</v>
      </c>
      <c r="K19" s="806">
        <f t="shared" si="3"/>
        <v>8</v>
      </c>
      <c r="L19" s="807">
        <f t="shared" si="3"/>
        <v>0</v>
      </c>
      <c r="M19" s="808">
        <f t="shared" si="3"/>
        <v>8</v>
      </c>
      <c r="N19" s="821"/>
      <c r="O19" s="821"/>
      <c r="P19" s="822"/>
    </row>
    <row r="20" spans="1:16" ht="29.25" customHeight="1" x14ac:dyDescent="0.4">
      <c r="A20" s="69" t="s">
        <v>30</v>
      </c>
      <c r="B20" s="41">
        <v>2</v>
      </c>
      <c r="C20" s="42">
        <v>1</v>
      </c>
      <c r="D20" s="43">
        <v>3</v>
      </c>
      <c r="E20" s="41">
        <v>1</v>
      </c>
      <c r="F20" s="42">
        <v>0</v>
      </c>
      <c r="G20" s="43">
        <v>1</v>
      </c>
      <c r="H20" s="486">
        <v>1</v>
      </c>
      <c r="I20" s="801">
        <v>1</v>
      </c>
      <c r="J20" s="823">
        <v>2</v>
      </c>
      <c r="K20" s="806">
        <f t="shared" si="3"/>
        <v>4</v>
      </c>
      <c r="L20" s="807">
        <f t="shared" si="3"/>
        <v>2</v>
      </c>
      <c r="M20" s="808">
        <f t="shared" si="3"/>
        <v>6</v>
      </c>
      <c r="N20" s="821"/>
      <c r="O20" s="821"/>
      <c r="P20" s="822"/>
    </row>
    <row r="21" spans="1:16" ht="43.5" customHeight="1" thickBot="1" x14ac:dyDescent="0.45">
      <c r="A21" s="69" t="s">
        <v>31</v>
      </c>
      <c r="B21" s="481">
        <v>1</v>
      </c>
      <c r="C21" s="824">
        <v>0</v>
      </c>
      <c r="D21" s="825">
        <v>1</v>
      </c>
      <c r="E21" s="481">
        <v>1</v>
      </c>
      <c r="F21" s="824">
        <v>0</v>
      </c>
      <c r="G21" s="825">
        <v>1</v>
      </c>
      <c r="H21" s="826">
        <v>3</v>
      </c>
      <c r="I21" s="827">
        <f>I37+I29</f>
        <v>0</v>
      </c>
      <c r="J21" s="828">
        <v>3</v>
      </c>
      <c r="K21" s="806">
        <f t="shared" si="3"/>
        <v>5</v>
      </c>
      <c r="L21" s="807">
        <f t="shared" si="3"/>
        <v>0</v>
      </c>
      <c r="M21" s="811">
        <f t="shared" si="3"/>
        <v>5</v>
      </c>
      <c r="N21" s="829"/>
      <c r="O21" s="829"/>
      <c r="P21" s="822"/>
    </row>
    <row r="22" spans="1:16" ht="24.95" customHeight="1" thickBot="1" x14ac:dyDescent="0.45">
      <c r="A22" s="83" t="s">
        <v>13</v>
      </c>
      <c r="B22" s="48">
        <v>11</v>
      </c>
      <c r="C22" s="48">
        <v>1</v>
      </c>
      <c r="D22" s="48">
        <v>12</v>
      </c>
      <c r="E22" s="48">
        <v>7</v>
      </c>
      <c r="F22" s="48">
        <v>0</v>
      </c>
      <c r="G22" s="48">
        <v>7</v>
      </c>
      <c r="H22" s="482">
        <f t="shared" ref="H22:M22" si="4">SUM(H16:H21)</f>
        <v>16</v>
      </c>
      <c r="I22" s="482">
        <f t="shared" si="4"/>
        <v>1</v>
      </c>
      <c r="J22" s="48">
        <f t="shared" si="4"/>
        <v>17</v>
      </c>
      <c r="K22" s="48">
        <f t="shared" si="4"/>
        <v>34</v>
      </c>
      <c r="L22" s="48">
        <f t="shared" si="4"/>
        <v>2</v>
      </c>
      <c r="M22" s="49">
        <f t="shared" si="4"/>
        <v>36</v>
      </c>
      <c r="N22" s="177"/>
      <c r="O22" s="177"/>
    </row>
    <row r="23" spans="1:16" ht="24.95" customHeight="1" thickBot="1" x14ac:dyDescent="0.45">
      <c r="A23" s="89" t="s">
        <v>14</v>
      </c>
      <c r="B23" s="90"/>
      <c r="C23" s="91"/>
      <c r="D23" s="92"/>
      <c r="E23" s="90"/>
      <c r="F23" s="91"/>
      <c r="G23" s="92"/>
      <c r="H23" s="90"/>
      <c r="I23" s="91"/>
      <c r="J23" s="92"/>
      <c r="K23" s="830"/>
      <c r="L23" s="831"/>
      <c r="M23" s="832"/>
      <c r="N23" s="833"/>
      <c r="O23" s="833"/>
    </row>
    <row r="24" spans="1:16" ht="24.95" customHeight="1" x14ac:dyDescent="0.4">
      <c r="A24" s="488" t="s">
        <v>27</v>
      </c>
      <c r="B24" s="489">
        <v>0</v>
      </c>
      <c r="C24" s="527">
        <v>0</v>
      </c>
      <c r="D24" s="490">
        <v>0</v>
      </c>
      <c r="E24" s="489">
        <v>0</v>
      </c>
      <c r="F24" s="527">
        <v>0</v>
      </c>
      <c r="G24" s="490">
        <f>SUM(E24:F24)</f>
        <v>0</v>
      </c>
      <c r="H24" s="375">
        <v>0</v>
      </c>
      <c r="I24" s="376">
        <v>0</v>
      </c>
      <c r="J24" s="528">
        <f>SUM(H24:I24)</f>
        <v>0</v>
      </c>
      <c r="K24" s="830">
        <f t="shared" ref="K24:M28" si="5">B24+E24+H24</f>
        <v>0</v>
      </c>
      <c r="L24" s="1020">
        <f t="shared" si="5"/>
        <v>0</v>
      </c>
      <c r="M24" s="1021">
        <f t="shared" si="5"/>
        <v>0</v>
      </c>
      <c r="N24" s="833"/>
      <c r="O24" s="833"/>
    </row>
    <row r="25" spans="1:16" ht="33" customHeight="1" x14ac:dyDescent="0.4">
      <c r="A25" s="40" t="s">
        <v>28</v>
      </c>
      <c r="B25" s="100">
        <v>0</v>
      </c>
      <c r="C25" s="101">
        <v>0</v>
      </c>
      <c r="D25" s="102">
        <v>0</v>
      </c>
      <c r="E25" s="100">
        <v>0</v>
      </c>
      <c r="F25" s="101">
        <v>0</v>
      </c>
      <c r="G25" s="102">
        <f>SUM(E25:F25)</f>
        <v>0</v>
      </c>
      <c r="H25" s="103">
        <v>0</v>
      </c>
      <c r="I25" s="104">
        <v>0</v>
      </c>
      <c r="J25" s="138">
        <f>SUM(H25:I25)</f>
        <v>0</v>
      </c>
      <c r="K25" s="836">
        <f t="shared" si="5"/>
        <v>0</v>
      </c>
      <c r="L25" s="837">
        <f t="shared" si="5"/>
        <v>0</v>
      </c>
      <c r="M25" s="838">
        <f t="shared" si="5"/>
        <v>0</v>
      </c>
      <c r="N25" s="833"/>
      <c r="O25" s="833"/>
    </row>
    <row r="26" spans="1:16" ht="24.95" customHeight="1" x14ac:dyDescent="0.4">
      <c r="A26" s="40" t="s">
        <v>29</v>
      </c>
      <c r="B26" s="100">
        <v>0</v>
      </c>
      <c r="C26" s="101">
        <v>0</v>
      </c>
      <c r="D26" s="102">
        <v>0</v>
      </c>
      <c r="E26" s="100">
        <v>0</v>
      </c>
      <c r="F26" s="101">
        <v>0</v>
      </c>
      <c r="G26" s="102">
        <f>SUM(E26:F26)</f>
        <v>0</v>
      </c>
      <c r="H26" s="103">
        <v>0</v>
      </c>
      <c r="I26" s="104">
        <v>0</v>
      </c>
      <c r="J26" s="138">
        <f>SUM(H26:I26)</f>
        <v>0</v>
      </c>
      <c r="K26" s="836">
        <f t="shared" si="5"/>
        <v>0</v>
      </c>
      <c r="L26" s="837">
        <f t="shared" si="5"/>
        <v>0</v>
      </c>
      <c r="M26" s="838">
        <f t="shared" si="5"/>
        <v>0</v>
      </c>
      <c r="N26" s="177"/>
      <c r="O26" s="177"/>
    </row>
    <row r="27" spans="1:16" ht="32.25" customHeight="1" x14ac:dyDescent="0.4">
      <c r="A27" s="40" t="s">
        <v>30</v>
      </c>
      <c r="B27" s="100">
        <v>0</v>
      </c>
      <c r="C27" s="101">
        <v>0</v>
      </c>
      <c r="D27" s="102">
        <v>0</v>
      </c>
      <c r="E27" s="100">
        <v>0</v>
      </c>
      <c r="F27" s="101">
        <v>0</v>
      </c>
      <c r="G27" s="102">
        <f>SUM(E27:F27)</f>
        <v>0</v>
      </c>
      <c r="H27" s="103">
        <v>0</v>
      </c>
      <c r="I27" s="104">
        <v>0</v>
      </c>
      <c r="J27" s="138">
        <f>SUM(H27:I27)</f>
        <v>0</v>
      </c>
      <c r="K27" s="836">
        <f t="shared" si="5"/>
        <v>0</v>
      </c>
      <c r="L27" s="837">
        <f t="shared" si="5"/>
        <v>0</v>
      </c>
      <c r="M27" s="838">
        <f t="shared" si="5"/>
        <v>0</v>
      </c>
      <c r="N27" s="183"/>
      <c r="O27" s="183"/>
    </row>
    <row r="28" spans="1:16" ht="29.25" customHeight="1" thickBot="1" x14ac:dyDescent="0.45">
      <c r="A28" s="491" t="s">
        <v>31</v>
      </c>
      <c r="B28" s="492">
        <v>0</v>
      </c>
      <c r="C28" s="839">
        <v>0</v>
      </c>
      <c r="D28" s="493">
        <v>0</v>
      </c>
      <c r="E28" s="492">
        <v>0</v>
      </c>
      <c r="F28" s="839">
        <v>0</v>
      </c>
      <c r="G28" s="493">
        <f>SUM(E28:F28)</f>
        <v>0</v>
      </c>
      <c r="H28" s="156">
        <v>0</v>
      </c>
      <c r="I28" s="157">
        <v>0</v>
      </c>
      <c r="J28" s="840">
        <f>SUM(H28:I28)</f>
        <v>0</v>
      </c>
      <c r="K28" s="841">
        <f t="shared" si="5"/>
        <v>0</v>
      </c>
      <c r="L28" s="842">
        <f t="shared" si="5"/>
        <v>0</v>
      </c>
      <c r="M28" s="843">
        <f t="shared" si="5"/>
        <v>0</v>
      </c>
      <c r="N28" s="177"/>
      <c r="O28" s="177"/>
    </row>
    <row r="29" spans="1:16" ht="27" thickBot="1" x14ac:dyDescent="0.45">
      <c r="A29" s="83" t="s">
        <v>15</v>
      </c>
      <c r="B29" s="109">
        <v>0</v>
      </c>
      <c r="C29" s="109">
        <v>0</v>
      </c>
      <c r="D29" s="109">
        <v>0</v>
      </c>
      <c r="E29" s="109">
        <f t="shared" ref="E29:J29" si="6">SUM(E24:E28)</f>
        <v>0</v>
      </c>
      <c r="F29" s="109">
        <f t="shared" si="6"/>
        <v>0</v>
      </c>
      <c r="G29" s="109">
        <f t="shared" si="6"/>
        <v>0</v>
      </c>
      <c r="H29" s="109">
        <f t="shared" si="6"/>
        <v>0</v>
      </c>
      <c r="I29" s="109">
        <f t="shared" si="6"/>
        <v>0</v>
      </c>
      <c r="J29" s="109">
        <f t="shared" si="6"/>
        <v>0</v>
      </c>
      <c r="K29" s="109">
        <f>SUM(K24:K28)</f>
        <v>0</v>
      </c>
      <c r="L29" s="109">
        <f>SUM(L24:L28)</f>
        <v>0</v>
      </c>
      <c r="M29" s="87">
        <f>SUM(M24:M28)</f>
        <v>0</v>
      </c>
      <c r="N29" s="833"/>
      <c r="O29" s="833"/>
    </row>
    <row r="30" spans="1:16" ht="30" customHeight="1" thickBot="1" x14ac:dyDescent="0.45">
      <c r="A30" s="494" t="s">
        <v>16</v>
      </c>
      <c r="B30" s="112">
        <v>11</v>
      </c>
      <c r="C30" s="112">
        <v>1</v>
      </c>
      <c r="D30" s="112">
        <v>12</v>
      </c>
      <c r="E30" s="112">
        <f t="shared" ref="E30:J30" si="7">E22</f>
        <v>7</v>
      </c>
      <c r="F30" s="112">
        <f t="shared" si="7"/>
        <v>0</v>
      </c>
      <c r="G30" s="112">
        <f t="shared" si="7"/>
        <v>7</v>
      </c>
      <c r="H30" s="112">
        <f t="shared" si="7"/>
        <v>16</v>
      </c>
      <c r="I30" s="112">
        <f t="shared" si="7"/>
        <v>1</v>
      </c>
      <c r="J30" s="113">
        <f t="shared" si="7"/>
        <v>17</v>
      </c>
      <c r="K30" s="113">
        <f>K22</f>
        <v>34</v>
      </c>
      <c r="L30" s="113">
        <f>L22</f>
        <v>2</v>
      </c>
      <c r="M30" s="114">
        <f>M22</f>
        <v>36</v>
      </c>
      <c r="N30" s="495"/>
      <c r="O30" s="495"/>
    </row>
    <row r="31" spans="1:16" ht="27" thickBot="1" x14ac:dyDescent="0.45">
      <c r="A31" s="494" t="s">
        <v>17</v>
      </c>
      <c r="B31" s="112">
        <v>0</v>
      </c>
      <c r="C31" s="112">
        <v>0</v>
      </c>
      <c r="D31" s="112">
        <v>0</v>
      </c>
      <c r="E31" s="112">
        <f t="shared" ref="E31:J31" si="8">E29</f>
        <v>0</v>
      </c>
      <c r="F31" s="112">
        <f t="shared" si="8"/>
        <v>0</v>
      </c>
      <c r="G31" s="112">
        <f t="shared" si="8"/>
        <v>0</v>
      </c>
      <c r="H31" s="112">
        <f t="shared" si="8"/>
        <v>0</v>
      </c>
      <c r="I31" s="112">
        <f t="shared" si="8"/>
        <v>0</v>
      </c>
      <c r="J31" s="113">
        <f t="shared" si="8"/>
        <v>0</v>
      </c>
      <c r="K31" s="113">
        <f>K29</f>
        <v>0</v>
      </c>
      <c r="L31" s="113">
        <f>L29</f>
        <v>0</v>
      </c>
      <c r="M31" s="114">
        <f>M29</f>
        <v>0</v>
      </c>
      <c r="N31" s="496"/>
      <c r="O31" s="496"/>
    </row>
    <row r="32" spans="1:16" ht="27" thickBot="1" x14ac:dyDescent="0.45">
      <c r="A32" s="148" t="s">
        <v>18</v>
      </c>
      <c r="B32" s="497">
        <v>11</v>
      </c>
      <c r="C32" s="497">
        <v>1</v>
      </c>
      <c r="D32" s="497">
        <v>12</v>
      </c>
      <c r="E32" s="497">
        <f t="shared" ref="E32:J32" si="9">SUM(E30:E31)</f>
        <v>7</v>
      </c>
      <c r="F32" s="497">
        <f t="shared" si="9"/>
        <v>0</v>
      </c>
      <c r="G32" s="497">
        <f t="shared" si="9"/>
        <v>7</v>
      </c>
      <c r="H32" s="497">
        <f t="shared" si="9"/>
        <v>16</v>
      </c>
      <c r="I32" s="497">
        <f t="shared" si="9"/>
        <v>1</v>
      </c>
      <c r="J32" s="498">
        <f t="shared" si="9"/>
        <v>17</v>
      </c>
      <c r="K32" s="498">
        <f>SUM(K30:K31)</f>
        <v>34</v>
      </c>
      <c r="L32" s="498">
        <f>SUM(L30:L31)</f>
        <v>2</v>
      </c>
      <c r="M32" s="499">
        <f>SUM(M30:M31)</f>
        <v>36</v>
      </c>
      <c r="N32" s="496"/>
      <c r="O32" s="496"/>
    </row>
    <row r="33" spans="1:16" ht="12" customHeight="1" x14ac:dyDescent="0.4">
      <c r="A33" s="833"/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</row>
    <row r="34" spans="1:16" ht="25.5" hidden="1" customHeight="1" x14ac:dyDescent="0.4">
      <c r="A34" s="833"/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844"/>
    </row>
    <row r="35" spans="1:16" ht="37.5" customHeight="1" x14ac:dyDescent="0.4">
      <c r="A35" s="1180"/>
      <c r="B35" s="1180"/>
      <c r="C35" s="1180"/>
      <c r="D35" s="1180"/>
      <c r="E35" s="1180"/>
      <c r="F35" s="1180"/>
      <c r="G35" s="1180"/>
      <c r="H35" s="1180"/>
      <c r="I35" s="1180"/>
      <c r="J35" s="1180"/>
      <c r="K35" s="1180"/>
      <c r="L35" s="845"/>
      <c r="M35" s="846"/>
      <c r="N35" s="845"/>
      <c r="O35" s="845"/>
      <c r="P35" s="845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50" zoomScaleNormal="50" workbookViewId="0">
      <selection activeCell="H25" sqref="H25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293" customWidth="1"/>
    <col min="5" max="5" width="15.5703125" style="1" customWidth="1"/>
    <col min="6" max="6" width="14.42578125" style="1" customWidth="1"/>
    <col min="7" max="7" width="11.140625" style="293" customWidth="1"/>
    <col min="8" max="8" width="15.85546875" style="1" customWidth="1"/>
    <col min="9" max="9" width="15" style="1" customWidth="1"/>
    <col min="10" max="10" width="11.42578125" style="293" customWidth="1"/>
    <col min="11" max="11" width="15.28515625" style="1" customWidth="1"/>
    <col min="12" max="12" width="12.42578125" style="1" customWidth="1"/>
    <col min="13" max="13" width="12.7109375" style="293" customWidth="1"/>
    <col min="14" max="14" width="15.7109375" style="1" customWidth="1"/>
    <col min="15" max="15" width="13.140625" style="1" customWidth="1"/>
    <col min="16" max="16" width="11.425781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184" t="str">
        <f>[1]СПО!B1</f>
        <v>Гуманитарно-педагогическая академия (филиал) ФГАОУ ВО «КФУ им. В. И. Вернадского» в г. Ялте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273"/>
      <c r="R1" s="273"/>
      <c r="S1" s="273"/>
      <c r="T1" s="273"/>
      <c r="U1" s="273"/>
      <c r="V1" s="273"/>
      <c r="W1" s="273"/>
    </row>
    <row r="2" spans="1:23" ht="20.25" customHeight="1" x14ac:dyDescent="0.3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23" ht="24.75" customHeight="1" x14ac:dyDescent="0.35">
      <c r="A3" s="1178" t="s">
        <v>107</v>
      </c>
      <c r="B3" s="1178"/>
      <c r="C3" s="1185">
        <v>43070</v>
      </c>
      <c r="D3" s="1177"/>
      <c r="E3" s="1177"/>
      <c r="F3" s="1179" t="s">
        <v>105</v>
      </c>
      <c r="G3" s="1179"/>
      <c r="H3" s="1179"/>
      <c r="I3" s="1179"/>
      <c r="J3" s="1179"/>
      <c r="K3" s="1179"/>
      <c r="L3" s="1179"/>
      <c r="M3" s="1179"/>
      <c r="N3" s="1179"/>
      <c r="O3" s="1179"/>
      <c r="P3" s="1179"/>
      <c r="Q3" s="2"/>
      <c r="R3" s="2"/>
    </row>
    <row r="4" spans="1:23" ht="33" customHeight="1" thickBot="1" x14ac:dyDescent="0.45">
      <c r="A4" s="296"/>
      <c r="B4" s="297"/>
      <c r="C4" s="297"/>
      <c r="D4" s="421"/>
      <c r="E4" s="297"/>
      <c r="F4" s="297"/>
      <c r="G4" s="421"/>
      <c r="H4" s="297"/>
      <c r="I4" s="297"/>
      <c r="J4" s="421"/>
      <c r="K4" s="297"/>
      <c r="L4" s="297"/>
      <c r="M4" s="421"/>
      <c r="N4" s="297"/>
      <c r="O4" s="297"/>
      <c r="P4" s="297"/>
    </row>
    <row r="5" spans="1:23" ht="33" customHeight="1" thickBot="1" x14ac:dyDescent="0.4">
      <c r="A5" s="1188" t="s">
        <v>1</v>
      </c>
      <c r="B5" s="1183" t="s">
        <v>19</v>
      </c>
      <c r="C5" s="1183"/>
      <c r="D5" s="1183"/>
      <c r="E5" s="1183" t="s">
        <v>20</v>
      </c>
      <c r="F5" s="1183"/>
      <c r="G5" s="1183"/>
      <c r="H5" s="1183" t="s">
        <v>21</v>
      </c>
      <c r="I5" s="1183"/>
      <c r="J5" s="1183"/>
      <c r="K5" s="1183" t="s">
        <v>22</v>
      </c>
      <c r="L5" s="1183"/>
      <c r="M5" s="1183"/>
      <c r="N5" s="1186" t="s">
        <v>26</v>
      </c>
      <c r="O5" s="1186"/>
      <c r="P5" s="1186"/>
      <c r="Q5" s="175"/>
      <c r="R5" s="175"/>
    </row>
    <row r="6" spans="1:23" ht="33" customHeight="1" thickBot="1" x14ac:dyDescent="0.4">
      <c r="A6" s="1188"/>
      <c r="B6" s="1187" t="s">
        <v>24</v>
      </c>
      <c r="C6" s="1187"/>
      <c r="D6" s="1187"/>
      <c r="E6" s="1187" t="s">
        <v>24</v>
      </c>
      <c r="F6" s="1187"/>
      <c r="G6" s="1187"/>
      <c r="H6" s="1187" t="s">
        <v>24</v>
      </c>
      <c r="I6" s="1187"/>
      <c r="J6" s="1187"/>
      <c r="K6" s="1187" t="s">
        <v>24</v>
      </c>
      <c r="L6" s="1187"/>
      <c r="M6" s="1187"/>
      <c r="N6" s="1186"/>
      <c r="O6" s="1186"/>
      <c r="P6" s="1186"/>
      <c r="Q6" s="175"/>
      <c r="R6" s="175"/>
    </row>
    <row r="7" spans="1:23" ht="86.25" customHeight="1" thickBot="1" x14ac:dyDescent="0.4">
      <c r="A7" s="1188"/>
      <c r="B7" s="274" t="s">
        <v>5</v>
      </c>
      <c r="C7" s="275" t="s">
        <v>6</v>
      </c>
      <c r="D7" s="276" t="s">
        <v>7</v>
      </c>
      <c r="E7" s="274" t="s">
        <v>5</v>
      </c>
      <c r="F7" s="275" t="s">
        <v>6</v>
      </c>
      <c r="G7" s="276" t="s">
        <v>7</v>
      </c>
      <c r="H7" s="274" t="s">
        <v>5</v>
      </c>
      <c r="I7" s="275" t="s">
        <v>6</v>
      </c>
      <c r="J7" s="276" t="s">
        <v>7</v>
      </c>
      <c r="K7" s="274" t="s">
        <v>5</v>
      </c>
      <c r="L7" s="275" t="s">
        <v>6</v>
      </c>
      <c r="M7" s="276" t="s">
        <v>7</v>
      </c>
      <c r="N7" s="274" t="s">
        <v>5</v>
      </c>
      <c r="O7" s="275" t="s">
        <v>6</v>
      </c>
      <c r="P7" s="276" t="s">
        <v>7</v>
      </c>
      <c r="Q7" s="175"/>
      <c r="R7" s="175"/>
    </row>
    <row r="8" spans="1:23" s="293" customFormat="1" ht="36.75" customHeight="1" thickBot="1" x14ac:dyDescent="0.45">
      <c r="A8" s="12" t="s">
        <v>8</v>
      </c>
      <c r="B8" s="206"/>
      <c r="C8" s="206"/>
      <c r="D8" s="206"/>
      <c r="E8" s="206"/>
      <c r="F8" s="20"/>
      <c r="G8" s="500"/>
      <c r="H8" s="501"/>
      <c r="I8" s="206"/>
      <c r="J8" s="206"/>
      <c r="K8" s="206"/>
      <c r="L8" s="206"/>
      <c r="M8" s="20"/>
      <c r="N8" s="848"/>
      <c r="O8" s="849"/>
      <c r="P8" s="850"/>
      <c r="Q8" s="800"/>
      <c r="R8" s="800"/>
    </row>
    <row r="9" spans="1:23" ht="29.25" customHeight="1" x14ac:dyDescent="0.35">
      <c r="A9" s="40" t="s">
        <v>27</v>
      </c>
      <c r="B9" s="489">
        <v>0</v>
      </c>
      <c r="C9" s="527">
        <v>0</v>
      </c>
      <c r="D9" s="392">
        <v>0</v>
      </c>
      <c r="E9" s="489">
        <v>0</v>
      </c>
      <c r="F9" s="527">
        <v>0</v>
      </c>
      <c r="G9" s="392">
        <v>0</v>
      </c>
      <c r="H9" s="489">
        <f t="shared" ref="H9:M9" si="0">H25+H17</f>
        <v>0</v>
      </c>
      <c r="I9" s="527">
        <f t="shared" si="0"/>
        <v>0</v>
      </c>
      <c r="J9" s="392">
        <f t="shared" si="0"/>
        <v>0</v>
      </c>
      <c r="K9" s="502">
        <f t="shared" si="0"/>
        <v>0</v>
      </c>
      <c r="L9" s="851">
        <f t="shared" si="0"/>
        <v>0</v>
      </c>
      <c r="M9" s="852">
        <f t="shared" si="0"/>
        <v>0</v>
      </c>
      <c r="N9" s="885">
        <f>B9+E9+H9+K9</f>
        <v>0</v>
      </c>
      <c r="O9" s="886">
        <f t="shared" ref="O9:P13" si="1">L9+I9+F9+C9</f>
        <v>0</v>
      </c>
      <c r="P9" s="887">
        <f t="shared" si="1"/>
        <v>0</v>
      </c>
      <c r="Q9" s="175"/>
      <c r="R9" s="175"/>
    </row>
    <row r="10" spans="1:23" ht="27.75" customHeight="1" x14ac:dyDescent="0.35">
      <c r="A10" s="40" t="s">
        <v>28</v>
      </c>
      <c r="B10" s="100">
        <v>0</v>
      </c>
      <c r="C10" s="101">
        <v>1</v>
      </c>
      <c r="D10" s="231">
        <v>1</v>
      </c>
      <c r="E10" s="100">
        <f>E26+E18</f>
        <v>0</v>
      </c>
      <c r="F10" s="101">
        <v>3</v>
      </c>
      <c r="G10" s="231">
        <v>3</v>
      </c>
      <c r="H10" s="100">
        <f>H26+H18</f>
        <v>0</v>
      </c>
      <c r="I10" s="101">
        <v>6</v>
      </c>
      <c r="J10" s="231">
        <v>6</v>
      </c>
      <c r="K10" s="503">
        <f>K26+K18</f>
        <v>0</v>
      </c>
      <c r="L10" s="853">
        <v>6</v>
      </c>
      <c r="M10" s="854">
        <v>6</v>
      </c>
      <c r="N10" s="888">
        <f>B10+E10+H10+K10</f>
        <v>0</v>
      </c>
      <c r="O10" s="855">
        <f t="shared" si="1"/>
        <v>16</v>
      </c>
      <c r="P10" s="889">
        <f t="shared" si="1"/>
        <v>16</v>
      </c>
      <c r="Q10" s="175"/>
      <c r="R10" s="175"/>
    </row>
    <row r="11" spans="1:23" ht="27.75" customHeight="1" x14ac:dyDescent="0.35">
      <c r="A11" s="40" t="s">
        <v>29</v>
      </c>
      <c r="B11" s="100">
        <v>0</v>
      </c>
      <c r="C11" s="101">
        <v>0</v>
      </c>
      <c r="D11" s="231">
        <v>0</v>
      </c>
      <c r="E11" s="100">
        <f>E27+E19</f>
        <v>0</v>
      </c>
      <c r="F11" s="101">
        <f>F27+F19</f>
        <v>0</v>
      </c>
      <c r="G11" s="231">
        <f>G27+G19</f>
        <v>0</v>
      </c>
      <c r="H11" s="100">
        <f>H27+H19</f>
        <v>0</v>
      </c>
      <c r="I11" s="101">
        <f t="shared" ref="I11:J13" si="2">I27+I19</f>
        <v>0</v>
      </c>
      <c r="J11" s="231">
        <f t="shared" si="2"/>
        <v>0</v>
      </c>
      <c r="K11" s="503">
        <f>K27+K19</f>
        <v>0</v>
      </c>
      <c r="L11" s="853">
        <f t="shared" ref="L11:M13" si="3">L27+L19</f>
        <v>0</v>
      </c>
      <c r="M11" s="854">
        <f t="shared" si="3"/>
        <v>0</v>
      </c>
      <c r="N11" s="888">
        <f>B11+E11+H11+K11</f>
        <v>0</v>
      </c>
      <c r="O11" s="855">
        <f t="shared" si="1"/>
        <v>0</v>
      </c>
      <c r="P11" s="889">
        <f t="shared" si="1"/>
        <v>0</v>
      </c>
      <c r="Q11" s="175"/>
      <c r="R11" s="175"/>
    </row>
    <row r="12" spans="1:23" ht="30.75" customHeight="1" x14ac:dyDescent="0.35">
      <c r="A12" s="40" t="s">
        <v>30</v>
      </c>
      <c r="B12" s="100">
        <v>0</v>
      </c>
      <c r="C12" s="101">
        <v>0</v>
      </c>
      <c r="D12" s="231">
        <v>0</v>
      </c>
      <c r="E12" s="100">
        <f t="shared" ref="E12:G13" si="4">E27+E19</f>
        <v>0</v>
      </c>
      <c r="F12" s="101">
        <f t="shared" si="4"/>
        <v>0</v>
      </c>
      <c r="G12" s="231">
        <f t="shared" si="4"/>
        <v>0</v>
      </c>
      <c r="H12" s="100">
        <f>H28+H20</f>
        <v>0</v>
      </c>
      <c r="I12" s="101">
        <f t="shared" si="2"/>
        <v>0</v>
      </c>
      <c r="J12" s="231">
        <f t="shared" si="2"/>
        <v>0</v>
      </c>
      <c r="K12" s="503">
        <f>K28+K20</f>
        <v>0</v>
      </c>
      <c r="L12" s="853">
        <f t="shared" si="3"/>
        <v>0</v>
      </c>
      <c r="M12" s="854">
        <f t="shared" si="3"/>
        <v>0</v>
      </c>
      <c r="N12" s="888">
        <f>B12+E12+H12+K12</f>
        <v>0</v>
      </c>
      <c r="O12" s="855">
        <f t="shared" si="1"/>
        <v>0</v>
      </c>
      <c r="P12" s="889">
        <f t="shared" si="1"/>
        <v>0</v>
      </c>
      <c r="Q12" s="175"/>
      <c r="R12" s="175"/>
    </row>
    <row r="13" spans="1:23" ht="32.25" customHeight="1" thickBot="1" x14ac:dyDescent="0.4">
      <c r="A13" s="40" t="s">
        <v>31</v>
      </c>
      <c r="B13" s="100">
        <v>0</v>
      </c>
      <c r="C13" s="101">
        <v>0</v>
      </c>
      <c r="D13" s="231">
        <v>0</v>
      </c>
      <c r="E13" s="100">
        <f t="shared" si="4"/>
        <v>0</v>
      </c>
      <c r="F13" s="101">
        <f t="shared" si="4"/>
        <v>0</v>
      </c>
      <c r="G13" s="231">
        <f t="shared" si="4"/>
        <v>0</v>
      </c>
      <c r="H13" s="100">
        <f>H29+H21</f>
        <v>0</v>
      </c>
      <c r="I13" s="101">
        <f t="shared" si="2"/>
        <v>0</v>
      </c>
      <c r="J13" s="231">
        <f t="shared" si="2"/>
        <v>0</v>
      </c>
      <c r="K13" s="503">
        <f>K29+K21</f>
        <v>0</v>
      </c>
      <c r="L13" s="853">
        <f t="shared" si="3"/>
        <v>0</v>
      </c>
      <c r="M13" s="854">
        <f t="shared" si="3"/>
        <v>0</v>
      </c>
      <c r="N13" s="836">
        <f>B13+E13+H13+K13</f>
        <v>0</v>
      </c>
      <c r="O13" s="856">
        <f t="shared" si="1"/>
        <v>0</v>
      </c>
      <c r="P13" s="890">
        <f t="shared" si="1"/>
        <v>0</v>
      </c>
      <c r="Q13" s="175"/>
      <c r="R13" s="175"/>
    </row>
    <row r="14" spans="1:23" ht="36.75" customHeight="1" thickBot="1" x14ac:dyDescent="0.4">
      <c r="A14" s="202" t="s">
        <v>9</v>
      </c>
      <c r="B14" s="857">
        <f t="shared" ref="B14:P14" si="5">SUM(B9:B13)</f>
        <v>0</v>
      </c>
      <c r="C14" s="858">
        <f t="shared" si="5"/>
        <v>1</v>
      </c>
      <c r="D14" s="859">
        <f t="shared" si="5"/>
        <v>1</v>
      </c>
      <c r="E14" s="860">
        <f t="shared" si="5"/>
        <v>0</v>
      </c>
      <c r="F14" s="860">
        <f t="shared" si="5"/>
        <v>3</v>
      </c>
      <c r="G14" s="861">
        <f t="shared" si="5"/>
        <v>3</v>
      </c>
      <c r="H14" s="857">
        <f t="shared" si="5"/>
        <v>0</v>
      </c>
      <c r="I14" s="858">
        <f t="shared" si="5"/>
        <v>6</v>
      </c>
      <c r="J14" s="859">
        <f t="shared" si="5"/>
        <v>6</v>
      </c>
      <c r="K14" s="860">
        <f t="shared" si="5"/>
        <v>0</v>
      </c>
      <c r="L14" s="860">
        <f t="shared" si="5"/>
        <v>6</v>
      </c>
      <c r="M14" s="861">
        <f t="shared" si="5"/>
        <v>6</v>
      </c>
      <c r="N14" s="857">
        <f t="shared" si="5"/>
        <v>0</v>
      </c>
      <c r="O14" s="858">
        <f t="shared" si="5"/>
        <v>16</v>
      </c>
      <c r="P14" s="859">
        <f t="shared" si="5"/>
        <v>16</v>
      </c>
      <c r="Q14" s="895"/>
      <c r="R14" s="175"/>
    </row>
    <row r="15" spans="1:23" ht="27" customHeight="1" thickBot="1" x14ac:dyDescent="0.4">
      <c r="A15" s="202" t="s">
        <v>10</v>
      </c>
      <c r="B15" s="50"/>
      <c r="C15" s="51"/>
      <c r="D15" s="52"/>
      <c r="E15" s="50"/>
      <c r="F15" s="51"/>
      <c r="G15" s="52"/>
      <c r="H15" s="50"/>
      <c r="I15" s="51"/>
      <c r="J15" s="52"/>
      <c r="K15" s="862"/>
      <c r="L15" s="863"/>
      <c r="M15" s="864"/>
      <c r="N15" s="891"/>
      <c r="O15" s="505"/>
      <c r="P15" s="892"/>
      <c r="Q15" s="175"/>
      <c r="R15" s="175"/>
    </row>
    <row r="16" spans="1:23" ht="31.5" customHeight="1" thickBot="1" x14ac:dyDescent="0.4">
      <c r="A16" s="202" t="s">
        <v>11</v>
      </c>
      <c r="B16" s="59"/>
      <c r="C16" s="60"/>
      <c r="D16" s="61"/>
      <c r="E16" s="59"/>
      <c r="F16" s="60"/>
      <c r="G16" s="61"/>
      <c r="H16" s="59"/>
      <c r="I16" s="60"/>
      <c r="J16" s="61"/>
      <c r="K16" s="865"/>
      <c r="L16" s="866"/>
      <c r="M16" s="867"/>
      <c r="N16" s="893"/>
      <c r="O16" s="9"/>
      <c r="P16" s="894"/>
      <c r="Q16" s="176"/>
      <c r="R16" s="176"/>
    </row>
    <row r="17" spans="1:18" ht="24.95" customHeight="1" x14ac:dyDescent="0.35">
      <c r="A17" s="507" t="s">
        <v>27</v>
      </c>
      <c r="B17" s="489">
        <v>0</v>
      </c>
      <c r="C17" s="527">
        <v>0</v>
      </c>
      <c r="D17" s="392">
        <v>0</v>
      </c>
      <c r="E17" s="375">
        <v>0</v>
      </c>
      <c r="F17" s="375">
        <v>0</v>
      </c>
      <c r="G17" s="252">
        <f>SUM(E17:F17)</f>
        <v>0</v>
      </c>
      <c r="H17" s="375">
        <v>0</v>
      </c>
      <c r="I17" s="375">
        <v>0</v>
      </c>
      <c r="J17" s="252">
        <f>SUM(H17:I17)</f>
        <v>0</v>
      </c>
      <c r="K17" s="508">
        <v>0</v>
      </c>
      <c r="L17" s="508">
        <v>0</v>
      </c>
      <c r="M17" s="884">
        <f>SUM(K17:L17)</f>
        <v>0</v>
      </c>
      <c r="N17" s="830">
        <f>B17+E17+H17</f>
        <v>0</v>
      </c>
      <c r="O17" s="834">
        <f>C17+F17+I17</f>
        <v>0</v>
      </c>
      <c r="P17" s="835">
        <f>D17+G17+J17</f>
        <v>0</v>
      </c>
      <c r="Q17" s="10"/>
      <c r="R17" s="10"/>
    </row>
    <row r="18" spans="1:18" ht="24.95" customHeight="1" x14ac:dyDescent="0.35">
      <c r="A18" s="510" t="s">
        <v>28</v>
      </c>
      <c r="B18" s="100">
        <v>0</v>
      </c>
      <c r="C18" s="101">
        <v>1</v>
      </c>
      <c r="D18" s="231">
        <v>1</v>
      </c>
      <c r="E18" s="103">
        <v>0</v>
      </c>
      <c r="F18" s="103">
        <v>3</v>
      </c>
      <c r="G18" s="409">
        <v>3</v>
      </c>
      <c r="H18" s="103">
        <v>0</v>
      </c>
      <c r="I18" s="103">
        <v>6</v>
      </c>
      <c r="J18" s="409">
        <v>6</v>
      </c>
      <c r="K18" s="511">
        <v>0</v>
      </c>
      <c r="L18" s="511">
        <v>6</v>
      </c>
      <c r="M18" s="512">
        <v>6</v>
      </c>
      <c r="N18" s="836">
        <f>B18+E18+H18</f>
        <v>0</v>
      </c>
      <c r="O18" s="837">
        <f>C18+F18+I18+L18</f>
        <v>16</v>
      </c>
      <c r="P18" s="838">
        <f>D18+G18+J18+M18</f>
        <v>16</v>
      </c>
      <c r="Q18" s="10"/>
      <c r="R18" s="10"/>
    </row>
    <row r="19" spans="1:18" ht="24.95" customHeight="1" x14ac:dyDescent="0.35">
      <c r="A19" s="510" t="s">
        <v>29</v>
      </c>
      <c r="B19" s="100">
        <v>0</v>
      </c>
      <c r="C19" s="101">
        <v>0</v>
      </c>
      <c r="D19" s="231">
        <v>0</v>
      </c>
      <c r="E19" s="103">
        <v>0</v>
      </c>
      <c r="F19" s="103">
        <v>0</v>
      </c>
      <c r="G19" s="409">
        <f>SUM(E19:F19)</f>
        <v>0</v>
      </c>
      <c r="H19" s="103">
        <v>0</v>
      </c>
      <c r="I19" s="103">
        <v>0</v>
      </c>
      <c r="J19" s="409">
        <f>SUM(H19:I19)</f>
        <v>0</v>
      </c>
      <c r="K19" s="511">
        <v>0</v>
      </c>
      <c r="L19" s="511">
        <v>0</v>
      </c>
      <c r="M19" s="512">
        <f>SUM(K19:L19)</f>
        <v>0</v>
      </c>
      <c r="N19" s="836">
        <f>B19+E19+H19</f>
        <v>0</v>
      </c>
      <c r="O19" s="837">
        <f t="shared" ref="O19:P21" si="6">C19+F19+I19</f>
        <v>0</v>
      </c>
      <c r="P19" s="838">
        <f t="shared" si="6"/>
        <v>0</v>
      </c>
      <c r="Q19" s="10"/>
      <c r="R19" s="10"/>
    </row>
    <row r="20" spans="1:18" ht="29.25" customHeight="1" x14ac:dyDescent="0.35">
      <c r="A20" s="510" t="s">
        <v>30</v>
      </c>
      <c r="B20" s="100">
        <v>0</v>
      </c>
      <c r="C20" s="101">
        <v>0</v>
      </c>
      <c r="D20" s="231">
        <v>0</v>
      </c>
      <c r="E20" s="103">
        <v>0</v>
      </c>
      <c r="F20" s="103">
        <v>0</v>
      </c>
      <c r="G20" s="409">
        <f>SUM(E20:F20)</f>
        <v>0</v>
      </c>
      <c r="H20" s="103">
        <v>0</v>
      </c>
      <c r="I20" s="103">
        <v>0</v>
      </c>
      <c r="J20" s="409">
        <f>SUM(H20:I20)</f>
        <v>0</v>
      </c>
      <c r="K20" s="511">
        <v>0</v>
      </c>
      <c r="L20" s="511">
        <v>0</v>
      </c>
      <c r="M20" s="512">
        <f>SUM(K20:L20)</f>
        <v>0</v>
      </c>
      <c r="N20" s="836">
        <f>B20+E20+H20</f>
        <v>0</v>
      </c>
      <c r="O20" s="837">
        <f t="shared" si="6"/>
        <v>0</v>
      </c>
      <c r="P20" s="838">
        <f t="shared" si="6"/>
        <v>0</v>
      </c>
      <c r="Q20" s="10"/>
      <c r="R20" s="10"/>
    </row>
    <row r="21" spans="1:18" ht="43.5" customHeight="1" thickBot="1" x14ac:dyDescent="0.4">
      <c r="A21" s="513" t="s">
        <v>31</v>
      </c>
      <c r="B21" s="492">
        <v>0</v>
      </c>
      <c r="C21" s="839">
        <v>0</v>
      </c>
      <c r="D21" s="869">
        <v>0</v>
      </c>
      <c r="E21" s="156">
        <v>0</v>
      </c>
      <c r="F21" s="870">
        <v>0</v>
      </c>
      <c r="G21" s="871">
        <f>SUM(E21:F21)</f>
        <v>0</v>
      </c>
      <c r="H21" s="156">
        <v>0</v>
      </c>
      <c r="I21" s="870">
        <v>0</v>
      </c>
      <c r="J21" s="871">
        <f>SUM(H21:I21)</f>
        <v>0</v>
      </c>
      <c r="K21" s="514">
        <v>0</v>
      </c>
      <c r="L21" s="515">
        <v>0</v>
      </c>
      <c r="M21" s="516">
        <f>SUM(K21:L21)</f>
        <v>0</v>
      </c>
      <c r="N21" s="841">
        <f>B21+E21+H21</f>
        <v>0</v>
      </c>
      <c r="O21" s="842">
        <f t="shared" si="6"/>
        <v>0</v>
      </c>
      <c r="P21" s="843">
        <f t="shared" si="6"/>
        <v>0</v>
      </c>
      <c r="Q21" s="177"/>
      <c r="R21" s="177"/>
    </row>
    <row r="22" spans="1:18" ht="27" thickBot="1" x14ac:dyDescent="0.4">
      <c r="A22" s="277" t="s">
        <v>13</v>
      </c>
      <c r="B22" s="86">
        <v>0</v>
      </c>
      <c r="C22" s="86">
        <v>1</v>
      </c>
      <c r="D22" s="86">
        <v>1</v>
      </c>
      <c r="E22" s="86">
        <f t="shared" ref="E22:P22" si="7">SUM(E17:E21)</f>
        <v>0</v>
      </c>
      <c r="F22" s="86">
        <f t="shared" si="7"/>
        <v>3</v>
      </c>
      <c r="G22" s="86">
        <f t="shared" si="7"/>
        <v>3</v>
      </c>
      <c r="H22" s="86">
        <f t="shared" si="7"/>
        <v>0</v>
      </c>
      <c r="I22" s="86">
        <f t="shared" si="7"/>
        <v>6</v>
      </c>
      <c r="J22" s="87">
        <f t="shared" si="7"/>
        <v>6</v>
      </c>
      <c r="K22" s="873">
        <f t="shared" si="7"/>
        <v>0</v>
      </c>
      <c r="L22" s="873">
        <f t="shared" si="7"/>
        <v>6</v>
      </c>
      <c r="M22" s="874">
        <f t="shared" si="7"/>
        <v>6</v>
      </c>
      <c r="N22" s="422">
        <f t="shared" si="7"/>
        <v>0</v>
      </c>
      <c r="O22" s="423">
        <f t="shared" si="7"/>
        <v>16</v>
      </c>
      <c r="P22" s="424">
        <f t="shared" si="7"/>
        <v>16</v>
      </c>
      <c r="Q22" s="177"/>
      <c r="R22" s="177"/>
    </row>
    <row r="23" spans="1:18" ht="24.95" customHeight="1" thickBot="1" x14ac:dyDescent="0.4">
      <c r="A23" s="11" t="s">
        <v>14</v>
      </c>
      <c r="B23" s="90"/>
      <c r="C23" s="91"/>
      <c r="D23" s="487"/>
      <c r="E23" s="90"/>
      <c r="F23" s="91"/>
      <c r="G23" s="487"/>
      <c r="H23" s="90"/>
      <c r="I23" s="91"/>
      <c r="J23" s="487"/>
      <c r="K23" s="875"/>
      <c r="L23" s="876"/>
      <c r="M23" s="877"/>
      <c r="N23" s="425"/>
      <c r="O23" s="426"/>
      <c r="P23" s="427"/>
      <c r="Q23" s="10"/>
      <c r="R23" s="10"/>
    </row>
    <row r="24" spans="1:18" ht="24.95" customHeight="1" x14ac:dyDescent="0.35">
      <c r="A24" s="282" t="s">
        <v>27</v>
      </c>
      <c r="B24" s="489">
        <v>0</v>
      </c>
      <c r="C24" s="527">
        <v>0</v>
      </c>
      <c r="D24" s="554">
        <v>0</v>
      </c>
      <c r="E24" s="489">
        <v>0</v>
      </c>
      <c r="F24" s="527">
        <v>0</v>
      </c>
      <c r="G24" s="554">
        <f>SUM(E24:F24)</f>
        <v>0</v>
      </c>
      <c r="H24" s="375">
        <v>0</v>
      </c>
      <c r="I24" s="376">
        <v>0</v>
      </c>
      <c r="J24" s="554">
        <f>SUM(H24:I24)</f>
        <v>0</v>
      </c>
      <c r="K24" s="508">
        <v>0</v>
      </c>
      <c r="L24" s="878">
        <v>0</v>
      </c>
      <c r="M24" s="509">
        <f>SUM(K24:L24)</f>
        <v>0</v>
      </c>
      <c r="N24" s="879">
        <f t="shared" ref="N24:P28" si="8">B24+E24+H24+K24</f>
        <v>0</v>
      </c>
      <c r="O24" s="517">
        <f t="shared" si="8"/>
        <v>0</v>
      </c>
      <c r="P24" s="518">
        <f t="shared" si="8"/>
        <v>0</v>
      </c>
      <c r="Q24" s="10"/>
      <c r="R24" s="10"/>
    </row>
    <row r="25" spans="1:18" ht="33" customHeight="1" x14ac:dyDescent="0.35">
      <c r="A25" s="180" t="s">
        <v>28</v>
      </c>
      <c r="B25" s="100">
        <v>0</v>
      </c>
      <c r="C25" s="101">
        <v>0</v>
      </c>
      <c r="D25" s="409">
        <v>0</v>
      </c>
      <c r="E25" s="100">
        <v>0</v>
      </c>
      <c r="F25" s="101">
        <v>0</v>
      </c>
      <c r="G25" s="409">
        <f>SUM(E25:F25)</f>
        <v>0</v>
      </c>
      <c r="H25" s="103">
        <v>0</v>
      </c>
      <c r="I25" s="104">
        <v>0</v>
      </c>
      <c r="J25" s="409">
        <f>SUM(H25:I25)</f>
        <v>0</v>
      </c>
      <c r="K25" s="511">
        <v>0</v>
      </c>
      <c r="L25" s="880">
        <v>0</v>
      </c>
      <c r="M25" s="868">
        <f>SUM(K25:L25)</f>
        <v>0</v>
      </c>
      <c r="N25" s="881">
        <f t="shared" si="8"/>
        <v>0</v>
      </c>
      <c r="O25" s="519">
        <f t="shared" si="8"/>
        <v>0</v>
      </c>
      <c r="P25" s="520">
        <f t="shared" si="8"/>
        <v>0</v>
      </c>
      <c r="Q25" s="10"/>
      <c r="R25" s="10"/>
    </row>
    <row r="26" spans="1:18" ht="24.95" customHeight="1" x14ac:dyDescent="0.35">
      <c r="A26" s="180" t="s">
        <v>29</v>
      </c>
      <c r="B26" s="100">
        <v>0</v>
      </c>
      <c r="C26" s="101">
        <v>0</v>
      </c>
      <c r="D26" s="409">
        <v>0</v>
      </c>
      <c r="E26" s="100">
        <v>0</v>
      </c>
      <c r="F26" s="101">
        <v>0</v>
      </c>
      <c r="G26" s="409">
        <f>SUM(E26:F26)</f>
        <v>0</v>
      </c>
      <c r="H26" s="103">
        <v>0</v>
      </c>
      <c r="I26" s="104">
        <v>0</v>
      </c>
      <c r="J26" s="409">
        <f>SUM(H26:I26)</f>
        <v>0</v>
      </c>
      <c r="K26" s="511">
        <v>0</v>
      </c>
      <c r="L26" s="880">
        <v>0</v>
      </c>
      <c r="M26" s="868">
        <f>SUM(K26:L26)</f>
        <v>0</v>
      </c>
      <c r="N26" s="881">
        <f t="shared" si="8"/>
        <v>0</v>
      </c>
      <c r="O26" s="519">
        <f t="shared" si="8"/>
        <v>0</v>
      </c>
      <c r="P26" s="520">
        <f t="shared" si="8"/>
        <v>0</v>
      </c>
      <c r="Q26" s="177"/>
      <c r="R26" s="177"/>
    </row>
    <row r="27" spans="1:18" ht="32.25" customHeight="1" x14ac:dyDescent="0.35">
      <c r="A27" s="180" t="s">
        <v>30</v>
      </c>
      <c r="B27" s="100">
        <v>0</v>
      </c>
      <c r="C27" s="101">
        <v>0</v>
      </c>
      <c r="D27" s="409">
        <v>0</v>
      </c>
      <c r="E27" s="100">
        <v>0</v>
      </c>
      <c r="F27" s="101">
        <v>0</v>
      </c>
      <c r="G27" s="409">
        <f>SUM(E27:F27)</f>
        <v>0</v>
      </c>
      <c r="H27" s="103">
        <v>0</v>
      </c>
      <c r="I27" s="104">
        <v>0</v>
      </c>
      <c r="J27" s="409">
        <f>SUM(H27:I27)</f>
        <v>0</v>
      </c>
      <c r="K27" s="511">
        <v>0</v>
      </c>
      <c r="L27" s="880">
        <v>0</v>
      </c>
      <c r="M27" s="868">
        <f>SUM(K27:L27)</f>
        <v>0</v>
      </c>
      <c r="N27" s="881">
        <f t="shared" si="8"/>
        <v>0</v>
      </c>
      <c r="O27" s="519">
        <f t="shared" si="8"/>
        <v>0</v>
      </c>
      <c r="P27" s="520">
        <f t="shared" si="8"/>
        <v>0</v>
      </c>
      <c r="Q27" s="183"/>
      <c r="R27" s="183"/>
    </row>
    <row r="28" spans="1:18" ht="29.25" customHeight="1" thickBot="1" x14ac:dyDescent="0.4">
      <c r="A28" s="283" t="s">
        <v>31</v>
      </c>
      <c r="B28" s="492">
        <v>0</v>
      </c>
      <c r="C28" s="839">
        <v>0</v>
      </c>
      <c r="D28" s="871">
        <v>0</v>
      </c>
      <c r="E28" s="492">
        <v>0</v>
      </c>
      <c r="F28" s="839">
        <v>0</v>
      </c>
      <c r="G28" s="871">
        <f>SUM(E28:F28)</f>
        <v>0</v>
      </c>
      <c r="H28" s="156">
        <v>0</v>
      </c>
      <c r="I28" s="157">
        <v>0</v>
      </c>
      <c r="J28" s="871">
        <f>SUM(H28:I28)</f>
        <v>0</v>
      </c>
      <c r="K28" s="514">
        <v>0</v>
      </c>
      <c r="L28" s="882">
        <v>0</v>
      </c>
      <c r="M28" s="872">
        <f>SUM(K28:L28)</f>
        <v>0</v>
      </c>
      <c r="N28" s="883">
        <f t="shared" si="8"/>
        <v>0</v>
      </c>
      <c r="O28" s="521">
        <f t="shared" si="8"/>
        <v>0</v>
      </c>
      <c r="P28" s="522">
        <f t="shared" si="8"/>
        <v>0</v>
      </c>
      <c r="Q28" s="177"/>
      <c r="R28" s="177"/>
    </row>
    <row r="29" spans="1:18" thickBot="1" x14ac:dyDescent="0.4">
      <c r="A29" s="277" t="s">
        <v>15</v>
      </c>
      <c r="B29" s="288">
        <f t="shared" ref="B29:P29" si="9">SUM(B24:B28)</f>
        <v>0</v>
      </c>
      <c r="C29" s="288">
        <f t="shared" si="9"/>
        <v>0</v>
      </c>
      <c r="D29" s="288">
        <f t="shared" si="9"/>
        <v>0</v>
      </c>
      <c r="E29" s="288">
        <f t="shared" si="9"/>
        <v>0</v>
      </c>
      <c r="F29" s="288">
        <f t="shared" si="9"/>
        <v>0</v>
      </c>
      <c r="G29" s="288">
        <f t="shared" si="9"/>
        <v>0</v>
      </c>
      <c r="H29" s="289">
        <f t="shared" si="9"/>
        <v>0</v>
      </c>
      <c r="I29" s="289">
        <f t="shared" si="9"/>
        <v>0</v>
      </c>
      <c r="J29" s="289">
        <f t="shared" si="9"/>
        <v>0</v>
      </c>
      <c r="K29" s="289">
        <f>SUM(K24:K28)</f>
        <v>0</v>
      </c>
      <c r="L29" s="289">
        <f>SUM(L24:L28)</f>
        <v>0</v>
      </c>
      <c r="M29" s="289">
        <f>SUM(M24:M28)</f>
        <v>0</v>
      </c>
      <c r="N29" s="288">
        <f t="shared" si="9"/>
        <v>0</v>
      </c>
      <c r="O29" s="288">
        <f t="shared" si="9"/>
        <v>0</v>
      </c>
      <c r="P29" s="279">
        <f t="shared" si="9"/>
        <v>0</v>
      </c>
      <c r="Q29" s="10"/>
      <c r="R29" s="10"/>
    </row>
    <row r="30" spans="1:18" thickBot="1" x14ac:dyDescent="0.4">
      <c r="A30" s="299" t="s">
        <v>16</v>
      </c>
      <c r="B30" s="8">
        <f t="shared" ref="B30:P30" si="10">B22</f>
        <v>0</v>
      </c>
      <c r="C30" s="8">
        <f t="shared" si="10"/>
        <v>1</v>
      </c>
      <c r="D30" s="8">
        <f t="shared" si="10"/>
        <v>1</v>
      </c>
      <c r="E30" s="8">
        <f t="shared" si="10"/>
        <v>0</v>
      </c>
      <c r="F30" s="8">
        <f t="shared" si="10"/>
        <v>3</v>
      </c>
      <c r="G30" s="19">
        <f t="shared" si="10"/>
        <v>3</v>
      </c>
      <c r="H30" s="19">
        <f t="shared" si="10"/>
        <v>0</v>
      </c>
      <c r="I30" s="19">
        <f t="shared" si="10"/>
        <v>6</v>
      </c>
      <c r="J30" s="19">
        <f t="shared" si="10"/>
        <v>6</v>
      </c>
      <c r="K30" s="19">
        <f>K22</f>
        <v>0</v>
      </c>
      <c r="L30" s="19">
        <f>L22</f>
        <v>6</v>
      </c>
      <c r="M30" s="19">
        <f>M22</f>
        <v>6</v>
      </c>
      <c r="N30" s="19">
        <f t="shared" si="10"/>
        <v>0</v>
      </c>
      <c r="O30" s="19">
        <f t="shared" si="10"/>
        <v>16</v>
      </c>
      <c r="P30" s="16">
        <f t="shared" si="10"/>
        <v>16</v>
      </c>
      <c r="Q30" s="178"/>
      <c r="R30" s="178"/>
    </row>
    <row r="31" spans="1:18" thickBot="1" x14ac:dyDescent="0.4">
      <c r="A31" s="299" t="s">
        <v>17</v>
      </c>
      <c r="B31" s="8">
        <f t="shared" ref="B31:P31" si="11">B29</f>
        <v>0</v>
      </c>
      <c r="C31" s="8">
        <f t="shared" si="11"/>
        <v>0</v>
      </c>
      <c r="D31" s="8">
        <f t="shared" si="11"/>
        <v>0</v>
      </c>
      <c r="E31" s="8">
        <f t="shared" si="11"/>
        <v>0</v>
      </c>
      <c r="F31" s="8">
        <f t="shared" si="11"/>
        <v>0</v>
      </c>
      <c r="G31" s="19">
        <f t="shared" si="11"/>
        <v>0</v>
      </c>
      <c r="H31" s="19">
        <f t="shared" si="11"/>
        <v>0</v>
      </c>
      <c r="I31" s="19">
        <f t="shared" si="11"/>
        <v>0</v>
      </c>
      <c r="J31" s="19">
        <f t="shared" si="11"/>
        <v>0</v>
      </c>
      <c r="K31" s="19">
        <f>K29</f>
        <v>0</v>
      </c>
      <c r="L31" s="19">
        <f>L29</f>
        <v>0</v>
      </c>
      <c r="M31" s="19">
        <f>M29</f>
        <v>0</v>
      </c>
      <c r="N31" s="19">
        <f t="shared" si="11"/>
        <v>0</v>
      </c>
      <c r="O31" s="19">
        <f t="shared" si="11"/>
        <v>0</v>
      </c>
      <c r="P31" s="16">
        <f t="shared" si="11"/>
        <v>0</v>
      </c>
      <c r="Q31" s="14"/>
      <c r="R31" s="14"/>
    </row>
    <row r="32" spans="1:18" thickBot="1" x14ac:dyDescent="0.4">
      <c r="A32" s="182" t="s">
        <v>18</v>
      </c>
      <c r="B32" s="300">
        <f t="shared" ref="B32:P32" si="12">SUM(B30:B31)</f>
        <v>0</v>
      </c>
      <c r="C32" s="301">
        <f t="shared" si="12"/>
        <v>1</v>
      </c>
      <c r="D32" s="301">
        <f t="shared" si="12"/>
        <v>1</v>
      </c>
      <c r="E32" s="301">
        <f t="shared" si="12"/>
        <v>0</v>
      </c>
      <c r="F32" s="301">
        <f t="shared" si="12"/>
        <v>3</v>
      </c>
      <c r="G32" s="302">
        <f t="shared" si="12"/>
        <v>3</v>
      </c>
      <c r="H32" s="302">
        <f t="shared" si="12"/>
        <v>0</v>
      </c>
      <c r="I32" s="302">
        <f t="shared" si="12"/>
        <v>6</v>
      </c>
      <c r="J32" s="302">
        <f t="shared" si="12"/>
        <v>6</v>
      </c>
      <c r="K32" s="302">
        <f>SUM(K30:K31)</f>
        <v>0</v>
      </c>
      <c r="L32" s="302">
        <f>SUM(L30:L31)</f>
        <v>6</v>
      </c>
      <c r="M32" s="302">
        <f>SUM(M30:M31)</f>
        <v>6</v>
      </c>
      <c r="N32" s="302">
        <f t="shared" si="12"/>
        <v>0</v>
      </c>
      <c r="O32" s="302">
        <f t="shared" si="12"/>
        <v>16</v>
      </c>
      <c r="P32" s="303">
        <f t="shared" si="12"/>
        <v>16</v>
      </c>
      <c r="Q32" s="14"/>
      <c r="R32" s="14"/>
    </row>
    <row r="33" spans="1:19" ht="12" customHeight="1" x14ac:dyDescent="0.35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9" ht="25.5" hidden="1" customHeight="1" x14ac:dyDescent="0.35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9" ht="37.5" customHeight="1" x14ac:dyDescent="0.35">
      <c r="A35" s="1181" t="s">
        <v>83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</row>
    <row r="36" spans="1:19" ht="39.950000000000003" customHeight="1" x14ac:dyDescent="0.4">
      <c r="A36" s="1182"/>
      <c r="B36" s="1182"/>
      <c r="C36" s="1182"/>
      <c r="D36" s="1182"/>
      <c r="E36" s="1182"/>
      <c r="F36" s="1182"/>
      <c r="G36" s="1182"/>
      <c r="H36" s="1182"/>
      <c r="I36" s="1182"/>
      <c r="J36" s="1182"/>
      <c r="K36" s="1182"/>
      <c r="L36" s="1182"/>
      <c r="M36" s="1182"/>
      <c r="N36" s="1182"/>
      <c r="O36" s="1182"/>
      <c r="P36" s="1182"/>
      <c r="Q36" s="15"/>
      <c r="R36" s="15"/>
      <c r="S36" s="15"/>
    </row>
  </sheetData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3"/>
  <sheetViews>
    <sheetView topLeftCell="A10" zoomScale="50" zoomScaleNormal="50" workbookViewId="0">
      <selection activeCell="J14" sqref="J14"/>
    </sheetView>
  </sheetViews>
  <sheetFormatPr defaultRowHeight="25.5" x14ac:dyDescent="0.35"/>
  <cols>
    <col min="1" max="1" width="98.7109375" style="22" customWidth="1"/>
    <col min="2" max="2" width="14.42578125" style="22" customWidth="1"/>
    <col min="3" max="3" width="13.42578125" style="22" customWidth="1"/>
    <col min="4" max="4" width="12.5703125" style="22" customWidth="1"/>
    <col min="5" max="5" width="9.42578125" style="22" hidden="1" customWidth="1"/>
    <col min="6" max="6" width="10.42578125" style="22" hidden="1" customWidth="1"/>
    <col min="7" max="7" width="12.28515625" style="22" hidden="1" customWidth="1"/>
    <col min="8" max="8" width="15.42578125" style="22" customWidth="1"/>
    <col min="9" max="9" width="14.85546875" style="22" customWidth="1"/>
    <col min="10" max="10" width="14" style="22" customWidth="1"/>
    <col min="11" max="12" width="10.7109375" style="22" customWidth="1"/>
    <col min="13" max="13" width="9.140625" style="22"/>
    <col min="14" max="14" width="12.85546875" style="22" customWidth="1"/>
    <col min="15" max="15" width="23.42578125" style="22" customWidth="1"/>
    <col min="16" max="17" width="9.140625" style="22"/>
    <col min="18" max="18" width="10.5703125" style="22" bestFit="1" customWidth="1"/>
    <col min="19" max="19" width="11.28515625" style="22" customWidth="1"/>
    <col min="20" max="16384" width="9.140625" style="22"/>
  </cols>
  <sheetData>
    <row r="1" spans="1:14" ht="25.5" customHeight="1" x14ac:dyDescent="0.35">
      <c r="A1" s="1162" t="s">
        <v>0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4" ht="26.25" customHeight="1" x14ac:dyDescent="0.35">
      <c r="A2" s="1190" t="s">
        <v>115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</row>
    <row r="3" spans="1:14" ht="37.5" customHeight="1" x14ac:dyDescent="0.35">
      <c r="A3" s="1162" t="s">
        <v>135</v>
      </c>
      <c r="B3" s="1162"/>
      <c r="C3" s="1162"/>
      <c r="D3" s="1162"/>
      <c r="E3" s="1162"/>
      <c r="F3" s="1162"/>
      <c r="G3" s="1162"/>
      <c r="H3" s="1162"/>
      <c r="I3" s="1162"/>
      <c r="J3" s="1162"/>
      <c r="K3" s="21"/>
      <c r="L3" s="21"/>
    </row>
    <row r="4" spans="1:14" ht="24.75" customHeight="1" thickBot="1" x14ac:dyDescent="0.4">
      <c r="A4" s="23"/>
    </row>
    <row r="5" spans="1:14" ht="33" customHeight="1" x14ac:dyDescent="0.35">
      <c r="A5" s="1163" t="s">
        <v>33</v>
      </c>
      <c r="B5" s="1192">
        <v>3</v>
      </c>
      <c r="C5" s="1193"/>
      <c r="D5" s="1194"/>
      <c r="E5" s="1192"/>
      <c r="F5" s="1193"/>
      <c r="G5" s="1194"/>
      <c r="H5" s="1169" t="s">
        <v>23</v>
      </c>
      <c r="I5" s="1170"/>
      <c r="J5" s="1171"/>
      <c r="K5" s="24"/>
      <c r="L5" s="24"/>
    </row>
    <row r="6" spans="1:14" ht="24.75" customHeight="1" thickBot="1" x14ac:dyDescent="0.4">
      <c r="A6" s="1164"/>
      <c r="B6" s="1195"/>
      <c r="C6" s="1196"/>
      <c r="D6" s="1197"/>
      <c r="E6" s="1195"/>
      <c r="F6" s="1196"/>
      <c r="G6" s="1197"/>
      <c r="H6" s="1172"/>
      <c r="I6" s="1173"/>
      <c r="J6" s="1174"/>
      <c r="K6" s="24"/>
      <c r="L6" s="24"/>
    </row>
    <row r="7" spans="1:14" ht="99.75" customHeight="1" thickBot="1" x14ac:dyDescent="0.4">
      <c r="A7" s="1191"/>
      <c r="B7" s="274" t="s">
        <v>5</v>
      </c>
      <c r="C7" s="275" t="s">
        <v>6</v>
      </c>
      <c r="D7" s="276" t="s">
        <v>7</v>
      </c>
      <c r="E7" s="274" t="s">
        <v>5</v>
      </c>
      <c r="F7" s="275" t="s">
        <v>6</v>
      </c>
      <c r="G7" s="276" t="s">
        <v>7</v>
      </c>
      <c r="H7" s="274" t="s">
        <v>5</v>
      </c>
      <c r="I7" s="275" t="s">
        <v>6</v>
      </c>
      <c r="J7" s="276" t="s">
        <v>7</v>
      </c>
      <c r="K7" s="24"/>
      <c r="L7" s="24"/>
    </row>
    <row r="8" spans="1:14" ht="30.75" customHeight="1" thickBot="1" x14ac:dyDescent="0.4">
      <c r="A8" s="125" t="s">
        <v>34</v>
      </c>
      <c r="B8" s="109">
        <v>1</v>
      </c>
      <c r="C8" s="109">
        <v>0</v>
      </c>
      <c r="D8" s="87">
        <v>1</v>
      </c>
      <c r="E8" s="184"/>
      <c r="F8" s="110"/>
      <c r="G8" s="110"/>
      <c r="H8" s="110">
        <v>1</v>
      </c>
      <c r="I8" s="110">
        <v>0</v>
      </c>
      <c r="J8" s="523">
        <v>1</v>
      </c>
      <c r="K8" s="24"/>
      <c r="L8" s="24"/>
    </row>
    <row r="9" spans="1:14" ht="39" customHeight="1" x14ac:dyDescent="0.35">
      <c r="A9" s="40" t="s">
        <v>35</v>
      </c>
      <c r="B9" s="381">
        <v>0</v>
      </c>
      <c r="C9" s="384">
        <v>0</v>
      </c>
      <c r="D9" s="896">
        <v>0</v>
      </c>
      <c r="E9" s="103"/>
      <c r="F9" s="101"/>
      <c r="G9" s="102"/>
      <c r="H9" s="126">
        <f t="shared" ref="H9:I15" si="0">B9+E9</f>
        <v>0</v>
      </c>
      <c r="I9" s="126">
        <f t="shared" si="0"/>
        <v>0</v>
      </c>
      <c r="J9" s="127">
        <f t="shared" ref="J9:J17" si="1">SUM(H9:I9)</f>
        <v>0</v>
      </c>
      <c r="K9" s="24"/>
      <c r="L9" s="24"/>
    </row>
    <row r="10" spans="1:14" ht="33" customHeight="1" x14ac:dyDescent="0.35">
      <c r="A10" s="128" t="s">
        <v>36</v>
      </c>
      <c r="B10" s="103">
        <v>0</v>
      </c>
      <c r="C10" s="101">
        <v>0</v>
      </c>
      <c r="D10" s="102">
        <v>0</v>
      </c>
      <c r="E10" s="103"/>
      <c r="F10" s="101"/>
      <c r="G10" s="102"/>
      <c r="H10" s="126">
        <f t="shared" si="0"/>
        <v>0</v>
      </c>
      <c r="I10" s="126">
        <f t="shared" si="0"/>
        <v>0</v>
      </c>
      <c r="J10" s="127">
        <f t="shared" si="1"/>
        <v>0</v>
      </c>
      <c r="K10" s="24"/>
      <c r="L10" s="24"/>
    </row>
    <row r="11" spans="1:14" ht="54.75" customHeight="1" x14ac:dyDescent="0.35">
      <c r="A11" s="40" t="s">
        <v>37</v>
      </c>
      <c r="B11" s="129">
        <v>1</v>
      </c>
      <c r="C11" s="130">
        <v>0</v>
      </c>
      <c r="D11" s="102">
        <v>1</v>
      </c>
      <c r="E11" s="129"/>
      <c r="F11" s="130"/>
      <c r="G11" s="102"/>
      <c r="H11" s="126">
        <f t="shared" si="0"/>
        <v>1</v>
      </c>
      <c r="I11" s="126">
        <f t="shared" si="0"/>
        <v>0</v>
      </c>
      <c r="J11" s="127">
        <f t="shared" si="1"/>
        <v>1</v>
      </c>
      <c r="K11" s="24"/>
      <c r="L11" s="24"/>
    </row>
    <row r="12" spans="1:14" ht="54" customHeight="1" x14ac:dyDescent="0.35">
      <c r="A12" s="40" t="s">
        <v>38</v>
      </c>
      <c r="B12" s="129">
        <v>0</v>
      </c>
      <c r="C12" s="130">
        <v>0</v>
      </c>
      <c r="D12" s="102">
        <f>SUM(B12:C12)</f>
        <v>0</v>
      </c>
      <c r="E12" s="129"/>
      <c r="F12" s="130"/>
      <c r="G12" s="102"/>
      <c r="H12" s="126">
        <f t="shared" si="0"/>
        <v>0</v>
      </c>
      <c r="I12" s="126">
        <f t="shared" si="0"/>
        <v>0</v>
      </c>
      <c r="J12" s="127">
        <f t="shared" si="1"/>
        <v>0</v>
      </c>
      <c r="K12" s="24"/>
      <c r="L12" s="24"/>
    </row>
    <row r="13" spans="1:14" ht="30.75" customHeight="1" x14ac:dyDescent="0.35">
      <c r="A13" s="128" t="s">
        <v>127</v>
      </c>
      <c r="B13" s="129">
        <v>0</v>
      </c>
      <c r="C13" s="130">
        <v>0</v>
      </c>
      <c r="D13" s="102">
        <v>0</v>
      </c>
      <c r="E13" s="129"/>
      <c r="F13" s="130"/>
      <c r="G13" s="102"/>
      <c r="H13" s="126">
        <f t="shared" si="0"/>
        <v>0</v>
      </c>
      <c r="I13" s="126">
        <f t="shared" si="0"/>
        <v>0</v>
      </c>
      <c r="J13" s="127">
        <f t="shared" si="1"/>
        <v>0</v>
      </c>
      <c r="K13" s="24"/>
      <c r="L13" s="24"/>
    </row>
    <row r="14" spans="1:14" ht="55.5" customHeight="1" x14ac:dyDescent="0.35">
      <c r="A14" s="128" t="s">
        <v>128</v>
      </c>
      <c r="B14" s="129">
        <v>0</v>
      </c>
      <c r="C14" s="130">
        <v>0</v>
      </c>
      <c r="D14" s="102">
        <f>SUM(B14:C14)</f>
        <v>0</v>
      </c>
      <c r="E14" s="129"/>
      <c r="F14" s="130"/>
      <c r="G14" s="102"/>
      <c r="H14" s="126">
        <f t="shared" si="0"/>
        <v>0</v>
      </c>
      <c r="I14" s="126">
        <f t="shared" si="0"/>
        <v>0</v>
      </c>
      <c r="J14" s="127">
        <f t="shared" si="1"/>
        <v>0</v>
      </c>
      <c r="K14" s="24"/>
      <c r="L14" s="24"/>
    </row>
    <row r="15" spans="1:14" ht="51.75" customHeight="1" x14ac:dyDescent="0.35">
      <c r="A15" s="128" t="s">
        <v>39</v>
      </c>
      <c r="B15" s="129">
        <v>0</v>
      </c>
      <c r="C15" s="130">
        <v>0</v>
      </c>
      <c r="D15" s="102">
        <v>0</v>
      </c>
      <c r="E15" s="129"/>
      <c r="F15" s="130"/>
      <c r="G15" s="102"/>
      <c r="H15" s="126">
        <f t="shared" si="0"/>
        <v>0</v>
      </c>
      <c r="I15" s="126">
        <f>C15+F15</f>
        <v>0</v>
      </c>
      <c r="J15" s="127">
        <f t="shared" si="1"/>
        <v>0</v>
      </c>
      <c r="K15" s="24"/>
      <c r="L15" s="24"/>
    </row>
    <row r="16" spans="1:14" ht="33" customHeight="1" thickBot="1" x14ac:dyDescent="0.4">
      <c r="A16" s="897" t="s">
        <v>40</v>
      </c>
      <c r="B16" s="129">
        <v>0</v>
      </c>
      <c r="C16" s="130">
        <v>0</v>
      </c>
      <c r="D16" s="102">
        <v>0</v>
      </c>
      <c r="E16" s="129"/>
      <c r="F16" s="130"/>
      <c r="G16" s="102"/>
      <c r="H16" s="126">
        <f>B16+E16</f>
        <v>0</v>
      </c>
      <c r="I16" s="126">
        <f>C16+F16</f>
        <v>0</v>
      </c>
      <c r="J16" s="127">
        <f t="shared" si="1"/>
        <v>0</v>
      </c>
      <c r="K16" s="24"/>
      <c r="L16" s="24"/>
    </row>
    <row r="17" spans="1:12" ht="30" customHeight="1" thickBot="1" x14ac:dyDescent="0.4">
      <c r="A17" s="47" t="s">
        <v>41</v>
      </c>
      <c r="B17" s="50">
        <f t="shared" ref="B17:I17" si="2">SUM(B9:B16)</f>
        <v>1</v>
      </c>
      <c r="C17" s="50">
        <f t="shared" si="2"/>
        <v>0</v>
      </c>
      <c r="D17" s="50">
        <f t="shared" si="2"/>
        <v>1</v>
      </c>
      <c r="E17" s="50"/>
      <c r="F17" s="50"/>
      <c r="G17" s="50"/>
      <c r="H17" s="50">
        <f t="shared" si="2"/>
        <v>1</v>
      </c>
      <c r="I17" s="50">
        <f t="shared" si="2"/>
        <v>0</v>
      </c>
      <c r="J17" s="529">
        <f t="shared" si="1"/>
        <v>1</v>
      </c>
      <c r="K17" s="24"/>
      <c r="L17" s="24"/>
    </row>
    <row r="18" spans="1:12" ht="30.75" customHeight="1" thickBot="1" x14ac:dyDescent="0.4">
      <c r="A18" s="117" t="s">
        <v>10</v>
      </c>
      <c r="B18" s="131"/>
      <c r="C18" s="131"/>
      <c r="D18" s="131"/>
      <c r="E18" s="131"/>
      <c r="F18" s="131"/>
      <c r="G18" s="131"/>
      <c r="H18" s="131"/>
      <c r="I18" s="131"/>
      <c r="J18" s="132"/>
      <c r="K18" s="24"/>
      <c r="L18" s="24"/>
    </row>
    <row r="19" spans="1:12" ht="31.5" customHeight="1" x14ac:dyDescent="0.35">
      <c r="A19" s="58" t="s">
        <v>11</v>
      </c>
      <c r="B19" s="900"/>
      <c r="C19" s="900"/>
      <c r="D19" s="901"/>
      <c r="E19" s="91"/>
      <c r="F19" s="524"/>
      <c r="G19" s="525"/>
      <c r="H19" s="898"/>
      <c r="I19" s="899"/>
      <c r="J19" s="526"/>
      <c r="K19" s="68"/>
      <c r="L19" s="68"/>
    </row>
    <row r="20" spans="1:12" ht="52.5" x14ac:dyDescent="0.35">
      <c r="A20" s="40" t="s">
        <v>35</v>
      </c>
      <c r="B20" s="381">
        <v>0</v>
      </c>
      <c r="C20" s="384">
        <v>0</v>
      </c>
      <c r="D20" s="896">
        <v>0</v>
      </c>
      <c r="E20" s="103"/>
      <c r="F20" s="101"/>
      <c r="G20" s="102"/>
      <c r="H20" s="126">
        <f t="shared" ref="H20:I27" si="3">B20+E20</f>
        <v>0</v>
      </c>
      <c r="I20" s="126">
        <f t="shared" si="3"/>
        <v>0</v>
      </c>
      <c r="J20" s="127">
        <f t="shared" ref="J20:J27" si="4">SUM(H20:I20)</f>
        <v>0</v>
      </c>
      <c r="K20" s="99"/>
      <c r="L20" s="99"/>
    </row>
    <row r="21" spans="1:12" ht="26.25" x14ac:dyDescent="0.35">
      <c r="A21" s="128" t="s">
        <v>36</v>
      </c>
      <c r="B21" s="103">
        <v>0</v>
      </c>
      <c r="C21" s="101">
        <v>0</v>
      </c>
      <c r="D21" s="102">
        <v>0</v>
      </c>
      <c r="E21" s="103"/>
      <c r="F21" s="101"/>
      <c r="G21" s="102"/>
      <c r="H21" s="126">
        <f t="shared" si="3"/>
        <v>0</v>
      </c>
      <c r="I21" s="126">
        <f t="shared" si="3"/>
        <v>0</v>
      </c>
      <c r="J21" s="127">
        <f t="shared" si="4"/>
        <v>0</v>
      </c>
      <c r="K21" s="99"/>
      <c r="L21" s="99"/>
    </row>
    <row r="22" spans="1:12" ht="24.95" customHeight="1" x14ac:dyDescent="0.35">
      <c r="A22" s="40" t="s">
        <v>37</v>
      </c>
      <c r="B22" s="129">
        <v>1</v>
      </c>
      <c r="C22" s="130">
        <v>0</v>
      </c>
      <c r="D22" s="102">
        <v>1</v>
      </c>
      <c r="E22" s="129"/>
      <c r="F22" s="130"/>
      <c r="G22" s="102"/>
      <c r="H22" s="126">
        <f t="shared" si="3"/>
        <v>1</v>
      </c>
      <c r="I22" s="126">
        <f t="shared" si="3"/>
        <v>0</v>
      </c>
      <c r="J22" s="127">
        <f t="shared" si="4"/>
        <v>1</v>
      </c>
      <c r="K22" s="99"/>
      <c r="L22" s="99"/>
    </row>
    <row r="23" spans="1:12" ht="52.5" x14ac:dyDescent="0.35">
      <c r="A23" s="40" t="s">
        <v>38</v>
      </c>
      <c r="B23" s="129">
        <v>0</v>
      </c>
      <c r="C23" s="130">
        <v>0</v>
      </c>
      <c r="D23" s="102">
        <f>SUM(B23:C23)</f>
        <v>0</v>
      </c>
      <c r="E23" s="129"/>
      <c r="F23" s="130"/>
      <c r="G23" s="102"/>
      <c r="H23" s="126">
        <f t="shared" si="3"/>
        <v>0</v>
      </c>
      <c r="I23" s="126">
        <f t="shared" si="3"/>
        <v>0</v>
      </c>
      <c r="J23" s="127">
        <f t="shared" si="4"/>
        <v>0</v>
      </c>
      <c r="K23" s="99"/>
      <c r="L23" s="99"/>
    </row>
    <row r="24" spans="1:12" ht="24.95" customHeight="1" x14ac:dyDescent="0.35">
      <c r="A24" s="128" t="s">
        <v>127</v>
      </c>
      <c r="B24" s="129">
        <v>0</v>
      </c>
      <c r="C24" s="130">
        <v>0</v>
      </c>
      <c r="D24" s="102">
        <v>0</v>
      </c>
      <c r="E24" s="129"/>
      <c r="F24" s="130"/>
      <c r="G24" s="102"/>
      <c r="H24" s="126">
        <f t="shared" si="3"/>
        <v>0</v>
      </c>
      <c r="I24" s="126">
        <f t="shared" si="3"/>
        <v>0</v>
      </c>
      <c r="J24" s="127">
        <f t="shared" si="4"/>
        <v>0</v>
      </c>
      <c r="K24" s="99"/>
      <c r="L24" s="99"/>
    </row>
    <row r="25" spans="1:12" ht="24.95" customHeight="1" x14ac:dyDescent="0.35">
      <c r="A25" s="128" t="s">
        <v>128</v>
      </c>
      <c r="B25" s="129">
        <v>0</v>
      </c>
      <c r="C25" s="130">
        <v>0</v>
      </c>
      <c r="D25" s="102">
        <f>SUM(B25:C25)</f>
        <v>0</v>
      </c>
      <c r="E25" s="129"/>
      <c r="F25" s="130"/>
      <c r="G25" s="102"/>
      <c r="H25" s="126">
        <f t="shared" si="3"/>
        <v>0</v>
      </c>
      <c r="I25" s="126">
        <f t="shared" si="3"/>
        <v>0</v>
      </c>
      <c r="J25" s="127">
        <f t="shared" si="4"/>
        <v>0</v>
      </c>
      <c r="K25" s="99"/>
      <c r="L25" s="99"/>
    </row>
    <row r="26" spans="1:12" ht="24.95" customHeight="1" x14ac:dyDescent="0.35">
      <c r="A26" s="128" t="s">
        <v>39</v>
      </c>
      <c r="B26" s="129">
        <v>0</v>
      </c>
      <c r="C26" s="130">
        <v>0</v>
      </c>
      <c r="D26" s="102">
        <f>SUM(B26:C26)</f>
        <v>0</v>
      </c>
      <c r="E26" s="129"/>
      <c r="F26" s="130"/>
      <c r="G26" s="102"/>
      <c r="H26" s="126">
        <f t="shared" si="3"/>
        <v>0</v>
      </c>
      <c r="I26" s="126">
        <f t="shared" si="3"/>
        <v>0</v>
      </c>
      <c r="J26" s="127">
        <f t="shared" si="4"/>
        <v>0</v>
      </c>
      <c r="K26" s="99"/>
      <c r="L26" s="99"/>
    </row>
    <row r="27" spans="1:12" ht="24.95" customHeight="1" thickBot="1" x14ac:dyDescent="0.4">
      <c r="A27" s="897" t="s">
        <v>40</v>
      </c>
      <c r="B27" s="129">
        <v>0</v>
      </c>
      <c r="C27" s="130">
        <v>0</v>
      </c>
      <c r="D27" s="102">
        <v>0</v>
      </c>
      <c r="E27" s="129"/>
      <c r="F27" s="130"/>
      <c r="G27" s="102"/>
      <c r="H27" s="126">
        <f t="shared" si="3"/>
        <v>0</v>
      </c>
      <c r="I27" s="126">
        <f t="shared" si="3"/>
        <v>0</v>
      </c>
      <c r="J27" s="127">
        <f t="shared" si="4"/>
        <v>0</v>
      </c>
      <c r="K27" s="99"/>
      <c r="L27" s="99"/>
    </row>
    <row r="28" spans="1:12" ht="24.95" customHeight="1" thickBot="1" x14ac:dyDescent="0.4">
      <c r="A28" s="133" t="s">
        <v>13</v>
      </c>
      <c r="B28" s="185">
        <f t="shared" ref="B28:I28" si="5">SUM(B20:B27)</f>
        <v>1</v>
      </c>
      <c r="C28" s="185">
        <f t="shared" si="5"/>
        <v>0</v>
      </c>
      <c r="D28" s="185">
        <f t="shared" si="5"/>
        <v>1</v>
      </c>
      <c r="E28" s="185"/>
      <c r="F28" s="185"/>
      <c r="G28" s="110"/>
      <c r="H28" s="185">
        <f t="shared" si="5"/>
        <v>1</v>
      </c>
      <c r="I28" s="185">
        <f t="shared" si="5"/>
        <v>0</v>
      </c>
      <c r="J28" s="87">
        <f>SUM(H28:I28)</f>
        <v>1</v>
      </c>
      <c r="K28" s="88"/>
      <c r="L28" s="88"/>
    </row>
    <row r="29" spans="1:12" ht="24.95" customHeight="1" x14ac:dyDescent="0.35">
      <c r="A29" s="134" t="s">
        <v>42</v>
      </c>
      <c r="B29" s="375"/>
      <c r="C29" s="527"/>
      <c r="D29" s="490"/>
      <c r="E29" s="375"/>
      <c r="F29" s="527"/>
      <c r="G29" s="490"/>
      <c r="H29" s="375"/>
      <c r="I29" s="527"/>
      <c r="J29" s="528"/>
      <c r="K29" s="99"/>
      <c r="L29" s="99"/>
    </row>
    <row r="30" spans="1:12" ht="24.95" customHeight="1" thickBot="1" x14ac:dyDescent="0.4">
      <c r="A30" s="40"/>
      <c r="B30" s="103"/>
      <c r="C30" s="101"/>
      <c r="D30" s="102"/>
      <c r="E30" s="103"/>
      <c r="F30" s="101"/>
      <c r="G30" s="102"/>
      <c r="H30" s="126"/>
      <c r="I30" s="135"/>
      <c r="J30" s="127"/>
      <c r="K30" s="99"/>
      <c r="L30" s="99"/>
    </row>
    <row r="31" spans="1:12" ht="28.5" customHeight="1" thickBot="1" x14ac:dyDescent="0.4">
      <c r="A31" s="83" t="s">
        <v>43</v>
      </c>
      <c r="B31" s="112">
        <f t="shared" ref="B31:J31" si="6">SUM(B30:B30)</f>
        <v>0</v>
      </c>
      <c r="C31" s="112">
        <f t="shared" si="6"/>
        <v>0</v>
      </c>
      <c r="D31" s="112">
        <f t="shared" si="6"/>
        <v>0</v>
      </c>
      <c r="E31" s="112"/>
      <c r="F31" s="112"/>
      <c r="G31" s="113"/>
      <c r="H31" s="112">
        <f t="shared" si="6"/>
        <v>0</v>
      </c>
      <c r="I31" s="112">
        <f t="shared" si="6"/>
        <v>0</v>
      </c>
      <c r="J31" s="114">
        <f t="shared" si="6"/>
        <v>0</v>
      </c>
      <c r="K31" s="99"/>
      <c r="L31" s="99"/>
    </row>
    <row r="32" spans="1:12" ht="35.25" customHeight="1" x14ac:dyDescent="0.35">
      <c r="A32" s="89" t="s">
        <v>44</v>
      </c>
      <c r="B32" s="90"/>
      <c r="C32" s="91"/>
      <c r="D32" s="136"/>
      <c r="E32" s="91"/>
      <c r="F32" s="91"/>
      <c r="G32" s="92"/>
      <c r="H32" s="90"/>
      <c r="I32" s="91"/>
      <c r="J32" s="137"/>
      <c r="K32" s="99"/>
      <c r="L32" s="99"/>
    </row>
    <row r="33" spans="1:16" ht="24.95" customHeight="1" thickBot="1" x14ac:dyDescent="0.4">
      <c r="A33" s="40"/>
      <c r="B33" s="103"/>
      <c r="C33" s="101"/>
      <c r="D33" s="138"/>
      <c r="E33" s="104"/>
      <c r="F33" s="101"/>
      <c r="G33" s="102"/>
      <c r="H33" s="126"/>
      <c r="I33" s="135"/>
      <c r="J33" s="127"/>
      <c r="K33" s="99"/>
      <c r="L33" s="99"/>
    </row>
    <row r="34" spans="1:16" ht="24.95" customHeight="1" thickBot="1" x14ac:dyDescent="0.4">
      <c r="A34" s="83" t="s">
        <v>15</v>
      </c>
      <c r="B34" s="109">
        <f t="shared" ref="B34:J34" si="7">SUM(B33:B33)</f>
        <v>0</v>
      </c>
      <c r="C34" s="109">
        <f t="shared" si="7"/>
        <v>0</v>
      </c>
      <c r="D34" s="87">
        <f t="shared" si="7"/>
        <v>0</v>
      </c>
      <c r="E34" s="139"/>
      <c r="F34" s="109"/>
      <c r="G34" s="109"/>
      <c r="H34" s="109">
        <f t="shared" si="7"/>
        <v>0</v>
      </c>
      <c r="I34" s="109">
        <f t="shared" si="7"/>
        <v>0</v>
      </c>
      <c r="J34" s="87">
        <f t="shared" si="7"/>
        <v>0</v>
      </c>
      <c r="K34" s="99"/>
      <c r="L34" s="99"/>
    </row>
    <row r="35" spans="1:16" ht="30" customHeight="1" thickBot="1" x14ac:dyDescent="0.4">
      <c r="A35" s="111" t="s">
        <v>16</v>
      </c>
      <c r="B35" s="112">
        <f>B28</f>
        <v>1</v>
      </c>
      <c r="C35" s="112">
        <f>C28</f>
        <v>0</v>
      </c>
      <c r="D35" s="112">
        <f>D28</f>
        <v>1</v>
      </c>
      <c r="E35" s="112"/>
      <c r="F35" s="112"/>
      <c r="G35" s="112"/>
      <c r="H35" s="112">
        <f>B35+E35</f>
        <v>1</v>
      </c>
      <c r="I35" s="112">
        <f>C35+F35</f>
        <v>0</v>
      </c>
      <c r="J35" s="114">
        <f>SUM(H35:I35)</f>
        <v>1</v>
      </c>
      <c r="K35" s="115"/>
      <c r="L35" s="115"/>
    </row>
    <row r="36" spans="1:16" ht="26.25" thickBot="1" x14ac:dyDescent="0.4">
      <c r="A36" s="111" t="s">
        <v>45</v>
      </c>
      <c r="B36" s="112">
        <f>B31</f>
        <v>0</v>
      </c>
      <c r="C36" s="112">
        <f>C31</f>
        <v>0</v>
      </c>
      <c r="D36" s="112">
        <f>D31</f>
        <v>0</v>
      </c>
      <c r="E36" s="112"/>
      <c r="F36" s="112"/>
      <c r="G36" s="112"/>
      <c r="H36" s="112">
        <f>B36+E36</f>
        <v>0</v>
      </c>
      <c r="I36" s="112">
        <f>C36+F36</f>
        <v>0</v>
      </c>
      <c r="J36" s="114">
        <f>SUM(H36:I36)</f>
        <v>0</v>
      </c>
      <c r="K36" s="116"/>
      <c r="L36" s="116"/>
    </row>
    <row r="37" spans="1:16" ht="26.25" thickBot="1" x14ac:dyDescent="0.4">
      <c r="A37" s="111" t="s">
        <v>17</v>
      </c>
      <c r="B37" s="112">
        <f>B34</f>
        <v>0</v>
      </c>
      <c r="C37" s="112">
        <f>C34</f>
        <v>0</v>
      </c>
      <c r="D37" s="112">
        <f>D34</f>
        <v>0</v>
      </c>
      <c r="E37" s="112"/>
      <c r="F37" s="112"/>
      <c r="G37" s="112"/>
      <c r="H37" s="112">
        <f>B37+E37</f>
        <v>0</v>
      </c>
      <c r="I37" s="112">
        <f>C37+E37</f>
        <v>0</v>
      </c>
      <c r="J37" s="114">
        <f>SUM(H37:I37)</f>
        <v>0</v>
      </c>
      <c r="K37" s="116"/>
      <c r="L37" s="116"/>
    </row>
    <row r="38" spans="1:16" ht="26.25" thickBot="1" x14ac:dyDescent="0.4">
      <c r="A38" s="117" t="s">
        <v>18</v>
      </c>
      <c r="B38" s="118">
        <f>SUM(B35:B37)</f>
        <v>1</v>
      </c>
      <c r="C38" s="118">
        <f>SUM(C35:C37)</f>
        <v>0</v>
      </c>
      <c r="D38" s="118">
        <f>SUM(D35:D37)</f>
        <v>1</v>
      </c>
      <c r="E38" s="118"/>
      <c r="F38" s="118"/>
      <c r="G38" s="118"/>
      <c r="H38" s="118">
        <f>SUM(H35:H37)</f>
        <v>1</v>
      </c>
      <c r="I38" s="118">
        <f>SUM(I35:I37)</f>
        <v>0</v>
      </c>
      <c r="J38" s="120">
        <f>SUM(J35:J37)</f>
        <v>1</v>
      </c>
      <c r="K38" s="116"/>
      <c r="L38" s="116"/>
    </row>
    <row r="39" spans="1:16" ht="25.5" hidden="1" customHeight="1" x14ac:dyDescent="0.35">
      <c r="A39" s="99"/>
      <c r="B39" s="116"/>
      <c r="C39" s="116"/>
      <c r="D39" s="116"/>
      <c r="E39" s="116"/>
      <c r="F39" s="116"/>
      <c r="G39" s="116"/>
      <c r="H39" s="116"/>
      <c r="I39" s="116"/>
      <c r="J39" s="116"/>
      <c r="K39" s="121"/>
    </row>
    <row r="40" spans="1:16" x14ac:dyDescent="0.35">
      <c r="A40" s="99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1:16" ht="30.75" customHeight="1" x14ac:dyDescent="0.35">
      <c r="A41" s="1189"/>
      <c r="B41" s="1189"/>
      <c r="C41" s="1189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89"/>
      <c r="P41" s="1189"/>
    </row>
    <row r="42" spans="1:16" x14ac:dyDescent="0.35"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6" ht="45" customHeight="1" x14ac:dyDescent="0.35">
      <c r="B43" s="116"/>
      <c r="C43" s="116"/>
      <c r="D43" s="116"/>
      <c r="E43" s="116"/>
      <c r="F43" s="116"/>
      <c r="G43" s="116"/>
      <c r="H43" s="116"/>
      <c r="I43" s="116"/>
      <c r="J43" s="116"/>
    </row>
  </sheetData>
  <mergeCells count="8">
    <mergeCell ref="A41:P41"/>
    <mergeCell ref="A1:N1"/>
    <mergeCell ref="A2:N2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1"/>
  <sheetViews>
    <sheetView topLeftCell="A4" zoomScale="50" zoomScaleNormal="50" workbookViewId="0">
      <selection activeCell="P39" sqref="P39"/>
    </sheetView>
  </sheetViews>
  <sheetFormatPr defaultRowHeight="25.5" x14ac:dyDescent="0.35"/>
  <cols>
    <col min="1" max="1" width="3" style="1" customWidth="1"/>
    <col min="2" max="2" width="79.28515625" style="1" customWidth="1"/>
    <col min="3" max="3" width="15.7109375" style="1" customWidth="1"/>
    <col min="4" max="4" width="20.140625" style="1" customWidth="1"/>
    <col min="5" max="5" width="11" style="1" customWidth="1"/>
    <col min="6" max="6" width="13.7109375" style="1" customWidth="1"/>
    <col min="7" max="7" width="18.140625" style="1" customWidth="1"/>
    <col min="8" max="8" width="12.42578125" style="1" customWidth="1"/>
    <col min="9" max="11" width="0" style="1" hidden="1" customWidth="1"/>
    <col min="12" max="12" width="16" style="1" customWidth="1"/>
    <col min="13" max="13" width="18.42578125" style="1" customWidth="1"/>
    <col min="14" max="14" width="15.42578125" style="1" customWidth="1"/>
    <col min="15" max="15" width="14.28515625" style="1" customWidth="1"/>
    <col min="16" max="16" width="10.5703125" style="1" customWidth="1"/>
    <col min="17" max="17" width="9.28515625" style="1" customWidth="1"/>
    <col min="18" max="16384" width="9.140625" style="1"/>
  </cols>
  <sheetData>
    <row r="1" spans="1:23" x14ac:dyDescent="0.35">
      <c r="A1" s="1184" t="str">
        <f>[1]СПО!B1</f>
        <v>Гуманитарно-педагогическая академия (филиал) ФГАОУ ВО «КФУ им. В. И. Вернадского» в г. Ялте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</row>
    <row r="2" spans="1:23" x14ac:dyDescent="0.35">
      <c r="A2" s="1201"/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1201"/>
    </row>
    <row r="3" spans="1:23" ht="18.75" customHeight="1" x14ac:dyDescent="0.35">
      <c r="B3" s="1198" t="s">
        <v>108</v>
      </c>
      <c r="C3" s="1198"/>
      <c r="D3" s="1198"/>
      <c r="E3" s="1200">
        <v>43070</v>
      </c>
      <c r="F3" s="1184"/>
      <c r="G3" s="1184"/>
      <c r="H3" s="1201" t="s">
        <v>109</v>
      </c>
      <c r="I3" s="1201"/>
      <c r="J3" s="1201"/>
      <c r="K3" s="1201"/>
      <c r="L3" s="1201"/>
      <c r="M3" s="1201"/>
      <c r="N3" s="1201"/>
    </row>
    <row r="4" spans="1:23" ht="26.25" thickBot="1" x14ac:dyDescent="0.4">
      <c r="B4" s="3"/>
    </row>
    <row r="5" spans="1:23" ht="12.75" customHeight="1" thickBot="1" x14ac:dyDescent="0.4">
      <c r="B5" s="1188" t="s">
        <v>1</v>
      </c>
      <c r="C5" s="1202">
        <v>3</v>
      </c>
      <c r="D5" s="1202"/>
      <c r="E5" s="1202"/>
      <c r="F5" s="1202">
        <v>4</v>
      </c>
      <c r="G5" s="1202"/>
      <c r="H5" s="1202"/>
      <c r="I5" s="1183"/>
      <c r="J5" s="1183"/>
      <c r="K5" s="1183"/>
      <c r="L5" s="1186" t="s">
        <v>23</v>
      </c>
      <c r="M5" s="1186"/>
      <c r="N5" s="1186"/>
    </row>
    <row r="6" spans="1:23" ht="38.25" customHeight="1" thickBot="1" x14ac:dyDescent="0.4">
      <c r="B6" s="1188"/>
      <c r="C6" s="1202"/>
      <c r="D6" s="1202"/>
      <c r="E6" s="1202"/>
      <c r="F6" s="1202"/>
      <c r="G6" s="1202"/>
      <c r="H6" s="1202"/>
      <c r="I6" s="1183"/>
      <c r="J6" s="1183"/>
      <c r="K6" s="1183"/>
      <c r="L6" s="1186"/>
      <c r="M6" s="1186"/>
      <c r="N6" s="1186"/>
    </row>
    <row r="7" spans="1:23" ht="60" customHeight="1" thickBot="1" x14ac:dyDescent="0.4">
      <c r="B7" s="1188"/>
      <c r="C7" s="274" t="s">
        <v>5</v>
      </c>
      <c r="D7" s="275" t="s">
        <v>6</v>
      </c>
      <c r="E7" s="276" t="s">
        <v>7</v>
      </c>
      <c r="F7" s="274" t="s">
        <v>5</v>
      </c>
      <c r="G7" s="275" t="s">
        <v>6</v>
      </c>
      <c r="H7" s="276" t="s">
        <v>7</v>
      </c>
      <c r="I7" s="274" t="s">
        <v>5</v>
      </c>
      <c r="J7" s="275" t="s">
        <v>6</v>
      </c>
      <c r="K7" s="276" t="s">
        <v>7</v>
      </c>
      <c r="L7" s="274" t="s">
        <v>5</v>
      </c>
      <c r="M7" s="275" t="s">
        <v>6</v>
      </c>
      <c r="N7" s="276" t="s">
        <v>7</v>
      </c>
    </row>
    <row r="8" spans="1:23" ht="26.25" x14ac:dyDescent="0.35">
      <c r="B8" s="304" t="s">
        <v>8</v>
      </c>
      <c r="C8" s="305">
        <v>0</v>
      </c>
      <c r="D8" s="306">
        <f>SUM(D9:D16)</f>
        <v>0</v>
      </c>
      <c r="E8" s="295">
        <v>0</v>
      </c>
      <c r="F8" s="307">
        <f>SUM(F9:F16)</f>
        <v>0</v>
      </c>
      <c r="G8" s="307">
        <f>SUM(G9:G16)</f>
        <v>0</v>
      </c>
      <c r="H8" s="308">
        <f>SUM(H9:H16)</f>
        <v>0</v>
      </c>
      <c r="I8" s="309"/>
      <c r="J8" s="309"/>
      <c r="K8" s="207"/>
      <c r="L8" s="310">
        <f>SUM(L9:L16)</f>
        <v>0</v>
      </c>
      <c r="M8" s="17">
        <f>SUM(M9:M16)</f>
        <v>0</v>
      </c>
      <c r="N8" s="18">
        <f>SUM(N9:N16)</f>
        <v>0</v>
      </c>
    </row>
    <row r="9" spans="1:23" ht="46.5" x14ac:dyDescent="0.35">
      <c r="B9" s="311" t="s">
        <v>35</v>
      </c>
      <c r="C9" s="4">
        <v>0</v>
      </c>
      <c r="D9" s="5">
        <v>0</v>
      </c>
      <c r="E9" s="210">
        <f t="shared" ref="E9:E16" si="0">SUM(C9:D9)</f>
        <v>0</v>
      </c>
      <c r="F9" s="7">
        <v>0</v>
      </c>
      <c r="G9" s="5">
        <v>0</v>
      </c>
      <c r="H9" s="210">
        <f t="shared" ref="H9:H16" si="1">SUM(F9:G9)</f>
        <v>0</v>
      </c>
      <c r="I9" s="7"/>
      <c r="J9" s="181"/>
      <c r="K9" s="5"/>
      <c r="L9" s="205">
        <f t="shared" ref="L9:M16" si="2">C9+F9+I9</f>
        <v>0</v>
      </c>
      <c r="M9" s="205">
        <f t="shared" si="2"/>
        <v>0</v>
      </c>
      <c r="N9" s="203">
        <f t="shared" ref="N9:N17" si="3">SUM(L9:M9)</f>
        <v>0</v>
      </c>
    </row>
    <row r="10" spans="1:23" ht="26.25" x14ac:dyDescent="0.35">
      <c r="B10" s="311" t="s">
        <v>36</v>
      </c>
      <c r="C10" s="4">
        <v>0</v>
      </c>
      <c r="D10" s="5">
        <v>0</v>
      </c>
      <c r="E10" s="210">
        <f t="shared" si="0"/>
        <v>0</v>
      </c>
      <c r="F10" s="7">
        <v>0</v>
      </c>
      <c r="G10" s="181">
        <v>0</v>
      </c>
      <c r="H10" s="210">
        <v>0</v>
      </c>
      <c r="I10" s="7"/>
      <c r="J10" s="181"/>
      <c r="K10" s="5"/>
      <c r="L10" s="205">
        <f t="shared" si="2"/>
        <v>0</v>
      </c>
      <c r="M10" s="205">
        <f t="shared" si="2"/>
        <v>0</v>
      </c>
      <c r="N10" s="203">
        <f t="shared" si="3"/>
        <v>0</v>
      </c>
    </row>
    <row r="11" spans="1:23" ht="46.5" x14ac:dyDescent="0.35">
      <c r="B11" s="311" t="s">
        <v>37</v>
      </c>
      <c r="C11" s="4">
        <v>0</v>
      </c>
      <c r="D11" s="5">
        <v>0</v>
      </c>
      <c r="E11" s="210">
        <f t="shared" si="0"/>
        <v>0</v>
      </c>
      <c r="F11" s="7">
        <v>0</v>
      </c>
      <c r="G11" s="5">
        <v>0</v>
      </c>
      <c r="H11" s="210">
        <f t="shared" si="1"/>
        <v>0</v>
      </c>
      <c r="I11" s="7"/>
      <c r="J11" s="181"/>
      <c r="K11" s="5"/>
      <c r="L11" s="205">
        <f t="shared" si="2"/>
        <v>0</v>
      </c>
      <c r="M11" s="205">
        <f t="shared" si="2"/>
        <v>0</v>
      </c>
      <c r="N11" s="203">
        <f t="shared" si="3"/>
        <v>0</v>
      </c>
    </row>
    <row r="12" spans="1:23" ht="46.5" x14ac:dyDescent="0.35">
      <c r="B12" s="311" t="s">
        <v>38</v>
      </c>
      <c r="C12" s="4">
        <v>0</v>
      </c>
      <c r="D12" s="5">
        <v>0</v>
      </c>
      <c r="E12" s="210">
        <f t="shared" si="0"/>
        <v>0</v>
      </c>
      <c r="F12" s="7">
        <v>0</v>
      </c>
      <c r="G12" s="5">
        <v>0</v>
      </c>
      <c r="H12" s="210">
        <f t="shared" si="1"/>
        <v>0</v>
      </c>
      <c r="I12" s="7"/>
      <c r="J12" s="181"/>
      <c r="K12" s="5"/>
      <c r="L12" s="205">
        <f t="shared" si="2"/>
        <v>0</v>
      </c>
      <c r="M12" s="205">
        <f t="shared" si="2"/>
        <v>0</v>
      </c>
      <c r="N12" s="203">
        <f t="shared" si="3"/>
        <v>0</v>
      </c>
    </row>
    <row r="13" spans="1:23" ht="46.5" x14ac:dyDescent="0.35">
      <c r="B13" s="311" t="s">
        <v>127</v>
      </c>
      <c r="C13" s="4">
        <v>0</v>
      </c>
      <c r="D13" s="5">
        <v>0</v>
      </c>
      <c r="E13" s="210">
        <f t="shared" si="0"/>
        <v>0</v>
      </c>
      <c r="F13" s="7">
        <v>0</v>
      </c>
      <c r="G13" s="5">
        <v>0</v>
      </c>
      <c r="H13" s="210">
        <f t="shared" si="1"/>
        <v>0</v>
      </c>
      <c r="I13" s="7"/>
      <c r="J13" s="181"/>
      <c r="K13" s="5"/>
      <c r="L13" s="205">
        <f t="shared" si="2"/>
        <v>0</v>
      </c>
      <c r="M13" s="205">
        <f t="shared" si="2"/>
        <v>0</v>
      </c>
      <c r="N13" s="203">
        <f t="shared" si="3"/>
        <v>0</v>
      </c>
    </row>
    <row r="14" spans="1:23" ht="46.5" x14ac:dyDescent="0.35">
      <c r="B14" s="311" t="s">
        <v>128</v>
      </c>
      <c r="C14" s="4">
        <v>0</v>
      </c>
      <c r="D14" s="5">
        <v>0</v>
      </c>
      <c r="E14" s="210">
        <f t="shared" si="0"/>
        <v>0</v>
      </c>
      <c r="F14" s="7">
        <v>0</v>
      </c>
      <c r="G14" s="5">
        <v>0</v>
      </c>
      <c r="H14" s="210">
        <f t="shared" si="1"/>
        <v>0</v>
      </c>
      <c r="I14" s="7"/>
      <c r="J14" s="181"/>
      <c r="K14" s="5"/>
      <c r="L14" s="205">
        <f t="shared" si="2"/>
        <v>0</v>
      </c>
      <c r="M14" s="205">
        <f t="shared" si="2"/>
        <v>0</v>
      </c>
      <c r="N14" s="203">
        <f t="shared" si="3"/>
        <v>0</v>
      </c>
    </row>
    <row r="15" spans="1:23" ht="46.5" x14ac:dyDescent="0.35">
      <c r="B15" s="311" t="s">
        <v>39</v>
      </c>
      <c r="C15" s="4">
        <v>0</v>
      </c>
      <c r="D15" s="5">
        <v>0</v>
      </c>
      <c r="E15" s="210">
        <v>0</v>
      </c>
      <c r="F15" s="7">
        <v>0</v>
      </c>
      <c r="G15" s="5">
        <v>0</v>
      </c>
      <c r="H15" s="210">
        <f t="shared" si="1"/>
        <v>0</v>
      </c>
      <c r="I15" s="7"/>
      <c r="J15" s="181"/>
      <c r="K15" s="5"/>
      <c r="L15" s="205">
        <f t="shared" si="2"/>
        <v>0</v>
      </c>
      <c r="M15" s="205">
        <f t="shared" si="2"/>
        <v>0</v>
      </c>
      <c r="N15" s="203">
        <f t="shared" si="3"/>
        <v>0</v>
      </c>
    </row>
    <row r="16" spans="1:23" ht="27" thickBot="1" x14ac:dyDescent="0.4">
      <c r="B16" s="312" t="s">
        <v>40</v>
      </c>
      <c r="C16" s="286">
        <v>0</v>
      </c>
      <c r="D16" s="284">
        <v>0</v>
      </c>
      <c r="E16" s="313">
        <f t="shared" si="0"/>
        <v>0</v>
      </c>
      <c r="F16" s="287">
        <v>0</v>
      </c>
      <c r="G16" s="284">
        <v>0</v>
      </c>
      <c r="H16" s="313">
        <f t="shared" si="1"/>
        <v>0</v>
      </c>
      <c r="I16" s="287"/>
      <c r="J16" s="284"/>
      <c r="K16" s="284"/>
      <c r="L16" s="314">
        <f t="shared" si="2"/>
        <v>0</v>
      </c>
      <c r="M16" s="314">
        <f t="shared" si="2"/>
        <v>0</v>
      </c>
      <c r="N16" s="315">
        <f t="shared" si="3"/>
        <v>0</v>
      </c>
    </row>
    <row r="17" spans="2:14" ht="26.25" thickBot="1" x14ac:dyDescent="0.4">
      <c r="B17" s="909" t="s">
        <v>46</v>
      </c>
      <c r="C17" s="8">
        <f t="shared" ref="C17:H17" si="4">SUM(C9:C16)</f>
        <v>0</v>
      </c>
      <c r="D17" s="530">
        <f t="shared" si="4"/>
        <v>0</v>
      </c>
      <c r="E17" s="217">
        <f t="shared" si="4"/>
        <v>0</v>
      </c>
      <c r="F17" s="8">
        <f t="shared" si="4"/>
        <v>0</v>
      </c>
      <c r="G17" s="204">
        <f t="shared" si="4"/>
        <v>0</v>
      </c>
      <c r="H17" s="531">
        <f t="shared" si="4"/>
        <v>0</v>
      </c>
      <c r="I17" s="530"/>
      <c r="J17" s="204"/>
      <c r="K17" s="204"/>
      <c r="L17" s="204">
        <f>SUM(L9:L16)</f>
        <v>0</v>
      </c>
      <c r="M17" s="204">
        <f>SUM(M9:M16)</f>
        <v>0</v>
      </c>
      <c r="N17" s="531">
        <f t="shared" si="3"/>
        <v>0</v>
      </c>
    </row>
    <row r="18" spans="2:14" ht="26.25" thickBot="1" x14ac:dyDescent="0.4">
      <c r="B18" s="532" t="s">
        <v>10</v>
      </c>
      <c r="C18" s="505"/>
      <c r="D18" s="533"/>
      <c r="E18" s="534"/>
      <c r="F18" s="505"/>
      <c r="G18" s="533"/>
      <c r="H18" s="534"/>
      <c r="I18" s="505"/>
      <c r="J18" s="533"/>
      <c r="K18" s="534"/>
      <c r="L18" s="505"/>
      <c r="M18" s="505"/>
      <c r="N18" s="506"/>
    </row>
    <row r="19" spans="2:14" ht="27" thickBot="1" x14ac:dyDescent="0.4">
      <c r="B19" s="316" t="s">
        <v>11</v>
      </c>
      <c r="C19" s="317"/>
      <c r="D19" s="318"/>
      <c r="E19" s="370"/>
      <c r="F19" s="319"/>
      <c r="G19" s="318" t="s">
        <v>12</v>
      </c>
      <c r="H19" s="371"/>
      <c r="I19" s="317"/>
      <c r="J19" s="318"/>
      <c r="K19" s="371"/>
      <c r="L19" s="566"/>
      <c r="M19" s="566"/>
      <c r="N19" s="792"/>
    </row>
    <row r="20" spans="2:14" ht="46.5" x14ac:dyDescent="0.35">
      <c r="B20" s="902" t="s">
        <v>35</v>
      </c>
      <c r="C20" s="607">
        <v>0</v>
      </c>
      <c r="D20" s="207">
        <v>0</v>
      </c>
      <c r="E20" s="795">
        <f t="shared" ref="E20:E27" si="5">SUM(C20:D20)</f>
        <v>0</v>
      </c>
      <c r="F20" s="903">
        <v>0</v>
      </c>
      <c r="G20" s="207">
        <v>0</v>
      </c>
      <c r="H20" s="795">
        <f t="shared" ref="H20:H27" si="6">SUM(F20:G20)</f>
        <v>0</v>
      </c>
      <c r="I20" s="903"/>
      <c r="J20" s="904"/>
      <c r="K20" s="207"/>
      <c r="L20" s="310">
        <f t="shared" ref="L20:M27" si="7">C20+F20+I20</f>
        <v>0</v>
      </c>
      <c r="M20" s="310">
        <f t="shared" si="7"/>
        <v>0</v>
      </c>
      <c r="N20" s="905">
        <f t="shared" ref="N20:N28" si="8">SUM(L20:M20)</f>
        <v>0</v>
      </c>
    </row>
    <row r="21" spans="2:14" ht="26.25" x14ac:dyDescent="0.35">
      <c r="B21" s="311" t="s">
        <v>36</v>
      </c>
      <c r="C21" s="4">
        <v>0</v>
      </c>
      <c r="D21" s="5">
        <v>0</v>
      </c>
      <c r="E21" s="210">
        <f t="shared" si="5"/>
        <v>0</v>
      </c>
      <c r="F21" s="7">
        <v>0</v>
      </c>
      <c r="G21" s="181">
        <v>0</v>
      </c>
      <c r="H21" s="210">
        <f t="shared" si="6"/>
        <v>0</v>
      </c>
      <c r="I21" s="7"/>
      <c r="J21" s="181"/>
      <c r="K21" s="5"/>
      <c r="L21" s="205">
        <f t="shared" si="7"/>
        <v>0</v>
      </c>
      <c r="M21" s="205">
        <f t="shared" si="7"/>
        <v>0</v>
      </c>
      <c r="N21" s="203">
        <f t="shared" si="8"/>
        <v>0</v>
      </c>
    </row>
    <row r="22" spans="2:14" ht="46.5" x14ac:dyDescent="0.35">
      <c r="B22" s="311" t="s">
        <v>37</v>
      </c>
      <c r="C22" s="4">
        <v>0</v>
      </c>
      <c r="D22" s="5">
        <v>0</v>
      </c>
      <c r="E22" s="210">
        <f t="shared" si="5"/>
        <v>0</v>
      </c>
      <c r="F22" s="7">
        <v>0</v>
      </c>
      <c r="G22" s="5">
        <v>0</v>
      </c>
      <c r="H22" s="210">
        <f t="shared" si="6"/>
        <v>0</v>
      </c>
      <c r="I22" s="7"/>
      <c r="J22" s="181"/>
      <c r="K22" s="5"/>
      <c r="L22" s="205">
        <f t="shared" si="7"/>
        <v>0</v>
      </c>
      <c r="M22" s="205">
        <f t="shared" si="7"/>
        <v>0</v>
      </c>
      <c r="N22" s="203">
        <f t="shared" si="8"/>
        <v>0</v>
      </c>
    </row>
    <row r="23" spans="2:14" ht="46.5" x14ac:dyDescent="0.35">
      <c r="B23" s="311" t="s">
        <v>38</v>
      </c>
      <c r="C23" s="4">
        <v>0</v>
      </c>
      <c r="D23" s="5">
        <v>0</v>
      </c>
      <c r="E23" s="210">
        <f t="shared" si="5"/>
        <v>0</v>
      </c>
      <c r="F23" s="7">
        <v>0</v>
      </c>
      <c r="G23" s="5">
        <v>0</v>
      </c>
      <c r="H23" s="210">
        <f t="shared" si="6"/>
        <v>0</v>
      </c>
      <c r="I23" s="7"/>
      <c r="J23" s="181"/>
      <c r="K23" s="5"/>
      <c r="L23" s="205">
        <f t="shared" si="7"/>
        <v>0</v>
      </c>
      <c r="M23" s="205">
        <f t="shared" si="7"/>
        <v>0</v>
      </c>
      <c r="N23" s="203">
        <f t="shared" si="8"/>
        <v>0</v>
      </c>
    </row>
    <row r="24" spans="2:14" ht="46.5" x14ac:dyDescent="0.35">
      <c r="B24" s="311" t="s">
        <v>127</v>
      </c>
      <c r="C24" s="4">
        <v>0</v>
      </c>
      <c r="D24" s="5">
        <v>0</v>
      </c>
      <c r="E24" s="210">
        <f t="shared" si="5"/>
        <v>0</v>
      </c>
      <c r="F24" s="7">
        <v>0</v>
      </c>
      <c r="G24" s="5">
        <v>0</v>
      </c>
      <c r="H24" s="210">
        <f t="shared" si="6"/>
        <v>0</v>
      </c>
      <c r="I24" s="7"/>
      <c r="J24" s="181"/>
      <c r="K24" s="5"/>
      <c r="L24" s="205">
        <f t="shared" si="7"/>
        <v>0</v>
      </c>
      <c r="M24" s="205">
        <f t="shared" si="7"/>
        <v>0</v>
      </c>
      <c r="N24" s="203">
        <f t="shared" si="8"/>
        <v>0</v>
      </c>
    </row>
    <row r="25" spans="2:14" ht="46.5" x14ac:dyDescent="0.35">
      <c r="B25" s="311" t="s">
        <v>128</v>
      </c>
      <c r="C25" s="4">
        <v>0</v>
      </c>
      <c r="D25" s="5">
        <v>0</v>
      </c>
      <c r="E25" s="210">
        <f t="shared" si="5"/>
        <v>0</v>
      </c>
      <c r="F25" s="7">
        <v>0</v>
      </c>
      <c r="G25" s="5">
        <v>0</v>
      </c>
      <c r="H25" s="210">
        <f t="shared" si="6"/>
        <v>0</v>
      </c>
      <c r="I25" s="7"/>
      <c r="J25" s="181"/>
      <c r="K25" s="5"/>
      <c r="L25" s="205">
        <f t="shared" si="7"/>
        <v>0</v>
      </c>
      <c r="M25" s="205">
        <f t="shared" si="7"/>
        <v>0</v>
      </c>
      <c r="N25" s="203">
        <f t="shared" si="8"/>
        <v>0</v>
      </c>
    </row>
    <row r="26" spans="2:14" ht="46.5" x14ac:dyDescent="0.35">
      <c r="B26" s="311" t="s">
        <v>39</v>
      </c>
      <c r="C26" s="4">
        <v>0</v>
      </c>
      <c r="D26" s="5">
        <v>0</v>
      </c>
      <c r="E26" s="210">
        <f t="shared" si="5"/>
        <v>0</v>
      </c>
      <c r="F26" s="7">
        <v>0</v>
      </c>
      <c r="G26" s="5">
        <v>0</v>
      </c>
      <c r="H26" s="210">
        <f t="shared" si="6"/>
        <v>0</v>
      </c>
      <c r="I26" s="7"/>
      <c r="J26" s="181"/>
      <c r="K26" s="5"/>
      <c r="L26" s="205">
        <f t="shared" si="7"/>
        <v>0</v>
      </c>
      <c r="M26" s="205">
        <f t="shared" si="7"/>
        <v>0</v>
      </c>
      <c r="N26" s="203">
        <f t="shared" si="8"/>
        <v>0</v>
      </c>
    </row>
    <row r="27" spans="2:14" ht="27" thickBot="1" x14ac:dyDescent="0.4">
      <c r="B27" s="312" t="s">
        <v>40</v>
      </c>
      <c r="C27" s="286">
        <v>0</v>
      </c>
      <c r="D27" s="284">
        <v>0</v>
      </c>
      <c r="E27" s="313">
        <f t="shared" si="5"/>
        <v>0</v>
      </c>
      <c r="F27" s="287">
        <v>0</v>
      </c>
      <c r="G27" s="284">
        <v>0</v>
      </c>
      <c r="H27" s="313">
        <f t="shared" si="6"/>
        <v>0</v>
      </c>
      <c r="I27" s="287"/>
      <c r="J27" s="284"/>
      <c r="K27" s="284"/>
      <c r="L27" s="314">
        <f t="shared" si="7"/>
        <v>0</v>
      </c>
      <c r="M27" s="314">
        <f t="shared" si="7"/>
        <v>0</v>
      </c>
      <c r="N27" s="315">
        <f t="shared" si="8"/>
        <v>0</v>
      </c>
    </row>
    <row r="28" spans="2:14" ht="26.25" thickBot="1" x14ac:dyDescent="0.4">
      <c r="B28" s="320" t="s">
        <v>13</v>
      </c>
      <c r="C28" s="321">
        <v>0</v>
      </c>
      <c r="D28" s="298">
        <f>SUM(D20:D27)</f>
        <v>0</v>
      </c>
      <c r="E28" s="322">
        <f>SUM(E20:E27)</f>
        <v>0</v>
      </c>
      <c r="F28" s="278">
        <f>SUM(F20:F27)</f>
        <v>0</v>
      </c>
      <c r="G28" s="323">
        <f>SUM(G20:G27)</f>
        <v>0</v>
      </c>
      <c r="H28" s="324">
        <f>SUM(H20:H27)</f>
        <v>0</v>
      </c>
      <c r="I28" s="298"/>
      <c r="J28" s="323"/>
      <c r="K28" s="321"/>
      <c r="L28" s="321">
        <f>SUM(L20:L27)</f>
        <v>0</v>
      </c>
      <c r="M28" s="323">
        <f>SUM(M20:M27)</f>
        <v>0</v>
      </c>
      <c r="N28" s="324">
        <f t="shared" si="8"/>
        <v>0</v>
      </c>
    </row>
    <row r="29" spans="2:14" ht="27" thickBot="1" x14ac:dyDescent="0.4">
      <c r="B29" s="325" t="s">
        <v>42</v>
      </c>
      <c r="C29" s="317"/>
      <c r="D29" s="319"/>
      <c r="E29" s="209"/>
      <c r="F29" s="319"/>
      <c r="G29" s="319"/>
      <c r="H29" s="326"/>
      <c r="I29" s="317"/>
      <c r="J29" s="318"/>
      <c r="K29" s="327"/>
      <c r="L29" s="317"/>
      <c r="M29" s="319"/>
      <c r="N29" s="209"/>
    </row>
    <row r="30" spans="2:14" ht="27" thickBot="1" x14ac:dyDescent="0.4">
      <c r="B30" s="282"/>
      <c r="C30" s="317"/>
      <c r="D30" s="318"/>
      <c r="E30" s="328"/>
      <c r="F30" s="317"/>
      <c r="G30" s="318"/>
      <c r="H30" s="327"/>
      <c r="I30" s="319"/>
      <c r="J30" s="317"/>
      <c r="K30" s="329"/>
      <c r="L30" s="317"/>
      <c r="M30" s="318"/>
      <c r="N30" s="327"/>
    </row>
    <row r="31" spans="2:14" ht="26.25" customHeight="1" thickBot="1" x14ac:dyDescent="0.4">
      <c r="B31" s="182" t="s">
        <v>43</v>
      </c>
      <c r="C31" s="330">
        <f t="shared" ref="C31:H31" si="9">SUM(C30:C30)</f>
        <v>0</v>
      </c>
      <c r="D31" s="331">
        <f t="shared" si="9"/>
        <v>0</v>
      </c>
      <c r="E31" s="332">
        <f t="shared" si="9"/>
        <v>0</v>
      </c>
      <c r="F31" s="330">
        <f t="shared" si="9"/>
        <v>0</v>
      </c>
      <c r="G31" s="331">
        <f t="shared" si="9"/>
        <v>0</v>
      </c>
      <c r="H31" s="333">
        <f t="shared" si="9"/>
        <v>0</v>
      </c>
      <c r="I31" s="334"/>
      <c r="J31" s="331"/>
      <c r="K31" s="332"/>
      <c r="L31" s="330">
        <f>SUM(L30:L30)</f>
        <v>0</v>
      </c>
      <c r="M31" s="331">
        <f>SUM(M30:M30)</f>
        <v>0</v>
      </c>
      <c r="N31" s="333">
        <f>SUM(L31:M31)</f>
        <v>0</v>
      </c>
    </row>
    <row r="32" spans="2:14" ht="26.25" thickBot="1" x14ac:dyDescent="0.4">
      <c r="B32" s="335" t="s">
        <v>44</v>
      </c>
      <c r="C32" s="211"/>
      <c r="D32" s="212"/>
      <c r="E32" s="336"/>
      <c r="F32" s="211"/>
      <c r="G32" s="212"/>
      <c r="H32" s="213"/>
      <c r="I32" s="337"/>
      <c r="J32" s="338"/>
      <c r="K32" s="339"/>
      <c r="L32" s="211"/>
      <c r="M32" s="212"/>
      <c r="N32" s="213"/>
    </row>
    <row r="33" spans="2:14" ht="26.25" x14ac:dyDescent="0.35">
      <c r="B33" s="179"/>
      <c r="C33" s="340"/>
      <c r="D33" s="341"/>
      <c r="E33" s="342"/>
      <c r="F33" s="340"/>
      <c r="G33" s="341"/>
      <c r="H33" s="343"/>
      <c r="I33" s="344"/>
      <c r="J33" s="345"/>
      <c r="K33" s="346"/>
      <c r="L33" s="340"/>
      <c r="M33" s="341"/>
      <c r="N33" s="343"/>
    </row>
    <row r="34" spans="2:14" ht="27" thickBot="1" x14ac:dyDescent="0.4">
      <c r="B34" s="347"/>
      <c r="C34" s="348"/>
      <c r="D34" s="349"/>
      <c r="E34" s="350"/>
      <c r="F34" s="348"/>
      <c r="G34" s="349"/>
      <c r="H34" s="351"/>
      <c r="I34" s="352"/>
      <c r="J34" s="353"/>
      <c r="K34" s="354"/>
      <c r="L34" s="348"/>
      <c r="M34" s="349"/>
      <c r="N34" s="351"/>
    </row>
    <row r="35" spans="2:14" ht="51.75" thickBot="1" x14ac:dyDescent="0.4">
      <c r="B35" s="12" t="s">
        <v>15</v>
      </c>
      <c r="C35" s="355">
        <f t="shared" ref="C35:H35" si="10">SUM(C33:C34)</f>
        <v>0</v>
      </c>
      <c r="D35" s="355">
        <f t="shared" si="10"/>
        <v>0</v>
      </c>
      <c r="E35" s="355">
        <f t="shared" si="10"/>
        <v>0</v>
      </c>
      <c r="F35" s="355">
        <f t="shared" si="10"/>
        <v>0</v>
      </c>
      <c r="G35" s="355">
        <f t="shared" si="10"/>
        <v>0</v>
      </c>
      <c r="H35" s="355">
        <f t="shared" si="10"/>
        <v>0</v>
      </c>
      <c r="I35" s="356"/>
      <c r="J35" s="356"/>
      <c r="K35" s="356"/>
      <c r="L35" s="355">
        <f>SUM(L33:L34)</f>
        <v>0</v>
      </c>
      <c r="M35" s="355">
        <f>SUM(M33:M34)</f>
        <v>0</v>
      </c>
      <c r="N35" s="906">
        <f>SUM(N33:N34)</f>
        <v>0</v>
      </c>
    </row>
    <row r="36" spans="2:14" ht="27" thickBot="1" x14ac:dyDescent="0.4">
      <c r="B36" s="357" t="s">
        <v>16</v>
      </c>
      <c r="C36" s="353">
        <f t="shared" ref="C36:H36" si="11">C28</f>
        <v>0</v>
      </c>
      <c r="D36" s="353">
        <f t="shared" si="11"/>
        <v>0</v>
      </c>
      <c r="E36" s="353">
        <f t="shared" si="11"/>
        <v>0</v>
      </c>
      <c r="F36" s="353">
        <f t="shared" si="11"/>
        <v>0</v>
      </c>
      <c r="G36" s="353">
        <f t="shared" si="11"/>
        <v>0</v>
      </c>
      <c r="H36" s="353">
        <f t="shared" si="11"/>
        <v>0</v>
      </c>
      <c r="I36" s="353"/>
      <c r="J36" s="353"/>
      <c r="K36" s="353"/>
      <c r="L36" s="353">
        <f>L28</f>
        <v>0</v>
      </c>
      <c r="M36" s="353">
        <f>M28</f>
        <v>0</v>
      </c>
      <c r="N36" s="907">
        <f>N28</f>
        <v>0</v>
      </c>
    </row>
    <row r="37" spans="2:14" ht="27" thickBot="1" x14ac:dyDescent="0.4">
      <c r="B37" s="13" t="s">
        <v>45</v>
      </c>
      <c r="C37" s="353">
        <f t="shared" ref="C37:H39" si="12">C34</f>
        <v>0</v>
      </c>
      <c r="D37" s="353">
        <f t="shared" si="12"/>
        <v>0</v>
      </c>
      <c r="E37" s="353">
        <f t="shared" si="12"/>
        <v>0</v>
      </c>
      <c r="F37" s="353">
        <f t="shared" si="12"/>
        <v>0</v>
      </c>
      <c r="G37" s="353">
        <f t="shared" si="12"/>
        <v>0</v>
      </c>
      <c r="H37" s="353">
        <f t="shared" si="12"/>
        <v>0</v>
      </c>
      <c r="I37" s="353"/>
      <c r="J37" s="353"/>
      <c r="K37" s="353"/>
      <c r="L37" s="353">
        <f t="shared" ref="L37:N39" si="13">L34</f>
        <v>0</v>
      </c>
      <c r="M37" s="353">
        <f t="shared" si="13"/>
        <v>0</v>
      </c>
      <c r="N37" s="907">
        <f t="shared" si="13"/>
        <v>0</v>
      </c>
    </row>
    <row r="38" spans="2:14" ht="36.75" thickBot="1" x14ac:dyDescent="0.4">
      <c r="B38" s="13" t="s">
        <v>47</v>
      </c>
      <c r="C38" s="353">
        <f t="shared" si="12"/>
        <v>0</v>
      </c>
      <c r="D38" s="353">
        <f t="shared" si="12"/>
        <v>0</v>
      </c>
      <c r="E38" s="353">
        <f t="shared" si="12"/>
        <v>0</v>
      </c>
      <c r="F38" s="353">
        <f t="shared" si="12"/>
        <v>0</v>
      </c>
      <c r="G38" s="353">
        <f t="shared" si="12"/>
        <v>0</v>
      </c>
      <c r="H38" s="353">
        <f t="shared" si="12"/>
        <v>0</v>
      </c>
      <c r="I38" s="353"/>
      <c r="J38" s="353"/>
      <c r="K38" s="353"/>
      <c r="L38" s="353">
        <f t="shared" si="13"/>
        <v>0</v>
      </c>
      <c r="M38" s="353">
        <f t="shared" si="13"/>
        <v>0</v>
      </c>
      <c r="N38" s="907">
        <f t="shared" si="13"/>
        <v>0</v>
      </c>
    </row>
    <row r="39" spans="2:14" ht="26.25" thickBot="1" x14ac:dyDescent="0.4">
      <c r="B39" s="182" t="s">
        <v>48</v>
      </c>
      <c r="C39" s="535">
        <f t="shared" si="12"/>
        <v>0</v>
      </c>
      <c r="D39" s="535">
        <f t="shared" si="12"/>
        <v>0</v>
      </c>
      <c r="E39" s="535">
        <f t="shared" si="12"/>
        <v>0</v>
      </c>
      <c r="F39" s="535">
        <f t="shared" si="12"/>
        <v>0</v>
      </c>
      <c r="G39" s="535">
        <f t="shared" si="12"/>
        <v>0</v>
      </c>
      <c r="H39" s="535">
        <f t="shared" si="12"/>
        <v>0</v>
      </c>
      <c r="I39" s="535"/>
      <c r="J39" s="535"/>
      <c r="K39" s="535"/>
      <c r="L39" s="535">
        <f t="shared" si="13"/>
        <v>0</v>
      </c>
      <c r="M39" s="535">
        <f t="shared" si="13"/>
        <v>0</v>
      </c>
      <c r="N39" s="908">
        <f t="shared" si="13"/>
        <v>0</v>
      </c>
    </row>
    <row r="40" spans="2:14" x14ac:dyDescent="0.35">
      <c r="B40" s="10"/>
    </row>
    <row r="41" spans="2:14" ht="60" customHeight="1" x14ac:dyDescent="0.35">
      <c r="B41" s="1199"/>
      <c r="C41" s="1199"/>
      <c r="D41" s="1199"/>
      <c r="E41" s="1199"/>
      <c r="F41" s="1199"/>
      <c r="G41" s="1199"/>
      <c r="H41" s="1199"/>
      <c r="I41" s="1199"/>
      <c r="J41" s="1199"/>
      <c r="K41" s="1199"/>
      <c r="L41" s="1199"/>
      <c r="M41" s="1199"/>
      <c r="N41" s="1199"/>
    </row>
  </sheetData>
  <mergeCells count="11">
    <mergeCell ref="A2:W2"/>
    <mergeCell ref="B3:D3"/>
    <mergeCell ref="B41:N41"/>
    <mergeCell ref="E3:G3"/>
    <mergeCell ref="H3:N3"/>
    <mergeCell ref="A1:N1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3"/>
  <sheetViews>
    <sheetView zoomScale="55" zoomScaleNormal="55" workbookViewId="0">
      <selection activeCell="Q33" sqref="Q33"/>
    </sheetView>
  </sheetViews>
  <sheetFormatPr defaultRowHeight="33" customHeight="1" x14ac:dyDescent="0.35"/>
  <cols>
    <col min="1" max="1" width="83" style="22" customWidth="1"/>
    <col min="2" max="2" width="17.7109375" style="22" customWidth="1"/>
    <col min="3" max="3" width="16.85546875" style="22" customWidth="1"/>
    <col min="4" max="4" width="12.28515625" style="22" customWidth="1"/>
    <col min="5" max="5" width="15" style="22" customWidth="1"/>
    <col min="6" max="6" width="12.140625" style="22" customWidth="1"/>
    <col min="7" max="7" width="11" style="22" customWidth="1"/>
    <col min="8" max="8" width="9.42578125" style="22" customWidth="1"/>
    <col min="9" max="9" width="13" style="22" customWidth="1"/>
    <col min="10" max="10" width="12.28515625" style="22" customWidth="1"/>
    <col min="11" max="11" width="15.5703125" style="22" customWidth="1"/>
    <col min="12" max="12" width="12.5703125" style="22" customWidth="1"/>
    <col min="13" max="13" width="12.7109375" style="22" customWidth="1"/>
    <col min="14" max="14" width="15.7109375" style="22" customWidth="1"/>
    <col min="15" max="15" width="16.5703125" style="22" customWidth="1"/>
    <col min="16" max="16" width="11.85546875" style="22" customWidth="1"/>
    <col min="17" max="18" width="10.7109375" style="22" customWidth="1"/>
    <col min="19" max="19" width="9.140625" style="22"/>
    <col min="20" max="20" width="12.85546875" style="22" customWidth="1"/>
    <col min="21" max="21" width="23.42578125" style="22" customWidth="1"/>
    <col min="22" max="23" width="9.140625" style="22"/>
    <col min="24" max="24" width="10.5703125" style="22" bestFit="1" customWidth="1"/>
    <col min="25" max="25" width="11.28515625" style="22" customWidth="1"/>
    <col min="26" max="16384" width="9.140625" style="22"/>
  </cols>
  <sheetData>
    <row r="1" spans="1:73" ht="45.75" customHeight="1" x14ac:dyDescent="0.35">
      <c r="A1" s="1162" t="s">
        <v>49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41"/>
      <c r="R1" s="141"/>
      <c r="S1" s="141"/>
      <c r="T1" s="141"/>
    </row>
    <row r="2" spans="1:73" ht="28.5" customHeight="1" x14ac:dyDescent="0.3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73" ht="37.5" customHeight="1" x14ac:dyDescent="0.35">
      <c r="A3" s="1162" t="s">
        <v>145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21"/>
      <c r="R3" s="21"/>
    </row>
    <row r="4" spans="1:73" ht="33" customHeight="1" thickBot="1" x14ac:dyDescent="0.4">
      <c r="A4" s="23"/>
    </row>
    <row r="5" spans="1:73" ht="33" customHeight="1" x14ac:dyDescent="0.35">
      <c r="A5" s="1163" t="s">
        <v>1</v>
      </c>
      <c r="B5" s="1192" t="s">
        <v>50</v>
      </c>
      <c r="C5" s="1193"/>
      <c r="D5" s="1194"/>
      <c r="E5" s="1193" t="s">
        <v>2</v>
      </c>
      <c r="F5" s="1193"/>
      <c r="G5" s="1194"/>
      <c r="H5" s="1192" t="s">
        <v>3</v>
      </c>
      <c r="I5" s="1193"/>
      <c r="J5" s="1194"/>
      <c r="K5" s="1192" t="s">
        <v>4</v>
      </c>
      <c r="L5" s="1193"/>
      <c r="M5" s="1194"/>
      <c r="N5" s="1169" t="s">
        <v>51</v>
      </c>
      <c r="O5" s="1170"/>
      <c r="P5" s="1171"/>
      <c r="Q5" s="24"/>
      <c r="R5" s="24"/>
    </row>
    <row r="6" spans="1:73" ht="33" customHeight="1" thickBot="1" x14ac:dyDescent="0.4">
      <c r="A6" s="1164"/>
      <c r="B6" s="1205"/>
      <c r="C6" s="1206"/>
      <c r="D6" s="1207"/>
      <c r="E6" s="1196"/>
      <c r="F6" s="1196"/>
      <c r="G6" s="1197"/>
      <c r="H6" s="1195"/>
      <c r="I6" s="1196"/>
      <c r="J6" s="1197"/>
      <c r="K6" s="1205"/>
      <c r="L6" s="1206"/>
      <c r="M6" s="1207"/>
      <c r="N6" s="1172"/>
      <c r="O6" s="1173"/>
      <c r="P6" s="1174"/>
      <c r="Q6" s="24"/>
      <c r="R6" s="24"/>
    </row>
    <row r="7" spans="1:73" ht="91.5" customHeight="1" thickBot="1" x14ac:dyDescent="0.4">
      <c r="A7" s="1204"/>
      <c r="B7" s="359" t="s">
        <v>5</v>
      </c>
      <c r="C7" s="360" t="s">
        <v>6</v>
      </c>
      <c r="D7" s="223" t="s">
        <v>7</v>
      </c>
      <c r="E7" s="359" t="s">
        <v>5</v>
      </c>
      <c r="F7" s="360" t="s">
        <v>6</v>
      </c>
      <c r="G7" s="223" t="s">
        <v>7</v>
      </c>
      <c r="H7" s="359" t="s">
        <v>5</v>
      </c>
      <c r="I7" s="360" t="s">
        <v>6</v>
      </c>
      <c r="J7" s="223" t="s">
        <v>7</v>
      </c>
      <c r="K7" s="359" t="s">
        <v>5</v>
      </c>
      <c r="L7" s="360" t="s">
        <v>6</v>
      </c>
      <c r="M7" s="223" t="s">
        <v>7</v>
      </c>
      <c r="N7" s="359" t="s">
        <v>5</v>
      </c>
      <c r="O7" s="360" t="s">
        <v>6</v>
      </c>
      <c r="P7" s="223" t="s">
        <v>7</v>
      </c>
      <c r="Q7" s="24"/>
      <c r="R7" s="24"/>
    </row>
    <row r="8" spans="1:73" ht="27" customHeight="1" thickBot="1" x14ac:dyDescent="0.4">
      <c r="A8" s="1035" t="s">
        <v>8</v>
      </c>
      <c r="B8" s="1036"/>
      <c r="C8" s="1037"/>
      <c r="D8" s="1038"/>
      <c r="E8" s="1039"/>
      <c r="F8" s="1037"/>
      <c r="G8" s="1040"/>
      <c r="H8" s="1036"/>
      <c r="I8" s="1037"/>
      <c r="J8" s="1038"/>
      <c r="K8" s="1039"/>
      <c r="L8" s="1037"/>
      <c r="M8" s="1040"/>
      <c r="N8" s="1041"/>
      <c r="O8" s="1041"/>
      <c r="P8" s="1042"/>
      <c r="Q8" s="24"/>
      <c r="R8" s="24"/>
    </row>
    <row r="9" spans="1:73" s="145" customFormat="1" ht="42" customHeight="1" x14ac:dyDescent="0.25">
      <c r="A9" s="1047" t="s">
        <v>52</v>
      </c>
      <c r="B9" s="1048">
        <v>2</v>
      </c>
      <c r="C9" s="1049">
        <v>0</v>
      </c>
      <c r="D9" s="1050">
        <v>2</v>
      </c>
      <c r="E9" s="1051">
        <v>5</v>
      </c>
      <c r="F9" s="1049">
        <v>0</v>
      </c>
      <c r="G9" s="1052">
        <v>5</v>
      </c>
      <c r="H9" s="1048">
        <v>5</v>
      </c>
      <c r="I9" s="1049">
        <v>0</v>
      </c>
      <c r="J9" s="1050">
        <v>5</v>
      </c>
      <c r="K9" s="1051">
        <v>0</v>
      </c>
      <c r="L9" s="1049">
        <v>0</v>
      </c>
      <c r="M9" s="1052">
        <v>0</v>
      </c>
      <c r="N9" s="1053">
        <v>12</v>
      </c>
      <c r="O9" s="1049">
        <v>0</v>
      </c>
      <c r="P9" s="1054">
        <v>12</v>
      </c>
      <c r="Q9" s="143"/>
      <c r="R9" s="143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</row>
    <row r="10" spans="1:73" s="146" customFormat="1" ht="42" customHeight="1" x14ac:dyDescent="0.25">
      <c r="A10" s="215" t="s">
        <v>53</v>
      </c>
      <c r="B10" s="367">
        <v>12</v>
      </c>
      <c r="C10" s="365">
        <v>0</v>
      </c>
      <c r="D10" s="363">
        <v>12</v>
      </c>
      <c r="E10" s="364">
        <v>9</v>
      </c>
      <c r="F10" s="365">
        <v>0</v>
      </c>
      <c r="G10" s="366">
        <v>9</v>
      </c>
      <c r="H10" s="367">
        <v>8</v>
      </c>
      <c r="I10" s="365">
        <v>0</v>
      </c>
      <c r="J10" s="363">
        <v>8</v>
      </c>
      <c r="K10" s="364">
        <v>0</v>
      </c>
      <c r="L10" s="365">
        <v>0</v>
      </c>
      <c r="M10" s="366">
        <v>0</v>
      </c>
      <c r="N10" s="1055">
        <v>29</v>
      </c>
      <c r="O10" s="365">
        <v>0</v>
      </c>
      <c r="P10" s="643">
        <v>29</v>
      </c>
      <c r="Q10" s="143"/>
      <c r="R10" s="14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</row>
    <row r="11" spans="1:73" s="144" customFormat="1" ht="26.25" customHeight="1" thickBot="1" x14ac:dyDescent="0.4">
      <c r="A11" s="1056" t="s">
        <v>54</v>
      </c>
      <c r="B11" s="1057">
        <v>0</v>
      </c>
      <c r="C11" s="1058">
        <v>0</v>
      </c>
      <c r="D11" s="1059">
        <v>0</v>
      </c>
      <c r="E11" s="1060">
        <v>0</v>
      </c>
      <c r="F11" s="1058">
        <v>0</v>
      </c>
      <c r="G11" s="1061">
        <v>0</v>
      </c>
      <c r="H11" s="1057">
        <v>2</v>
      </c>
      <c r="I11" s="1058">
        <v>0</v>
      </c>
      <c r="J11" s="1059">
        <v>2</v>
      </c>
      <c r="K11" s="1060">
        <v>0</v>
      </c>
      <c r="L11" s="1058">
        <v>0</v>
      </c>
      <c r="M11" s="1061">
        <v>0</v>
      </c>
      <c r="N11" s="1062">
        <v>2</v>
      </c>
      <c r="O11" s="1058">
        <v>0</v>
      </c>
      <c r="P11" s="1063">
        <v>2</v>
      </c>
      <c r="Q11" s="24"/>
      <c r="R11" s="24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ht="37.5" customHeight="1" thickBot="1" x14ac:dyDescent="0.4">
      <c r="A12" s="216" t="s">
        <v>9</v>
      </c>
      <c r="B12" s="1064">
        <v>14</v>
      </c>
      <c r="C12" s="1064">
        <f>SUM(C9:C10)</f>
        <v>0</v>
      </c>
      <c r="D12" s="1065">
        <v>14</v>
      </c>
      <c r="E12" s="1066">
        <v>14</v>
      </c>
      <c r="F12" s="1064">
        <v>0</v>
      </c>
      <c r="G12" s="1067">
        <v>14</v>
      </c>
      <c r="H12" s="1064">
        <v>15</v>
      </c>
      <c r="I12" s="1064">
        <v>0</v>
      </c>
      <c r="J12" s="1065">
        <v>15</v>
      </c>
      <c r="K12" s="1066">
        <f>SUM(K9:K10)</f>
        <v>0</v>
      </c>
      <c r="L12" s="1064">
        <f>SUM(L9:L10)</f>
        <v>0</v>
      </c>
      <c r="M12" s="1067">
        <v>0</v>
      </c>
      <c r="N12" s="1064">
        <v>43</v>
      </c>
      <c r="O12" s="1064">
        <v>0</v>
      </c>
      <c r="P12" s="1065">
        <v>43</v>
      </c>
      <c r="Q12" s="24"/>
      <c r="R12" s="24"/>
    </row>
    <row r="13" spans="1:73" ht="27" customHeight="1" thickBot="1" x14ac:dyDescent="0.4">
      <c r="A13" s="216" t="s">
        <v>10</v>
      </c>
      <c r="B13" s="1068"/>
      <c r="C13" s="1069"/>
      <c r="D13" s="1070"/>
      <c r="E13" s="1069"/>
      <c r="F13" s="1069"/>
      <c r="G13" s="1071"/>
      <c r="H13" s="1068"/>
      <c r="I13" s="1069"/>
      <c r="J13" s="1070"/>
      <c r="K13" s="1069"/>
      <c r="L13" s="1069"/>
      <c r="M13" s="1071"/>
      <c r="N13" s="1072"/>
      <c r="O13" s="1069"/>
      <c r="P13" s="1070"/>
      <c r="Q13" s="68"/>
      <c r="R13" s="68"/>
    </row>
    <row r="14" spans="1:73" ht="31.5" customHeight="1" x14ac:dyDescent="0.35">
      <c r="A14" s="1073" t="s">
        <v>11</v>
      </c>
      <c r="B14" s="1074"/>
      <c r="C14" s="1075"/>
      <c r="D14" s="1076"/>
      <c r="E14" s="1077"/>
      <c r="F14" s="1075"/>
      <c r="G14" s="1078"/>
      <c r="H14" s="1074"/>
      <c r="I14" s="1075" t="s">
        <v>12</v>
      </c>
      <c r="J14" s="1076"/>
      <c r="K14" s="1077"/>
      <c r="L14" s="1075"/>
      <c r="M14" s="1078"/>
      <c r="N14" s="1079"/>
      <c r="O14" s="1080"/>
      <c r="P14" s="1081"/>
      <c r="Q14" s="99"/>
      <c r="R14" s="99"/>
    </row>
    <row r="15" spans="1:73" ht="44.25" customHeight="1" x14ac:dyDescent="0.35">
      <c r="A15" s="215" t="s">
        <v>52</v>
      </c>
      <c r="B15" s="367">
        <v>2</v>
      </c>
      <c r="C15" s="365">
        <v>0</v>
      </c>
      <c r="D15" s="363">
        <v>2</v>
      </c>
      <c r="E15" s="364">
        <v>5</v>
      </c>
      <c r="F15" s="365">
        <v>0</v>
      </c>
      <c r="G15" s="366">
        <v>5</v>
      </c>
      <c r="H15" s="367">
        <v>5</v>
      </c>
      <c r="I15" s="365">
        <v>0</v>
      </c>
      <c r="J15" s="363">
        <v>5</v>
      </c>
      <c r="K15" s="364">
        <v>0</v>
      </c>
      <c r="L15" s="365">
        <v>0</v>
      </c>
      <c r="M15" s="366">
        <v>0</v>
      </c>
      <c r="N15" s="1055">
        <v>12</v>
      </c>
      <c r="O15" s="365">
        <v>0</v>
      </c>
      <c r="P15" s="643">
        <v>12</v>
      </c>
      <c r="Q15" s="99"/>
      <c r="R15" s="99"/>
    </row>
    <row r="16" spans="1:73" ht="39.75" customHeight="1" x14ac:dyDescent="0.35">
      <c r="A16" s="215" t="s">
        <v>53</v>
      </c>
      <c r="B16" s="367">
        <v>12</v>
      </c>
      <c r="C16" s="365">
        <v>0</v>
      </c>
      <c r="D16" s="363">
        <v>12</v>
      </c>
      <c r="E16" s="364">
        <v>9</v>
      </c>
      <c r="F16" s="365">
        <v>0</v>
      </c>
      <c r="G16" s="366">
        <v>9</v>
      </c>
      <c r="H16" s="367">
        <v>8</v>
      </c>
      <c r="I16" s="365">
        <v>0</v>
      </c>
      <c r="J16" s="363">
        <v>8</v>
      </c>
      <c r="K16" s="364">
        <v>0</v>
      </c>
      <c r="L16" s="365">
        <v>0</v>
      </c>
      <c r="M16" s="366">
        <v>0</v>
      </c>
      <c r="N16" s="1055">
        <v>29</v>
      </c>
      <c r="O16" s="365">
        <v>0</v>
      </c>
      <c r="P16" s="643">
        <v>29</v>
      </c>
      <c r="Q16" s="99"/>
      <c r="R16" s="99"/>
    </row>
    <row r="17" spans="1:18" ht="24.95" customHeight="1" x14ac:dyDescent="0.35">
      <c r="A17" s="215" t="s">
        <v>54</v>
      </c>
      <c r="B17" s="367">
        <v>0</v>
      </c>
      <c r="C17" s="365">
        <v>0</v>
      </c>
      <c r="D17" s="363">
        <v>0</v>
      </c>
      <c r="E17" s="364">
        <v>0</v>
      </c>
      <c r="F17" s="365">
        <v>0</v>
      </c>
      <c r="G17" s="366">
        <v>0</v>
      </c>
      <c r="H17" s="367">
        <v>2</v>
      </c>
      <c r="I17" s="365">
        <v>0</v>
      </c>
      <c r="J17" s="363">
        <v>2</v>
      </c>
      <c r="K17" s="364">
        <v>0</v>
      </c>
      <c r="L17" s="365">
        <v>0</v>
      </c>
      <c r="M17" s="366">
        <v>0</v>
      </c>
      <c r="N17" s="1055">
        <v>2</v>
      </c>
      <c r="O17" s="365">
        <v>0</v>
      </c>
      <c r="P17" s="643">
        <v>2</v>
      </c>
      <c r="Q17" s="99"/>
      <c r="R17" s="99"/>
    </row>
    <row r="18" spans="1:18" ht="24" customHeight="1" thickBot="1" x14ac:dyDescent="0.4">
      <c r="A18" s="1082" t="s">
        <v>9</v>
      </c>
      <c r="B18" s="1083">
        <v>14</v>
      </c>
      <c r="C18" s="1084">
        <v>0</v>
      </c>
      <c r="D18" s="1085">
        <v>14</v>
      </c>
      <c r="E18" s="1086">
        <v>14</v>
      </c>
      <c r="F18" s="1084">
        <v>0</v>
      </c>
      <c r="G18" s="1087">
        <v>14</v>
      </c>
      <c r="H18" s="1083">
        <v>15</v>
      </c>
      <c r="I18" s="1084">
        <v>0</v>
      </c>
      <c r="J18" s="1085">
        <v>15</v>
      </c>
      <c r="K18" s="1086">
        <f>SUM(K15:K17)</f>
        <v>0</v>
      </c>
      <c r="L18" s="1084">
        <f>SUM(L15:L17)</f>
        <v>0</v>
      </c>
      <c r="M18" s="1087">
        <f>SUM(M15:M17)</f>
        <v>0</v>
      </c>
      <c r="N18" s="1088">
        <v>43</v>
      </c>
      <c r="O18" s="1084">
        <v>0</v>
      </c>
      <c r="P18" s="1089">
        <v>43</v>
      </c>
      <c r="Q18" s="99"/>
      <c r="R18" s="99"/>
    </row>
    <row r="19" spans="1:18" ht="30" customHeight="1" thickBot="1" x14ac:dyDescent="0.4">
      <c r="A19" s="1090" t="s">
        <v>16</v>
      </c>
      <c r="B19" s="218">
        <v>14</v>
      </c>
      <c r="C19" s="218">
        <v>0</v>
      </c>
      <c r="D19" s="368">
        <v>14</v>
      </c>
      <c r="E19" s="219">
        <v>14</v>
      </c>
      <c r="F19" s="218">
        <v>0</v>
      </c>
      <c r="G19" s="1091">
        <v>14</v>
      </c>
      <c r="H19" s="218">
        <v>15</v>
      </c>
      <c r="I19" s="218">
        <v>0</v>
      </c>
      <c r="J19" s="368">
        <v>15</v>
      </c>
      <c r="K19" s="219">
        <v>0</v>
      </c>
      <c r="L19" s="218">
        <v>0</v>
      </c>
      <c r="M19" s="1091">
        <v>0</v>
      </c>
      <c r="N19" s="218">
        <v>43</v>
      </c>
      <c r="O19" s="218">
        <v>0</v>
      </c>
      <c r="P19" s="368">
        <v>43</v>
      </c>
      <c r="Q19" s="116"/>
      <c r="R19" s="116"/>
    </row>
    <row r="20" spans="1:18" ht="26.25" thickBot="1" x14ac:dyDescent="0.4">
      <c r="A20" s="1043" t="s">
        <v>18</v>
      </c>
      <c r="B20" s="1044">
        <v>14</v>
      </c>
      <c r="C20" s="1044">
        <f>SUM(C19:C19)</f>
        <v>0</v>
      </c>
      <c r="D20" s="1045">
        <v>14</v>
      </c>
      <c r="E20" s="1046">
        <v>14</v>
      </c>
      <c r="F20" s="1044">
        <v>0</v>
      </c>
      <c r="G20" s="1044">
        <v>14</v>
      </c>
      <c r="H20" s="1044">
        <v>15</v>
      </c>
      <c r="I20" s="1044">
        <f>SUM(I19:I19)</f>
        <v>0</v>
      </c>
      <c r="J20" s="1044">
        <v>15</v>
      </c>
      <c r="K20" s="1044">
        <f>SUM(K19:K19)</f>
        <v>0</v>
      </c>
      <c r="L20" s="1044">
        <f>SUM(L19:L19)</f>
        <v>0</v>
      </c>
      <c r="M20" s="1044">
        <f>SUM(M19:M19)</f>
        <v>0</v>
      </c>
      <c r="N20" s="1044">
        <v>43</v>
      </c>
      <c r="O20" s="1044">
        <v>0</v>
      </c>
      <c r="P20" s="1045">
        <v>43</v>
      </c>
      <c r="Q20" s="116"/>
      <c r="R20" s="116"/>
    </row>
    <row r="21" spans="1:18" ht="12" customHeight="1" x14ac:dyDescent="0.35">
      <c r="A21" s="99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21"/>
    </row>
    <row r="22" spans="1:18" ht="25.5" hidden="1" customHeight="1" thickBot="1" x14ac:dyDescent="0.4">
      <c r="A22" s="99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ht="25.5" x14ac:dyDescent="0.35">
      <c r="A23" s="99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4" spans="1:18" ht="30.75" customHeight="1" x14ac:dyDescent="0.35">
      <c r="A24" s="1203"/>
      <c r="B24" s="1203"/>
      <c r="C24" s="1203"/>
      <c r="D24" s="1203"/>
      <c r="E24" s="1203"/>
      <c r="F24" s="1203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</row>
    <row r="25" spans="1:18" ht="25.5" x14ac:dyDescent="0.35"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</row>
    <row r="26" spans="1:18" ht="45" customHeight="1" x14ac:dyDescent="0.35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8" ht="25.5" x14ac:dyDescent="0.35"/>
    <row r="28" spans="1:18" ht="25.5" x14ac:dyDescent="0.35"/>
    <row r="29" spans="1:18" ht="25.5" x14ac:dyDescent="0.35"/>
    <row r="30" spans="1:18" ht="25.5" x14ac:dyDescent="0.35"/>
    <row r="31" spans="1:18" ht="25.5" x14ac:dyDescent="0.35"/>
    <row r="32" spans="1:18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  <row r="43" ht="25.5" x14ac:dyDescent="0.35"/>
  </sheetData>
  <mergeCells count="9">
    <mergeCell ref="A24:P24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1"/>
  <sheetViews>
    <sheetView zoomScale="50" zoomScaleNormal="50" workbookViewId="0">
      <selection activeCell="B5" sqref="B5:D5"/>
    </sheetView>
  </sheetViews>
  <sheetFormatPr defaultRowHeight="26.25" x14ac:dyDescent="0.4"/>
  <cols>
    <col min="1" max="1" width="67.5703125" style="221" customWidth="1"/>
    <col min="2" max="2" width="15" style="221" customWidth="1"/>
    <col min="3" max="3" width="18.42578125" style="221" customWidth="1"/>
    <col min="4" max="4" width="11" style="221" customWidth="1"/>
    <col min="5" max="5" width="15.7109375" style="221" customWidth="1"/>
    <col min="6" max="6" width="17.85546875" style="221" customWidth="1"/>
    <col min="7" max="7" width="13.140625" style="221" customWidth="1"/>
    <col min="8" max="8" width="15" style="221" customWidth="1"/>
    <col min="9" max="9" width="18.5703125" style="221" customWidth="1"/>
    <col min="10" max="10" width="14.7109375" style="221" customWidth="1"/>
    <col min="11" max="11" width="15.42578125" style="221" customWidth="1"/>
    <col min="12" max="12" width="17.7109375" style="221" customWidth="1"/>
    <col min="13" max="13" width="13.140625" style="221" customWidth="1"/>
    <col min="14" max="14" width="16.85546875" style="221" customWidth="1"/>
    <col min="15" max="15" width="18.28515625" style="221" customWidth="1"/>
    <col min="16" max="16" width="16.28515625" style="222" customWidth="1"/>
    <col min="17" max="20" width="9.140625" style="221"/>
    <col min="21" max="21" width="10.5703125" style="221" bestFit="1" customWidth="1"/>
    <col min="22" max="22" width="11.28515625" style="221" customWidth="1"/>
    <col min="23" max="16384" width="9.140625" style="221"/>
  </cols>
  <sheetData>
    <row r="1" spans="1:20" ht="32.25" customHeight="1" x14ac:dyDescent="0.4">
      <c r="A1" s="1220" t="s">
        <v>84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220"/>
      <c r="R1" s="220"/>
      <c r="S1" s="220"/>
      <c r="T1" s="220"/>
    </row>
    <row r="2" spans="1:20" ht="38.25" customHeight="1" thickBot="1" x14ac:dyDescent="0.45">
      <c r="A2" s="1220" t="s">
        <v>131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220"/>
      <c r="R2" s="220"/>
      <c r="S2" s="220"/>
      <c r="T2" s="220"/>
    </row>
    <row r="3" spans="1:20" ht="33" customHeight="1" thickBot="1" x14ac:dyDescent="0.45">
      <c r="A3" s="1221" t="s">
        <v>1</v>
      </c>
      <c r="B3" s="1208" t="s">
        <v>19</v>
      </c>
      <c r="C3" s="1209"/>
      <c r="D3" s="1210"/>
      <c r="E3" s="1208" t="s">
        <v>20</v>
      </c>
      <c r="F3" s="1209"/>
      <c r="G3" s="1210"/>
      <c r="H3" s="1208" t="s">
        <v>21</v>
      </c>
      <c r="I3" s="1209"/>
      <c r="J3" s="1210"/>
      <c r="K3" s="1208" t="s">
        <v>22</v>
      </c>
      <c r="L3" s="1209"/>
      <c r="M3" s="1210"/>
      <c r="N3" s="1211" t="s">
        <v>26</v>
      </c>
      <c r="O3" s="1212"/>
      <c r="P3" s="1213"/>
    </row>
    <row r="4" spans="1:20" ht="33" customHeight="1" thickBot="1" x14ac:dyDescent="0.45">
      <c r="A4" s="1222"/>
      <c r="B4" s="1217" t="s">
        <v>24</v>
      </c>
      <c r="C4" s="1218"/>
      <c r="D4" s="1219"/>
      <c r="E4" s="1217" t="s">
        <v>24</v>
      </c>
      <c r="F4" s="1218"/>
      <c r="G4" s="1219"/>
      <c r="H4" s="1217" t="s">
        <v>24</v>
      </c>
      <c r="I4" s="1218"/>
      <c r="J4" s="1219"/>
      <c r="K4" s="1217" t="s">
        <v>24</v>
      </c>
      <c r="L4" s="1218"/>
      <c r="M4" s="1219"/>
      <c r="N4" s="1214"/>
      <c r="O4" s="1215"/>
      <c r="P4" s="1216"/>
    </row>
    <row r="5" spans="1:20" ht="65.25" customHeight="1" thickBot="1" x14ac:dyDescent="0.45">
      <c r="A5" s="1223"/>
      <c r="B5" s="359" t="s">
        <v>5</v>
      </c>
      <c r="C5" s="360" t="s">
        <v>6</v>
      </c>
      <c r="D5" s="223" t="s">
        <v>7</v>
      </c>
      <c r="E5" s="359" t="s">
        <v>5</v>
      </c>
      <c r="F5" s="360" t="s">
        <v>6</v>
      </c>
      <c r="G5" s="223" t="s">
        <v>7</v>
      </c>
      <c r="H5" s="359" t="s">
        <v>5</v>
      </c>
      <c r="I5" s="360" t="s">
        <v>6</v>
      </c>
      <c r="J5" s="223" t="s">
        <v>7</v>
      </c>
      <c r="K5" s="359" t="s">
        <v>5</v>
      </c>
      <c r="L5" s="360" t="s">
        <v>6</v>
      </c>
      <c r="M5" s="223" t="s">
        <v>7</v>
      </c>
      <c r="N5" s="359" t="s">
        <v>5</v>
      </c>
      <c r="O5" s="360" t="s">
        <v>6</v>
      </c>
      <c r="P5" s="223" t="s">
        <v>7</v>
      </c>
    </row>
    <row r="6" spans="1:20" ht="36.75" customHeight="1" thickBot="1" x14ac:dyDescent="0.45">
      <c r="A6" s="461" t="s">
        <v>8</v>
      </c>
      <c r="B6" s="462"/>
      <c r="C6" s="462"/>
      <c r="D6" s="463"/>
      <c r="E6" s="462"/>
      <c r="F6" s="462"/>
      <c r="G6" s="463"/>
      <c r="H6" s="462"/>
      <c r="I6" s="462"/>
      <c r="J6" s="463"/>
      <c r="K6" s="464"/>
      <c r="L6" s="464"/>
      <c r="M6" s="464"/>
      <c r="N6" s="434"/>
      <c r="O6" s="434"/>
      <c r="P6" s="435"/>
    </row>
    <row r="7" spans="1:20" x14ac:dyDescent="0.4">
      <c r="A7" s="472" t="s">
        <v>94</v>
      </c>
      <c r="B7" s="910">
        <v>1</v>
      </c>
      <c r="C7" s="911">
        <v>0</v>
      </c>
      <c r="D7" s="912">
        <f>B7+C7</f>
        <v>1</v>
      </c>
      <c r="E7" s="910">
        <v>2</v>
      </c>
      <c r="F7" s="911">
        <v>0</v>
      </c>
      <c r="G7" s="912">
        <f>E7+F7</f>
        <v>2</v>
      </c>
      <c r="H7" s="910">
        <v>0</v>
      </c>
      <c r="I7" s="911">
        <v>0</v>
      </c>
      <c r="J7" s="912">
        <f>H7+I7</f>
        <v>0</v>
      </c>
      <c r="K7" s="951">
        <v>2</v>
      </c>
      <c r="L7" s="952">
        <v>0</v>
      </c>
      <c r="M7" s="953">
        <f>K7+L7</f>
        <v>2</v>
      </c>
      <c r="N7" s="971">
        <f t="shared" ref="N7:P18" si="0">B7+E7+H7+K7</f>
        <v>5</v>
      </c>
      <c r="O7" s="972">
        <f t="shared" si="0"/>
        <v>0</v>
      </c>
      <c r="P7" s="973">
        <f t="shared" si="0"/>
        <v>5</v>
      </c>
    </row>
    <row r="8" spans="1:20" ht="57.75" customHeight="1" x14ac:dyDescent="0.4">
      <c r="A8" s="472" t="s">
        <v>95</v>
      </c>
      <c r="B8" s="913">
        <v>0</v>
      </c>
      <c r="C8" s="914">
        <v>0</v>
      </c>
      <c r="D8" s="915">
        <f>B8+C8</f>
        <v>0</v>
      </c>
      <c r="E8" s="913">
        <v>1</v>
      </c>
      <c r="F8" s="914">
        <v>0</v>
      </c>
      <c r="G8" s="915">
        <f>E8+F8</f>
        <v>1</v>
      </c>
      <c r="H8" s="913">
        <v>0</v>
      </c>
      <c r="I8" s="914">
        <v>0</v>
      </c>
      <c r="J8" s="915">
        <f>H8+I8</f>
        <v>0</v>
      </c>
      <c r="K8" s="954">
        <v>0</v>
      </c>
      <c r="L8" s="955">
        <v>0</v>
      </c>
      <c r="M8" s="956">
        <f>K8+L8</f>
        <v>0</v>
      </c>
      <c r="N8" s="974">
        <f t="shared" si="0"/>
        <v>1</v>
      </c>
      <c r="O8" s="975">
        <f t="shared" si="0"/>
        <v>0</v>
      </c>
      <c r="P8" s="976">
        <f t="shared" si="0"/>
        <v>1</v>
      </c>
    </row>
    <row r="9" spans="1:20" x14ac:dyDescent="0.4">
      <c r="A9" s="536" t="s">
        <v>85</v>
      </c>
      <c r="B9" s="913">
        <v>6</v>
      </c>
      <c r="C9" s="914">
        <v>0</v>
      </c>
      <c r="D9" s="915">
        <f>B9+C9</f>
        <v>6</v>
      </c>
      <c r="E9" s="913">
        <v>4</v>
      </c>
      <c r="F9" s="927">
        <v>0</v>
      </c>
      <c r="G9" s="915">
        <f>E9+F9</f>
        <v>4</v>
      </c>
      <c r="H9" s="913">
        <v>2</v>
      </c>
      <c r="I9" s="914">
        <v>0</v>
      </c>
      <c r="J9" s="915">
        <f>H9+I9</f>
        <v>2</v>
      </c>
      <c r="K9" s="954">
        <v>0</v>
      </c>
      <c r="L9" s="955">
        <v>0</v>
      </c>
      <c r="M9" s="956">
        <f>K9+L9</f>
        <v>0</v>
      </c>
      <c r="N9" s="974">
        <f t="shared" si="0"/>
        <v>12</v>
      </c>
      <c r="O9" s="975">
        <f t="shared" si="0"/>
        <v>0</v>
      </c>
      <c r="P9" s="976">
        <f t="shared" si="0"/>
        <v>12</v>
      </c>
    </row>
    <row r="10" spans="1:20" x14ac:dyDescent="0.4">
      <c r="A10" s="536" t="s">
        <v>96</v>
      </c>
      <c r="B10" s="913">
        <v>2</v>
      </c>
      <c r="C10" s="914">
        <v>0</v>
      </c>
      <c r="D10" s="915">
        <f t="shared" ref="D10:D15" si="1">B10+C10</f>
        <v>2</v>
      </c>
      <c r="E10" s="913">
        <v>5</v>
      </c>
      <c r="F10" s="927">
        <v>0</v>
      </c>
      <c r="G10" s="915">
        <f t="shared" ref="G10:G15" si="2">E10+F10</f>
        <v>5</v>
      </c>
      <c r="H10" s="913">
        <v>1</v>
      </c>
      <c r="I10" s="914">
        <v>1</v>
      </c>
      <c r="J10" s="915">
        <f t="shared" ref="J10:J15" si="3">H10+I10</f>
        <v>2</v>
      </c>
      <c r="K10" s="954">
        <v>3</v>
      </c>
      <c r="L10" s="955">
        <v>1</v>
      </c>
      <c r="M10" s="956">
        <f t="shared" ref="M10:M15" si="4">K10+L10</f>
        <v>4</v>
      </c>
      <c r="N10" s="974">
        <f t="shared" si="0"/>
        <v>11</v>
      </c>
      <c r="O10" s="975">
        <f t="shared" si="0"/>
        <v>2</v>
      </c>
      <c r="P10" s="976">
        <f t="shared" si="0"/>
        <v>13</v>
      </c>
    </row>
    <row r="11" spans="1:20" x14ac:dyDescent="0.4">
      <c r="A11" s="536" t="s">
        <v>86</v>
      </c>
      <c r="B11" s="913">
        <v>0</v>
      </c>
      <c r="C11" s="914">
        <v>1</v>
      </c>
      <c r="D11" s="915">
        <f t="shared" si="1"/>
        <v>1</v>
      </c>
      <c r="E11" s="913">
        <v>4</v>
      </c>
      <c r="F11" s="927">
        <v>0</v>
      </c>
      <c r="G11" s="915">
        <f t="shared" si="2"/>
        <v>4</v>
      </c>
      <c r="H11" s="913">
        <v>1</v>
      </c>
      <c r="I11" s="914">
        <v>0</v>
      </c>
      <c r="J11" s="915">
        <f t="shared" si="3"/>
        <v>1</v>
      </c>
      <c r="K11" s="954">
        <v>0</v>
      </c>
      <c r="L11" s="955">
        <v>0</v>
      </c>
      <c r="M11" s="956">
        <f t="shared" si="4"/>
        <v>0</v>
      </c>
      <c r="N11" s="974">
        <f t="shared" si="0"/>
        <v>5</v>
      </c>
      <c r="O11" s="975">
        <f t="shared" si="0"/>
        <v>1</v>
      </c>
      <c r="P11" s="976">
        <f t="shared" si="0"/>
        <v>6</v>
      </c>
    </row>
    <row r="12" spans="1:20" x14ac:dyDescent="0.4">
      <c r="A12" s="536" t="s">
        <v>87</v>
      </c>
      <c r="B12" s="913">
        <v>1</v>
      </c>
      <c r="C12" s="914">
        <v>1</v>
      </c>
      <c r="D12" s="915">
        <f t="shared" si="1"/>
        <v>2</v>
      </c>
      <c r="E12" s="913">
        <v>4</v>
      </c>
      <c r="F12" s="927">
        <v>0</v>
      </c>
      <c r="G12" s="915">
        <f t="shared" si="2"/>
        <v>4</v>
      </c>
      <c r="H12" s="913">
        <v>4</v>
      </c>
      <c r="I12" s="914">
        <v>1</v>
      </c>
      <c r="J12" s="915">
        <f t="shared" si="3"/>
        <v>5</v>
      </c>
      <c r="K12" s="954">
        <v>0</v>
      </c>
      <c r="L12" s="955">
        <v>0</v>
      </c>
      <c r="M12" s="956">
        <f t="shared" si="4"/>
        <v>0</v>
      </c>
      <c r="N12" s="974">
        <f t="shared" si="0"/>
        <v>9</v>
      </c>
      <c r="O12" s="975">
        <f t="shared" si="0"/>
        <v>2</v>
      </c>
      <c r="P12" s="976">
        <f t="shared" si="0"/>
        <v>11</v>
      </c>
    </row>
    <row r="13" spans="1:20" ht="52.5" x14ac:dyDescent="0.4">
      <c r="A13" s="536" t="s">
        <v>88</v>
      </c>
      <c r="B13" s="913">
        <v>0</v>
      </c>
      <c r="C13" s="914">
        <v>1</v>
      </c>
      <c r="D13" s="915">
        <f>B13+C13</f>
        <v>1</v>
      </c>
      <c r="E13" s="913">
        <v>4</v>
      </c>
      <c r="F13" s="927">
        <v>1</v>
      </c>
      <c r="G13" s="915">
        <f>E13+F13</f>
        <v>5</v>
      </c>
      <c r="H13" s="913">
        <v>3</v>
      </c>
      <c r="I13" s="914">
        <v>0</v>
      </c>
      <c r="J13" s="915">
        <f>H13+I13</f>
        <v>3</v>
      </c>
      <c r="K13" s="954">
        <v>0</v>
      </c>
      <c r="L13" s="955">
        <v>0</v>
      </c>
      <c r="M13" s="956">
        <f>K13+L13</f>
        <v>0</v>
      </c>
      <c r="N13" s="974">
        <f t="shared" si="0"/>
        <v>7</v>
      </c>
      <c r="O13" s="975">
        <f t="shared" si="0"/>
        <v>2</v>
      </c>
      <c r="P13" s="976">
        <f t="shared" si="0"/>
        <v>9</v>
      </c>
    </row>
    <row r="14" spans="1:20" ht="52.5" x14ac:dyDescent="0.4">
      <c r="A14" s="537" t="s">
        <v>89</v>
      </c>
      <c r="B14" s="913">
        <v>2</v>
      </c>
      <c r="C14" s="914">
        <v>0</v>
      </c>
      <c r="D14" s="915">
        <f t="shared" si="1"/>
        <v>2</v>
      </c>
      <c r="E14" s="913">
        <v>1</v>
      </c>
      <c r="F14" s="927">
        <v>0</v>
      </c>
      <c r="G14" s="915">
        <f t="shared" si="2"/>
        <v>1</v>
      </c>
      <c r="H14" s="913">
        <v>2</v>
      </c>
      <c r="I14" s="914">
        <v>0</v>
      </c>
      <c r="J14" s="915">
        <f t="shared" si="3"/>
        <v>2</v>
      </c>
      <c r="K14" s="954">
        <v>0</v>
      </c>
      <c r="L14" s="955">
        <v>0</v>
      </c>
      <c r="M14" s="956">
        <f t="shared" si="4"/>
        <v>0</v>
      </c>
      <c r="N14" s="974">
        <f t="shared" si="0"/>
        <v>5</v>
      </c>
      <c r="O14" s="975">
        <f t="shared" si="0"/>
        <v>0</v>
      </c>
      <c r="P14" s="976">
        <f t="shared" si="0"/>
        <v>5</v>
      </c>
    </row>
    <row r="15" spans="1:20" ht="48" customHeight="1" x14ac:dyDescent="0.4">
      <c r="A15" s="538" t="s">
        <v>90</v>
      </c>
      <c r="B15" s="913">
        <v>8</v>
      </c>
      <c r="C15" s="914">
        <v>1</v>
      </c>
      <c r="D15" s="915">
        <f t="shared" si="1"/>
        <v>9</v>
      </c>
      <c r="E15" s="913">
        <v>10</v>
      </c>
      <c r="F15" s="927">
        <v>0</v>
      </c>
      <c r="G15" s="915">
        <f t="shared" si="2"/>
        <v>10</v>
      </c>
      <c r="H15" s="913">
        <v>11</v>
      </c>
      <c r="I15" s="914">
        <v>0</v>
      </c>
      <c r="J15" s="915">
        <f t="shared" si="3"/>
        <v>11</v>
      </c>
      <c r="K15" s="954">
        <v>0</v>
      </c>
      <c r="L15" s="955">
        <v>0</v>
      </c>
      <c r="M15" s="956">
        <f t="shared" si="4"/>
        <v>0</v>
      </c>
      <c r="N15" s="974">
        <f t="shared" si="0"/>
        <v>29</v>
      </c>
      <c r="O15" s="975">
        <f t="shared" si="0"/>
        <v>1</v>
      </c>
      <c r="P15" s="976">
        <f t="shared" si="0"/>
        <v>30</v>
      </c>
    </row>
    <row r="16" spans="1:20" ht="27.75" customHeight="1" x14ac:dyDescent="0.4">
      <c r="A16" s="537" t="s">
        <v>91</v>
      </c>
      <c r="B16" s="913">
        <v>6</v>
      </c>
      <c r="C16" s="914">
        <v>0</v>
      </c>
      <c r="D16" s="915">
        <f>B16+C16</f>
        <v>6</v>
      </c>
      <c r="E16" s="913">
        <v>4</v>
      </c>
      <c r="F16" s="927">
        <v>0</v>
      </c>
      <c r="G16" s="915">
        <f>E16+F16</f>
        <v>4</v>
      </c>
      <c r="H16" s="913">
        <v>5</v>
      </c>
      <c r="I16" s="914">
        <v>0</v>
      </c>
      <c r="J16" s="950">
        <f>H16+I16</f>
        <v>5</v>
      </c>
      <c r="K16" s="957">
        <v>0</v>
      </c>
      <c r="L16" s="958">
        <v>0</v>
      </c>
      <c r="M16" s="959">
        <f>K16+L16</f>
        <v>0</v>
      </c>
      <c r="N16" s="974">
        <f t="shared" si="0"/>
        <v>15</v>
      </c>
      <c r="O16" s="975">
        <f t="shared" si="0"/>
        <v>0</v>
      </c>
      <c r="P16" s="976">
        <f t="shared" si="0"/>
        <v>15</v>
      </c>
    </row>
    <row r="17" spans="1:16" ht="63" customHeight="1" x14ac:dyDescent="0.4">
      <c r="A17" s="538" t="s">
        <v>92</v>
      </c>
      <c r="B17" s="913">
        <v>2</v>
      </c>
      <c r="C17" s="914">
        <v>0</v>
      </c>
      <c r="D17" s="915">
        <f>B17+C17</f>
        <v>2</v>
      </c>
      <c r="E17" s="913">
        <v>2</v>
      </c>
      <c r="F17" s="927">
        <v>0</v>
      </c>
      <c r="G17" s="915">
        <f>E17+F17</f>
        <v>2</v>
      </c>
      <c r="H17" s="913">
        <v>2</v>
      </c>
      <c r="I17" s="914">
        <v>0</v>
      </c>
      <c r="J17" s="915">
        <f>H17+I17</f>
        <v>2</v>
      </c>
      <c r="K17" s="954">
        <v>0</v>
      </c>
      <c r="L17" s="955">
        <v>0</v>
      </c>
      <c r="M17" s="956">
        <f>K17+L17</f>
        <v>0</v>
      </c>
      <c r="N17" s="974">
        <f t="shared" si="0"/>
        <v>6</v>
      </c>
      <c r="O17" s="975">
        <f t="shared" si="0"/>
        <v>0</v>
      </c>
      <c r="P17" s="976">
        <f t="shared" si="0"/>
        <v>6</v>
      </c>
    </row>
    <row r="18" spans="1:16" ht="36" customHeight="1" thickBot="1" x14ac:dyDescent="0.45">
      <c r="A18" s="539" t="s">
        <v>114</v>
      </c>
      <c r="B18" s="913">
        <v>3</v>
      </c>
      <c r="C18" s="914">
        <v>0</v>
      </c>
      <c r="D18" s="916">
        <f>B18+C18</f>
        <v>3</v>
      </c>
      <c r="E18" s="913">
        <v>2</v>
      </c>
      <c r="F18" s="946">
        <v>0</v>
      </c>
      <c r="G18" s="916">
        <f>E18+F18</f>
        <v>2</v>
      </c>
      <c r="H18" s="913">
        <v>2</v>
      </c>
      <c r="I18" s="914">
        <v>0</v>
      </c>
      <c r="J18" s="916">
        <f>H18+I18</f>
        <v>2</v>
      </c>
      <c r="K18" s="954">
        <v>0</v>
      </c>
      <c r="L18" s="955">
        <v>0</v>
      </c>
      <c r="M18" s="960">
        <f>K18+L18</f>
        <v>0</v>
      </c>
      <c r="N18" s="974">
        <f t="shared" si="0"/>
        <v>7</v>
      </c>
      <c r="O18" s="975">
        <f t="shared" si="0"/>
        <v>0</v>
      </c>
      <c r="P18" s="977">
        <f t="shared" si="0"/>
        <v>7</v>
      </c>
    </row>
    <row r="19" spans="1:16" ht="46.5" customHeight="1" thickBot="1" x14ac:dyDescent="0.45">
      <c r="A19" s="432" t="s">
        <v>9</v>
      </c>
      <c r="B19" s="917">
        <f>SUM(B7:B18)</f>
        <v>31</v>
      </c>
      <c r="C19" s="918">
        <f t="shared" ref="C19:P19" si="5">SUM(C7:C18)</f>
        <v>4</v>
      </c>
      <c r="D19" s="919">
        <f t="shared" si="5"/>
        <v>35</v>
      </c>
      <c r="E19" s="917">
        <f t="shared" si="5"/>
        <v>43</v>
      </c>
      <c r="F19" s="918">
        <f t="shared" si="5"/>
        <v>1</v>
      </c>
      <c r="G19" s="919">
        <f t="shared" si="5"/>
        <v>44</v>
      </c>
      <c r="H19" s="917">
        <f t="shared" si="5"/>
        <v>33</v>
      </c>
      <c r="I19" s="918">
        <f t="shared" si="5"/>
        <v>2</v>
      </c>
      <c r="J19" s="919">
        <f t="shared" si="5"/>
        <v>35</v>
      </c>
      <c r="K19" s="917">
        <f t="shared" si="5"/>
        <v>5</v>
      </c>
      <c r="L19" s="918">
        <f t="shared" si="5"/>
        <v>1</v>
      </c>
      <c r="M19" s="919">
        <f t="shared" si="5"/>
        <v>6</v>
      </c>
      <c r="N19" s="917">
        <f t="shared" si="5"/>
        <v>112</v>
      </c>
      <c r="O19" s="918">
        <f t="shared" si="5"/>
        <v>8</v>
      </c>
      <c r="P19" s="919">
        <f t="shared" si="5"/>
        <v>120</v>
      </c>
    </row>
    <row r="20" spans="1:16" ht="27" customHeight="1" thickBot="1" x14ac:dyDescent="0.45">
      <c r="A20" s="433" t="s">
        <v>10</v>
      </c>
      <c r="B20" s="920"/>
      <c r="C20" s="921"/>
      <c r="D20" s="922"/>
      <c r="E20" s="920"/>
      <c r="F20" s="921"/>
      <c r="G20" s="922"/>
      <c r="H20" s="920"/>
      <c r="I20" s="921"/>
      <c r="J20" s="922"/>
      <c r="K20" s="920"/>
      <c r="L20" s="921"/>
      <c r="M20" s="922"/>
      <c r="N20" s="978"/>
      <c r="O20" s="979"/>
      <c r="P20" s="980"/>
    </row>
    <row r="21" spans="1:16" ht="31.5" customHeight="1" thickBot="1" x14ac:dyDescent="0.45">
      <c r="A21" s="433" t="s">
        <v>11</v>
      </c>
      <c r="B21" s="923"/>
      <c r="C21" s="924"/>
      <c r="D21" s="925"/>
      <c r="E21" s="923"/>
      <c r="F21" s="924"/>
      <c r="G21" s="925"/>
      <c r="H21" s="923"/>
      <c r="I21" s="924"/>
      <c r="J21" s="925"/>
      <c r="K21" s="923"/>
      <c r="L21" s="924"/>
      <c r="M21" s="961"/>
      <c r="N21" s="981"/>
      <c r="O21" s="982"/>
      <c r="P21" s="983"/>
    </row>
    <row r="22" spans="1:16" ht="24.95" customHeight="1" x14ac:dyDescent="0.4">
      <c r="A22" s="472" t="s">
        <v>94</v>
      </c>
      <c r="B22" s="910">
        <v>1</v>
      </c>
      <c r="C22" s="911">
        <v>0</v>
      </c>
      <c r="D22" s="912">
        <f>B22+C22</f>
        <v>1</v>
      </c>
      <c r="E22" s="910">
        <v>2</v>
      </c>
      <c r="F22" s="911">
        <v>0</v>
      </c>
      <c r="G22" s="912">
        <f>E22+F22</f>
        <v>2</v>
      </c>
      <c r="H22" s="910">
        <v>0</v>
      </c>
      <c r="I22" s="911">
        <v>0</v>
      </c>
      <c r="J22" s="912">
        <f>H22+I22</f>
        <v>0</v>
      </c>
      <c r="K22" s="951">
        <v>2</v>
      </c>
      <c r="L22" s="952">
        <v>0</v>
      </c>
      <c r="M22" s="953">
        <f t="shared" ref="M22:M33" si="6">K22+L22</f>
        <v>2</v>
      </c>
      <c r="N22" s="984">
        <f>B22+E22+H22+K22</f>
        <v>5</v>
      </c>
      <c r="O22" s="985">
        <f>C22+F22+I22+L22</f>
        <v>0</v>
      </c>
      <c r="P22" s="973">
        <f>D22+G22+J22+M22</f>
        <v>5</v>
      </c>
    </row>
    <row r="23" spans="1:16" ht="24.95" customHeight="1" x14ac:dyDescent="0.4">
      <c r="A23" s="472" t="s">
        <v>95</v>
      </c>
      <c r="B23" s="926">
        <v>0</v>
      </c>
      <c r="C23" s="927">
        <v>0</v>
      </c>
      <c r="D23" s="928">
        <f t="shared" ref="D23:D33" si="7">B23+C23</f>
        <v>0</v>
      </c>
      <c r="E23" s="926">
        <v>1</v>
      </c>
      <c r="F23" s="927">
        <v>0</v>
      </c>
      <c r="G23" s="928">
        <f t="shared" ref="G23:G33" si="8">E23+F23</f>
        <v>1</v>
      </c>
      <c r="H23" s="926">
        <v>0</v>
      </c>
      <c r="I23" s="927">
        <v>0</v>
      </c>
      <c r="J23" s="928">
        <f t="shared" ref="J23:J33" si="9">H23+I23</f>
        <v>0</v>
      </c>
      <c r="K23" s="962">
        <v>0</v>
      </c>
      <c r="L23" s="963">
        <v>0</v>
      </c>
      <c r="M23" s="964">
        <f t="shared" si="6"/>
        <v>0</v>
      </c>
      <c r="N23" s="986">
        <f t="shared" ref="N23:P33" si="10">B23+E23+H23+K23</f>
        <v>1</v>
      </c>
      <c r="O23" s="987">
        <f t="shared" si="10"/>
        <v>0</v>
      </c>
      <c r="P23" s="988">
        <f t="shared" si="10"/>
        <v>1</v>
      </c>
    </row>
    <row r="24" spans="1:16" ht="24.95" customHeight="1" x14ac:dyDescent="0.4">
      <c r="A24" s="473" t="s">
        <v>85</v>
      </c>
      <c r="B24" s="926">
        <v>6</v>
      </c>
      <c r="C24" s="927">
        <v>0</v>
      </c>
      <c r="D24" s="928">
        <f t="shared" si="7"/>
        <v>6</v>
      </c>
      <c r="E24" s="926">
        <v>4</v>
      </c>
      <c r="F24" s="927">
        <v>0</v>
      </c>
      <c r="G24" s="928">
        <f t="shared" si="8"/>
        <v>4</v>
      </c>
      <c r="H24" s="926">
        <v>2</v>
      </c>
      <c r="I24" s="927">
        <v>0</v>
      </c>
      <c r="J24" s="928">
        <f t="shared" si="9"/>
        <v>2</v>
      </c>
      <c r="K24" s="962">
        <v>0</v>
      </c>
      <c r="L24" s="963">
        <v>0</v>
      </c>
      <c r="M24" s="964">
        <f t="shared" si="6"/>
        <v>0</v>
      </c>
      <c r="N24" s="986">
        <f t="shared" si="10"/>
        <v>12</v>
      </c>
      <c r="O24" s="987">
        <f t="shared" si="10"/>
        <v>0</v>
      </c>
      <c r="P24" s="988">
        <f t="shared" si="10"/>
        <v>12</v>
      </c>
    </row>
    <row r="25" spans="1:16" s="269" customFormat="1" ht="24.95" customHeight="1" x14ac:dyDescent="0.4">
      <c r="A25" s="473" t="s">
        <v>96</v>
      </c>
      <c r="B25" s="926">
        <v>2</v>
      </c>
      <c r="C25" s="927">
        <v>0</v>
      </c>
      <c r="D25" s="928">
        <f t="shared" si="7"/>
        <v>2</v>
      </c>
      <c r="E25" s="926">
        <v>5</v>
      </c>
      <c r="F25" s="927">
        <v>0</v>
      </c>
      <c r="G25" s="928">
        <f t="shared" si="8"/>
        <v>5</v>
      </c>
      <c r="H25" s="926">
        <v>1</v>
      </c>
      <c r="I25" s="927">
        <v>0</v>
      </c>
      <c r="J25" s="928">
        <f t="shared" si="9"/>
        <v>1</v>
      </c>
      <c r="K25" s="962">
        <v>3</v>
      </c>
      <c r="L25" s="963">
        <v>0</v>
      </c>
      <c r="M25" s="964">
        <f t="shared" si="6"/>
        <v>3</v>
      </c>
      <c r="N25" s="986">
        <f t="shared" si="10"/>
        <v>11</v>
      </c>
      <c r="O25" s="987">
        <f t="shared" si="10"/>
        <v>0</v>
      </c>
      <c r="P25" s="988">
        <f t="shared" si="10"/>
        <v>11</v>
      </c>
    </row>
    <row r="26" spans="1:16" ht="24.95" customHeight="1" x14ac:dyDescent="0.4">
      <c r="A26" s="473" t="s">
        <v>86</v>
      </c>
      <c r="B26" s="926">
        <v>0</v>
      </c>
      <c r="C26" s="927">
        <v>1</v>
      </c>
      <c r="D26" s="928">
        <f t="shared" si="7"/>
        <v>1</v>
      </c>
      <c r="E26" s="926">
        <v>4</v>
      </c>
      <c r="F26" s="927">
        <v>0</v>
      </c>
      <c r="G26" s="928">
        <f t="shared" si="8"/>
        <v>4</v>
      </c>
      <c r="H26" s="926">
        <v>1</v>
      </c>
      <c r="I26" s="927">
        <v>0</v>
      </c>
      <c r="J26" s="928">
        <f t="shared" si="9"/>
        <v>1</v>
      </c>
      <c r="K26" s="962">
        <v>0</v>
      </c>
      <c r="L26" s="963">
        <v>0</v>
      </c>
      <c r="M26" s="964">
        <f t="shared" si="6"/>
        <v>0</v>
      </c>
      <c r="N26" s="986">
        <f t="shared" si="10"/>
        <v>5</v>
      </c>
      <c r="O26" s="987">
        <f t="shared" si="10"/>
        <v>1</v>
      </c>
      <c r="P26" s="988">
        <f t="shared" si="10"/>
        <v>6</v>
      </c>
    </row>
    <row r="27" spans="1:16" s="269" customFormat="1" ht="24.95" customHeight="1" x14ac:dyDescent="0.4">
      <c r="A27" s="473" t="s">
        <v>87</v>
      </c>
      <c r="B27" s="926">
        <v>1</v>
      </c>
      <c r="C27" s="927">
        <v>1</v>
      </c>
      <c r="D27" s="928">
        <f t="shared" si="7"/>
        <v>2</v>
      </c>
      <c r="E27" s="926">
        <v>4</v>
      </c>
      <c r="F27" s="927">
        <v>0</v>
      </c>
      <c r="G27" s="928">
        <f t="shared" si="8"/>
        <v>4</v>
      </c>
      <c r="H27" s="926">
        <v>4</v>
      </c>
      <c r="I27" s="927">
        <v>1</v>
      </c>
      <c r="J27" s="928">
        <f t="shared" si="9"/>
        <v>5</v>
      </c>
      <c r="K27" s="962">
        <v>0</v>
      </c>
      <c r="L27" s="963">
        <v>0</v>
      </c>
      <c r="M27" s="964">
        <f t="shared" si="6"/>
        <v>0</v>
      </c>
      <c r="N27" s="986">
        <f t="shared" si="10"/>
        <v>9</v>
      </c>
      <c r="O27" s="987">
        <f t="shared" si="10"/>
        <v>2</v>
      </c>
      <c r="P27" s="988">
        <f t="shared" si="10"/>
        <v>11</v>
      </c>
    </row>
    <row r="28" spans="1:16" ht="51" customHeight="1" x14ac:dyDescent="0.4">
      <c r="A28" s="473" t="s">
        <v>88</v>
      </c>
      <c r="B28" s="926">
        <v>0</v>
      </c>
      <c r="C28" s="927">
        <v>1</v>
      </c>
      <c r="D28" s="928">
        <f t="shared" si="7"/>
        <v>1</v>
      </c>
      <c r="E28" s="926">
        <v>4</v>
      </c>
      <c r="F28" s="927">
        <v>0</v>
      </c>
      <c r="G28" s="928">
        <f t="shared" si="8"/>
        <v>4</v>
      </c>
      <c r="H28" s="926">
        <v>3</v>
      </c>
      <c r="I28" s="927">
        <v>0</v>
      </c>
      <c r="J28" s="928">
        <f t="shared" si="9"/>
        <v>3</v>
      </c>
      <c r="K28" s="962">
        <v>0</v>
      </c>
      <c r="L28" s="963">
        <v>0</v>
      </c>
      <c r="M28" s="964">
        <f t="shared" si="6"/>
        <v>0</v>
      </c>
      <c r="N28" s="986">
        <f t="shared" si="10"/>
        <v>7</v>
      </c>
      <c r="O28" s="987">
        <f t="shared" si="10"/>
        <v>1</v>
      </c>
      <c r="P28" s="988">
        <f t="shared" si="10"/>
        <v>8</v>
      </c>
    </row>
    <row r="29" spans="1:16" ht="51.75" customHeight="1" x14ac:dyDescent="0.4">
      <c r="A29" s="540" t="s">
        <v>89</v>
      </c>
      <c r="B29" s="926">
        <v>2</v>
      </c>
      <c r="C29" s="927">
        <v>0</v>
      </c>
      <c r="D29" s="928">
        <f t="shared" si="7"/>
        <v>2</v>
      </c>
      <c r="E29" s="926">
        <v>1</v>
      </c>
      <c r="F29" s="927">
        <v>0</v>
      </c>
      <c r="G29" s="928">
        <f t="shared" si="8"/>
        <v>1</v>
      </c>
      <c r="H29" s="926">
        <v>2</v>
      </c>
      <c r="I29" s="927">
        <v>0</v>
      </c>
      <c r="J29" s="928">
        <f t="shared" si="9"/>
        <v>2</v>
      </c>
      <c r="K29" s="962">
        <v>0</v>
      </c>
      <c r="L29" s="963">
        <v>0</v>
      </c>
      <c r="M29" s="964">
        <f t="shared" si="6"/>
        <v>0</v>
      </c>
      <c r="N29" s="986">
        <f t="shared" si="10"/>
        <v>5</v>
      </c>
      <c r="O29" s="987">
        <f t="shared" si="10"/>
        <v>0</v>
      </c>
      <c r="P29" s="988">
        <f t="shared" si="10"/>
        <v>5</v>
      </c>
    </row>
    <row r="30" spans="1:16" ht="52.5" customHeight="1" x14ac:dyDescent="0.4">
      <c r="A30" s="475" t="s">
        <v>90</v>
      </c>
      <c r="B30" s="926">
        <v>8</v>
      </c>
      <c r="C30" s="927">
        <v>0</v>
      </c>
      <c r="D30" s="928">
        <f t="shared" si="7"/>
        <v>8</v>
      </c>
      <c r="E30" s="926">
        <v>9</v>
      </c>
      <c r="F30" s="927">
        <v>0</v>
      </c>
      <c r="G30" s="928">
        <f t="shared" si="8"/>
        <v>9</v>
      </c>
      <c r="H30" s="926">
        <v>11</v>
      </c>
      <c r="I30" s="927">
        <v>0</v>
      </c>
      <c r="J30" s="928">
        <f t="shared" si="9"/>
        <v>11</v>
      </c>
      <c r="K30" s="962">
        <v>0</v>
      </c>
      <c r="L30" s="963">
        <v>0</v>
      </c>
      <c r="M30" s="964">
        <f t="shared" si="6"/>
        <v>0</v>
      </c>
      <c r="N30" s="986">
        <f t="shared" si="10"/>
        <v>28</v>
      </c>
      <c r="O30" s="987">
        <f t="shared" si="10"/>
        <v>0</v>
      </c>
      <c r="P30" s="988">
        <f t="shared" si="10"/>
        <v>28</v>
      </c>
    </row>
    <row r="31" spans="1:16" ht="24.95" customHeight="1" x14ac:dyDescent="0.4">
      <c r="A31" s="474" t="s">
        <v>91</v>
      </c>
      <c r="B31" s="926">
        <v>6</v>
      </c>
      <c r="C31" s="927">
        <v>0</v>
      </c>
      <c r="D31" s="928">
        <f t="shared" si="7"/>
        <v>6</v>
      </c>
      <c r="E31" s="926">
        <v>4</v>
      </c>
      <c r="F31" s="927">
        <v>0</v>
      </c>
      <c r="G31" s="928">
        <f t="shared" si="8"/>
        <v>4</v>
      </c>
      <c r="H31" s="926">
        <v>5</v>
      </c>
      <c r="I31" s="927">
        <v>0</v>
      </c>
      <c r="J31" s="928">
        <f t="shared" si="9"/>
        <v>5</v>
      </c>
      <c r="K31" s="965">
        <v>0</v>
      </c>
      <c r="L31" s="966">
        <v>0</v>
      </c>
      <c r="M31" s="967">
        <f t="shared" si="6"/>
        <v>0</v>
      </c>
      <c r="N31" s="986">
        <f t="shared" si="10"/>
        <v>15</v>
      </c>
      <c r="O31" s="987">
        <f t="shared" si="10"/>
        <v>0</v>
      </c>
      <c r="P31" s="988">
        <f t="shared" si="10"/>
        <v>15</v>
      </c>
    </row>
    <row r="32" spans="1:16" ht="49.5" customHeight="1" x14ac:dyDescent="0.4">
      <c r="A32" s="475" t="s">
        <v>92</v>
      </c>
      <c r="B32" s="926">
        <v>2</v>
      </c>
      <c r="C32" s="927">
        <v>0</v>
      </c>
      <c r="D32" s="928">
        <f t="shared" si="7"/>
        <v>2</v>
      </c>
      <c r="E32" s="926">
        <v>2</v>
      </c>
      <c r="F32" s="927">
        <v>0</v>
      </c>
      <c r="G32" s="928">
        <f t="shared" si="8"/>
        <v>2</v>
      </c>
      <c r="H32" s="926">
        <v>2</v>
      </c>
      <c r="I32" s="927">
        <v>0</v>
      </c>
      <c r="J32" s="928">
        <f t="shared" si="9"/>
        <v>2</v>
      </c>
      <c r="K32" s="962">
        <v>0</v>
      </c>
      <c r="L32" s="963">
        <v>0</v>
      </c>
      <c r="M32" s="964">
        <f t="shared" si="6"/>
        <v>0</v>
      </c>
      <c r="N32" s="986">
        <f t="shared" si="10"/>
        <v>6</v>
      </c>
      <c r="O32" s="987">
        <f t="shared" si="10"/>
        <v>0</v>
      </c>
      <c r="P32" s="988">
        <f t="shared" si="10"/>
        <v>6</v>
      </c>
    </row>
    <row r="33" spans="1:16" ht="27" thickBot="1" x14ac:dyDescent="0.45">
      <c r="A33" s="541" t="s">
        <v>114</v>
      </c>
      <c r="B33" s="926">
        <v>3</v>
      </c>
      <c r="C33" s="927">
        <v>0</v>
      </c>
      <c r="D33" s="928">
        <f t="shared" si="7"/>
        <v>3</v>
      </c>
      <c r="E33" s="926">
        <v>2</v>
      </c>
      <c r="F33" s="927">
        <v>0</v>
      </c>
      <c r="G33" s="928">
        <f t="shared" si="8"/>
        <v>2</v>
      </c>
      <c r="H33" s="926">
        <v>2</v>
      </c>
      <c r="I33" s="927">
        <v>0</v>
      </c>
      <c r="J33" s="928">
        <f t="shared" si="9"/>
        <v>2</v>
      </c>
      <c r="K33" s="962">
        <v>0</v>
      </c>
      <c r="L33" s="963">
        <v>0</v>
      </c>
      <c r="M33" s="964">
        <f t="shared" si="6"/>
        <v>0</v>
      </c>
      <c r="N33" s="986">
        <f t="shared" si="10"/>
        <v>7</v>
      </c>
      <c r="O33" s="987">
        <f t="shared" si="10"/>
        <v>0</v>
      </c>
      <c r="P33" s="988">
        <f t="shared" si="10"/>
        <v>7</v>
      </c>
    </row>
    <row r="34" spans="1:16" ht="24.95" customHeight="1" thickBot="1" x14ac:dyDescent="0.45">
      <c r="A34" s="461" t="s">
        <v>13</v>
      </c>
      <c r="B34" s="929">
        <f t="shared" ref="B34:P34" si="11">SUM(B22:B33)</f>
        <v>31</v>
      </c>
      <c r="C34" s="930">
        <f t="shared" si="11"/>
        <v>3</v>
      </c>
      <c r="D34" s="931">
        <f t="shared" si="11"/>
        <v>34</v>
      </c>
      <c r="E34" s="929">
        <f t="shared" si="11"/>
        <v>42</v>
      </c>
      <c r="F34" s="930">
        <f t="shared" si="11"/>
        <v>0</v>
      </c>
      <c r="G34" s="931">
        <f t="shared" si="11"/>
        <v>42</v>
      </c>
      <c r="H34" s="929">
        <f t="shared" si="11"/>
        <v>33</v>
      </c>
      <c r="I34" s="930">
        <f t="shared" si="11"/>
        <v>1</v>
      </c>
      <c r="J34" s="931">
        <f t="shared" si="11"/>
        <v>34</v>
      </c>
      <c r="K34" s="929">
        <f t="shared" si="11"/>
        <v>5</v>
      </c>
      <c r="L34" s="930">
        <f t="shared" si="11"/>
        <v>0</v>
      </c>
      <c r="M34" s="931">
        <f t="shared" si="11"/>
        <v>5</v>
      </c>
      <c r="N34" s="929">
        <f t="shared" si="11"/>
        <v>111</v>
      </c>
      <c r="O34" s="930">
        <f t="shared" si="11"/>
        <v>4</v>
      </c>
      <c r="P34" s="931">
        <f t="shared" si="11"/>
        <v>115</v>
      </c>
    </row>
    <row r="35" spans="1:16" ht="53.25" customHeight="1" thickBot="1" x14ac:dyDescent="0.45">
      <c r="A35" s="471" t="s">
        <v>14</v>
      </c>
      <c r="B35" s="932"/>
      <c r="C35" s="933"/>
      <c r="D35" s="934"/>
      <c r="E35" s="947"/>
      <c r="F35" s="948"/>
      <c r="G35" s="949"/>
      <c r="H35" s="947"/>
      <c r="I35" s="948"/>
      <c r="J35" s="949"/>
      <c r="K35" s="968"/>
      <c r="L35" s="969"/>
      <c r="M35" s="970"/>
      <c r="N35" s="989"/>
      <c r="O35" s="990"/>
      <c r="P35" s="980"/>
    </row>
    <row r="36" spans="1:16" ht="24.95" customHeight="1" x14ac:dyDescent="0.4">
      <c r="A36" s="472" t="s">
        <v>94</v>
      </c>
      <c r="B36" s="913">
        <v>0</v>
      </c>
      <c r="C36" s="914">
        <v>0</v>
      </c>
      <c r="D36" s="915">
        <f t="shared" ref="D36:D47" si="12">B36+C36</f>
        <v>0</v>
      </c>
      <c r="E36" s="913">
        <v>0</v>
      </c>
      <c r="F36" s="914">
        <v>0</v>
      </c>
      <c r="G36" s="915">
        <f t="shared" ref="G36:G47" si="13">E36+F36</f>
        <v>0</v>
      </c>
      <c r="H36" s="913">
        <v>0</v>
      </c>
      <c r="I36" s="914">
        <v>0</v>
      </c>
      <c r="J36" s="915">
        <f t="shared" ref="J36:J47" si="14">H36+I36</f>
        <v>0</v>
      </c>
      <c r="K36" s="913">
        <v>0</v>
      </c>
      <c r="L36" s="914">
        <v>0</v>
      </c>
      <c r="M36" s="959">
        <f t="shared" ref="M36:M47" si="15">K36+L36</f>
        <v>0</v>
      </c>
      <c r="N36" s="954">
        <f>B36+E36+H36+K36</f>
        <v>0</v>
      </c>
      <c r="O36" s="955">
        <f>C36+F36+I36+L36</f>
        <v>0</v>
      </c>
      <c r="P36" s="991">
        <f>O36+N36</f>
        <v>0</v>
      </c>
    </row>
    <row r="37" spans="1:16" ht="24.95" customHeight="1" x14ac:dyDescent="0.4">
      <c r="A37" s="472" t="s">
        <v>95</v>
      </c>
      <c r="B37" s="926">
        <v>0</v>
      </c>
      <c r="C37" s="927">
        <v>0</v>
      </c>
      <c r="D37" s="928">
        <f t="shared" si="12"/>
        <v>0</v>
      </c>
      <c r="E37" s="926">
        <v>0</v>
      </c>
      <c r="F37" s="927">
        <v>0</v>
      </c>
      <c r="G37" s="928">
        <f t="shared" si="13"/>
        <v>0</v>
      </c>
      <c r="H37" s="926">
        <v>0</v>
      </c>
      <c r="I37" s="927">
        <v>0</v>
      </c>
      <c r="J37" s="928">
        <f t="shared" si="14"/>
        <v>0</v>
      </c>
      <c r="K37" s="926">
        <v>0</v>
      </c>
      <c r="L37" s="927">
        <v>0</v>
      </c>
      <c r="M37" s="967">
        <f t="shared" si="15"/>
        <v>0</v>
      </c>
      <c r="N37" s="962">
        <f t="shared" ref="N37:O48" si="16">B37+E37+H37+K37</f>
        <v>0</v>
      </c>
      <c r="O37" s="963">
        <f t="shared" si="16"/>
        <v>0</v>
      </c>
      <c r="P37" s="992">
        <f t="shared" ref="P37:P48" si="17">O37+N37</f>
        <v>0</v>
      </c>
    </row>
    <row r="38" spans="1:16" ht="24.95" customHeight="1" x14ac:dyDescent="0.4">
      <c r="A38" s="473" t="s">
        <v>85</v>
      </c>
      <c r="B38" s="926">
        <v>0</v>
      </c>
      <c r="C38" s="927">
        <v>0</v>
      </c>
      <c r="D38" s="928">
        <f t="shared" si="12"/>
        <v>0</v>
      </c>
      <c r="E38" s="926">
        <v>0</v>
      </c>
      <c r="F38" s="927">
        <v>0</v>
      </c>
      <c r="G38" s="928">
        <f t="shared" si="13"/>
        <v>0</v>
      </c>
      <c r="H38" s="926">
        <v>0</v>
      </c>
      <c r="I38" s="927">
        <v>0</v>
      </c>
      <c r="J38" s="928">
        <f t="shared" si="14"/>
        <v>0</v>
      </c>
      <c r="K38" s="926">
        <v>0</v>
      </c>
      <c r="L38" s="927">
        <v>0</v>
      </c>
      <c r="M38" s="967">
        <f t="shared" si="15"/>
        <v>0</v>
      </c>
      <c r="N38" s="962">
        <f t="shared" si="16"/>
        <v>0</v>
      </c>
      <c r="O38" s="963">
        <f t="shared" si="16"/>
        <v>0</v>
      </c>
      <c r="P38" s="992">
        <f t="shared" si="17"/>
        <v>0</v>
      </c>
    </row>
    <row r="39" spans="1:16" s="269" customFormat="1" ht="24.95" customHeight="1" x14ac:dyDescent="0.4">
      <c r="A39" s="473" t="s">
        <v>96</v>
      </c>
      <c r="B39" s="926">
        <v>0</v>
      </c>
      <c r="C39" s="927">
        <v>0</v>
      </c>
      <c r="D39" s="928">
        <f t="shared" si="12"/>
        <v>0</v>
      </c>
      <c r="E39" s="926">
        <v>0</v>
      </c>
      <c r="F39" s="927">
        <v>0</v>
      </c>
      <c r="G39" s="928">
        <f t="shared" si="13"/>
        <v>0</v>
      </c>
      <c r="H39" s="926">
        <v>0</v>
      </c>
      <c r="I39" s="927">
        <v>1</v>
      </c>
      <c r="J39" s="928">
        <f t="shared" si="14"/>
        <v>1</v>
      </c>
      <c r="K39" s="926">
        <v>0</v>
      </c>
      <c r="L39" s="927">
        <v>1</v>
      </c>
      <c r="M39" s="967">
        <f t="shared" si="15"/>
        <v>1</v>
      </c>
      <c r="N39" s="962">
        <f t="shared" si="16"/>
        <v>0</v>
      </c>
      <c r="O39" s="963">
        <f t="shared" si="16"/>
        <v>2</v>
      </c>
      <c r="P39" s="992">
        <f t="shared" si="17"/>
        <v>2</v>
      </c>
    </row>
    <row r="40" spans="1:16" ht="24.95" customHeight="1" x14ac:dyDescent="0.4">
      <c r="A40" s="473" t="s">
        <v>86</v>
      </c>
      <c r="B40" s="926">
        <v>0</v>
      </c>
      <c r="C40" s="927">
        <v>0</v>
      </c>
      <c r="D40" s="928">
        <f t="shared" si="12"/>
        <v>0</v>
      </c>
      <c r="E40" s="926">
        <v>0</v>
      </c>
      <c r="F40" s="927">
        <v>0</v>
      </c>
      <c r="G40" s="928">
        <f t="shared" si="13"/>
        <v>0</v>
      </c>
      <c r="H40" s="926">
        <v>0</v>
      </c>
      <c r="I40" s="927">
        <v>0</v>
      </c>
      <c r="J40" s="928">
        <f t="shared" si="14"/>
        <v>0</v>
      </c>
      <c r="K40" s="926">
        <v>0</v>
      </c>
      <c r="L40" s="927">
        <v>0</v>
      </c>
      <c r="M40" s="967">
        <f t="shared" si="15"/>
        <v>0</v>
      </c>
      <c r="N40" s="962">
        <f t="shared" si="16"/>
        <v>0</v>
      </c>
      <c r="O40" s="963">
        <f t="shared" si="16"/>
        <v>0</v>
      </c>
      <c r="P40" s="992">
        <f t="shared" si="17"/>
        <v>0</v>
      </c>
    </row>
    <row r="41" spans="1:16" s="269" customFormat="1" ht="24.95" customHeight="1" x14ac:dyDescent="0.4">
      <c r="A41" s="473" t="s">
        <v>87</v>
      </c>
      <c r="B41" s="926">
        <v>0</v>
      </c>
      <c r="C41" s="927">
        <v>0</v>
      </c>
      <c r="D41" s="928">
        <f t="shared" si="12"/>
        <v>0</v>
      </c>
      <c r="E41" s="926">
        <v>0</v>
      </c>
      <c r="F41" s="927">
        <v>0</v>
      </c>
      <c r="G41" s="928">
        <f t="shared" si="13"/>
        <v>0</v>
      </c>
      <c r="H41" s="926">
        <v>0</v>
      </c>
      <c r="I41" s="927">
        <v>0</v>
      </c>
      <c r="J41" s="928">
        <f t="shared" si="14"/>
        <v>0</v>
      </c>
      <c r="K41" s="926">
        <v>0</v>
      </c>
      <c r="L41" s="927">
        <v>0</v>
      </c>
      <c r="M41" s="967">
        <f t="shared" si="15"/>
        <v>0</v>
      </c>
      <c r="N41" s="962">
        <f t="shared" si="16"/>
        <v>0</v>
      </c>
      <c r="O41" s="963">
        <f t="shared" si="16"/>
        <v>0</v>
      </c>
      <c r="P41" s="992">
        <f t="shared" si="17"/>
        <v>0</v>
      </c>
    </row>
    <row r="42" spans="1:16" ht="24.95" customHeight="1" x14ac:dyDescent="0.4">
      <c r="A42" s="473" t="s">
        <v>88</v>
      </c>
      <c r="B42" s="926">
        <v>0</v>
      </c>
      <c r="C42" s="927">
        <v>0</v>
      </c>
      <c r="D42" s="928">
        <f t="shared" si="12"/>
        <v>0</v>
      </c>
      <c r="E42" s="926">
        <v>0</v>
      </c>
      <c r="F42" s="927">
        <v>1</v>
      </c>
      <c r="G42" s="928">
        <f t="shared" si="13"/>
        <v>1</v>
      </c>
      <c r="H42" s="926">
        <v>0</v>
      </c>
      <c r="I42" s="927">
        <v>0</v>
      </c>
      <c r="J42" s="928">
        <f t="shared" si="14"/>
        <v>0</v>
      </c>
      <c r="K42" s="926">
        <v>0</v>
      </c>
      <c r="L42" s="927">
        <v>0</v>
      </c>
      <c r="M42" s="967">
        <f t="shared" si="15"/>
        <v>0</v>
      </c>
      <c r="N42" s="962">
        <f t="shared" si="16"/>
        <v>0</v>
      </c>
      <c r="O42" s="963">
        <f t="shared" si="16"/>
        <v>1</v>
      </c>
      <c r="P42" s="992">
        <f t="shared" si="17"/>
        <v>1</v>
      </c>
    </row>
    <row r="43" spans="1:16" ht="57" customHeight="1" x14ac:dyDescent="0.4">
      <c r="A43" s="474" t="s">
        <v>89</v>
      </c>
      <c r="B43" s="926">
        <v>0</v>
      </c>
      <c r="C43" s="927">
        <v>0</v>
      </c>
      <c r="D43" s="928">
        <f t="shared" si="12"/>
        <v>0</v>
      </c>
      <c r="E43" s="926">
        <v>0</v>
      </c>
      <c r="F43" s="927">
        <v>0</v>
      </c>
      <c r="G43" s="928">
        <f t="shared" si="13"/>
        <v>0</v>
      </c>
      <c r="H43" s="926">
        <v>0</v>
      </c>
      <c r="I43" s="927">
        <v>0</v>
      </c>
      <c r="J43" s="928">
        <f t="shared" si="14"/>
        <v>0</v>
      </c>
      <c r="K43" s="926">
        <v>0</v>
      </c>
      <c r="L43" s="927">
        <v>0</v>
      </c>
      <c r="M43" s="967">
        <f t="shared" si="15"/>
        <v>0</v>
      </c>
      <c r="N43" s="962">
        <f t="shared" si="16"/>
        <v>0</v>
      </c>
      <c r="O43" s="963">
        <f t="shared" si="16"/>
        <v>0</v>
      </c>
      <c r="P43" s="992">
        <f t="shared" si="17"/>
        <v>0</v>
      </c>
    </row>
    <row r="44" spans="1:16" ht="63.75" customHeight="1" x14ac:dyDescent="0.4">
      <c r="A44" s="475" t="s">
        <v>90</v>
      </c>
      <c r="B44" s="926">
        <v>0</v>
      </c>
      <c r="C44" s="927">
        <v>1</v>
      </c>
      <c r="D44" s="928">
        <f t="shared" si="12"/>
        <v>1</v>
      </c>
      <c r="E44" s="926">
        <v>1</v>
      </c>
      <c r="F44" s="927">
        <v>0</v>
      </c>
      <c r="G44" s="928">
        <f t="shared" si="13"/>
        <v>1</v>
      </c>
      <c r="H44" s="926">
        <v>0</v>
      </c>
      <c r="I44" s="927">
        <v>0</v>
      </c>
      <c r="J44" s="928">
        <f t="shared" si="14"/>
        <v>0</v>
      </c>
      <c r="K44" s="926">
        <v>0</v>
      </c>
      <c r="L44" s="927">
        <v>0</v>
      </c>
      <c r="M44" s="967">
        <f t="shared" si="15"/>
        <v>0</v>
      </c>
      <c r="N44" s="962">
        <f t="shared" si="16"/>
        <v>1</v>
      </c>
      <c r="O44" s="963">
        <f t="shared" si="16"/>
        <v>1</v>
      </c>
      <c r="P44" s="992">
        <f t="shared" si="17"/>
        <v>2</v>
      </c>
    </row>
    <row r="45" spans="1:16" ht="44.25" customHeight="1" x14ac:dyDescent="0.4">
      <c r="A45" s="474" t="s">
        <v>91</v>
      </c>
      <c r="B45" s="926">
        <v>0</v>
      </c>
      <c r="C45" s="927">
        <v>0</v>
      </c>
      <c r="D45" s="928">
        <f t="shared" si="12"/>
        <v>0</v>
      </c>
      <c r="E45" s="926">
        <v>0</v>
      </c>
      <c r="F45" s="927">
        <v>0</v>
      </c>
      <c r="G45" s="928">
        <f t="shared" si="13"/>
        <v>0</v>
      </c>
      <c r="H45" s="926">
        <v>0</v>
      </c>
      <c r="I45" s="927">
        <v>0</v>
      </c>
      <c r="J45" s="928">
        <f t="shared" si="14"/>
        <v>0</v>
      </c>
      <c r="K45" s="926">
        <v>0</v>
      </c>
      <c r="L45" s="927">
        <v>0</v>
      </c>
      <c r="M45" s="967">
        <f t="shared" si="15"/>
        <v>0</v>
      </c>
      <c r="N45" s="962">
        <f t="shared" si="16"/>
        <v>0</v>
      </c>
      <c r="O45" s="963">
        <f t="shared" si="16"/>
        <v>0</v>
      </c>
      <c r="P45" s="992">
        <f t="shared" si="17"/>
        <v>0</v>
      </c>
    </row>
    <row r="46" spans="1:16" ht="57" customHeight="1" x14ac:dyDescent="0.4">
      <c r="A46" s="475" t="s">
        <v>92</v>
      </c>
      <c r="B46" s="926">
        <v>0</v>
      </c>
      <c r="C46" s="927">
        <v>0</v>
      </c>
      <c r="D46" s="928">
        <f t="shared" si="12"/>
        <v>0</v>
      </c>
      <c r="E46" s="926">
        <v>0</v>
      </c>
      <c r="F46" s="927">
        <v>0</v>
      </c>
      <c r="G46" s="928">
        <f t="shared" si="13"/>
        <v>0</v>
      </c>
      <c r="H46" s="926">
        <v>0</v>
      </c>
      <c r="I46" s="927">
        <v>0</v>
      </c>
      <c r="J46" s="928">
        <f t="shared" si="14"/>
        <v>0</v>
      </c>
      <c r="K46" s="926">
        <v>0</v>
      </c>
      <c r="L46" s="927">
        <v>0</v>
      </c>
      <c r="M46" s="967">
        <f t="shared" si="15"/>
        <v>0</v>
      </c>
      <c r="N46" s="962">
        <f t="shared" si="16"/>
        <v>0</v>
      </c>
      <c r="O46" s="963">
        <f t="shared" si="16"/>
        <v>0</v>
      </c>
      <c r="P46" s="992">
        <f t="shared" si="17"/>
        <v>0</v>
      </c>
    </row>
    <row r="47" spans="1:16" ht="53.25" thickBot="1" x14ac:dyDescent="0.45">
      <c r="A47" s="474" t="s">
        <v>93</v>
      </c>
      <c r="B47" s="926">
        <v>0</v>
      </c>
      <c r="C47" s="927">
        <v>0</v>
      </c>
      <c r="D47" s="928">
        <f t="shared" si="12"/>
        <v>0</v>
      </c>
      <c r="E47" s="926">
        <v>0</v>
      </c>
      <c r="F47" s="927">
        <v>0</v>
      </c>
      <c r="G47" s="928">
        <f t="shared" si="13"/>
        <v>0</v>
      </c>
      <c r="H47" s="926">
        <v>0</v>
      </c>
      <c r="I47" s="927">
        <v>0</v>
      </c>
      <c r="J47" s="928">
        <f t="shared" si="14"/>
        <v>0</v>
      </c>
      <c r="K47" s="926">
        <v>0</v>
      </c>
      <c r="L47" s="927">
        <v>0</v>
      </c>
      <c r="M47" s="967">
        <f t="shared" si="15"/>
        <v>0</v>
      </c>
      <c r="N47" s="962">
        <f t="shared" si="16"/>
        <v>0</v>
      </c>
      <c r="O47" s="963">
        <f t="shared" si="16"/>
        <v>0</v>
      </c>
      <c r="P47" s="992">
        <f t="shared" si="17"/>
        <v>0</v>
      </c>
    </row>
    <row r="48" spans="1:16" ht="48" customHeight="1" thickBot="1" x14ac:dyDescent="0.45">
      <c r="A48" s="461" t="s">
        <v>15</v>
      </c>
      <c r="B48" s="935">
        <f>SUM(B36:B47)</f>
        <v>0</v>
      </c>
      <c r="C48" s="936">
        <f t="shared" ref="C48:M48" si="18">SUM(C36:C47)</f>
        <v>1</v>
      </c>
      <c r="D48" s="916">
        <f t="shared" si="18"/>
        <v>1</v>
      </c>
      <c r="E48" s="935">
        <f t="shared" si="18"/>
        <v>1</v>
      </c>
      <c r="F48" s="936">
        <f t="shared" si="18"/>
        <v>1</v>
      </c>
      <c r="G48" s="916">
        <f t="shared" si="18"/>
        <v>2</v>
      </c>
      <c r="H48" s="935">
        <f t="shared" si="18"/>
        <v>0</v>
      </c>
      <c r="I48" s="936">
        <f t="shared" si="18"/>
        <v>1</v>
      </c>
      <c r="J48" s="916">
        <f t="shared" si="18"/>
        <v>1</v>
      </c>
      <c r="K48" s="935">
        <f t="shared" si="18"/>
        <v>0</v>
      </c>
      <c r="L48" s="936">
        <f t="shared" si="18"/>
        <v>1</v>
      </c>
      <c r="M48" s="916">
        <f t="shared" si="18"/>
        <v>1</v>
      </c>
      <c r="N48" s="954">
        <f t="shared" si="16"/>
        <v>1</v>
      </c>
      <c r="O48" s="955">
        <f t="shared" si="16"/>
        <v>4</v>
      </c>
      <c r="P48" s="993">
        <f t="shared" si="17"/>
        <v>5</v>
      </c>
    </row>
    <row r="49" spans="1:16" ht="30" customHeight="1" thickBot="1" x14ac:dyDescent="0.45">
      <c r="A49" s="476" t="s">
        <v>16</v>
      </c>
      <c r="B49" s="937">
        <f>B34</f>
        <v>31</v>
      </c>
      <c r="C49" s="938">
        <f t="shared" ref="C49:P49" si="19">C34</f>
        <v>3</v>
      </c>
      <c r="D49" s="939">
        <f t="shared" si="19"/>
        <v>34</v>
      </c>
      <c r="E49" s="937">
        <f t="shared" si="19"/>
        <v>42</v>
      </c>
      <c r="F49" s="938">
        <f t="shared" si="19"/>
        <v>0</v>
      </c>
      <c r="G49" s="939">
        <f t="shared" si="19"/>
        <v>42</v>
      </c>
      <c r="H49" s="937">
        <f t="shared" si="19"/>
        <v>33</v>
      </c>
      <c r="I49" s="938">
        <f t="shared" si="19"/>
        <v>1</v>
      </c>
      <c r="J49" s="939">
        <f t="shared" si="19"/>
        <v>34</v>
      </c>
      <c r="K49" s="937">
        <f t="shared" si="19"/>
        <v>5</v>
      </c>
      <c r="L49" s="938">
        <f t="shared" si="19"/>
        <v>0</v>
      </c>
      <c r="M49" s="939">
        <f t="shared" si="19"/>
        <v>5</v>
      </c>
      <c r="N49" s="937">
        <f t="shared" si="19"/>
        <v>111</v>
      </c>
      <c r="O49" s="938">
        <f t="shared" si="19"/>
        <v>4</v>
      </c>
      <c r="P49" s="939">
        <f t="shared" si="19"/>
        <v>115</v>
      </c>
    </row>
    <row r="50" spans="1:16" ht="27" thickBot="1" x14ac:dyDescent="0.45">
      <c r="A50" s="476" t="s">
        <v>17</v>
      </c>
      <c r="B50" s="940">
        <f>B48</f>
        <v>0</v>
      </c>
      <c r="C50" s="941">
        <f t="shared" ref="C50:P50" si="20">C48</f>
        <v>1</v>
      </c>
      <c r="D50" s="942">
        <f t="shared" si="20"/>
        <v>1</v>
      </c>
      <c r="E50" s="940">
        <f t="shared" si="20"/>
        <v>1</v>
      </c>
      <c r="F50" s="941">
        <f t="shared" si="20"/>
        <v>1</v>
      </c>
      <c r="G50" s="942">
        <f t="shared" si="20"/>
        <v>2</v>
      </c>
      <c r="H50" s="940">
        <f t="shared" si="20"/>
        <v>0</v>
      </c>
      <c r="I50" s="941">
        <f t="shared" si="20"/>
        <v>1</v>
      </c>
      <c r="J50" s="942">
        <f t="shared" si="20"/>
        <v>1</v>
      </c>
      <c r="K50" s="940">
        <f t="shared" si="20"/>
        <v>0</v>
      </c>
      <c r="L50" s="941">
        <f t="shared" si="20"/>
        <v>1</v>
      </c>
      <c r="M50" s="942">
        <f t="shared" si="20"/>
        <v>1</v>
      </c>
      <c r="N50" s="940">
        <f t="shared" si="20"/>
        <v>1</v>
      </c>
      <c r="O50" s="941">
        <f t="shared" si="20"/>
        <v>4</v>
      </c>
      <c r="P50" s="942">
        <f t="shared" si="20"/>
        <v>5</v>
      </c>
    </row>
    <row r="51" spans="1:16" ht="40.5" customHeight="1" thickBot="1" x14ac:dyDescent="0.45">
      <c r="A51" s="433" t="s">
        <v>18</v>
      </c>
      <c r="B51" s="943">
        <f>SUM(B49:B50)</f>
        <v>31</v>
      </c>
      <c r="C51" s="944">
        <f>SUM(C49:C50)</f>
        <v>4</v>
      </c>
      <c r="D51" s="945">
        <f t="shared" ref="D51:P51" si="21">SUM(D49:D50)</f>
        <v>35</v>
      </c>
      <c r="E51" s="943">
        <f t="shared" si="21"/>
        <v>43</v>
      </c>
      <c r="F51" s="944">
        <f t="shared" si="21"/>
        <v>1</v>
      </c>
      <c r="G51" s="945">
        <f t="shared" si="21"/>
        <v>44</v>
      </c>
      <c r="H51" s="943">
        <f t="shared" si="21"/>
        <v>33</v>
      </c>
      <c r="I51" s="944">
        <f t="shared" si="21"/>
        <v>2</v>
      </c>
      <c r="J51" s="945">
        <f t="shared" si="21"/>
        <v>35</v>
      </c>
      <c r="K51" s="943">
        <f t="shared" si="21"/>
        <v>5</v>
      </c>
      <c r="L51" s="944">
        <f t="shared" si="21"/>
        <v>1</v>
      </c>
      <c r="M51" s="945">
        <f t="shared" si="21"/>
        <v>6</v>
      </c>
      <c r="N51" s="943">
        <f t="shared" si="21"/>
        <v>112</v>
      </c>
      <c r="O51" s="944">
        <f t="shared" si="21"/>
        <v>8</v>
      </c>
      <c r="P51" s="945">
        <f t="shared" si="21"/>
        <v>120</v>
      </c>
    </row>
  </sheetData>
  <mergeCells count="12">
    <mergeCell ref="B3:D3"/>
    <mergeCell ref="E3:G3"/>
    <mergeCell ref="H3:J3"/>
    <mergeCell ref="K3:M3"/>
    <mergeCell ref="N3:P4"/>
    <mergeCell ref="B4:D4"/>
    <mergeCell ref="A1:P1"/>
    <mergeCell ref="E4:G4"/>
    <mergeCell ref="H4:J4"/>
    <mergeCell ref="K4:M4"/>
    <mergeCell ref="A2:P2"/>
    <mergeCell ref="A3:A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topLeftCell="A7" zoomScale="50" zoomScaleNormal="50" workbookViewId="0">
      <selection activeCell="J16" sqref="J16"/>
    </sheetView>
  </sheetViews>
  <sheetFormatPr defaultRowHeight="26.25" x14ac:dyDescent="0.4"/>
  <cols>
    <col min="1" max="1" width="87.85546875" style="226" customWidth="1"/>
    <col min="2" max="2" width="14.42578125" style="226" customWidth="1"/>
    <col min="3" max="3" width="14.7109375" style="226" customWidth="1"/>
    <col min="4" max="4" width="15.28515625" style="226" customWidth="1"/>
    <col min="5" max="5" width="15.5703125" style="226" customWidth="1"/>
    <col min="6" max="6" width="11.85546875" style="226" customWidth="1"/>
    <col min="7" max="7" width="15.5703125" style="226" customWidth="1"/>
    <col min="8" max="8" width="17" style="226" customWidth="1"/>
    <col min="9" max="9" width="16.5703125" style="226" customWidth="1"/>
    <col min="10" max="10" width="13.28515625" style="226" customWidth="1"/>
    <col min="11" max="11" width="15.7109375" style="226" customWidth="1"/>
    <col min="12" max="12" width="16.28515625" style="226" customWidth="1"/>
    <col min="13" max="13" width="16.140625" style="226" customWidth="1"/>
    <col min="14" max="14" width="15.5703125" style="226" customWidth="1"/>
    <col min="15" max="15" width="15.85546875" style="226" customWidth="1"/>
    <col min="16" max="16" width="17.7109375" style="230" customWidth="1"/>
    <col min="17" max="17" width="12.85546875" style="226" customWidth="1"/>
    <col min="18" max="18" width="11.5703125" style="226" customWidth="1"/>
    <col min="19" max="20" width="9.140625" style="226"/>
    <col min="21" max="21" width="10.5703125" style="226" bestFit="1" customWidth="1"/>
    <col min="22" max="22" width="11.28515625" style="226" customWidth="1"/>
    <col min="23" max="16384" width="9.140625" style="226"/>
  </cols>
  <sheetData>
    <row r="1" spans="1:20" ht="53.25" customHeight="1" x14ac:dyDescent="0.4">
      <c r="A1" s="1224" t="s">
        <v>84</v>
      </c>
      <c r="B1" s="1224"/>
      <c r="C1" s="1224"/>
      <c r="D1" s="1224"/>
      <c r="E1" s="1224"/>
      <c r="F1" s="1224"/>
      <c r="G1" s="1224"/>
      <c r="H1" s="1224"/>
      <c r="I1" s="1224"/>
      <c r="J1" s="1224"/>
      <c r="K1" s="1224"/>
      <c r="L1" s="1224"/>
      <c r="M1" s="1224"/>
      <c r="N1" s="1224"/>
      <c r="O1" s="1224"/>
      <c r="P1" s="1224"/>
      <c r="Q1" s="225"/>
      <c r="R1" s="225"/>
      <c r="S1" s="225"/>
      <c r="T1" s="225"/>
    </row>
    <row r="2" spans="1:20" ht="38.25" customHeight="1" x14ac:dyDescent="0.4">
      <c r="A2" s="1224" t="s">
        <v>132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225"/>
      <c r="R2" s="225"/>
      <c r="S2" s="225"/>
      <c r="T2" s="225"/>
    </row>
    <row r="3" spans="1:20" ht="33" customHeight="1" thickBot="1" x14ac:dyDescent="0.45">
      <c r="A3" s="224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7"/>
      <c r="R3" s="227"/>
      <c r="S3" s="227"/>
      <c r="T3" s="227"/>
    </row>
    <row r="4" spans="1:20" ht="33" customHeight="1" thickBot="1" x14ac:dyDescent="0.45">
      <c r="A4" s="1228" t="s">
        <v>1</v>
      </c>
      <c r="B4" s="1231" t="s">
        <v>19</v>
      </c>
      <c r="C4" s="1232"/>
      <c r="D4" s="1233"/>
      <c r="E4" s="1231" t="s">
        <v>20</v>
      </c>
      <c r="F4" s="1232"/>
      <c r="G4" s="1233"/>
      <c r="H4" s="1231" t="s">
        <v>21</v>
      </c>
      <c r="I4" s="1232"/>
      <c r="J4" s="1233"/>
      <c r="K4" s="1231" t="s">
        <v>22</v>
      </c>
      <c r="L4" s="1232"/>
      <c r="M4" s="1233"/>
      <c r="N4" s="1234" t="s">
        <v>26</v>
      </c>
      <c r="O4" s="1235"/>
      <c r="P4" s="1236"/>
      <c r="Q4" s="227"/>
      <c r="R4" s="227"/>
      <c r="S4" s="227"/>
      <c r="T4" s="227"/>
    </row>
    <row r="5" spans="1:20" ht="33" customHeight="1" thickBot="1" x14ac:dyDescent="0.45">
      <c r="A5" s="1229"/>
      <c r="B5" s="1225" t="s">
        <v>24</v>
      </c>
      <c r="C5" s="1226"/>
      <c r="D5" s="1227"/>
      <c r="E5" s="1225" t="s">
        <v>24</v>
      </c>
      <c r="F5" s="1226"/>
      <c r="G5" s="1227"/>
      <c r="H5" s="1225" t="s">
        <v>24</v>
      </c>
      <c r="I5" s="1226"/>
      <c r="J5" s="1227"/>
      <c r="K5" s="1225" t="s">
        <v>24</v>
      </c>
      <c r="L5" s="1226"/>
      <c r="M5" s="1227"/>
      <c r="N5" s="1237"/>
      <c r="O5" s="1238"/>
      <c r="P5" s="1239"/>
      <c r="Q5" s="227"/>
      <c r="R5" s="227"/>
      <c r="S5" s="227"/>
      <c r="T5" s="227"/>
    </row>
    <row r="6" spans="1:20" ht="99.75" customHeight="1" thickBot="1" x14ac:dyDescent="0.45">
      <c r="A6" s="1230"/>
      <c r="B6" s="361" t="s">
        <v>5</v>
      </c>
      <c r="C6" s="362" t="s">
        <v>6</v>
      </c>
      <c r="D6" s="229" t="s">
        <v>7</v>
      </c>
      <c r="E6" s="418" t="s">
        <v>5</v>
      </c>
      <c r="F6" s="419" t="s">
        <v>6</v>
      </c>
      <c r="G6" s="229" t="s">
        <v>7</v>
      </c>
      <c r="H6" s="418" t="s">
        <v>5</v>
      </c>
      <c r="I6" s="419" t="s">
        <v>6</v>
      </c>
      <c r="J6" s="229" t="s">
        <v>7</v>
      </c>
      <c r="K6" s="420" t="s">
        <v>5</v>
      </c>
      <c r="L6" s="419" t="s">
        <v>6</v>
      </c>
      <c r="M6" s="229" t="s">
        <v>7</v>
      </c>
      <c r="N6" s="420" t="s">
        <v>5</v>
      </c>
      <c r="O6" s="419" t="s">
        <v>6</v>
      </c>
      <c r="P6" s="229" t="s">
        <v>7</v>
      </c>
      <c r="Q6" s="227"/>
      <c r="R6" s="227"/>
      <c r="S6" s="227"/>
      <c r="T6" s="227"/>
    </row>
    <row r="7" spans="1:20" ht="36.75" customHeight="1" thickBot="1" x14ac:dyDescent="0.45">
      <c r="A7" s="451" t="s">
        <v>8</v>
      </c>
      <c r="B7" s="465"/>
      <c r="C7" s="465"/>
      <c r="D7" s="466"/>
      <c r="E7" s="465"/>
      <c r="F7" s="465"/>
      <c r="G7" s="466"/>
      <c r="H7" s="465"/>
      <c r="I7" s="465"/>
      <c r="J7" s="466"/>
      <c r="K7" s="467"/>
      <c r="L7" s="467"/>
      <c r="M7" s="467"/>
      <c r="N7" s="446"/>
      <c r="O7" s="446"/>
      <c r="P7" s="447"/>
      <c r="Q7" s="227"/>
      <c r="R7" s="227"/>
      <c r="S7" s="227"/>
      <c r="T7" s="227"/>
    </row>
    <row r="8" spans="1:20" ht="29.25" customHeight="1" x14ac:dyDescent="0.4">
      <c r="A8" s="453" t="s">
        <v>94</v>
      </c>
      <c r="B8" s="437">
        <v>0</v>
      </c>
      <c r="C8" s="437">
        <v>0</v>
      </c>
      <c r="D8" s="437">
        <v>0</v>
      </c>
      <c r="E8" s="437">
        <v>0</v>
      </c>
      <c r="F8" s="437">
        <v>0</v>
      </c>
      <c r="G8" s="438">
        <f>E8+F8</f>
        <v>0</v>
      </c>
      <c r="H8" s="437">
        <v>0</v>
      </c>
      <c r="I8" s="437">
        <v>0</v>
      </c>
      <c r="J8" s="438">
        <f>H8+I8</f>
        <v>0</v>
      </c>
      <c r="K8" s="440">
        <v>0</v>
      </c>
      <c r="L8" s="440">
        <v>0</v>
      </c>
      <c r="M8" s="440">
        <f>K8+L8</f>
        <v>0</v>
      </c>
      <c r="N8" s="441">
        <f>B8+E8+H8+K8</f>
        <v>0</v>
      </c>
      <c r="O8" s="441">
        <f>C8+F8+I8+L8</f>
        <v>0</v>
      </c>
      <c r="P8" s="442">
        <f>N8+O8</f>
        <v>0</v>
      </c>
      <c r="Q8" s="227"/>
      <c r="R8" s="227"/>
      <c r="S8" s="227"/>
      <c r="T8" s="227"/>
    </row>
    <row r="9" spans="1:20" ht="29.25" customHeight="1" x14ac:dyDescent="0.4">
      <c r="A9" s="453" t="s">
        <v>95</v>
      </c>
      <c r="B9" s="437">
        <v>0</v>
      </c>
      <c r="C9" s="437">
        <v>0</v>
      </c>
      <c r="D9" s="437">
        <v>0</v>
      </c>
      <c r="E9" s="437">
        <v>0</v>
      </c>
      <c r="F9" s="437">
        <v>0</v>
      </c>
      <c r="G9" s="438">
        <f t="shared" ref="G9:G19" si="0">E9+F9</f>
        <v>0</v>
      </c>
      <c r="H9" s="437">
        <v>0</v>
      </c>
      <c r="I9" s="437">
        <v>0</v>
      </c>
      <c r="J9" s="438">
        <f t="shared" ref="J9:J19" si="1">H9+I9</f>
        <v>0</v>
      </c>
      <c r="K9" s="440">
        <v>0</v>
      </c>
      <c r="L9" s="440">
        <v>0</v>
      </c>
      <c r="M9" s="440">
        <f t="shared" ref="M9:M19" si="2">K9+L9</f>
        <v>0</v>
      </c>
      <c r="N9" s="441">
        <f t="shared" ref="N9:O19" si="3">B9+E9+H9+K9</f>
        <v>0</v>
      </c>
      <c r="O9" s="441">
        <f t="shared" si="3"/>
        <v>0</v>
      </c>
      <c r="P9" s="442">
        <f t="shared" ref="P9:P19" si="4">N9+O9</f>
        <v>0</v>
      </c>
      <c r="Q9" s="227"/>
      <c r="R9" s="227"/>
      <c r="S9" s="227"/>
      <c r="T9" s="227"/>
    </row>
    <row r="10" spans="1:20" ht="27.75" customHeight="1" x14ac:dyDescent="0.4">
      <c r="A10" s="454" t="s">
        <v>85</v>
      </c>
      <c r="B10" s="437">
        <v>0</v>
      </c>
      <c r="C10" s="437">
        <v>0</v>
      </c>
      <c r="D10" s="437">
        <v>0</v>
      </c>
      <c r="E10" s="437">
        <v>0</v>
      </c>
      <c r="F10" s="437">
        <v>0</v>
      </c>
      <c r="G10" s="438">
        <f t="shared" si="0"/>
        <v>0</v>
      </c>
      <c r="H10" s="437">
        <v>0</v>
      </c>
      <c r="I10" s="437">
        <v>0</v>
      </c>
      <c r="J10" s="438">
        <f t="shared" si="1"/>
        <v>0</v>
      </c>
      <c r="K10" s="440">
        <v>0</v>
      </c>
      <c r="L10" s="440">
        <v>0</v>
      </c>
      <c r="M10" s="440">
        <f t="shared" si="2"/>
        <v>0</v>
      </c>
      <c r="N10" s="441">
        <f t="shared" si="3"/>
        <v>0</v>
      </c>
      <c r="O10" s="441">
        <f t="shared" si="3"/>
        <v>0</v>
      </c>
      <c r="P10" s="442">
        <f t="shared" si="4"/>
        <v>0</v>
      </c>
      <c r="Q10" s="227"/>
      <c r="R10" s="227"/>
      <c r="S10" s="227"/>
      <c r="T10" s="227"/>
    </row>
    <row r="11" spans="1:20" ht="27.75" customHeight="1" x14ac:dyDescent="0.4">
      <c r="A11" s="454" t="s">
        <v>96</v>
      </c>
      <c r="B11" s="437">
        <v>0</v>
      </c>
      <c r="C11" s="437">
        <v>0</v>
      </c>
      <c r="D11" s="437">
        <v>0</v>
      </c>
      <c r="E11" s="437">
        <v>0</v>
      </c>
      <c r="F11" s="437">
        <v>0</v>
      </c>
      <c r="G11" s="438">
        <f t="shared" si="0"/>
        <v>0</v>
      </c>
      <c r="H11" s="437">
        <v>0</v>
      </c>
      <c r="I11" s="437">
        <v>1</v>
      </c>
      <c r="J11" s="438">
        <f t="shared" si="1"/>
        <v>1</v>
      </c>
      <c r="K11" s="440">
        <v>0</v>
      </c>
      <c r="L11" s="440">
        <v>2</v>
      </c>
      <c r="M11" s="440">
        <f t="shared" si="2"/>
        <v>2</v>
      </c>
      <c r="N11" s="441">
        <f t="shared" si="3"/>
        <v>0</v>
      </c>
      <c r="O11" s="441">
        <f t="shared" si="3"/>
        <v>3</v>
      </c>
      <c r="P11" s="442">
        <f t="shared" si="4"/>
        <v>3</v>
      </c>
      <c r="Q11" s="227"/>
      <c r="R11" s="227"/>
      <c r="S11" s="227"/>
      <c r="T11" s="227"/>
    </row>
    <row r="12" spans="1:20" ht="30.75" customHeight="1" x14ac:dyDescent="0.4">
      <c r="A12" s="454" t="s">
        <v>86</v>
      </c>
      <c r="B12" s="437">
        <v>0</v>
      </c>
      <c r="C12" s="437">
        <v>2</v>
      </c>
      <c r="D12" s="438">
        <f>B12+C12</f>
        <v>2</v>
      </c>
      <c r="E12" s="437">
        <v>1</v>
      </c>
      <c r="F12" s="437">
        <v>4</v>
      </c>
      <c r="G12" s="438">
        <f t="shared" si="0"/>
        <v>5</v>
      </c>
      <c r="H12" s="437">
        <v>0</v>
      </c>
      <c r="I12" s="438">
        <v>1</v>
      </c>
      <c r="J12" s="438">
        <f t="shared" si="1"/>
        <v>1</v>
      </c>
      <c r="K12" s="440">
        <v>0</v>
      </c>
      <c r="L12" s="440">
        <v>0</v>
      </c>
      <c r="M12" s="440">
        <f t="shared" si="2"/>
        <v>0</v>
      </c>
      <c r="N12" s="441">
        <f t="shared" si="3"/>
        <v>1</v>
      </c>
      <c r="O12" s="441">
        <f t="shared" si="3"/>
        <v>7</v>
      </c>
      <c r="P12" s="442">
        <f t="shared" si="4"/>
        <v>8</v>
      </c>
      <c r="Q12" s="227"/>
      <c r="R12" s="227"/>
      <c r="S12" s="227"/>
      <c r="T12" s="227"/>
    </row>
    <row r="13" spans="1:20" ht="32.25" customHeight="1" x14ac:dyDescent="0.4">
      <c r="A13" s="454" t="s">
        <v>87</v>
      </c>
      <c r="B13" s="437">
        <v>0</v>
      </c>
      <c r="C13" s="437">
        <v>5</v>
      </c>
      <c r="D13" s="438">
        <f t="shared" ref="D13:D19" si="5">B13+C13</f>
        <v>5</v>
      </c>
      <c r="E13" s="437">
        <v>0</v>
      </c>
      <c r="F13" s="437">
        <v>8</v>
      </c>
      <c r="G13" s="438">
        <f t="shared" si="0"/>
        <v>8</v>
      </c>
      <c r="H13" s="437">
        <v>0</v>
      </c>
      <c r="I13" s="437">
        <v>7</v>
      </c>
      <c r="J13" s="438">
        <f t="shared" si="1"/>
        <v>7</v>
      </c>
      <c r="K13" s="440">
        <v>0</v>
      </c>
      <c r="L13" s="440">
        <v>3</v>
      </c>
      <c r="M13" s="440">
        <f t="shared" si="2"/>
        <v>3</v>
      </c>
      <c r="N13" s="441">
        <f t="shared" si="3"/>
        <v>0</v>
      </c>
      <c r="O13" s="441">
        <f t="shared" si="3"/>
        <v>23</v>
      </c>
      <c r="P13" s="442">
        <f t="shared" si="4"/>
        <v>23</v>
      </c>
      <c r="Q13" s="227"/>
      <c r="R13" s="227"/>
      <c r="S13" s="227"/>
      <c r="T13" s="227"/>
    </row>
    <row r="14" spans="1:20" ht="32.25" customHeight="1" x14ac:dyDescent="0.4">
      <c r="A14" s="454" t="s">
        <v>103</v>
      </c>
      <c r="B14" s="437">
        <v>0</v>
      </c>
      <c r="C14" s="437">
        <v>1</v>
      </c>
      <c r="D14" s="438">
        <f t="shared" si="5"/>
        <v>1</v>
      </c>
      <c r="E14" s="437">
        <v>0</v>
      </c>
      <c r="F14" s="437">
        <v>0</v>
      </c>
      <c r="G14" s="438">
        <f t="shared" si="0"/>
        <v>0</v>
      </c>
      <c r="H14" s="437">
        <v>0</v>
      </c>
      <c r="I14" s="437">
        <v>0</v>
      </c>
      <c r="J14" s="438">
        <f t="shared" si="1"/>
        <v>0</v>
      </c>
      <c r="K14" s="440">
        <v>0</v>
      </c>
      <c r="L14" s="440">
        <v>0</v>
      </c>
      <c r="M14" s="440">
        <f t="shared" si="2"/>
        <v>0</v>
      </c>
      <c r="N14" s="441">
        <f t="shared" si="3"/>
        <v>0</v>
      </c>
      <c r="O14" s="441">
        <f t="shared" si="3"/>
        <v>1</v>
      </c>
      <c r="P14" s="442">
        <f t="shared" si="4"/>
        <v>1</v>
      </c>
      <c r="Q14" s="227"/>
      <c r="R14" s="227"/>
      <c r="S14" s="227"/>
      <c r="T14" s="227"/>
    </row>
    <row r="15" spans="1:20" ht="32.25" customHeight="1" x14ac:dyDescent="0.4">
      <c r="A15" s="454" t="s">
        <v>89</v>
      </c>
      <c r="B15" s="437">
        <v>0</v>
      </c>
      <c r="C15" s="437">
        <v>0</v>
      </c>
      <c r="D15" s="438">
        <f t="shared" si="5"/>
        <v>0</v>
      </c>
      <c r="E15" s="437">
        <v>1</v>
      </c>
      <c r="F15" s="437">
        <v>0</v>
      </c>
      <c r="G15" s="438">
        <f t="shared" si="0"/>
        <v>1</v>
      </c>
      <c r="H15" s="437">
        <v>0</v>
      </c>
      <c r="I15" s="437">
        <v>0</v>
      </c>
      <c r="J15" s="438">
        <f>H15+I15</f>
        <v>0</v>
      </c>
      <c r="K15" s="440">
        <v>0</v>
      </c>
      <c r="L15" s="440">
        <v>0</v>
      </c>
      <c r="M15" s="440">
        <f t="shared" si="2"/>
        <v>0</v>
      </c>
      <c r="N15" s="441">
        <f t="shared" si="3"/>
        <v>1</v>
      </c>
      <c r="O15" s="441">
        <f t="shared" si="3"/>
        <v>0</v>
      </c>
      <c r="P15" s="442">
        <f t="shared" si="4"/>
        <v>1</v>
      </c>
      <c r="Q15" s="227"/>
      <c r="R15" s="227"/>
      <c r="S15" s="227"/>
      <c r="T15" s="227"/>
    </row>
    <row r="16" spans="1:20" ht="31.5" customHeight="1" x14ac:dyDescent="0.4">
      <c r="A16" s="455" t="s">
        <v>90</v>
      </c>
      <c r="B16" s="437">
        <v>0</v>
      </c>
      <c r="C16" s="437">
        <v>1</v>
      </c>
      <c r="D16" s="438">
        <f t="shared" si="5"/>
        <v>1</v>
      </c>
      <c r="E16" s="437">
        <v>0</v>
      </c>
      <c r="F16" s="437">
        <v>1</v>
      </c>
      <c r="G16" s="438">
        <f t="shared" si="0"/>
        <v>1</v>
      </c>
      <c r="H16" s="438">
        <v>2</v>
      </c>
      <c r="I16" s="437">
        <v>1</v>
      </c>
      <c r="J16" s="438">
        <f t="shared" si="1"/>
        <v>3</v>
      </c>
      <c r="K16" s="440">
        <v>2</v>
      </c>
      <c r="L16" s="440">
        <v>1</v>
      </c>
      <c r="M16" s="440">
        <f t="shared" si="2"/>
        <v>3</v>
      </c>
      <c r="N16" s="441">
        <f t="shared" si="3"/>
        <v>4</v>
      </c>
      <c r="O16" s="441">
        <f t="shared" si="3"/>
        <v>4</v>
      </c>
      <c r="P16" s="442">
        <f t="shared" si="4"/>
        <v>8</v>
      </c>
      <c r="Q16" s="227"/>
      <c r="R16" s="227"/>
      <c r="S16" s="227"/>
      <c r="T16" s="227"/>
    </row>
    <row r="17" spans="1:20" ht="24.75" customHeight="1" x14ac:dyDescent="0.4">
      <c r="A17" s="456" t="s">
        <v>91</v>
      </c>
      <c r="B17" s="437">
        <v>0</v>
      </c>
      <c r="C17" s="437">
        <v>0</v>
      </c>
      <c r="D17" s="438">
        <f t="shared" si="5"/>
        <v>0</v>
      </c>
      <c r="E17" s="437">
        <v>0</v>
      </c>
      <c r="F17" s="437">
        <v>0</v>
      </c>
      <c r="G17" s="438">
        <f t="shared" si="0"/>
        <v>0</v>
      </c>
      <c r="H17" s="437">
        <v>0</v>
      </c>
      <c r="I17" s="437">
        <v>0</v>
      </c>
      <c r="J17" s="438">
        <f t="shared" si="1"/>
        <v>0</v>
      </c>
      <c r="K17" s="439">
        <v>0</v>
      </c>
      <c r="L17" s="440">
        <v>0</v>
      </c>
      <c r="M17" s="440">
        <f t="shared" si="2"/>
        <v>0</v>
      </c>
      <c r="N17" s="441">
        <f t="shared" si="3"/>
        <v>0</v>
      </c>
      <c r="O17" s="441">
        <f t="shared" si="3"/>
        <v>0</v>
      </c>
      <c r="P17" s="442">
        <f t="shared" si="4"/>
        <v>0</v>
      </c>
      <c r="Q17" s="227"/>
      <c r="R17" s="227"/>
      <c r="S17" s="227"/>
      <c r="T17" s="227"/>
    </row>
    <row r="18" spans="1:20" ht="24.75" customHeight="1" x14ac:dyDescent="0.4">
      <c r="A18" s="457" t="s">
        <v>92</v>
      </c>
      <c r="B18" s="437">
        <v>0</v>
      </c>
      <c r="C18" s="437">
        <v>0</v>
      </c>
      <c r="D18" s="438">
        <f t="shared" si="5"/>
        <v>0</v>
      </c>
      <c r="E18" s="437">
        <v>0</v>
      </c>
      <c r="F18" s="437">
        <v>0</v>
      </c>
      <c r="G18" s="438">
        <f t="shared" si="0"/>
        <v>0</v>
      </c>
      <c r="H18" s="437">
        <v>0</v>
      </c>
      <c r="I18" s="437">
        <v>0</v>
      </c>
      <c r="J18" s="438">
        <f t="shared" si="1"/>
        <v>0</v>
      </c>
      <c r="K18" s="437">
        <v>0</v>
      </c>
      <c r="L18" s="440">
        <v>0</v>
      </c>
      <c r="M18" s="440">
        <f t="shared" si="2"/>
        <v>0</v>
      </c>
      <c r="N18" s="441">
        <f t="shared" si="3"/>
        <v>0</v>
      </c>
      <c r="O18" s="441">
        <f t="shared" si="3"/>
        <v>0</v>
      </c>
      <c r="P18" s="442">
        <f t="shared" si="4"/>
        <v>0</v>
      </c>
      <c r="Q18" s="227"/>
      <c r="R18" s="227"/>
      <c r="S18" s="227"/>
      <c r="T18" s="227"/>
    </row>
    <row r="19" spans="1:20" ht="24.75" customHeight="1" x14ac:dyDescent="0.4">
      <c r="A19" s="436" t="s">
        <v>93</v>
      </c>
      <c r="B19" s="437">
        <v>0</v>
      </c>
      <c r="C19" s="437">
        <v>0</v>
      </c>
      <c r="D19" s="438">
        <f t="shared" si="5"/>
        <v>0</v>
      </c>
      <c r="E19" s="437">
        <v>0</v>
      </c>
      <c r="F19" s="437">
        <v>0</v>
      </c>
      <c r="G19" s="438">
        <f t="shared" si="0"/>
        <v>0</v>
      </c>
      <c r="H19" s="437">
        <v>0</v>
      </c>
      <c r="I19" s="437">
        <v>0</v>
      </c>
      <c r="J19" s="438">
        <f t="shared" si="1"/>
        <v>0</v>
      </c>
      <c r="K19" s="439">
        <v>0</v>
      </c>
      <c r="L19" s="440">
        <v>0</v>
      </c>
      <c r="M19" s="440">
        <f t="shared" si="2"/>
        <v>0</v>
      </c>
      <c r="N19" s="441">
        <f t="shared" si="3"/>
        <v>0</v>
      </c>
      <c r="O19" s="441">
        <f t="shared" si="3"/>
        <v>0</v>
      </c>
      <c r="P19" s="442">
        <f t="shared" si="4"/>
        <v>0</v>
      </c>
      <c r="Q19" s="227"/>
      <c r="R19" s="227"/>
      <c r="S19" s="227"/>
      <c r="T19" s="227"/>
    </row>
    <row r="20" spans="1:20" ht="29.25" customHeight="1" thickBot="1" x14ac:dyDescent="0.45">
      <c r="A20" s="994" t="s">
        <v>9</v>
      </c>
      <c r="B20" s="443">
        <f>SUM(B8:B19)</f>
        <v>0</v>
      </c>
      <c r="C20" s="443">
        <f t="shared" ref="C20:K20" si="6">SUM(C8:C19)</f>
        <v>9</v>
      </c>
      <c r="D20" s="443">
        <f t="shared" si="6"/>
        <v>9</v>
      </c>
      <c r="E20" s="443">
        <f t="shared" si="6"/>
        <v>2</v>
      </c>
      <c r="F20" s="443">
        <f t="shared" si="6"/>
        <v>13</v>
      </c>
      <c r="G20" s="443">
        <f t="shared" si="6"/>
        <v>15</v>
      </c>
      <c r="H20" s="443">
        <f t="shared" si="6"/>
        <v>2</v>
      </c>
      <c r="I20" s="443">
        <f t="shared" si="6"/>
        <v>10</v>
      </c>
      <c r="J20" s="443">
        <f t="shared" si="6"/>
        <v>12</v>
      </c>
      <c r="K20" s="443">
        <f t="shared" si="6"/>
        <v>2</v>
      </c>
      <c r="L20" s="443">
        <f>SUM(L8:L19)</f>
        <v>6</v>
      </c>
      <c r="M20" s="443">
        <f>SUM(M8:M19)</f>
        <v>8</v>
      </c>
      <c r="N20" s="443">
        <f>SUM(N8:N19)</f>
        <v>6</v>
      </c>
      <c r="O20" s="443">
        <f>SUM(O8:O19)</f>
        <v>38</v>
      </c>
      <c r="P20" s="443">
        <f>SUM(P8:P19)</f>
        <v>44</v>
      </c>
      <c r="Q20" s="227"/>
      <c r="R20" s="227"/>
      <c r="S20" s="227"/>
      <c r="T20" s="227"/>
    </row>
    <row r="21" spans="1:20" ht="31.5" customHeight="1" thickBot="1" x14ac:dyDescent="0.45">
      <c r="A21" s="444" t="s">
        <v>10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6"/>
      <c r="O21" s="446"/>
      <c r="P21" s="447"/>
      <c r="Q21" s="227"/>
      <c r="R21" s="227"/>
      <c r="S21" s="227"/>
      <c r="T21" s="227"/>
    </row>
    <row r="22" spans="1:20" ht="24.95" customHeight="1" thickBot="1" x14ac:dyDescent="0.45">
      <c r="A22" s="444" t="s">
        <v>11</v>
      </c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9"/>
      <c r="M22" s="449"/>
      <c r="N22" s="449"/>
      <c r="O22" s="449"/>
      <c r="P22" s="450"/>
      <c r="Q22" s="227"/>
      <c r="R22" s="227"/>
      <c r="S22" s="227"/>
      <c r="T22" s="227"/>
    </row>
    <row r="23" spans="1:20" ht="24.95" customHeight="1" x14ac:dyDescent="0.4">
      <c r="A23" s="453" t="s">
        <v>94</v>
      </c>
      <c r="B23" s="437">
        <v>0</v>
      </c>
      <c r="C23" s="437">
        <v>0</v>
      </c>
      <c r="D23" s="437">
        <v>0</v>
      </c>
      <c r="E23" s="437">
        <v>0</v>
      </c>
      <c r="F23" s="437">
        <v>0</v>
      </c>
      <c r="G23" s="438">
        <f>E23+F23</f>
        <v>0</v>
      </c>
      <c r="H23" s="437">
        <v>0</v>
      </c>
      <c r="I23" s="437">
        <v>0</v>
      </c>
      <c r="J23" s="438">
        <f>H23+I23</f>
        <v>0</v>
      </c>
      <c r="K23" s="440">
        <v>0</v>
      </c>
      <c r="L23" s="440">
        <v>0</v>
      </c>
      <c r="M23" s="440">
        <f>K23+L23</f>
        <v>0</v>
      </c>
      <c r="N23" s="441">
        <f>B23+E23+H23+K23</f>
        <v>0</v>
      </c>
      <c r="O23" s="441">
        <f>C23+F23+I23+L23</f>
        <v>0</v>
      </c>
      <c r="P23" s="442">
        <f>O23+N23</f>
        <v>0</v>
      </c>
      <c r="Q23" s="227"/>
      <c r="R23" s="227"/>
      <c r="S23" s="227"/>
      <c r="T23" s="227"/>
    </row>
    <row r="24" spans="1:20" ht="24.95" customHeight="1" x14ac:dyDescent="0.4">
      <c r="A24" s="453" t="s">
        <v>95</v>
      </c>
      <c r="B24" s="437">
        <v>0</v>
      </c>
      <c r="C24" s="437">
        <v>0</v>
      </c>
      <c r="D24" s="437">
        <v>0</v>
      </c>
      <c r="E24" s="437">
        <v>0</v>
      </c>
      <c r="F24" s="437">
        <v>0</v>
      </c>
      <c r="G24" s="438">
        <f t="shared" ref="G24:G34" si="7">E24+F24</f>
        <v>0</v>
      </c>
      <c r="H24" s="437">
        <v>0</v>
      </c>
      <c r="I24" s="437">
        <v>0</v>
      </c>
      <c r="J24" s="438">
        <f t="shared" ref="J24:J34" si="8">H24+I24</f>
        <v>0</v>
      </c>
      <c r="K24" s="440">
        <v>0</v>
      </c>
      <c r="L24" s="440">
        <v>0</v>
      </c>
      <c r="M24" s="440">
        <f t="shared" ref="M24:M34" si="9">K24+L24</f>
        <v>0</v>
      </c>
      <c r="N24" s="441">
        <f t="shared" ref="N24:O34" si="10">B24+E24+H24+K24</f>
        <v>0</v>
      </c>
      <c r="O24" s="441">
        <f t="shared" si="10"/>
        <v>0</v>
      </c>
      <c r="P24" s="442">
        <f t="shared" ref="P24:P34" si="11">O24+N24</f>
        <v>0</v>
      </c>
      <c r="Q24" s="227"/>
      <c r="R24" s="227"/>
      <c r="S24" s="227"/>
      <c r="T24" s="227"/>
    </row>
    <row r="25" spans="1:20" ht="24.95" customHeight="1" x14ac:dyDescent="0.4">
      <c r="A25" s="454" t="s">
        <v>85</v>
      </c>
      <c r="B25" s="437">
        <v>0</v>
      </c>
      <c r="C25" s="437">
        <v>0</v>
      </c>
      <c r="D25" s="437">
        <v>0</v>
      </c>
      <c r="E25" s="437">
        <v>0</v>
      </c>
      <c r="F25" s="437">
        <v>0</v>
      </c>
      <c r="G25" s="438">
        <f t="shared" si="7"/>
        <v>0</v>
      </c>
      <c r="H25" s="437">
        <v>0</v>
      </c>
      <c r="I25" s="437">
        <v>0</v>
      </c>
      <c r="J25" s="438">
        <f t="shared" si="8"/>
        <v>0</v>
      </c>
      <c r="K25" s="440">
        <v>0</v>
      </c>
      <c r="L25" s="440">
        <v>0</v>
      </c>
      <c r="M25" s="440">
        <f t="shared" si="9"/>
        <v>0</v>
      </c>
      <c r="N25" s="441">
        <f t="shared" si="10"/>
        <v>0</v>
      </c>
      <c r="O25" s="441">
        <f t="shared" si="10"/>
        <v>0</v>
      </c>
      <c r="P25" s="442">
        <f t="shared" si="11"/>
        <v>0</v>
      </c>
      <c r="Q25" s="227"/>
      <c r="R25" s="227"/>
      <c r="S25" s="227"/>
      <c r="T25" s="227"/>
    </row>
    <row r="26" spans="1:20" x14ac:dyDescent="0.4">
      <c r="A26" s="454" t="s">
        <v>96</v>
      </c>
      <c r="B26" s="437">
        <v>0</v>
      </c>
      <c r="C26" s="437">
        <v>0</v>
      </c>
      <c r="D26" s="437">
        <v>0</v>
      </c>
      <c r="E26" s="437">
        <v>0</v>
      </c>
      <c r="F26" s="437">
        <v>0</v>
      </c>
      <c r="G26" s="438">
        <f t="shared" si="7"/>
        <v>0</v>
      </c>
      <c r="H26" s="437">
        <v>0</v>
      </c>
      <c r="I26" s="437">
        <v>1</v>
      </c>
      <c r="J26" s="438">
        <f t="shared" si="8"/>
        <v>1</v>
      </c>
      <c r="K26" s="440">
        <v>0</v>
      </c>
      <c r="L26" s="440">
        <v>2</v>
      </c>
      <c r="M26" s="440">
        <f t="shared" si="9"/>
        <v>2</v>
      </c>
      <c r="N26" s="441">
        <f t="shared" si="10"/>
        <v>0</v>
      </c>
      <c r="O26" s="441">
        <f t="shared" si="10"/>
        <v>3</v>
      </c>
      <c r="P26" s="442">
        <f t="shared" si="11"/>
        <v>3</v>
      </c>
      <c r="Q26" s="227"/>
      <c r="R26" s="227"/>
      <c r="S26" s="227"/>
      <c r="T26" s="227"/>
    </row>
    <row r="27" spans="1:20" x14ac:dyDescent="0.4">
      <c r="A27" s="454" t="s">
        <v>86</v>
      </c>
      <c r="B27" s="437">
        <v>0</v>
      </c>
      <c r="C27" s="437">
        <v>2</v>
      </c>
      <c r="D27" s="438">
        <f>B27+C27</f>
        <v>2</v>
      </c>
      <c r="E27" s="437">
        <v>1</v>
      </c>
      <c r="F27" s="437">
        <v>4</v>
      </c>
      <c r="G27" s="438">
        <f t="shared" si="7"/>
        <v>5</v>
      </c>
      <c r="H27" s="437">
        <v>0</v>
      </c>
      <c r="I27" s="438">
        <v>1</v>
      </c>
      <c r="J27" s="438">
        <f t="shared" si="8"/>
        <v>1</v>
      </c>
      <c r="K27" s="440">
        <v>0</v>
      </c>
      <c r="L27" s="440">
        <v>0</v>
      </c>
      <c r="M27" s="440">
        <f t="shared" si="9"/>
        <v>0</v>
      </c>
      <c r="N27" s="441">
        <f t="shared" si="10"/>
        <v>1</v>
      </c>
      <c r="O27" s="441">
        <f t="shared" si="10"/>
        <v>7</v>
      </c>
      <c r="P27" s="442">
        <f t="shared" si="11"/>
        <v>8</v>
      </c>
      <c r="Q27" s="227"/>
      <c r="R27" s="227"/>
      <c r="S27" s="227"/>
      <c r="T27" s="227"/>
    </row>
    <row r="28" spans="1:20" x14ac:dyDescent="0.4">
      <c r="A28" s="454" t="s">
        <v>87</v>
      </c>
      <c r="B28" s="437">
        <v>0</v>
      </c>
      <c r="C28" s="437">
        <v>5</v>
      </c>
      <c r="D28" s="438">
        <f t="shared" ref="D28:D34" si="12">B28+C28</f>
        <v>5</v>
      </c>
      <c r="E28" s="437">
        <v>0</v>
      </c>
      <c r="F28" s="437">
        <v>8</v>
      </c>
      <c r="G28" s="438">
        <f t="shared" si="7"/>
        <v>8</v>
      </c>
      <c r="H28" s="437">
        <v>0</v>
      </c>
      <c r="I28" s="437">
        <v>7</v>
      </c>
      <c r="J28" s="438">
        <f t="shared" si="8"/>
        <v>7</v>
      </c>
      <c r="K28" s="440">
        <v>0</v>
      </c>
      <c r="L28" s="440">
        <v>3</v>
      </c>
      <c r="M28" s="440">
        <f t="shared" si="9"/>
        <v>3</v>
      </c>
      <c r="N28" s="441">
        <f t="shared" si="10"/>
        <v>0</v>
      </c>
      <c r="O28" s="441">
        <f t="shared" si="10"/>
        <v>23</v>
      </c>
      <c r="P28" s="442">
        <f t="shared" si="11"/>
        <v>23</v>
      </c>
      <c r="Q28" s="227"/>
      <c r="R28" s="227"/>
      <c r="S28" s="227"/>
      <c r="T28" s="227"/>
    </row>
    <row r="29" spans="1:20" x14ac:dyDescent="0.4">
      <c r="A29" s="454" t="s">
        <v>103</v>
      </c>
      <c r="B29" s="437">
        <v>0</v>
      </c>
      <c r="C29" s="437">
        <v>1</v>
      </c>
      <c r="D29" s="438">
        <f t="shared" si="12"/>
        <v>1</v>
      </c>
      <c r="E29" s="437">
        <v>0</v>
      </c>
      <c r="F29" s="437">
        <v>0</v>
      </c>
      <c r="G29" s="438">
        <f t="shared" si="7"/>
        <v>0</v>
      </c>
      <c r="H29" s="437">
        <v>0</v>
      </c>
      <c r="I29" s="437">
        <v>0</v>
      </c>
      <c r="J29" s="438">
        <f t="shared" si="8"/>
        <v>0</v>
      </c>
      <c r="K29" s="440">
        <v>0</v>
      </c>
      <c r="L29" s="440">
        <v>0</v>
      </c>
      <c r="M29" s="440">
        <f t="shared" si="9"/>
        <v>0</v>
      </c>
      <c r="N29" s="441">
        <f t="shared" si="10"/>
        <v>0</v>
      </c>
      <c r="O29" s="441">
        <f t="shared" si="10"/>
        <v>1</v>
      </c>
      <c r="P29" s="442">
        <f t="shared" si="11"/>
        <v>1</v>
      </c>
      <c r="Q29" s="227"/>
      <c r="R29" s="227"/>
      <c r="S29" s="227"/>
      <c r="T29" s="227"/>
    </row>
    <row r="30" spans="1:20" ht="32.25" customHeight="1" x14ac:dyDescent="0.4">
      <c r="A30" s="454" t="s">
        <v>89</v>
      </c>
      <c r="B30" s="437">
        <v>0</v>
      </c>
      <c r="C30" s="437">
        <v>0</v>
      </c>
      <c r="D30" s="438">
        <f t="shared" si="12"/>
        <v>0</v>
      </c>
      <c r="E30" s="437">
        <v>1</v>
      </c>
      <c r="F30" s="437">
        <v>0</v>
      </c>
      <c r="G30" s="438">
        <f t="shared" si="7"/>
        <v>1</v>
      </c>
      <c r="H30" s="437">
        <v>0</v>
      </c>
      <c r="I30" s="437">
        <v>0</v>
      </c>
      <c r="J30" s="438">
        <f t="shared" si="8"/>
        <v>0</v>
      </c>
      <c r="K30" s="440">
        <v>0</v>
      </c>
      <c r="L30" s="440">
        <v>0</v>
      </c>
      <c r="M30" s="440">
        <f t="shared" si="9"/>
        <v>0</v>
      </c>
      <c r="N30" s="441">
        <f t="shared" si="10"/>
        <v>1</v>
      </c>
      <c r="O30" s="441">
        <f t="shared" si="10"/>
        <v>0</v>
      </c>
      <c r="P30" s="442">
        <f t="shared" si="11"/>
        <v>1</v>
      </c>
      <c r="Q30" s="227"/>
      <c r="R30" s="227"/>
      <c r="S30" s="227"/>
      <c r="T30" s="227"/>
    </row>
    <row r="31" spans="1:20" ht="30" customHeight="1" x14ac:dyDescent="0.4">
      <c r="A31" s="455" t="s">
        <v>90</v>
      </c>
      <c r="B31" s="437">
        <v>0</v>
      </c>
      <c r="C31" s="437">
        <v>0</v>
      </c>
      <c r="D31" s="438">
        <f t="shared" si="12"/>
        <v>0</v>
      </c>
      <c r="E31" s="437">
        <v>0</v>
      </c>
      <c r="F31" s="437">
        <v>1</v>
      </c>
      <c r="G31" s="438">
        <f t="shared" si="7"/>
        <v>1</v>
      </c>
      <c r="H31" s="438">
        <v>2</v>
      </c>
      <c r="I31" s="437">
        <v>1</v>
      </c>
      <c r="J31" s="438">
        <f t="shared" si="8"/>
        <v>3</v>
      </c>
      <c r="K31" s="440">
        <v>2</v>
      </c>
      <c r="L31" s="440">
        <v>1</v>
      </c>
      <c r="M31" s="440">
        <f t="shared" si="9"/>
        <v>3</v>
      </c>
      <c r="N31" s="441">
        <f t="shared" si="10"/>
        <v>4</v>
      </c>
      <c r="O31" s="441">
        <f t="shared" si="10"/>
        <v>3</v>
      </c>
      <c r="P31" s="442">
        <f t="shared" si="11"/>
        <v>7</v>
      </c>
      <c r="Q31" s="227"/>
      <c r="R31" s="227"/>
      <c r="S31" s="227"/>
      <c r="T31" s="227"/>
    </row>
    <row r="32" spans="1:20" x14ac:dyDescent="0.4">
      <c r="A32" s="456" t="s">
        <v>91</v>
      </c>
      <c r="B32" s="437">
        <v>0</v>
      </c>
      <c r="C32" s="437">
        <v>0</v>
      </c>
      <c r="D32" s="438">
        <f t="shared" si="12"/>
        <v>0</v>
      </c>
      <c r="E32" s="437">
        <v>0</v>
      </c>
      <c r="F32" s="437">
        <v>0</v>
      </c>
      <c r="G32" s="438">
        <f t="shared" si="7"/>
        <v>0</v>
      </c>
      <c r="H32" s="437">
        <v>0</v>
      </c>
      <c r="I32" s="437">
        <v>0</v>
      </c>
      <c r="J32" s="438">
        <f t="shared" si="8"/>
        <v>0</v>
      </c>
      <c r="K32" s="439">
        <v>0</v>
      </c>
      <c r="L32" s="440">
        <v>0</v>
      </c>
      <c r="M32" s="440">
        <f t="shared" si="9"/>
        <v>0</v>
      </c>
      <c r="N32" s="441">
        <f t="shared" si="10"/>
        <v>0</v>
      </c>
      <c r="O32" s="441">
        <f t="shared" si="10"/>
        <v>0</v>
      </c>
      <c r="P32" s="442">
        <f t="shared" si="11"/>
        <v>0</v>
      </c>
      <c r="Q32" s="227"/>
      <c r="R32" s="227"/>
      <c r="S32" s="227"/>
      <c r="T32" s="227"/>
    </row>
    <row r="33" spans="1:20" x14ac:dyDescent="0.4">
      <c r="A33" s="457" t="s">
        <v>92</v>
      </c>
      <c r="B33" s="437">
        <v>0</v>
      </c>
      <c r="C33" s="437">
        <v>0</v>
      </c>
      <c r="D33" s="438">
        <f t="shared" si="12"/>
        <v>0</v>
      </c>
      <c r="E33" s="437">
        <v>0</v>
      </c>
      <c r="F33" s="437">
        <v>0</v>
      </c>
      <c r="G33" s="438">
        <f t="shared" si="7"/>
        <v>0</v>
      </c>
      <c r="H33" s="437">
        <v>0</v>
      </c>
      <c r="I33" s="437">
        <v>0</v>
      </c>
      <c r="J33" s="438">
        <f t="shared" si="8"/>
        <v>0</v>
      </c>
      <c r="K33" s="437">
        <v>0</v>
      </c>
      <c r="L33" s="440">
        <v>0</v>
      </c>
      <c r="M33" s="440">
        <f t="shared" si="9"/>
        <v>0</v>
      </c>
      <c r="N33" s="441">
        <f t="shared" si="10"/>
        <v>0</v>
      </c>
      <c r="O33" s="441">
        <f t="shared" si="10"/>
        <v>0</v>
      </c>
      <c r="P33" s="442">
        <f t="shared" si="11"/>
        <v>0</v>
      </c>
      <c r="Q33" s="227"/>
      <c r="R33" s="227"/>
      <c r="S33" s="227"/>
      <c r="T33" s="227"/>
    </row>
    <row r="34" spans="1:20" ht="53.25" thickBot="1" x14ac:dyDescent="0.45">
      <c r="A34" s="436" t="s">
        <v>93</v>
      </c>
      <c r="B34" s="648">
        <v>0</v>
      </c>
      <c r="C34" s="648">
        <v>0</v>
      </c>
      <c r="D34" s="649">
        <f t="shared" si="12"/>
        <v>0</v>
      </c>
      <c r="E34" s="648">
        <v>0</v>
      </c>
      <c r="F34" s="648">
        <v>0</v>
      </c>
      <c r="G34" s="649">
        <f t="shared" si="7"/>
        <v>0</v>
      </c>
      <c r="H34" s="648">
        <v>0</v>
      </c>
      <c r="I34" s="648">
        <v>0</v>
      </c>
      <c r="J34" s="649">
        <f t="shared" si="8"/>
        <v>0</v>
      </c>
      <c r="K34" s="650">
        <v>0</v>
      </c>
      <c r="L34" s="651">
        <v>0</v>
      </c>
      <c r="M34" s="651">
        <f t="shared" si="9"/>
        <v>0</v>
      </c>
      <c r="N34" s="652">
        <f t="shared" si="10"/>
        <v>0</v>
      </c>
      <c r="O34" s="652">
        <f t="shared" si="10"/>
        <v>0</v>
      </c>
      <c r="P34" s="653">
        <f t="shared" si="11"/>
        <v>0</v>
      </c>
      <c r="Q34" s="227"/>
      <c r="R34" s="227"/>
      <c r="S34" s="227"/>
      <c r="T34" s="227"/>
    </row>
    <row r="35" spans="1:20" ht="27" thickBot="1" x14ac:dyDescent="0.45">
      <c r="A35" s="451" t="s">
        <v>13</v>
      </c>
      <c r="B35" s="445">
        <f t="shared" ref="B35:M35" si="13">SUM(B23:B34)</f>
        <v>0</v>
      </c>
      <c r="C35" s="445">
        <v>8</v>
      </c>
      <c r="D35" s="445">
        <f t="shared" si="13"/>
        <v>8</v>
      </c>
      <c r="E35" s="445">
        <f t="shared" si="13"/>
        <v>2</v>
      </c>
      <c r="F35" s="445">
        <f t="shared" si="13"/>
        <v>13</v>
      </c>
      <c r="G35" s="445">
        <f t="shared" si="13"/>
        <v>15</v>
      </c>
      <c r="H35" s="445">
        <f t="shared" si="13"/>
        <v>2</v>
      </c>
      <c r="I35" s="445">
        <f t="shared" si="13"/>
        <v>10</v>
      </c>
      <c r="J35" s="445">
        <f t="shared" si="13"/>
        <v>12</v>
      </c>
      <c r="K35" s="445">
        <f t="shared" si="13"/>
        <v>2</v>
      </c>
      <c r="L35" s="445">
        <f t="shared" si="13"/>
        <v>6</v>
      </c>
      <c r="M35" s="445">
        <f t="shared" si="13"/>
        <v>8</v>
      </c>
      <c r="N35" s="445">
        <f>SUM(N23:N34)</f>
        <v>6</v>
      </c>
      <c r="O35" s="445">
        <f>SUM(O23:O34)</f>
        <v>37</v>
      </c>
      <c r="P35" s="445">
        <f>SUM(P23:P34)</f>
        <v>43</v>
      </c>
      <c r="Q35" s="227"/>
      <c r="R35" s="227"/>
      <c r="S35" s="227"/>
      <c r="T35" s="227"/>
    </row>
    <row r="36" spans="1:20" ht="24.75" customHeight="1" thickBot="1" x14ac:dyDescent="0.45">
      <c r="A36" s="452" t="s">
        <v>14</v>
      </c>
      <c r="B36" s="995"/>
      <c r="C36" s="995"/>
      <c r="D36" s="995"/>
      <c r="E36" s="995"/>
      <c r="F36" s="995"/>
      <c r="G36" s="995"/>
      <c r="H36" s="995"/>
      <c r="I36" s="995"/>
      <c r="J36" s="995"/>
      <c r="K36" s="996"/>
      <c r="L36" s="996"/>
      <c r="M36" s="996"/>
      <c r="N36" s="467"/>
      <c r="O36" s="467"/>
      <c r="P36" s="447"/>
      <c r="Q36" s="227"/>
      <c r="R36" s="227"/>
      <c r="S36" s="227"/>
      <c r="T36" s="227"/>
    </row>
    <row r="37" spans="1:20" x14ac:dyDescent="0.4">
      <c r="A37" s="453" t="s">
        <v>94</v>
      </c>
      <c r="B37" s="438">
        <v>0</v>
      </c>
      <c r="C37" s="438">
        <v>0</v>
      </c>
      <c r="D37" s="438">
        <f t="shared" ref="D37:D44" si="14">B37+C37</f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0</v>
      </c>
      <c r="N37" s="441">
        <f t="shared" ref="N37:O48" si="15">B37+E37+H37+K37</f>
        <v>0</v>
      </c>
      <c r="O37" s="441">
        <f t="shared" si="15"/>
        <v>0</v>
      </c>
      <c r="P37" s="442">
        <f t="shared" ref="P37:P48" si="16">O37+N37</f>
        <v>0</v>
      </c>
      <c r="Q37" s="227"/>
      <c r="R37" s="227"/>
      <c r="S37" s="227"/>
      <c r="T37" s="227"/>
    </row>
    <row r="38" spans="1:20" ht="34.5" customHeight="1" x14ac:dyDescent="0.4">
      <c r="A38" s="453" t="s">
        <v>95</v>
      </c>
      <c r="B38" s="438">
        <v>0</v>
      </c>
      <c r="C38" s="438">
        <v>0</v>
      </c>
      <c r="D38" s="438">
        <f t="shared" si="14"/>
        <v>0</v>
      </c>
      <c r="E38" s="438">
        <v>0</v>
      </c>
      <c r="F38" s="438">
        <v>0</v>
      </c>
      <c r="G38" s="438">
        <v>0</v>
      </c>
      <c r="H38" s="438">
        <v>0</v>
      </c>
      <c r="I38" s="438">
        <v>0</v>
      </c>
      <c r="J38" s="438">
        <v>0</v>
      </c>
      <c r="K38" s="438">
        <v>0</v>
      </c>
      <c r="L38" s="438">
        <v>0</v>
      </c>
      <c r="M38" s="438">
        <v>0</v>
      </c>
      <c r="N38" s="441">
        <f t="shared" si="15"/>
        <v>0</v>
      </c>
      <c r="O38" s="441">
        <f t="shared" si="15"/>
        <v>0</v>
      </c>
      <c r="P38" s="442">
        <f t="shared" si="16"/>
        <v>0</v>
      </c>
      <c r="Q38" s="227"/>
      <c r="R38" s="227"/>
      <c r="S38" s="227"/>
      <c r="T38" s="227"/>
    </row>
    <row r="39" spans="1:20" x14ac:dyDescent="0.4">
      <c r="A39" s="454" t="s">
        <v>85</v>
      </c>
      <c r="B39" s="438">
        <v>0</v>
      </c>
      <c r="C39" s="438">
        <v>0</v>
      </c>
      <c r="D39" s="438">
        <f t="shared" si="14"/>
        <v>0</v>
      </c>
      <c r="E39" s="438">
        <v>0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38">
        <v>0</v>
      </c>
      <c r="L39" s="438">
        <v>0</v>
      </c>
      <c r="M39" s="438">
        <v>0</v>
      </c>
      <c r="N39" s="441">
        <f t="shared" si="15"/>
        <v>0</v>
      </c>
      <c r="O39" s="441">
        <f t="shared" si="15"/>
        <v>0</v>
      </c>
      <c r="P39" s="442">
        <f t="shared" si="16"/>
        <v>0</v>
      </c>
      <c r="Q39" s="227"/>
      <c r="R39" s="227"/>
      <c r="S39" s="227"/>
      <c r="T39" s="227"/>
    </row>
    <row r="40" spans="1:20" x14ac:dyDescent="0.4">
      <c r="A40" s="454" t="s">
        <v>96</v>
      </c>
      <c r="B40" s="438">
        <v>0</v>
      </c>
      <c r="C40" s="438">
        <v>0</v>
      </c>
      <c r="D40" s="438">
        <f t="shared" si="14"/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0</v>
      </c>
      <c r="N40" s="441">
        <f t="shared" si="15"/>
        <v>0</v>
      </c>
      <c r="O40" s="441">
        <f t="shared" si="15"/>
        <v>0</v>
      </c>
      <c r="P40" s="442">
        <f t="shared" si="16"/>
        <v>0</v>
      </c>
      <c r="Q40" s="227"/>
      <c r="R40" s="227"/>
      <c r="S40" s="227"/>
      <c r="T40" s="227"/>
    </row>
    <row r="41" spans="1:20" x14ac:dyDescent="0.4">
      <c r="A41" s="454" t="s">
        <v>86</v>
      </c>
      <c r="B41" s="438">
        <v>0</v>
      </c>
      <c r="C41" s="438">
        <v>0</v>
      </c>
      <c r="D41" s="438">
        <f t="shared" si="14"/>
        <v>0</v>
      </c>
      <c r="E41" s="438">
        <v>0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</v>
      </c>
      <c r="L41" s="438">
        <v>0</v>
      </c>
      <c r="M41" s="438">
        <v>0</v>
      </c>
      <c r="N41" s="441">
        <f t="shared" si="15"/>
        <v>0</v>
      </c>
      <c r="O41" s="441">
        <f t="shared" si="15"/>
        <v>0</v>
      </c>
      <c r="P41" s="442">
        <f t="shared" si="16"/>
        <v>0</v>
      </c>
      <c r="Q41" s="227"/>
      <c r="R41" s="227"/>
      <c r="S41" s="227"/>
      <c r="T41" s="227"/>
    </row>
    <row r="42" spans="1:20" x14ac:dyDescent="0.4">
      <c r="A42" s="454" t="s">
        <v>87</v>
      </c>
      <c r="B42" s="438">
        <v>0</v>
      </c>
      <c r="C42" s="438">
        <v>0</v>
      </c>
      <c r="D42" s="438">
        <f t="shared" si="14"/>
        <v>0</v>
      </c>
      <c r="E42" s="438">
        <v>0</v>
      </c>
      <c r="F42" s="438">
        <v>0</v>
      </c>
      <c r="G42" s="438">
        <v>0</v>
      </c>
      <c r="H42" s="438">
        <v>0</v>
      </c>
      <c r="I42" s="438">
        <v>0</v>
      </c>
      <c r="J42" s="438">
        <v>0</v>
      </c>
      <c r="K42" s="438">
        <v>0</v>
      </c>
      <c r="L42" s="438">
        <v>0</v>
      </c>
      <c r="M42" s="438">
        <v>0</v>
      </c>
      <c r="N42" s="441">
        <f t="shared" si="15"/>
        <v>0</v>
      </c>
      <c r="O42" s="441">
        <f t="shared" si="15"/>
        <v>0</v>
      </c>
      <c r="P42" s="442">
        <f t="shared" si="16"/>
        <v>0</v>
      </c>
      <c r="Q42" s="227"/>
      <c r="R42" s="227"/>
      <c r="S42" s="227"/>
      <c r="T42" s="227"/>
    </row>
    <row r="43" spans="1:20" x14ac:dyDescent="0.4">
      <c r="A43" s="454" t="s">
        <v>103</v>
      </c>
      <c r="B43" s="438">
        <v>0</v>
      </c>
      <c r="C43" s="438">
        <v>0</v>
      </c>
      <c r="D43" s="438">
        <f t="shared" si="14"/>
        <v>0</v>
      </c>
      <c r="E43" s="438">
        <v>0</v>
      </c>
      <c r="F43" s="438">
        <v>0</v>
      </c>
      <c r="G43" s="438">
        <v>0</v>
      </c>
      <c r="H43" s="438">
        <v>0</v>
      </c>
      <c r="I43" s="438">
        <v>0</v>
      </c>
      <c r="J43" s="438">
        <v>0</v>
      </c>
      <c r="K43" s="438">
        <v>0</v>
      </c>
      <c r="L43" s="438">
        <v>0</v>
      </c>
      <c r="M43" s="438">
        <v>0</v>
      </c>
      <c r="N43" s="441">
        <f t="shared" si="15"/>
        <v>0</v>
      </c>
      <c r="O43" s="441">
        <f t="shared" si="15"/>
        <v>0</v>
      </c>
      <c r="P43" s="442">
        <f t="shared" si="16"/>
        <v>0</v>
      </c>
      <c r="Q43" s="227"/>
      <c r="R43" s="227"/>
      <c r="S43" s="227"/>
      <c r="T43" s="227"/>
    </row>
    <row r="44" spans="1:20" x14ac:dyDescent="0.4">
      <c r="A44" s="454" t="s">
        <v>89</v>
      </c>
      <c r="B44" s="438">
        <v>0</v>
      </c>
      <c r="C44" s="438">
        <v>0</v>
      </c>
      <c r="D44" s="438">
        <f t="shared" si="14"/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438">
        <v>0</v>
      </c>
      <c r="N44" s="441">
        <f t="shared" si="15"/>
        <v>0</v>
      </c>
      <c r="O44" s="441">
        <f t="shared" si="15"/>
        <v>0</v>
      </c>
      <c r="P44" s="442">
        <f t="shared" si="16"/>
        <v>0</v>
      </c>
      <c r="Q44" s="227"/>
      <c r="R44" s="227"/>
      <c r="S44" s="227"/>
      <c r="T44" s="227"/>
    </row>
    <row r="45" spans="1:20" x14ac:dyDescent="0.4">
      <c r="A45" s="455" t="s">
        <v>90</v>
      </c>
      <c r="B45" s="438">
        <v>0</v>
      </c>
      <c r="C45" s="438">
        <v>1</v>
      </c>
      <c r="D45" s="438">
        <f>B45+C45</f>
        <v>1</v>
      </c>
      <c r="E45" s="438">
        <v>0</v>
      </c>
      <c r="F45" s="438">
        <v>0</v>
      </c>
      <c r="G45" s="438">
        <v>0</v>
      </c>
      <c r="H45" s="438">
        <v>0</v>
      </c>
      <c r="I45" s="438">
        <v>0</v>
      </c>
      <c r="J45" s="438">
        <v>0</v>
      </c>
      <c r="K45" s="438">
        <v>0</v>
      </c>
      <c r="L45" s="438">
        <v>0</v>
      </c>
      <c r="M45" s="438">
        <v>0</v>
      </c>
      <c r="N45" s="441">
        <f t="shared" si="15"/>
        <v>0</v>
      </c>
      <c r="O45" s="441">
        <f t="shared" si="15"/>
        <v>1</v>
      </c>
      <c r="P45" s="442">
        <f t="shared" si="16"/>
        <v>1</v>
      </c>
      <c r="Q45" s="227"/>
      <c r="R45" s="227"/>
      <c r="S45" s="227"/>
      <c r="T45" s="227"/>
    </row>
    <row r="46" spans="1:20" x14ac:dyDescent="0.4">
      <c r="A46" s="456" t="s">
        <v>91</v>
      </c>
      <c r="B46" s="438">
        <v>0</v>
      </c>
      <c r="C46" s="438">
        <v>0</v>
      </c>
      <c r="D46" s="438">
        <f>B46+C46</f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0</v>
      </c>
      <c r="N46" s="441">
        <f t="shared" si="15"/>
        <v>0</v>
      </c>
      <c r="O46" s="441">
        <f t="shared" si="15"/>
        <v>0</v>
      </c>
      <c r="P46" s="442">
        <f t="shared" si="16"/>
        <v>0</v>
      </c>
      <c r="Q46" s="227"/>
      <c r="R46" s="227"/>
      <c r="S46" s="227"/>
      <c r="T46" s="227"/>
    </row>
    <row r="47" spans="1:20" x14ac:dyDescent="0.4">
      <c r="A47" s="457" t="s">
        <v>92</v>
      </c>
      <c r="B47" s="438">
        <v>0</v>
      </c>
      <c r="C47" s="438">
        <v>0</v>
      </c>
      <c r="D47" s="438">
        <f>B47+C47</f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0</v>
      </c>
      <c r="N47" s="441">
        <f t="shared" si="15"/>
        <v>0</v>
      </c>
      <c r="O47" s="441">
        <f t="shared" si="15"/>
        <v>0</v>
      </c>
      <c r="P47" s="442">
        <f t="shared" si="16"/>
        <v>0</v>
      </c>
      <c r="Q47" s="227"/>
      <c r="R47" s="227"/>
      <c r="S47" s="227"/>
      <c r="T47" s="227"/>
    </row>
    <row r="48" spans="1:20" ht="53.25" thickBot="1" x14ac:dyDescent="0.45">
      <c r="A48" s="436" t="s">
        <v>93</v>
      </c>
      <c r="B48" s="438">
        <v>0</v>
      </c>
      <c r="C48" s="438">
        <v>0</v>
      </c>
      <c r="D48" s="438">
        <f>B48+C48</f>
        <v>0</v>
      </c>
      <c r="E48" s="438">
        <v>0</v>
      </c>
      <c r="F48" s="438">
        <v>0</v>
      </c>
      <c r="G48" s="438">
        <v>0</v>
      </c>
      <c r="H48" s="438">
        <v>0</v>
      </c>
      <c r="I48" s="438">
        <v>0</v>
      </c>
      <c r="J48" s="438">
        <v>0</v>
      </c>
      <c r="K48" s="438">
        <v>0</v>
      </c>
      <c r="L48" s="438">
        <v>0</v>
      </c>
      <c r="M48" s="438">
        <v>0</v>
      </c>
      <c r="N48" s="441">
        <f t="shared" si="15"/>
        <v>0</v>
      </c>
      <c r="O48" s="441">
        <f t="shared" si="15"/>
        <v>0</v>
      </c>
      <c r="P48" s="442">
        <f t="shared" si="16"/>
        <v>0</v>
      </c>
      <c r="Q48" s="227"/>
      <c r="R48" s="227"/>
      <c r="S48" s="227"/>
      <c r="T48" s="227"/>
    </row>
    <row r="49" spans="1:20" ht="27" thickBot="1" x14ac:dyDescent="0.45">
      <c r="A49" s="451" t="s">
        <v>15</v>
      </c>
      <c r="B49" s="438">
        <v>0</v>
      </c>
      <c r="C49" s="438">
        <f>SUM(C37:C48)</f>
        <v>1</v>
      </c>
      <c r="D49" s="438">
        <f t="shared" ref="D49:P49" si="17">SUM(D37:D48)</f>
        <v>1</v>
      </c>
      <c r="E49" s="438">
        <f t="shared" si="17"/>
        <v>0</v>
      </c>
      <c r="F49" s="438">
        <f t="shared" si="17"/>
        <v>0</v>
      </c>
      <c r="G49" s="438">
        <f t="shared" si="17"/>
        <v>0</v>
      </c>
      <c r="H49" s="438">
        <f t="shared" si="17"/>
        <v>0</v>
      </c>
      <c r="I49" s="438">
        <f t="shared" si="17"/>
        <v>0</v>
      </c>
      <c r="J49" s="438">
        <f t="shared" si="17"/>
        <v>0</v>
      </c>
      <c r="K49" s="438">
        <f t="shared" si="17"/>
        <v>0</v>
      </c>
      <c r="L49" s="438">
        <f t="shared" si="17"/>
        <v>0</v>
      </c>
      <c r="M49" s="438">
        <f t="shared" si="17"/>
        <v>0</v>
      </c>
      <c r="N49" s="438">
        <f t="shared" si="17"/>
        <v>0</v>
      </c>
      <c r="O49" s="438">
        <f t="shared" si="17"/>
        <v>1</v>
      </c>
      <c r="P49" s="438">
        <f t="shared" si="17"/>
        <v>1</v>
      </c>
      <c r="Q49" s="227"/>
      <c r="R49" s="227"/>
      <c r="S49" s="227"/>
      <c r="T49" s="227"/>
    </row>
    <row r="50" spans="1:20" ht="27" thickBot="1" x14ac:dyDescent="0.45">
      <c r="A50" s="458" t="s">
        <v>16</v>
      </c>
      <c r="B50" s="445">
        <f>B35</f>
        <v>0</v>
      </c>
      <c r="C50" s="445">
        <f t="shared" ref="C50:P50" si="18">C35</f>
        <v>8</v>
      </c>
      <c r="D50" s="445">
        <f t="shared" si="18"/>
        <v>8</v>
      </c>
      <c r="E50" s="445">
        <f t="shared" si="18"/>
        <v>2</v>
      </c>
      <c r="F50" s="445">
        <f t="shared" si="18"/>
        <v>13</v>
      </c>
      <c r="G50" s="445">
        <f t="shared" si="18"/>
        <v>15</v>
      </c>
      <c r="H50" s="445">
        <f t="shared" si="18"/>
        <v>2</v>
      </c>
      <c r="I50" s="445">
        <f t="shared" si="18"/>
        <v>10</v>
      </c>
      <c r="J50" s="445">
        <f t="shared" si="18"/>
        <v>12</v>
      </c>
      <c r="K50" s="445">
        <f t="shared" si="18"/>
        <v>2</v>
      </c>
      <c r="L50" s="445">
        <f t="shared" si="18"/>
        <v>6</v>
      </c>
      <c r="M50" s="445">
        <f t="shared" si="18"/>
        <v>8</v>
      </c>
      <c r="N50" s="445">
        <f t="shared" si="18"/>
        <v>6</v>
      </c>
      <c r="O50" s="445">
        <f t="shared" si="18"/>
        <v>37</v>
      </c>
      <c r="P50" s="445">
        <f t="shared" si="18"/>
        <v>43</v>
      </c>
      <c r="Q50" s="227"/>
      <c r="R50" s="227"/>
      <c r="S50" s="227"/>
      <c r="T50" s="227"/>
    </row>
    <row r="51" spans="1:20" ht="27" thickBot="1" x14ac:dyDescent="0.45">
      <c r="A51" s="458" t="s">
        <v>17</v>
      </c>
      <c r="B51" s="438">
        <f>B49</f>
        <v>0</v>
      </c>
      <c r="C51" s="438">
        <f t="shared" ref="C51:P51" si="19">C49</f>
        <v>1</v>
      </c>
      <c r="D51" s="438">
        <f t="shared" si="19"/>
        <v>1</v>
      </c>
      <c r="E51" s="438">
        <f t="shared" si="19"/>
        <v>0</v>
      </c>
      <c r="F51" s="438">
        <f t="shared" si="19"/>
        <v>0</v>
      </c>
      <c r="G51" s="438">
        <f t="shared" si="19"/>
        <v>0</v>
      </c>
      <c r="H51" s="438">
        <f t="shared" si="19"/>
        <v>0</v>
      </c>
      <c r="I51" s="438">
        <f t="shared" si="19"/>
        <v>0</v>
      </c>
      <c r="J51" s="438">
        <f t="shared" si="19"/>
        <v>0</v>
      </c>
      <c r="K51" s="438">
        <f t="shared" si="19"/>
        <v>0</v>
      </c>
      <c r="L51" s="438">
        <f t="shared" si="19"/>
        <v>0</v>
      </c>
      <c r="M51" s="438">
        <f t="shared" si="19"/>
        <v>0</v>
      </c>
      <c r="N51" s="438">
        <f t="shared" si="19"/>
        <v>0</v>
      </c>
      <c r="O51" s="438">
        <f t="shared" si="19"/>
        <v>1</v>
      </c>
      <c r="P51" s="438">
        <f t="shared" si="19"/>
        <v>1</v>
      </c>
      <c r="Q51" s="227"/>
      <c r="R51" s="227"/>
      <c r="S51" s="227"/>
      <c r="T51" s="227"/>
    </row>
    <row r="52" spans="1:20" ht="27" thickBot="1" x14ac:dyDescent="0.45">
      <c r="A52" s="459" t="s">
        <v>18</v>
      </c>
      <c r="B52" s="460">
        <f>SUM(B50:B51)</f>
        <v>0</v>
      </c>
      <c r="C52" s="460">
        <f t="shared" ref="C52:P52" si="20">SUM(C50:C51)</f>
        <v>9</v>
      </c>
      <c r="D52" s="460">
        <f t="shared" si="20"/>
        <v>9</v>
      </c>
      <c r="E52" s="460">
        <f t="shared" si="20"/>
        <v>2</v>
      </c>
      <c r="F52" s="460">
        <f t="shared" si="20"/>
        <v>13</v>
      </c>
      <c r="G52" s="460">
        <f t="shared" si="20"/>
        <v>15</v>
      </c>
      <c r="H52" s="460">
        <f t="shared" si="20"/>
        <v>2</v>
      </c>
      <c r="I52" s="460">
        <f t="shared" si="20"/>
        <v>10</v>
      </c>
      <c r="J52" s="460">
        <f t="shared" si="20"/>
        <v>12</v>
      </c>
      <c r="K52" s="460">
        <f t="shared" si="20"/>
        <v>2</v>
      </c>
      <c r="L52" s="460">
        <f t="shared" si="20"/>
        <v>6</v>
      </c>
      <c r="M52" s="460">
        <f t="shared" si="20"/>
        <v>8</v>
      </c>
      <c r="N52" s="460">
        <f t="shared" si="20"/>
        <v>6</v>
      </c>
      <c r="O52" s="460">
        <f t="shared" si="20"/>
        <v>38</v>
      </c>
      <c r="P52" s="460">
        <f t="shared" si="20"/>
        <v>44</v>
      </c>
      <c r="Q52" s="227"/>
      <c r="R52" s="227"/>
      <c r="S52" s="227"/>
      <c r="T52" s="227"/>
    </row>
    <row r="53" spans="1:20" x14ac:dyDescent="0.4">
      <c r="A53" s="997"/>
      <c r="B53" s="997"/>
      <c r="C53" s="997"/>
      <c r="D53" s="997"/>
      <c r="E53" s="997"/>
      <c r="F53" s="997"/>
      <c r="G53" s="997"/>
      <c r="H53" s="997"/>
      <c r="I53" s="997"/>
      <c r="J53" s="997"/>
      <c r="K53" s="997"/>
      <c r="L53" s="997"/>
      <c r="M53" s="997"/>
      <c r="N53" s="997"/>
      <c r="O53" s="997"/>
      <c r="P53" s="998"/>
      <c r="Q53" s="227"/>
      <c r="R53" s="227"/>
      <c r="S53" s="227"/>
      <c r="T53" s="227"/>
    </row>
  </sheetData>
  <mergeCells count="12">
    <mergeCell ref="E5:G5"/>
    <mergeCell ref="H5:J5"/>
    <mergeCell ref="A1:P1"/>
    <mergeCell ref="K5:M5"/>
    <mergeCell ref="A2:P2"/>
    <mergeCell ref="A4:A6"/>
    <mergeCell ref="B4:D4"/>
    <mergeCell ref="E4:G4"/>
    <mergeCell ref="H4:J4"/>
    <mergeCell ref="K4:M4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</vt:i4>
      </vt:variant>
    </vt:vector>
  </HeadingPairs>
  <TitlesOfParts>
    <vt:vector size="20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Асп3-4курс ЗФО курсГПА Ялта</vt:lpstr>
      <vt:lpstr>АспОФО Мед Акад</vt:lpstr>
      <vt:lpstr>Асп ОФО ТА</vt:lpstr>
      <vt:lpstr>Асп ТА ЗФО </vt:lpstr>
      <vt:lpstr>Асп ОФО и ЗФО АСиА 1-г</vt:lpstr>
      <vt:lpstr>Асп 2-4 г ОФО АСиА</vt:lpstr>
      <vt:lpstr>Асп 2-4 г.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2017-12-12T10:59:04Z</cp:lastPrinted>
  <dcterms:created xsi:type="dcterms:W3CDTF">2015-08-28T07:26:11Z</dcterms:created>
  <dcterms:modified xsi:type="dcterms:W3CDTF">2017-12-15T06:57:03Z</dcterms:modified>
</cp:coreProperties>
</file>