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530" windowHeight="11925" tabRatio="851" firstSheet="9" activeTab="16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3 Курс ГПА Ялта" sheetId="14" r:id="rId5"/>
    <sheet name="Асп3-4курс ЗФО курсГПА Ялта" sheetId="12" r:id="rId6"/>
    <sheet name="АспОФО Мед Акад" sheetId="11" r:id="rId7"/>
    <sheet name="Асп ОФО ТА" sheetId="20" r:id="rId8"/>
    <sheet name="Асп ТА ЗФО " sheetId="36" r:id="rId9"/>
    <sheet name="Асп ОФО и ЗФО АСиА 1-г" sheetId="23" r:id="rId10"/>
    <sheet name="Асп 2-4 г ОФО АСиА" sheetId="24" r:id="rId11"/>
    <sheet name="Асп 2-4 г. ЗФО АСиА" sheetId="25" r:id="rId12"/>
    <sheet name="Асп ОФО ИиУ" sheetId="27" r:id="rId13"/>
    <sheet name="Асп ЗФО Ии У" sheetId="26" r:id="rId14"/>
    <sheet name="Асп ОФО ФТИ" sheetId="30" r:id="rId15"/>
    <sheet name="Асп ЗФО ФТИ" sheetId="29" r:id="rId16"/>
    <sheet name="СВОД Аспирантура" sheetId="34" r:id="rId17"/>
  </sheets>
  <externalReferences>
    <externalReference r:id="rId18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АБиП'!$A$1:$P$47</definedName>
  </definedNames>
  <calcPr calcId="152511" fullCalcOnLoad="1"/>
</workbook>
</file>

<file path=xl/calcChain.xml><?xml version="1.0" encoding="utf-8"?>
<calcChain xmlns="http://schemas.openxmlformats.org/spreadsheetml/2006/main">
  <c r="G39" i="12" l="1"/>
  <c r="C39" i="12"/>
  <c r="L38" i="12"/>
  <c r="H38" i="12"/>
  <c r="E38" i="12"/>
  <c r="D38" i="12"/>
  <c r="N37" i="12"/>
  <c r="M37" i="12"/>
  <c r="L37" i="12"/>
  <c r="H37" i="12"/>
  <c r="G37" i="12"/>
  <c r="F37" i="12"/>
  <c r="E37" i="12"/>
  <c r="D37" i="12"/>
  <c r="C37" i="12"/>
  <c r="G36" i="12"/>
  <c r="F36" i="12"/>
  <c r="F39" i="12"/>
  <c r="C36" i="12"/>
  <c r="N35" i="12"/>
  <c r="N38" i="12"/>
  <c r="M35" i="12"/>
  <c r="M38" i="12"/>
  <c r="L35" i="12"/>
  <c r="H35" i="12"/>
  <c r="G35" i="12"/>
  <c r="G38" i="12"/>
  <c r="F35" i="12"/>
  <c r="F38" i="12"/>
  <c r="E35" i="12"/>
  <c r="D35" i="12"/>
  <c r="C35" i="12"/>
  <c r="C38" i="12"/>
  <c r="M31" i="12"/>
  <c r="L31" i="12"/>
  <c r="N31" i="12"/>
  <c r="H31" i="12"/>
  <c r="G31" i="12"/>
  <c r="F31" i="12"/>
  <c r="E31" i="12"/>
  <c r="D31" i="12"/>
  <c r="C31" i="12"/>
  <c r="G28" i="12"/>
  <c r="F28" i="12"/>
  <c r="D28" i="12"/>
  <c r="D36" i="12"/>
  <c r="D39" i="12"/>
  <c r="M27" i="12"/>
  <c r="L27" i="12"/>
  <c r="N27" i="12"/>
  <c r="H27" i="12"/>
  <c r="E27" i="12"/>
  <c r="M26" i="12"/>
  <c r="N26" i="12"/>
  <c r="L26" i="12"/>
  <c r="H26" i="12"/>
  <c r="E26" i="12"/>
  <c r="N25" i="12"/>
  <c r="M25" i="12"/>
  <c r="L25" i="12"/>
  <c r="H25" i="12"/>
  <c r="E25" i="12"/>
  <c r="M24" i="12"/>
  <c r="L24" i="12"/>
  <c r="N24" i="12"/>
  <c r="H24" i="12"/>
  <c r="E24" i="12"/>
  <c r="M23" i="12"/>
  <c r="L23" i="12"/>
  <c r="N23" i="12"/>
  <c r="H23" i="12"/>
  <c r="E23" i="12"/>
  <c r="M22" i="12"/>
  <c r="M28" i="12"/>
  <c r="M36" i="12"/>
  <c r="M39" i="12"/>
  <c r="L22" i="12"/>
  <c r="H22" i="12"/>
  <c r="E22" i="12"/>
  <c r="N21" i="12"/>
  <c r="M21" i="12"/>
  <c r="L21" i="12"/>
  <c r="H21" i="12"/>
  <c r="E21" i="12"/>
  <c r="E28" i="12"/>
  <c r="E36" i="12"/>
  <c r="E39" i="12"/>
  <c r="M20" i="12"/>
  <c r="L20" i="12"/>
  <c r="N20" i="12"/>
  <c r="H20" i="12"/>
  <c r="H28" i="12"/>
  <c r="H36" i="12"/>
  <c r="H39" i="12"/>
  <c r="E20" i="12"/>
  <c r="G17" i="12"/>
  <c r="F17" i="12"/>
  <c r="D17" i="12"/>
  <c r="C17" i="12"/>
  <c r="M16" i="12"/>
  <c r="N16" i="12"/>
  <c r="L16" i="12"/>
  <c r="H16" i="12"/>
  <c r="E16" i="12"/>
  <c r="N15" i="12"/>
  <c r="M15" i="12"/>
  <c r="L15" i="12"/>
  <c r="H15" i="12"/>
  <c r="N14" i="12"/>
  <c r="M14" i="12"/>
  <c r="L14" i="12"/>
  <c r="H14" i="12"/>
  <c r="E14" i="12"/>
  <c r="M13" i="12"/>
  <c r="L13" i="12"/>
  <c r="N13" i="12"/>
  <c r="H13" i="12"/>
  <c r="E13" i="12"/>
  <c r="M12" i="12"/>
  <c r="L12" i="12"/>
  <c r="L8" i="12"/>
  <c r="H12" i="12"/>
  <c r="E12" i="12"/>
  <c r="M11" i="12"/>
  <c r="M17" i="12"/>
  <c r="L11" i="12"/>
  <c r="H11" i="12"/>
  <c r="E11" i="12"/>
  <c r="N10" i="12"/>
  <c r="M10" i="12"/>
  <c r="L10" i="12"/>
  <c r="E10" i="12"/>
  <c r="N9" i="12"/>
  <c r="M9" i="12"/>
  <c r="M8" i="12"/>
  <c r="L9" i="12"/>
  <c r="H9" i="12"/>
  <c r="H17" i="12"/>
  <c r="E9" i="12"/>
  <c r="E17" i="12"/>
  <c r="H8" i="12"/>
  <c r="G8" i="12"/>
  <c r="F8" i="12"/>
  <c r="D8" i="12"/>
  <c r="E3" i="12"/>
  <c r="A1" i="12"/>
  <c r="D37" i="14"/>
  <c r="C37" i="14"/>
  <c r="I37" i="14"/>
  <c r="H36" i="14"/>
  <c r="J36" i="14"/>
  <c r="B36" i="14"/>
  <c r="C35" i="14"/>
  <c r="C38" i="14"/>
  <c r="J34" i="14"/>
  <c r="I34" i="14"/>
  <c r="H34" i="14"/>
  <c r="D34" i="14"/>
  <c r="C34" i="14"/>
  <c r="B34" i="14"/>
  <c r="B37" i="14"/>
  <c r="H37" i="14"/>
  <c r="J37" i="14"/>
  <c r="J31" i="14"/>
  <c r="I31" i="14"/>
  <c r="H31" i="14"/>
  <c r="D31" i="14"/>
  <c r="D36" i="14"/>
  <c r="C31" i="14"/>
  <c r="C36" i="14"/>
  <c r="I36" i="14"/>
  <c r="B31" i="14"/>
  <c r="C28" i="14"/>
  <c r="B28" i="14"/>
  <c r="B35" i="14"/>
  <c r="J27" i="14"/>
  <c r="I27" i="14"/>
  <c r="H27" i="14"/>
  <c r="I26" i="14"/>
  <c r="J26" i="14"/>
  <c r="H26" i="14"/>
  <c r="D26" i="14"/>
  <c r="I25" i="14"/>
  <c r="J25" i="14"/>
  <c r="H25" i="14"/>
  <c r="D25" i="14"/>
  <c r="I24" i="14"/>
  <c r="J24" i="14"/>
  <c r="H24" i="14"/>
  <c r="I23" i="14"/>
  <c r="H23" i="14"/>
  <c r="J23" i="14"/>
  <c r="D23" i="14"/>
  <c r="D28" i="14"/>
  <c r="D35" i="14"/>
  <c r="I22" i="14"/>
  <c r="H22" i="14"/>
  <c r="J22" i="14"/>
  <c r="I21" i="14"/>
  <c r="I28" i="14"/>
  <c r="H21" i="14"/>
  <c r="J21" i="14"/>
  <c r="J20" i="14"/>
  <c r="I20" i="14"/>
  <c r="H20" i="14"/>
  <c r="C17" i="14"/>
  <c r="B17" i="14"/>
  <c r="I16" i="14"/>
  <c r="H16" i="14"/>
  <c r="J16" i="14"/>
  <c r="J15" i="14"/>
  <c r="I15" i="14"/>
  <c r="H15" i="14"/>
  <c r="I14" i="14"/>
  <c r="J14" i="14"/>
  <c r="H14" i="14"/>
  <c r="D14" i="14"/>
  <c r="D17" i="14"/>
  <c r="I13" i="14"/>
  <c r="J13" i="14"/>
  <c r="H13" i="14"/>
  <c r="I12" i="14"/>
  <c r="H12" i="14"/>
  <c r="J12" i="14"/>
  <c r="D12" i="14"/>
  <c r="I11" i="14"/>
  <c r="H11" i="14"/>
  <c r="J11" i="14"/>
  <c r="I10" i="14"/>
  <c r="H10" i="14"/>
  <c r="J10" i="14"/>
  <c r="J9" i="14"/>
  <c r="I9" i="14"/>
  <c r="H9" i="14"/>
  <c r="H17" i="14"/>
  <c r="A36" i="15"/>
  <c r="C32" i="15"/>
  <c r="N31" i="15"/>
  <c r="K31" i="15"/>
  <c r="J31" i="15"/>
  <c r="F31" i="15"/>
  <c r="C31" i="15"/>
  <c r="B31" i="15"/>
  <c r="D30" i="15"/>
  <c r="C30" i="15"/>
  <c r="B30" i="15"/>
  <c r="B32" i="15"/>
  <c r="N29" i="15"/>
  <c r="L29" i="15"/>
  <c r="L31" i="15"/>
  <c r="K29" i="15"/>
  <c r="J29" i="15"/>
  <c r="J13" i="15"/>
  <c r="I29" i="15"/>
  <c r="I31" i="15"/>
  <c r="H29" i="15"/>
  <c r="H31" i="15"/>
  <c r="F29" i="15"/>
  <c r="E29" i="15"/>
  <c r="E31" i="15"/>
  <c r="D29" i="15"/>
  <c r="D31" i="15"/>
  <c r="D32" i="15"/>
  <c r="C29" i="15"/>
  <c r="B29" i="15"/>
  <c r="O28" i="15"/>
  <c r="N28" i="15"/>
  <c r="M28" i="15"/>
  <c r="J28" i="15"/>
  <c r="J12" i="15"/>
  <c r="G28" i="15"/>
  <c r="P28" i="15"/>
  <c r="O27" i="15"/>
  <c r="N27" i="15"/>
  <c r="M27" i="15"/>
  <c r="M11" i="15"/>
  <c r="P11" i="15"/>
  <c r="J27" i="15"/>
  <c r="G27" i="15"/>
  <c r="P27" i="15"/>
  <c r="O26" i="15"/>
  <c r="N26" i="15"/>
  <c r="M26" i="15"/>
  <c r="J26" i="15"/>
  <c r="G26" i="15"/>
  <c r="P26" i="15"/>
  <c r="O25" i="15"/>
  <c r="N25" i="15"/>
  <c r="M25" i="15"/>
  <c r="J25" i="15"/>
  <c r="G25" i="15"/>
  <c r="P25" i="15"/>
  <c r="O24" i="15"/>
  <c r="O29" i="15"/>
  <c r="O31" i="15"/>
  <c r="N24" i="15"/>
  <c r="M24" i="15"/>
  <c r="M29" i="15"/>
  <c r="J24" i="15"/>
  <c r="G24" i="15"/>
  <c r="P24" i="15"/>
  <c r="P29" i="15"/>
  <c r="P31" i="15"/>
  <c r="L22" i="15"/>
  <c r="L30" i="15"/>
  <c r="K22" i="15"/>
  <c r="K30" i="15"/>
  <c r="K32" i="15"/>
  <c r="I22" i="15"/>
  <c r="I30" i="15"/>
  <c r="I32" i="15"/>
  <c r="H22" i="15"/>
  <c r="H30" i="15"/>
  <c r="H32" i="15"/>
  <c r="F22" i="15"/>
  <c r="F30" i="15"/>
  <c r="F32" i="15"/>
  <c r="E22" i="15"/>
  <c r="E30" i="15"/>
  <c r="O21" i="15"/>
  <c r="N21" i="15"/>
  <c r="M21" i="15"/>
  <c r="J21" i="15"/>
  <c r="G21" i="15"/>
  <c r="P21" i="15"/>
  <c r="O20" i="15"/>
  <c r="N20" i="15"/>
  <c r="M20" i="15"/>
  <c r="J20" i="15"/>
  <c r="G20" i="15"/>
  <c r="P20" i="15"/>
  <c r="O19" i="15"/>
  <c r="N19" i="15"/>
  <c r="M19" i="15"/>
  <c r="M22" i="15"/>
  <c r="M30" i="15"/>
  <c r="J19" i="15"/>
  <c r="G19" i="15"/>
  <c r="G22" i="15"/>
  <c r="G30" i="15"/>
  <c r="P18" i="15"/>
  <c r="O18" i="15"/>
  <c r="O22" i="15"/>
  <c r="O30" i="15"/>
  <c r="N18" i="15"/>
  <c r="O17" i="15"/>
  <c r="N17" i="15"/>
  <c r="N22" i="15"/>
  <c r="N30" i="15"/>
  <c r="N32" i="15"/>
  <c r="M17" i="15"/>
  <c r="J17" i="15"/>
  <c r="P17" i="15"/>
  <c r="G17" i="15"/>
  <c r="F14" i="15"/>
  <c r="D14" i="15"/>
  <c r="C14" i="15"/>
  <c r="B14" i="15"/>
  <c r="K13" i="15"/>
  <c r="I13" i="15"/>
  <c r="G13" i="15"/>
  <c r="F13" i="15"/>
  <c r="E13" i="15"/>
  <c r="O12" i="15"/>
  <c r="M12" i="15"/>
  <c r="P12" i="15"/>
  <c r="L12" i="15"/>
  <c r="K12" i="15"/>
  <c r="I12" i="15"/>
  <c r="H12" i="15"/>
  <c r="G12" i="15"/>
  <c r="F12" i="15"/>
  <c r="E12" i="15"/>
  <c r="N12" i="15"/>
  <c r="O11" i="15"/>
  <c r="L11" i="15"/>
  <c r="K11" i="15"/>
  <c r="J11" i="15"/>
  <c r="I11" i="15"/>
  <c r="H11" i="15"/>
  <c r="G11" i="15"/>
  <c r="F11" i="15"/>
  <c r="E11" i="15"/>
  <c r="N11" i="15"/>
  <c r="P10" i="15"/>
  <c r="O10" i="15"/>
  <c r="K10" i="15"/>
  <c r="H10" i="15"/>
  <c r="E10" i="15"/>
  <c r="E14" i="15"/>
  <c r="M9" i="15"/>
  <c r="L9" i="15"/>
  <c r="K9" i="15"/>
  <c r="N9" i="15"/>
  <c r="I9" i="15"/>
  <c r="O9" i="15"/>
  <c r="H9" i="15"/>
  <c r="C3" i="15"/>
  <c r="A1" i="15"/>
  <c r="A35" i="35"/>
  <c r="I31" i="35"/>
  <c r="F31" i="35"/>
  <c r="E31" i="35"/>
  <c r="E32" i="35"/>
  <c r="J30" i="35"/>
  <c r="H30" i="35"/>
  <c r="G30" i="35"/>
  <c r="F30" i="35"/>
  <c r="F32" i="35"/>
  <c r="E30" i="35"/>
  <c r="I29" i="35"/>
  <c r="I21" i="35"/>
  <c r="H29" i="35"/>
  <c r="H31" i="35"/>
  <c r="H32" i="35"/>
  <c r="F29" i="35"/>
  <c r="E29" i="35"/>
  <c r="L28" i="35"/>
  <c r="K28" i="35"/>
  <c r="J28" i="35"/>
  <c r="G28" i="35"/>
  <c r="M28" i="35"/>
  <c r="L27" i="35"/>
  <c r="K27" i="35"/>
  <c r="J27" i="35"/>
  <c r="G27" i="35"/>
  <c r="G29" i="35"/>
  <c r="G31" i="35"/>
  <c r="L26" i="35"/>
  <c r="K26" i="35"/>
  <c r="J26" i="35"/>
  <c r="G26" i="35"/>
  <c r="M26" i="35"/>
  <c r="L25" i="35"/>
  <c r="K25" i="35"/>
  <c r="K29" i="35"/>
  <c r="K31" i="35"/>
  <c r="J25" i="35"/>
  <c r="G25" i="35"/>
  <c r="M25" i="35"/>
  <c r="L24" i="35"/>
  <c r="L29" i="35"/>
  <c r="L31" i="35"/>
  <c r="K24" i="35"/>
  <c r="J24" i="35"/>
  <c r="J29" i="35"/>
  <c r="J31" i="35"/>
  <c r="G24" i="35"/>
  <c r="M24" i="35"/>
  <c r="M22" i="35"/>
  <c r="M30" i="35"/>
  <c r="J22" i="35"/>
  <c r="H22" i="35"/>
  <c r="M21" i="35"/>
  <c r="K21" i="35"/>
  <c r="M20" i="35"/>
  <c r="L20" i="35"/>
  <c r="K20" i="35"/>
  <c r="K22" i="35"/>
  <c r="K30" i="35"/>
  <c r="K32" i="35"/>
  <c r="M19" i="35"/>
  <c r="K19" i="35"/>
  <c r="I19" i="35"/>
  <c r="L19" i="35"/>
  <c r="M18" i="35"/>
  <c r="K18" i="35"/>
  <c r="I18" i="35"/>
  <c r="L18" i="35"/>
  <c r="M17" i="35"/>
  <c r="K17" i="35"/>
  <c r="I17" i="35"/>
  <c r="L17" i="35"/>
  <c r="J14" i="35"/>
  <c r="H14" i="35"/>
  <c r="M13" i="35"/>
  <c r="K13" i="35"/>
  <c r="M12" i="35"/>
  <c r="L12" i="35"/>
  <c r="K12" i="35"/>
  <c r="M11" i="35"/>
  <c r="K11" i="35"/>
  <c r="M10" i="35"/>
  <c r="K10" i="35"/>
  <c r="M9" i="35"/>
  <c r="M14" i="35"/>
  <c r="K9" i="35"/>
  <c r="K14" i="35"/>
  <c r="M8" i="35"/>
  <c r="K8" i="35"/>
  <c r="J8" i="35"/>
  <c r="H8" i="35"/>
  <c r="G8" i="35"/>
  <c r="F8" i="35"/>
  <c r="E8" i="35"/>
  <c r="D8" i="35"/>
  <c r="C8" i="35"/>
  <c r="B8" i="35"/>
  <c r="C3" i="35"/>
  <c r="A1" i="35"/>
  <c r="G27" i="23"/>
  <c r="F27" i="23"/>
  <c r="E27" i="23"/>
  <c r="D27" i="23"/>
  <c r="C27" i="23"/>
  <c r="B27" i="23"/>
  <c r="H26" i="23"/>
  <c r="J26" i="23"/>
  <c r="G26" i="23"/>
  <c r="F26" i="23"/>
  <c r="E26" i="23"/>
  <c r="D26" i="23"/>
  <c r="C26" i="23"/>
  <c r="I26" i="23"/>
  <c r="B26" i="23"/>
  <c r="G25" i="23"/>
  <c r="G28" i="23"/>
  <c r="F25" i="23"/>
  <c r="F28" i="23"/>
  <c r="E25" i="23"/>
  <c r="E28" i="23"/>
  <c r="I16" i="23"/>
  <c r="C16" i="23"/>
  <c r="C25" i="23"/>
  <c r="B16" i="23"/>
  <c r="B25" i="23"/>
  <c r="I15" i="23"/>
  <c r="H15" i="23"/>
  <c r="J15" i="23"/>
  <c r="D15" i="23"/>
  <c r="I14" i="23"/>
  <c r="H14" i="23"/>
  <c r="J14" i="23"/>
  <c r="D14" i="23"/>
  <c r="D16" i="23"/>
  <c r="D25" i="23"/>
  <c r="D28" i="23"/>
  <c r="H11" i="23"/>
  <c r="J11" i="23"/>
  <c r="D11" i="23"/>
  <c r="C11" i="23"/>
  <c r="I11" i="23"/>
  <c r="B11" i="23"/>
  <c r="I10" i="23"/>
  <c r="J10" i="23"/>
  <c r="H10" i="23"/>
  <c r="D10" i="23"/>
  <c r="I9" i="23"/>
  <c r="J9" i="23"/>
  <c r="H9" i="23"/>
  <c r="D9" i="23"/>
  <c r="N31" i="25"/>
  <c r="M31" i="25"/>
  <c r="L31" i="25"/>
  <c r="K31" i="25"/>
  <c r="J31" i="25"/>
  <c r="I31" i="25"/>
  <c r="H31" i="25"/>
  <c r="G31" i="25"/>
  <c r="F31" i="25"/>
  <c r="E31" i="25"/>
  <c r="D31" i="25"/>
  <c r="C31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K18" i="25"/>
  <c r="K29" i="25"/>
  <c r="K32" i="25"/>
  <c r="J18" i="25"/>
  <c r="J29" i="25"/>
  <c r="J32" i="25"/>
  <c r="I18" i="25"/>
  <c r="I29" i="25"/>
  <c r="I32" i="25"/>
  <c r="G18" i="25"/>
  <c r="G29" i="25"/>
  <c r="G32" i="25"/>
  <c r="F18" i="25"/>
  <c r="F29" i="25"/>
  <c r="F32" i="25"/>
  <c r="D18" i="25"/>
  <c r="D29" i="25"/>
  <c r="D32" i="25"/>
  <c r="C18" i="25"/>
  <c r="C29" i="25"/>
  <c r="C32" i="25"/>
  <c r="N17" i="25"/>
  <c r="M17" i="25"/>
  <c r="L17" i="25"/>
  <c r="N16" i="25"/>
  <c r="M16" i="25"/>
  <c r="M18" i="25"/>
  <c r="M29" i="25"/>
  <c r="M32" i="25"/>
  <c r="L16" i="25"/>
  <c r="K16" i="25"/>
  <c r="H16" i="25"/>
  <c r="H18" i="25"/>
  <c r="H29" i="25"/>
  <c r="H32" i="25"/>
  <c r="E16" i="25"/>
  <c r="M15" i="25"/>
  <c r="L15" i="25"/>
  <c r="N15" i="25"/>
  <c r="E15" i="25"/>
  <c r="E18" i="25"/>
  <c r="E29" i="25"/>
  <c r="E32" i="25"/>
  <c r="J12" i="25"/>
  <c r="I12" i="25"/>
  <c r="H12" i="25"/>
  <c r="G12" i="25"/>
  <c r="F12" i="25"/>
  <c r="D12" i="25"/>
  <c r="C12" i="25"/>
  <c r="M11" i="25"/>
  <c r="L11" i="25"/>
  <c r="N11" i="25"/>
  <c r="E11" i="25"/>
  <c r="M10" i="25"/>
  <c r="L10" i="25"/>
  <c r="N10" i="25"/>
  <c r="K10" i="25"/>
  <c r="K12" i="25"/>
  <c r="H10" i="25"/>
  <c r="E10" i="25"/>
  <c r="N9" i="25"/>
  <c r="M9" i="25"/>
  <c r="M12" i="25"/>
  <c r="L9" i="25"/>
  <c r="E9" i="25"/>
  <c r="E12" i="25"/>
  <c r="J27" i="24"/>
  <c r="I27" i="24"/>
  <c r="H27" i="24"/>
  <c r="K27" i="24"/>
  <c r="G27" i="24"/>
  <c r="F27" i="24"/>
  <c r="E27" i="24"/>
  <c r="C27" i="24"/>
  <c r="L27" i="24"/>
  <c r="B27" i="24"/>
  <c r="H25" i="24"/>
  <c r="D25" i="24"/>
  <c r="M24" i="24"/>
  <c r="D24" i="24"/>
  <c r="D27" i="24"/>
  <c r="J23" i="24"/>
  <c r="G23" i="24"/>
  <c r="D23" i="24"/>
  <c r="J22" i="24"/>
  <c r="G22" i="24"/>
  <c r="D22" i="24"/>
  <c r="M20" i="24"/>
  <c r="L20" i="24"/>
  <c r="K20" i="24"/>
  <c r="I20" i="24"/>
  <c r="I26" i="24"/>
  <c r="H20" i="24"/>
  <c r="H26" i="24"/>
  <c r="F20" i="24"/>
  <c r="F26" i="24"/>
  <c r="E20" i="24"/>
  <c r="E26" i="24"/>
  <c r="C20" i="24"/>
  <c r="C26" i="24"/>
  <c r="L26" i="24"/>
  <c r="B20" i="24"/>
  <c r="B26" i="24"/>
  <c r="K26" i="24"/>
  <c r="M26" i="24"/>
  <c r="J19" i="24"/>
  <c r="G19" i="24"/>
  <c r="D19" i="24"/>
  <c r="J18" i="24"/>
  <c r="J20" i="24"/>
  <c r="J26" i="24"/>
  <c r="G18" i="24"/>
  <c r="G20" i="24"/>
  <c r="G26" i="24"/>
  <c r="D18" i="24"/>
  <c r="D20" i="24"/>
  <c r="D26" i="24"/>
  <c r="L16" i="24"/>
  <c r="J16" i="24"/>
  <c r="J25" i="24"/>
  <c r="J28" i="24"/>
  <c r="I16" i="24"/>
  <c r="I25" i="24"/>
  <c r="H16" i="24"/>
  <c r="F16" i="24"/>
  <c r="F25" i="24"/>
  <c r="F28" i="24"/>
  <c r="E16" i="24"/>
  <c r="E25" i="24"/>
  <c r="E28" i="24"/>
  <c r="D16" i="24"/>
  <c r="C16" i="24"/>
  <c r="C25" i="24"/>
  <c r="B16" i="24"/>
  <c r="B25" i="24"/>
  <c r="M15" i="24"/>
  <c r="K15" i="24"/>
  <c r="G15" i="24"/>
  <c r="G16" i="24"/>
  <c r="G25" i="24"/>
  <c r="G28" i="24"/>
  <c r="K14" i="24"/>
  <c r="K16" i="24"/>
  <c r="G14" i="24"/>
  <c r="L11" i="24"/>
  <c r="J11" i="24"/>
  <c r="I11" i="24"/>
  <c r="H11" i="24"/>
  <c r="F11" i="24"/>
  <c r="E11" i="24"/>
  <c r="D11" i="24"/>
  <c r="C11" i="24"/>
  <c r="B11" i="24"/>
  <c r="K10" i="24"/>
  <c r="M10" i="24"/>
  <c r="G10" i="24"/>
  <c r="K9" i="24"/>
  <c r="K11" i="24"/>
  <c r="G9" i="24"/>
  <c r="G11" i="24"/>
  <c r="M41" i="9"/>
  <c r="L41" i="9"/>
  <c r="K41" i="9"/>
  <c r="I41" i="9"/>
  <c r="E41" i="9"/>
  <c r="C41" i="9"/>
  <c r="P40" i="9"/>
  <c r="L39" i="9"/>
  <c r="K39" i="9"/>
  <c r="I39" i="9"/>
  <c r="H39" i="9"/>
  <c r="H41" i="9"/>
  <c r="F39" i="9"/>
  <c r="F41" i="9"/>
  <c r="E39" i="9"/>
  <c r="C39" i="9"/>
  <c r="B39" i="9"/>
  <c r="B41" i="9"/>
  <c r="O38" i="9"/>
  <c r="O15" i="9"/>
  <c r="N38" i="9"/>
  <c r="M38" i="9"/>
  <c r="J38" i="9"/>
  <c r="G38" i="9"/>
  <c r="D38" i="9"/>
  <c r="P38" i="9"/>
  <c r="O37" i="9"/>
  <c r="N37" i="9"/>
  <c r="N14" i="9"/>
  <c r="M37" i="9"/>
  <c r="J37" i="9"/>
  <c r="G37" i="9"/>
  <c r="D37" i="9"/>
  <c r="P37" i="9"/>
  <c r="O36" i="9"/>
  <c r="N36" i="9"/>
  <c r="M36" i="9"/>
  <c r="J36" i="9"/>
  <c r="P36" i="9"/>
  <c r="G36" i="9"/>
  <c r="D36" i="9"/>
  <c r="O35" i="9"/>
  <c r="N35" i="9"/>
  <c r="N12" i="9"/>
  <c r="P12" i="9"/>
  <c r="M35" i="9"/>
  <c r="J35" i="9"/>
  <c r="P35" i="9"/>
  <c r="G35" i="9"/>
  <c r="D35" i="9"/>
  <c r="O34" i="9"/>
  <c r="O11" i="9"/>
  <c r="P11" i="9"/>
  <c r="N34" i="9"/>
  <c r="M34" i="9"/>
  <c r="J34" i="9"/>
  <c r="G34" i="9"/>
  <c r="D34" i="9"/>
  <c r="P34" i="9"/>
  <c r="O33" i="9"/>
  <c r="N33" i="9"/>
  <c r="M33" i="9"/>
  <c r="J33" i="9"/>
  <c r="G33" i="9"/>
  <c r="D33" i="9"/>
  <c r="D39" i="9"/>
  <c r="D41" i="9"/>
  <c r="D42" i="9"/>
  <c r="O32" i="9"/>
  <c r="N32" i="9"/>
  <c r="M32" i="9"/>
  <c r="J32" i="9"/>
  <c r="P32" i="9"/>
  <c r="G32" i="9"/>
  <c r="D32" i="9"/>
  <c r="O31" i="9"/>
  <c r="O39" i="9"/>
  <c r="O41" i="9"/>
  <c r="N31" i="9"/>
  <c r="N39" i="9"/>
  <c r="N41" i="9"/>
  <c r="M31" i="9"/>
  <c r="M39" i="9"/>
  <c r="P39" i="9"/>
  <c r="P41" i="9"/>
  <c r="J31" i="9"/>
  <c r="J39" i="9"/>
  <c r="J41" i="9"/>
  <c r="G31" i="9"/>
  <c r="G39" i="9"/>
  <c r="G41" i="9"/>
  <c r="D31" i="9"/>
  <c r="L29" i="9"/>
  <c r="L40" i="9"/>
  <c r="L42" i="9"/>
  <c r="K29" i="9"/>
  <c r="K40" i="9"/>
  <c r="K42" i="9"/>
  <c r="I29" i="9"/>
  <c r="I40" i="9"/>
  <c r="I42" i="9"/>
  <c r="H29" i="9"/>
  <c r="H40" i="9"/>
  <c r="H42" i="9"/>
  <c r="F29" i="9"/>
  <c r="F40" i="9"/>
  <c r="F42" i="9"/>
  <c r="E29" i="9"/>
  <c r="E40" i="9"/>
  <c r="E42" i="9"/>
  <c r="C29" i="9"/>
  <c r="C40" i="9"/>
  <c r="C42" i="9"/>
  <c r="B29" i="9"/>
  <c r="B40" i="9"/>
  <c r="B42" i="9"/>
  <c r="O28" i="9"/>
  <c r="N28" i="9"/>
  <c r="O27" i="9"/>
  <c r="N27" i="9"/>
  <c r="M27" i="9"/>
  <c r="J27" i="9"/>
  <c r="G27" i="9"/>
  <c r="O26" i="9"/>
  <c r="N26" i="9"/>
  <c r="M26" i="9"/>
  <c r="J26" i="9"/>
  <c r="G26" i="9"/>
  <c r="P26" i="9"/>
  <c r="D26" i="9"/>
  <c r="O25" i="9"/>
  <c r="N25" i="9"/>
  <c r="N13" i="9"/>
  <c r="P13" i="9"/>
  <c r="M25" i="9"/>
  <c r="J25" i="9"/>
  <c r="P25" i="9"/>
  <c r="G25" i="9"/>
  <c r="D25" i="9"/>
  <c r="O24" i="9"/>
  <c r="N24" i="9"/>
  <c r="M24" i="9"/>
  <c r="J24" i="9"/>
  <c r="P24" i="9"/>
  <c r="G24" i="9"/>
  <c r="D24" i="9"/>
  <c r="O23" i="9"/>
  <c r="N23" i="9"/>
  <c r="M23" i="9"/>
  <c r="J23" i="9"/>
  <c r="P23" i="9"/>
  <c r="G23" i="9"/>
  <c r="D23" i="9"/>
  <c r="O22" i="9"/>
  <c r="O10" i="9"/>
  <c r="N22" i="9"/>
  <c r="N10" i="9"/>
  <c r="M22" i="9"/>
  <c r="J22" i="9"/>
  <c r="G22" i="9"/>
  <c r="P22" i="9"/>
  <c r="D22" i="9"/>
  <c r="O21" i="9"/>
  <c r="N21" i="9"/>
  <c r="N29" i="9"/>
  <c r="N40" i="9"/>
  <c r="M21" i="9"/>
  <c r="M29" i="9"/>
  <c r="M40" i="9"/>
  <c r="M42" i="9"/>
  <c r="J21" i="9"/>
  <c r="P21" i="9"/>
  <c r="G21" i="9"/>
  <c r="O20" i="9"/>
  <c r="O29" i="9"/>
  <c r="O40" i="9"/>
  <c r="N20" i="9"/>
  <c r="M20" i="9"/>
  <c r="J20" i="9"/>
  <c r="P20" i="9"/>
  <c r="G20" i="9"/>
  <c r="G29" i="9"/>
  <c r="G40" i="9"/>
  <c r="G42" i="9"/>
  <c r="B17" i="9"/>
  <c r="L15" i="9"/>
  <c r="K15" i="9"/>
  <c r="M15" i="9"/>
  <c r="J15" i="9"/>
  <c r="I15" i="9"/>
  <c r="F15" i="9"/>
  <c r="G15" i="9"/>
  <c r="E15" i="9"/>
  <c r="E17" i="9"/>
  <c r="C15" i="9"/>
  <c r="O14" i="9"/>
  <c r="P14" i="9"/>
  <c r="L14" i="9"/>
  <c r="K14" i="9"/>
  <c r="M14" i="9"/>
  <c r="J14" i="9"/>
  <c r="I14" i="9"/>
  <c r="H14" i="9"/>
  <c r="G14" i="9"/>
  <c r="F14" i="9"/>
  <c r="D14" i="9"/>
  <c r="C14" i="9"/>
  <c r="O13" i="9"/>
  <c r="L13" i="9"/>
  <c r="M13" i="9"/>
  <c r="K13" i="9"/>
  <c r="I13" i="9"/>
  <c r="H13" i="9"/>
  <c r="J13" i="9"/>
  <c r="G13" i="9"/>
  <c r="F13" i="9"/>
  <c r="C13" i="9"/>
  <c r="D13" i="9"/>
  <c r="O12" i="9"/>
  <c r="M12" i="9"/>
  <c r="L12" i="9"/>
  <c r="K12" i="9"/>
  <c r="I12" i="9"/>
  <c r="J12" i="9"/>
  <c r="H12" i="9"/>
  <c r="F12" i="9"/>
  <c r="C12" i="9"/>
  <c r="M11" i="9"/>
  <c r="L11" i="9"/>
  <c r="J11" i="9"/>
  <c r="I11" i="9"/>
  <c r="G11" i="9"/>
  <c r="F11" i="9"/>
  <c r="C11" i="9"/>
  <c r="M10" i="9"/>
  <c r="L10" i="9"/>
  <c r="K10" i="9"/>
  <c r="I10" i="9"/>
  <c r="J10" i="9"/>
  <c r="G10" i="9"/>
  <c r="F10" i="9"/>
  <c r="E10" i="9"/>
  <c r="C10" i="9"/>
  <c r="P9" i="9"/>
  <c r="O9" i="9"/>
  <c r="L9" i="9"/>
  <c r="L17" i="9"/>
  <c r="M17" i="9"/>
  <c r="K9" i="9"/>
  <c r="K17" i="9"/>
  <c r="J9" i="9"/>
  <c r="I9" i="9"/>
  <c r="G9" i="9"/>
  <c r="F9" i="9"/>
  <c r="C9" i="9"/>
  <c r="O8" i="9"/>
  <c r="M8" i="9"/>
  <c r="L8" i="9"/>
  <c r="K8" i="9"/>
  <c r="J8" i="9"/>
  <c r="I8" i="9"/>
  <c r="I17" i="9"/>
  <c r="G8" i="9"/>
  <c r="F8" i="9"/>
  <c r="C8" i="9"/>
  <c r="C17" i="9"/>
  <c r="D17" i="9"/>
  <c r="K33" i="26"/>
  <c r="F33" i="26"/>
  <c r="C33" i="26"/>
  <c r="B33" i="26"/>
  <c r="L31" i="26"/>
  <c r="L33" i="26"/>
  <c r="K31" i="26"/>
  <c r="I31" i="26"/>
  <c r="I33" i="26"/>
  <c r="H31" i="26"/>
  <c r="H33" i="26"/>
  <c r="F31" i="26"/>
  <c r="E31" i="26"/>
  <c r="E33" i="26"/>
  <c r="C31" i="26"/>
  <c r="B31" i="26"/>
  <c r="O30" i="26"/>
  <c r="N30" i="26"/>
  <c r="M30" i="26"/>
  <c r="J30" i="26"/>
  <c r="J14" i="26"/>
  <c r="G30" i="26"/>
  <c r="P30" i="26"/>
  <c r="D30" i="26"/>
  <c r="O29" i="26"/>
  <c r="N29" i="26"/>
  <c r="M29" i="26"/>
  <c r="J29" i="26"/>
  <c r="G29" i="26"/>
  <c r="D29" i="26"/>
  <c r="P29" i="26"/>
  <c r="O28" i="26"/>
  <c r="N28" i="26"/>
  <c r="M28" i="26"/>
  <c r="J28" i="26"/>
  <c r="G28" i="26"/>
  <c r="D28" i="26"/>
  <c r="P28" i="26"/>
  <c r="P27" i="26"/>
  <c r="O27" i="26"/>
  <c r="N27" i="26"/>
  <c r="M27" i="26"/>
  <c r="M31" i="26"/>
  <c r="J27" i="26"/>
  <c r="G27" i="26"/>
  <c r="G31" i="26"/>
  <c r="G33" i="26"/>
  <c r="D27" i="26"/>
  <c r="O26" i="26"/>
  <c r="O31" i="26"/>
  <c r="O33" i="26"/>
  <c r="N26" i="26"/>
  <c r="N31" i="26"/>
  <c r="N33" i="26"/>
  <c r="M26" i="26"/>
  <c r="J26" i="26"/>
  <c r="J31" i="26"/>
  <c r="D26" i="26"/>
  <c r="P26" i="26"/>
  <c r="L24" i="26"/>
  <c r="L32" i="26"/>
  <c r="K24" i="26"/>
  <c r="K32" i="26"/>
  <c r="K34" i="26"/>
  <c r="I24" i="26"/>
  <c r="I32" i="26"/>
  <c r="I34" i="26"/>
  <c r="H24" i="26"/>
  <c r="H32" i="26"/>
  <c r="H34" i="26"/>
  <c r="F24" i="26"/>
  <c r="F32" i="26"/>
  <c r="F34" i="26"/>
  <c r="E24" i="26"/>
  <c r="E32" i="26"/>
  <c r="C24" i="26"/>
  <c r="C32" i="26"/>
  <c r="C34" i="26"/>
  <c r="B24" i="26"/>
  <c r="B32" i="26"/>
  <c r="B34" i="26"/>
  <c r="P23" i="26"/>
  <c r="O23" i="26"/>
  <c r="N23" i="26"/>
  <c r="M23" i="26"/>
  <c r="J23" i="26"/>
  <c r="G23" i="26"/>
  <c r="D23" i="26"/>
  <c r="O22" i="26"/>
  <c r="N22" i="26"/>
  <c r="M22" i="26"/>
  <c r="J22" i="26"/>
  <c r="G22" i="26"/>
  <c r="P22" i="26"/>
  <c r="D22" i="26"/>
  <c r="O21" i="26"/>
  <c r="N21" i="26"/>
  <c r="M21" i="26"/>
  <c r="J21" i="26"/>
  <c r="G21" i="26"/>
  <c r="D21" i="26"/>
  <c r="P21" i="26"/>
  <c r="O20" i="26"/>
  <c r="N20" i="26"/>
  <c r="N24" i="26"/>
  <c r="N32" i="26"/>
  <c r="N34" i="26"/>
  <c r="M20" i="26"/>
  <c r="J20" i="26"/>
  <c r="G20" i="26"/>
  <c r="D20" i="26"/>
  <c r="P20" i="26"/>
  <c r="P19" i="26"/>
  <c r="O19" i="26"/>
  <c r="O24" i="26"/>
  <c r="O32" i="26"/>
  <c r="O34" i="26"/>
  <c r="N19" i="26"/>
  <c r="M19" i="26"/>
  <c r="M24" i="26"/>
  <c r="M32" i="26"/>
  <c r="J19" i="26"/>
  <c r="J24" i="26"/>
  <c r="J32" i="26"/>
  <c r="G19" i="26"/>
  <c r="G24" i="26"/>
  <c r="G32" i="26"/>
  <c r="G34" i="26"/>
  <c r="D19" i="26"/>
  <c r="D24" i="26"/>
  <c r="D32" i="26"/>
  <c r="N15" i="26"/>
  <c r="K15" i="26"/>
  <c r="E15" i="26"/>
  <c r="D15" i="26"/>
  <c r="C15" i="26"/>
  <c r="B15" i="26"/>
  <c r="M14" i="26"/>
  <c r="L14" i="26"/>
  <c r="K14" i="26"/>
  <c r="I14" i="26"/>
  <c r="H14" i="26"/>
  <c r="G14" i="26"/>
  <c r="F14" i="26"/>
  <c r="E14" i="26"/>
  <c r="D14" i="26"/>
  <c r="P14" i="26"/>
  <c r="C14" i="26"/>
  <c r="O14" i="26"/>
  <c r="B14" i="26"/>
  <c r="N14" i="26"/>
  <c r="M13" i="26"/>
  <c r="L13" i="26"/>
  <c r="K13" i="26"/>
  <c r="K16" i="26"/>
  <c r="J13" i="26"/>
  <c r="I13" i="26"/>
  <c r="H13" i="26"/>
  <c r="G13" i="26"/>
  <c r="G16" i="26"/>
  <c r="F13" i="26"/>
  <c r="E13" i="26"/>
  <c r="C13" i="26"/>
  <c r="O13" i="26"/>
  <c r="B13" i="26"/>
  <c r="N13" i="26"/>
  <c r="M12" i="26"/>
  <c r="L12" i="26"/>
  <c r="K12" i="26"/>
  <c r="J12" i="26"/>
  <c r="I12" i="26"/>
  <c r="H12" i="26"/>
  <c r="G12" i="26"/>
  <c r="F12" i="26"/>
  <c r="F16" i="26"/>
  <c r="E12" i="26"/>
  <c r="E16" i="26"/>
  <c r="C12" i="26"/>
  <c r="O12" i="26"/>
  <c r="B12" i="26"/>
  <c r="N12" i="26"/>
  <c r="P11" i="26"/>
  <c r="O11" i="26"/>
  <c r="N11" i="26"/>
  <c r="M11" i="26"/>
  <c r="J11" i="26"/>
  <c r="G11" i="26"/>
  <c r="D11" i="26"/>
  <c r="K34" i="27"/>
  <c r="C34" i="27"/>
  <c r="K33" i="27"/>
  <c r="F33" i="27"/>
  <c r="C33" i="27"/>
  <c r="B33" i="27"/>
  <c r="K32" i="27"/>
  <c r="I32" i="27"/>
  <c r="I34" i="27"/>
  <c r="E32" i="27"/>
  <c r="C32" i="27"/>
  <c r="L31" i="27"/>
  <c r="L15" i="27"/>
  <c r="K31" i="27"/>
  <c r="I31" i="27"/>
  <c r="I33" i="27"/>
  <c r="H31" i="27"/>
  <c r="H33" i="27"/>
  <c r="F31" i="27"/>
  <c r="E31" i="27"/>
  <c r="E33" i="27"/>
  <c r="C31" i="27"/>
  <c r="O31" i="27"/>
  <c r="O33" i="27"/>
  <c r="B31" i="27"/>
  <c r="O30" i="27"/>
  <c r="N30" i="27"/>
  <c r="M30" i="27"/>
  <c r="M14" i="27"/>
  <c r="J30" i="27"/>
  <c r="G30" i="27"/>
  <c r="P30" i="27"/>
  <c r="D30" i="27"/>
  <c r="O29" i="27"/>
  <c r="N29" i="27"/>
  <c r="M29" i="27"/>
  <c r="J29" i="27"/>
  <c r="G29" i="27"/>
  <c r="D29" i="27"/>
  <c r="D31" i="27"/>
  <c r="D33" i="27"/>
  <c r="O28" i="27"/>
  <c r="N28" i="27"/>
  <c r="M28" i="27"/>
  <c r="M12" i="27"/>
  <c r="J28" i="27"/>
  <c r="G28" i="27"/>
  <c r="D28" i="27"/>
  <c r="P28" i="27"/>
  <c r="P27" i="27"/>
  <c r="O27" i="27"/>
  <c r="N27" i="27"/>
  <c r="N31" i="27"/>
  <c r="N33" i="27"/>
  <c r="M27" i="27"/>
  <c r="J27" i="27"/>
  <c r="J31" i="27"/>
  <c r="J33" i="27"/>
  <c r="G27" i="27"/>
  <c r="D27" i="27"/>
  <c r="O26" i="27"/>
  <c r="N26" i="27"/>
  <c r="M26" i="27"/>
  <c r="M31" i="27"/>
  <c r="J26" i="27"/>
  <c r="G26" i="27"/>
  <c r="P26" i="27"/>
  <c r="D26" i="27"/>
  <c r="L24" i="27"/>
  <c r="L32" i="27"/>
  <c r="K24" i="27"/>
  <c r="I24" i="27"/>
  <c r="H24" i="27"/>
  <c r="H32" i="27"/>
  <c r="F24" i="27"/>
  <c r="F32" i="27"/>
  <c r="F34" i="27"/>
  <c r="E24" i="27"/>
  <c r="C24" i="27"/>
  <c r="B24" i="27"/>
  <c r="B32" i="27"/>
  <c r="B34" i="27"/>
  <c r="O23" i="27"/>
  <c r="N23" i="27"/>
  <c r="M23" i="27"/>
  <c r="J23" i="27"/>
  <c r="G23" i="27"/>
  <c r="D23" i="27"/>
  <c r="P23" i="27"/>
  <c r="P22" i="27"/>
  <c r="O22" i="27"/>
  <c r="N22" i="27"/>
  <c r="M22" i="27"/>
  <c r="J22" i="27"/>
  <c r="J24" i="27"/>
  <c r="J32" i="27"/>
  <c r="J34" i="27"/>
  <c r="G22" i="27"/>
  <c r="D22" i="27"/>
  <c r="O21" i="27"/>
  <c r="N21" i="27"/>
  <c r="M21" i="27"/>
  <c r="J21" i="27"/>
  <c r="G21" i="27"/>
  <c r="P21" i="27"/>
  <c r="D21" i="27"/>
  <c r="O20" i="27"/>
  <c r="N20" i="27"/>
  <c r="N24" i="27"/>
  <c r="N32" i="27"/>
  <c r="N34" i="27"/>
  <c r="M20" i="27"/>
  <c r="J20" i="27"/>
  <c r="G20" i="27"/>
  <c r="D20" i="27"/>
  <c r="D24" i="27"/>
  <c r="D32" i="27"/>
  <c r="D34" i="27"/>
  <c r="O19" i="27"/>
  <c r="O24" i="27"/>
  <c r="N19" i="27"/>
  <c r="P19" i="27"/>
  <c r="M19" i="27"/>
  <c r="M24" i="27"/>
  <c r="M32" i="27"/>
  <c r="J19" i="27"/>
  <c r="G19" i="27"/>
  <c r="G24" i="27"/>
  <c r="G32" i="27"/>
  <c r="D19" i="27"/>
  <c r="I16" i="27"/>
  <c r="H16" i="27"/>
  <c r="F16" i="27"/>
  <c r="E16" i="27"/>
  <c r="K15" i="27"/>
  <c r="J15" i="27"/>
  <c r="G15" i="27"/>
  <c r="C15" i="27"/>
  <c r="D15" i="27"/>
  <c r="B15" i="27"/>
  <c r="N15" i="27"/>
  <c r="L14" i="27"/>
  <c r="K14" i="27"/>
  <c r="J14" i="27"/>
  <c r="G14" i="27"/>
  <c r="C14" i="27"/>
  <c r="O14" i="27"/>
  <c r="B14" i="27"/>
  <c r="N14" i="27"/>
  <c r="M13" i="27"/>
  <c r="L13" i="27"/>
  <c r="K13" i="27"/>
  <c r="J13" i="27"/>
  <c r="G13" i="27"/>
  <c r="C13" i="27"/>
  <c r="O13" i="27"/>
  <c r="B13" i="27"/>
  <c r="N13" i="27"/>
  <c r="L12" i="27"/>
  <c r="L16" i="27"/>
  <c r="K12" i="27"/>
  <c r="J12" i="27"/>
  <c r="J16" i="27"/>
  <c r="G12" i="27"/>
  <c r="D12" i="27"/>
  <c r="C12" i="27"/>
  <c r="C16" i="27"/>
  <c r="B12" i="27"/>
  <c r="B16" i="27"/>
  <c r="O11" i="27"/>
  <c r="P11" i="27"/>
  <c r="N11" i="27"/>
  <c r="L11" i="27"/>
  <c r="K11" i="27"/>
  <c r="K16" i="27"/>
  <c r="J11" i="27"/>
  <c r="G11" i="27"/>
  <c r="G16" i="27"/>
  <c r="D11" i="27"/>
  <c r="M52" i="36"/>
  <c r="J52" i="36"/>
  <c r="I52" i="36"/>
  <c r="F52" i="36"/>
  <c r="E52" i="36"/>
  <c r="B52" i="36"/>
  <c r="L51" i="36"/>
  <c r="L53" i="36"/>
  <c r="H51" i="36"/>
  <c r="C51" i="36"/>
  <c r="O50" i="36"/>
  <c r="O52" i="36"/>
  <c r="M50" i="36"/>
  <c r="L50" i="36"/>
  <c r="L52" i="36"/>
  <c r="K50" i="36"/>
  <c r="K52" i="36"/>
  <c r="J50" i="36"/>
  <c r="I50" i="36"/>
  <c r="H50" i="36"/>
  <c r="H52" i="36"/>
  <c r="G50" i="36"/>
  <c r="G52" i="36"/>
  <c r="F50" i="36"/>
  <c r="E50" i="36"/>
  <c r="C50" i="36"/>
  <c r="C52" i="36"/>
  <c r="C53" i="36"/>
  <c r="O49" i="36"/>
  <c r="P49" i="36"/>
  <c r="N49" i="36"/>
  <c r="D49" i="36"/>
  <c r="O48" i="36"/>
  <c r="P48" i="36"/>
  <c r="N48" i="36"/>
  <c r="D48" i="36"/>
  <c r="O47" i="36"/>
  <c r="P47" i="36"/>
  <c r="N47" i="36"/>
  <c r="D47" i="36"/>
  <c r="O46" i="36"/>
  <c r="P46" i="36"/>
  <c r="N46" i="36"/>
  <c r="D46" i="36"/>
  <c r="O45" i="36"/>
  <c r="P45" i="36"/>
  <c r="N45" i="36"/>
  <c r="D45" i="36"/>
  <c r="O44" i="36"/>
  <c r="P44" i="36"/>
  <c r="N44" i="36"/>
  <c r="D44" i="36"/>
  <c r="O43" i="36"/>
  <c r="P43" i="36"/>
  <c r="N43" i="36"/>
  <c r="D43" i="36"/>
  <c r="O42" i="36"/>
  <c r="P42" i="36"/>
  <c r="N42" i="36"/>
  <c r="D42" i="36"/>
  <c r="O41" i="36"/>
  <c r="P41" i="36"/>
  <c r="N41" i="36"/>
  <c r="D41" i="36"/>
  <c r="O40" i="36"/>
  <c r="P40" i="36"/>
  <c r="N40" i="36"/>
  <c r="D40" i="36"/>
  <c r="O39" i="36"/>
  <c r="P39" i="36"/>
  <c r="N39" i="36"/>
  <c r="D39" i="36"/>
  <c r="O38" i="36"/>
  <c r="P38" i="36"/>
  <c r="N38" i="36"/>
  <c r="N50" i="36"/>
  <c r="N52" i="36"/>
  <c r="D38" i="36"/>
  <c r="D50" i="36"/>
  <c r="D52" i="36"/>
  <c r="L36" i="36"/>
  <c r="K36" i="36"/>
  <c r="K51" i="36"/>
  <c r="K53" i="36"/>
  <c r="I36" i="36"/>
  <c r="I51" i="36"/>
  <c r="I53" i="36"/>
  <c r="H36" i="36"/>
  <c r="F36" i="36"/>
  <c r="F51" i="36"/>
  <c r="F53" i="36"/>
  <c r="E36" i="36"/>
  <c r="E51" i="36"/>
  <c r="E53" i="36"/>
  <c r="B36" i="36"/>
  <c r="B51" i="36"/>
  <c r="B53" i="36"/>
  <c r="O35" i="36"/>
  <c r="P35" i="36"/>
  <c r="N35" i="36"/>
  <c r="M35" i="36"/>
  <c r="J35" i="36"/>
  <c r="G35" i="36"/>
  <c r="D35" i="36"/>
  <c r="O34" i="36"/>
  <c r="N34" i="36"/>
  <c r="P34" i="36"/>
  <c r="M34" i="36"/>
  <c r="J34" i="36"/>
  <c r="G34" i="36"/>
  <c r="D34" i="36"/>
  <c r="O33" i="36"/>
  <c r="P33" i="36"/>
  <c r="N33" i="36"/>
  <c r="M33" i="36"/>
  <c r="J33" i="36"/>
  <c r="G33" i="36"/>
  <c r="D33" i="36"/>
  <c r="P32" i="36"/>
  <c r="O32" i="36"/>
  <c r="N32" i="36"/>
  <c r="M32" i="36"/>
  <c r="J32" i="36"/>
  <c r="G32" i="36"/>
  <c r="D32" i="36"/>
  <c r="O31" i="36"/>
  <c r="P31" i="36"/>
  <c r="N31" i="36"/>
  <c r="M31" i="36"/>
  <c r="J31" i="36"/>
  <c r="G31" i="36"/>
  <c r="D31" i="36"/>
  <c r="O30" i="36"/>
  <c r="N30" i="36"/>
  <c r="P30" i="36"/>
  <c r="M30" i="36"/>
  <c r="J30" i="36"/>
  <c r="G30" i="36"/>
  <c r="D30" i="36"/>
  <c r="O29" i="36"/>
  <c r="P29" i="36"/>
  <c r="N29" i="36"/>
  <c r="M29" i="36"/>
  <c r="J29" i="36"/>
  <c r="G29" i="36"/>
  <c r="D29" i="36"/>
  <c r="P28" i="36"/>
  <c r="O28" i="36"/>
  <c r="N28" i="36"/>
  <c r="M28" i="36"/>
  <c r="J28" i="36"/>
  <c r="G28" i="36"/>
  <c r="D28" i="36"/>
  <c r="D36" i="36"/>
  <c r="D51" i="36"/>
  <c r="O27" i="36"/>
  <c r="P27" i="36"/>
  <c r="N27" i="36"/>
  <c r="M27" i="36"/>
  <c r="J27" i="36"/>
  <c r="G27" i="36"/>
  <c r="O26" i="36"/>
  <c r="P26" i="36"/>
  <c r="N26" i="36"/>
  <c r="M26" i="36"/>
  <c r="J26" i="36"/>
  <c r="G26" i="36"/>
  <c r="O25" i="36"/>
  <c r="P25" i="36"/>
  <c r="N25" i="36"/>
  <c r="M25" i="36"/>
  <c r="J25" i="36"/>
  <c r="J36" i="36"/>
  <c r="J51" i="36"/>
  <c r="J53" i="36"/>
  <c r="G25" i="36"/>
  <c r="O24" i="36"/>
  <c r="O36" i="36"/>
  <c r="O51" i="36"/>
  <c r="O53" i="36"/>
  <c r="N24" i="36"/>
  <c r="N36" i="36"/>
  <c r="N51" i="36"/>
  <c r="M24" i="36"/>
  <c r="M36" i="36"/>
  <c r="M51" i="36"/>
  <c r="M53" i="36"/>
  <c r="J24" i="36"/>
  <c r="G24" i="36"/>
  <c r="G36" i="36"/>
  <c r="G51" i="36"/>
  <c r="G53" i="36"/>
  <c r="L21" i="36"/>
  <c r="K21" i="36"/>
  <c r="I21" i="36"/>
  <c r="H21" i="36"/>
  <c r="F21" i="36"/>
  <c r="E21" i="36"/>
  <c r="C21" i="36"/>
  <c r="B21" i="36"/>
  <c r="O20" i="36"/>
  <c r="N20" i="36"/>
  <c r="P20" i="36"/>
  <c r="M20" i="36"/>
  <c r="J20" i="36"/>
  <c r="G20" i="36"/>
  <c r="D20" i="36"/>
  <c r="O19" i="36"/>
  <c r="N19" i="36"/>
  <c r="P19" i="36"/>
  <c r="M19" i="36"/>
  <c r="J19" i="36"/>
  <c r="G19" i="36"/>
  <c r="D19" i="36"/>
  <c r="P18" i="36"/>
  <c r="O18" i="36"/>
  <c r="N18" i="36"/>
  <c r="M18" i="36"/>
  <c r="J18" i="36"/>
  <c r="G18" i="36"/>
  <c r="D18" i="36"/>
  <c r="O17" i="36"/>
  <c r="P17" i="36"/>
  <c r="N17" i="36"/>
  <c r="M17" i="36"/>
  <c r="J17" i="36"/>
  <c r="G17" i="36"/>
  <c r="D17" i="36"/>
  <c r="O16" i="36"/>
  <c r="N16" i="36"/>
  <c r="P16" i="36"/>
  <c r="M16" i="36"/>
  <c r="J16" i="36"/>
  <c r="G16" i="36"/>
  <c r="D16" i="36"/>
  <c r="O15" i="36"/>
  <c r="N15" i="36"/>
  <c r="P15" i="36"/>
  <c r="M15" i="36"/>
  <c r="J15" i="36"/>
  <c r="G15" i="36"/>
  <c r="D15" i="36"/>
  <c r="P14" i="36"/>
  <c r="O14" i="36"/>
  <c r="N14" i="36"/>
  <c r="M14" i="36"/>
  <c r="J14" i="36"/>
  <c r="G14" i="36"/>
  <c r="D14" i="36"/>
  <c r="D21" i="36"/>
  <c r="O13" i="36"/>
  <c r="P13" i="36"/>
  <c r="N13" i="36"/>
  <c r="M13" i="36"/>
  <c r="M21" i="36"/>
  <c r="J13" i="36"/>
  <c r="G13" i="36"/>
  <c r="G21" i="36"/>
  <c r="D13" i="36"/>
  <c r="O12" i="36"/>
  <c r="N12" i="36"/>
  <c r="P12" i="36"/>
  <c r="M12" i="36"/>
  <c r="J12" i="36"/>
  <c r="G12" i="36"/>
  <c r="P11" i="36"/>
  <c r="O11" i="36"/>
  <c r="N11" i="36"/>
  <c r="M11" i="36"/>
  <c r="J11" i="36"/>
  <c r="G11" i="36"/>
  <c r="O10" i="36"/>
  <c r="N10" i="36"/>
  <c r="P10" i="36"/>
  <c r="M10" i="36"/>
  <c r="J10" i="36"/>
  <c r="G10" i="36"/>
  <c r="P9" i="36"/>
  <c r="O9" i="36"/>
  <c r="N9" i="36"/>
  <c r="N21" i="36"/>
  <c r="M9" i="36"/>
  <c r="J9" i="36"/>
  <c r="J21" i="36"/>
  <c r="G9" i="36"/>
  <c r="L52" i="20"/>
  <c r="K52" i="20"/>
  <c r="H52" i="20"/>
  <c r="C52" i="20"/>
  <c r="K51" i="20"/>
  <c r="K53" i="20"/>
  <c r="F51" i="20"/>
  <c r="F53" i="20"/>
  <c r="C51" i="20"/>
  <c r="C53" i="20"/>
  <c r="B51" i="20"/>
  <c r="L50" i="20"/>
  <c r="K50" i="20"/>
  <c r="I50" i="20"/>
  <c r="I52" i="20"/>
  <c r="H50" i="20"/>
  <c r="F50" i="20"/>
  <c r="F52" i="20"/>
  <c r="E50" i="20"/>
  <c r="E52" i="20"/>
  <c r="C50" i="20"/>
  <c r="O50" i="20"/>
  <c r="B50" i="20"/>
  <c r="B52" i="20"/>
  <c r="O49" i="20"/>
  <c r="P49" i="20"/>
  <c r="N49" i="20"/>
  <c r="M49" i="20"/>
  <c r="J49" i="20"/>
  <c r="G49" i="20"/>
  <c r="D49" i="20"/>
  <c r="P48" i="20"/>
  <c r="O48" i="20"/>
  <c r="N48" i="20"/>
  <c r="M48" i="20"/>
  <c r="J48" i="20"/>
  <c r="G48" i="20"/>
  <c r="D48" i="20"/>
  <c r="O47" i="20"/>
  <c r="P47" i="20"/>
  <c r="N47" i="20"/>
  <c r="M47" i="20"/>
  <c r="J47" i="20"/>
  <c r="G47" i="20"/>
  <c r="D47" i="20"/>
  <c r="O46" i="20"/>
  <c r="N46" i="20"/>
  <c r="P46" i="20"/>
  <c r="M46" i="20"/>
  <c r="J46" i="20"/>
  <c r="G46" i="20"/>
  <c r="D46" i="20"/>
  <c r="O45" i="20"/>
  <c r="P45" i="20"/>
  <c r="N45" i="20"/>
  <c r="M45" i="20"/>
  <c r="J45" i="20"/>
  <c r="G45" i="20"/>
  <c r="D45" i="20"/>
  <c r="P44" i="20"/>
  <c r="O44" i="20"/>
  <c r="N44" i="20"/>
  <c r="M44" i="20"/>
  <c r="J44" i="20"/>
  <c r="G44" i="20"/>
  <c r="D44" i="20"/>
  <c r="O43" i="20"/>
  <c r="P43" i="20"/>
  <c r="N43" i="20"/>
  <c r="M43" i="20"/>
  <c r="J43" i="20"/>
  <c r="G43" i="20"/>
  <c r="D43" i="20"/>
  <c r="O42" i="20"/>
  <c r="N42" i="20"/>
  <c r="P42" i="20"/>
  <c r="M42" i="20"/>
  <c r="J42" i="20"/>
  <c r="G42" i="20"/>
  <c r="D42" i="20"/>
  <c r="O41" i="20"/>
  <c r="P41" i="20"/>
  <c r="N41" i="20"/>
  <c r="M41" i="20"/>
  <c r="J41" i="20"/>
  <c r="G41" i="20"/>
  <c r="D41" i="20"/>
  <c r="P40" i="20"/>
  <c r="O40" i="20"/>
  <c r="N40" i="20"/>
  <c r="M40" i="20"/>
  <c r="J40" i="20"/>
  <c r="J50" i="20"/>
  <c r="J52" i="20"/>
  <c r="G40" i="20"/>
  <c r="D40" i="20"/>
  <c r="O39" i="20"/>
  <c r="P39" i="20"/>
  <c r="N39" i="20"/>
  <c r="M39" i="20"/>
  <c r="J39" i="20"/>
  <c r="G39" i="20"/>
  <c r="D39" i="20"/>
  <c r="O38" i="20"/>
  <c r="N38" i="20"/>
  <c r="P38" i="20"/>
  <c r="M38" i="20"/>
  <c r="M50" i="20"/>
  <c r="M52" i="20"/>
  <c r="J38" i="20"/>
  <c r="G38" i="20"/>
  <c r="G50" i="20"/>
  <c r="G52" i="20"/>
  <c r="D38" i="20"/>
  <c r="D50" i="20"/>
  <c r="D52" i="20"/>
  <c r="L36" i="20"/>
  <c r="L51" i="20"/>
  <c r="L53" i="20"/>
  <c r="K36" i="20"/>
  <c r="I36" i="20"/>
  <c r="I51" i="20"/>
  <c r="H36" i="20"/>
  <c r="H51" i="20"/>
  <c r="H53" i="20"/>
  <c r="F36" i="20"/>
  <c r="E36" i="20"/>
  <c r="E51" i="20"/>
  <c r="C36" i="20"/>
  <c r="B36" i="20"/>
  <c r="O35" i="20"/>
  <c r="N35" i="20"/>
  <c r="M35" i="20"/>
  <c r="J35" i="20"/>
  <c r="P35" i="20"/>
  <c r="G35" i="20"/>
  <c r="D35" i="20"/>
  <c r="O34" i="20"/>
  <c r="N34" i="20"/>
  <c r="M34" i="20"/>
  <c r="J34" i="20"/>
  <c r="G34" i="20"/>
  <c r="D34" i="20"/>
  <c r="P34" i="20"/>
  <c r="O33" i="20"/>
  <c r="N33" i="20"/>
  <c r="M33" i="20"/>
  <c r="J33" i="20"/>
  <c r="G33" i="20"/>
  <c r="D33" i="20"/>
  <c r="P33" i="20"/>
  <c r="O32" i="20"/>
  <c r="N32" i="20"/>
  <c r="M32" i="20"/>
  <c r="J32" i="20"/>
  <c r="G32" i="20"/>
  <c r="P32" i="20"/>
  <c r="D32" i="20"/>
  <c r="O31" i="20"/>
  <c r="N31" i="20"/>
  <c r="M31" i="20"/>
  <c r="J31" i="20"/>
  <c r="P31" i="20"/>
  <c r="G31" i="20"/>
  <c r="D31" i="20"/>
  <c r="O30" i="20"/>
  <c r="N30" i="20"/>
  <c r="M30" i="20"/>
  <c r="J30" i="20"/>
  <c r="G30" i="20"/>
  <c r="D30" i="20"/>
  <c r="P30" i="20"/>
  <c r="O29" i="20"/>
  <c r="N29" i="20"/>
  <c r="M29" i="20"/>
  <c r="J29" i="20"/>
  <c r="G29" i="20"/>
  <c r="D29" i="20"/>
  <c r="P29" i="20"/>
  <c r="O28" i="20"/>
  <c r="N28" i="20"/>
  <c r="M28" i="20"/>
  <c r="J28" i="20"/>
  <c r="G28" i="20"/>
  <c r="P28" i="20"/>
  <c r="D28" i="20"/>
  <c r="O27" i="20"/>
  <c r="N27" i="20"/>
  <c r="M27" i="20"/>
  <c r="J27" i="20"/>
  <c r="P27" i="20"/>
  <c r="G27" i="20"/>
  <c r="D27" i="20"/>
  <c r="O26" i="20"/>
  <c r="N26" i="20"/>
  <c r="M26" i="20"/>
  <c r="J26" i="20"/>
  <c r="G26" i="20"/>
  <c r="D26" i="20"/>
  <c r="P26" i="20"/>
  <c r="O25" i="20"/>
  <c r="N25" i="20"/>
  <c r="M25" i="20"/>
  <c r="J25" i="20"/>
  <c r="G25" i="20"/>
  <c r="D25" i="20"/>
  <c r="D36" i="20"/>
  <c r="D51" i="20"/>
  <c r="O24" i="20"/>
  <c r="O36" i="20"/>
  <c r="O51" i="20"/>
  <c r="N24" i="20"/>
  <c r="N36" i="20"/>
  <c r="N51" i="20"/>
  <c r="M24" i="20"/>
  <c r="M36" i="20"/>
  <c r="M51" i="20"/>
  <c r="M53" i="20"/>
  <c r="J24" i="20"/>
  <c r="J36" i="20"/>
  <c r="J51" i="20"/>
  <c r="J53" i="20"/>
  <c r="G24" i="20"/>
  <c r="P24" i="20"/>
  <c r="D24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P20" i="20"/>
  <c r="O19" i="20"/>
  <c r="N19" i="20"/>
  <c r="M19" i="20"/>
  <c r="J19" i="20"/>
  <c r="G19" i="20"/>
  <c r="D19" i="20"/>
  <c r="P19" i="20"/>
  <c r="O18" i="20"/>
  <c r="N18" i="20"/>
  <c r="M18" i="20"/>
  <c r="J18" i="20"/>
  <c r="G18" i="20"/>
  <c r="P18" i="20"/>
  <c r="D18" i="20"/>
  <c r="O17" i="20"/>
  <c r="N17" i="20"/>
  <c r="M17" i="20"/>
  <c r="J17" i="20"/>
  <c r="P17" i="20"/>
  <c r="G17" i="20"/>
  <c r="D17" i="20"/>
  <c r="O16" i="20"/>
  <c r="N16" i="20"/>
  <c r="M16" i="20"/>
  <c r="J16" i="20"/>
  <c r="G16" i="20"/>
  <c r="D16" i="20"/>
  <c r="P16" i="20"/>
  <c r="O15" i="20"/>
  <c r="N15" i="20"/>
  <c r="M15" i="20"/>
  <c r="J15" i="20"/>
  <c r="G15" i="20"/>
  <c r="D15" i="20"/>
  <c r="P15" i="20"/>
  <c r="O14" i="20"/>
  <c r="N14" i="20"/>
  <c r="M14" i="20"/>
  <c r="J14" i="20"/>
  <c r="G14" i="20"/>
  <c r="P14" i="20"/>
  <c r="D14" i="20"/>
  <c r="O13" i="20"/>
  <c r="N13" i="20"/>
  <c r="M13" i="20"/>
  <c r="J13" i="20"/>
  <c r="P13" i="20"/>
  <c r="G13" i="20"/>
  <c r="D13" i="20"/>
  <c r="O12" i="20"/>
  <c r="N12" i="20"/>
  <c r="M12" i="20"/>
  <c r="J12" i="20"/>
  <c r="G12" i="20"/>
  <c r="D12" i="20"/>
  <c r="P12" i="20"/>
  <c r="O11" i="20"/>
  <c r="N11" i="20"/>
  <c r="M11" i="20"/>
  <c r="J11" i="20"/>
  <c r="G11" i="20"/>
  <c r="D11" i="20"/>
  <c r="P11" i="20"/>
  <c r="O10" i="20"/>
  <c r="N10" i="20"/>
  <c r="M10" i="20"/>
  <c r="J10" i="20"/>
  <c r="G10" i="20"/>
  <c r="P10" i="20"/>
  <c r="D10" i="20"/>
  <c r="O9" i="20"/>
  <c r="O21" i="20"/>
  <c r="N9" i="20"/>
  <c r="N21" i="20"/>
  <c r="M9" i="20"/>
  <c r="M21" i="20"/>
  <c r="J9" i="20"/>
  <c r="J21" i="20"/>
  <c r="G9" i="20"/>
  <c r="G21" i="20"/>
  <c r="D9" i="20"/>
  <c r="B13" i="34"/>
  <c r="C13" i="34"/>
  <c r="D13" i="34"/>
  <c r="E13" i="34"/>
  <c r="F13" i="34"/>
  <c r="G13" i="34"/>
  <c r="H13" i="34"/>
  <c r="N13" i="34"/>
  <c r="B26" i="34"/>
  <c r="I13" i="34"/>
  <c r="O13" i="34"/>
  <c r="J13" i="34"/>
  <c r="K13" i="34"/>
  <c r="L13" i="34"/>
  <c r="M13" i="34"/>
  <c r="O12" i="34"/>
  <c r="F12" i="11"/>
  <c r="G12" i="11"/>
  <c r="H12" i="11"/>
  <c r="I12" i="11"/>
  <c r="J12" i="11"/>
  <c r="K12" i="11"/>
  <c r="L12" i="11"/>
  <c r="M12" i="11"/>
  <c r="N12" i="11"/>
  <c r="O12" i="11"/>
  <c r="P12" i="11"/>
  <c r="G24" i="34"/>
  <c r="H24" i="34"/>
  <c r="I24" i="34"/>
  <c r="J24" i="34"/>
  <c r="K24" i="34"/>
  <c r="L24" i="34"/>
  <c r="M24" i="34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I22" i="30"/>
  <c r="F22" i="30"/>
  <c r="E22" i="30"/>
  <c r="B22" i="30"/>
  <c r="L20" i="30"/>
  <c r="L22" i="30"/>
  <c r="K20" i="30"/>
  <c r="K22" i="30"/>
  <c r="I20" i="30"/>
  <c r="H20" i="30"/>
  <c r="H22" i="30"/>
  <c r="F20" i="30"/>
  <c r="E20" i="30"/>
  <c r="C20" i="30"/>
  <c r="C22" i="30"/>
  <c r="B20" i="30"/>
  <c r="O19" i="30"/>
  <c r="O20" i="30"/>
  <c r="O22" i="30"/>
  <c r="N19" i="30"/>
  <c r="M19" i="30"/>
  <c r="J19" i="30"/>
  <c r="G19" i="30"/>
  <c r="G10" i="30"/>
  <c r="D19" i="30"/>
  <c r="P19" i="30"/>
  <c r="O18" i="30"/>
  <c r="N18" i="30"/>
  <c r="N20" i="30"/>
  <c r="N22" i="30"/>
  <c r="M18" i="30"/>
  <c r="M20" i="30"/>
  <c r="M22" i="30"/>
  <c r="J18" i="30"/>
  <c r="J9" i="30"/>
  <c r="J11" i="30"/>
  <c r="G18" i="30"/>
  <c r="D18" i="30"/>
  <c r="D20" i="30"/>
  <c r="D22" i="30"/>
  <c r="M16" i="30"/>
  <c r="M21" i="30"/>
  <c r="M23" i="30"/>
  <c r="L16" i="30"/>
  <c r="L21" i="30"/>
  <c r="L23" i="30"/>
  <c r="K16" i="30"/>
  <c r="K21" i="30"/>
  <c r="I16" i="30"/>
  <c r="I21" i="30"/>
  <c r="I23" i="30"/>
  <c r="H16" i="30"/>
  <c r="H21" i="30"/>
  <c r="H23" i="30"/>
  <c r="F16" i="30"/>
  <c r="F21" i="30"/>
  <c r="F23" i="30"/>
  <c r="E16" i="30"/>
  <c r="E21" i="30"/>
  <c r="E23" i="30"/>
  <c r="D16" i="30"/>
  <c r="D21" i="30"/>
  <c r="D23" i="30"/>
  <c r="C16" i="30"/>
  <c r="C21" i="30"/>
  <c r="C23" i="30"/>
  <c r="B16" i="30"/>
  <c r="B21" i="30"/>
  <c r="B23" i="30"/>
  <c r="P15" i="30"/>
  <c r="O15" i="30"/>
  <c r="N15" i="30"/>
  <c r="D15" i="30"/>
  <c r="O14" i="30"/>
  <c r="O16" i="30"/>
  <c r="O21" i="30"/>
  <c r="N14" i="30"/>
  <c r="N16" i="30"/>
  <c r="N21" i="30"/>
  <c r="N23" i="30"/>
  <c r="M14" i="30"/>
  <c r="J14" i="30"/>
  <c r="J16" i="30"/>
  <c r="J21" i="30"/>
  <c r="G14" i="30"/>
  <c r="P14" i="30"/>
  <c r="P16" i="30"/>
  <c r="P21" i="30"/>
  <c r="D14" i="30"/>
  <c r="K11" i="30"/>
  <c r="C11" i="30"/>
  <c r="M10" i="30"/>
  <c r="L10" i="30"/>
  <c r="K10" i="30"/>
  <c r="J10" i="30"/>
  <c r="I10" i="30"/>
  <c r="H10" i="30"/>
  <c r="F10" i="30"/>
  <c r="F11" i="30"/>
  <c r="E10" i="30"/>
  <c r="C10" i="30"/>
  <c r="O10" i="30"/>
  <c r="B10" i="30"/>
  <c r="N10" i="30"/>
  <c r="M9" i="30"/>
  <c r="M11" i="30"/>
  <c r="L9" i="30"/>
  <c r="L11" i="30"/>
  <c r="K9" i="30"/>
  <c r="I9" i="30"/>
  <c r="I11" i="30"/>
  <c r="H9" i="30"/>
  <c r="H11" i="30"/>
  <c r="F9" i="30"/>
  <c r="E9" i="30"/>
  <c r="E11" i="30"/>
  <c r="D9" i="30"/>
  <c r="C9" i="30"/>
  <c r="O9" i="30"/>
  <c r="O11" i="30"/>
  <c r="B9" i="30"/>
  <c r="N9" i="30"/>
  <c r="N11" i="30"/>
  <c r="L25" i="11"/>
  <c r="M25" i="11"/>
  <c r="B18" i="11"/>
  <c r="B23" i="11"/>
  <c r="C18" i="11"/>
  <c r="D18" i="11"/>
  <c r="E18" i="11"/>
  <c r="F18" i="11"/>
  <c r="G18" i="11"/>
  <c r="H18" i="11"/>
  <c r="J18" i="11"/>
  <c r="K18" i="11"/>
  <c r="L18" i="11"/>
  <c r="M18" i="11"/>
  <c r="B12" i="11"/>
  <c r="C12" i="11"/>
  <c r="D12" i="11"/>
  <c r="E12" i="11"/>
  <c r="I18" i="11"/>
  <c r="G21" i="11"/>
  <c r="G22" i="11"/>
  <c r="G24" i="11"/>
  <c r="G25" i="11"/>
  <c r="E22" i="11"/>
  <c r="E24" i="11"/>
  <c r="E25" i="11"/>
  <c r="F22" i="11"/>
  <c r="H22" i="11"/>
  <c r="H24" i="11"/>
  <c r="H25" i="11"/>
  <c r="J22" i="11"/>
  <c r="F24" i="11"/>
  <c r="F25" i="11"/>
  <c r="I24" i="11"/>
  <c r="I25" i="11"/>
  <c r="J24" i="11"/>
  <c r="J25" i="11"/>
  <c r="K24" i="11"/>
  <c r="K25" i="11"/>
  <c r="N6" i="34"/>
  <c r="O6" i="34"/>
  <c r="P6" i="34"/>
  <c r="N7" i="34"/>
  <c r="O7" i="34"/>
  <c r="P7" i="34"/>
  <c r="N8" i="34"/>
  <c r="O8" i="34"/>
  <c r="P8" i="34"/>
  <c r="N9" i="34"/>
  <c r="O9" i="34"/>
  <c r="P9" i="34"/>
  <c r="N10" i="34"/>
  <c r="O10" i="34"/>
  <c r="P10" i="34"/>
  <c r="N11" i="34"/>
  <c r="O11" i="34"/>
  <c r="P11" i="34"/>
  <c r="N12" i="34"/>
  <c r="P12" i="34"/>
  <c r="N18" i="34"/>
  <c r="O18" i="34"/>
  <c r="P18" i="34"/>
  <c r="N19" i="34"/>
  <c r="O19" i="34"/>
  <c r="P19" i="34"/>
  <c r="N20" i="34"/>
  <c r="O20" i="34"/>
  <c r="P20" i="34"/>
  <c r="N21" i="34"/>
  <c r="O21" i="34"/>
  <c r="P21" i="34"/>
  <c r="N22" i="34"/>
  <c r="O22" i="34"/>
  <c r="P22" i="34"/>
  <c r="N23" i="34"/>
  <c r="O23" i="34"/>
  <c r="P23" i="34"/>
  <c r="B24" i="34"/>
  <c r="C24" i="34"/>
  <c r="D24" i="34"/>
  <c r="E24" i="34"/>
  <c r="F24" i="34"/>
  <c r="B9" i="29"/>
  <c r="C9" i="29"/>
  <c r="D9" i="29"/>
  <c r="G9" i="29"/>
  <c r="H9" i="29"/>
  <c r="I9" i="29"/>
  <c r="J9" i="29"/>
  <c r="K9" i="29"/>
  <c r="L9" i="29"/>
  <c r="M9" i="29"/>
  <c r="N9" i="29"/>
  <c r="O9" i="29"/>
  <c r="P9" i="29"/>
  <c r="B10" i="29"/>
  <c r="C10" i="29"/>
  <c r="D10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D14" i="29"/>
  <c r="G14" i="29"/>
  <c r="J14" i="29"/>
  <c r="M14" i="29"/>
  <c r="N14" i="29"/>
  <c r="O14" i="29"/>
  <c r="P14" i="29"/>
  <c r="D15" i="29"/>
  <c r="G15" i="29"/>
  <c r="J15" i="29"/>
  <c r="M15" i="29"/>
  <c r="N15" i="29"/>
  <c r="O15" i="29"/>
  <c r="P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D18" i="29"/>
  <c r="G18" i="29"/>
  <c r="J18" i="29"/>
  <c r="M18" i="29"/>
  <c r="N18" i="29"/>
  <c r="O18" i="29"/>
  <c r="P18" i="29"/>
  <c r="D19" i="29"/>
  <c r="G19" i="29"/>
  <c r="J19" i="29"/>
  <c r="M19" i="29"/>
  <c r="N19" i="29"/>
  <c r="O19" i="29"/>
  <c r="P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B21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N21" i="11"/>
  <c r="N22" i="11"/>
  <c r="N24" i="11"/>
  <c r="P24" i="11"/>
  <c r="F9" i="13"/>
  <c r="H9" i="13"/>
  <c r="I9" i="13"/>
  <c r="J9" i="13"/>
  <c r="K9" i="13"/>
  <c r="L9" i="13"/>
  <c r="M9" i="13"/>
  <c r="C10" i="13"/>
  <c r="F10" i="13"/>
  <c r="H10" i="13"/>
  <c r="I10" i="13"/>
  <c r="J10" i="13"/>
  <c r="K10" i="13"/>
  <c r="L10" i="13"/>
  <c r="M10" i="13"/>
  <c r="C11" i="13"/>
  <c r="F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C13" i="13"/>
  <c r="F13" i="13"/>
  <c r="H13" i="13"/>
  <c r="I13" i="13"/>
  <c r="J13" i="13"/>
  <c r="K13" i="13"/>
  <c r="L13" i="13"/>
  <c r="M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F17" i="13"/>
  <c r="J17" i="13"/>
  <c r="K17" i="13"/>
  <c r="L17" i="13"/>
  <c r="M17" i="13"/>
  <c r="C18" i="13"/>
  <c r="F18" i="13"/>
  <c r="J18" i="13"/>
  <c r="K18" i="13"/>
  <c r="L18" i="13"/>
  <c r="M18" i="13"/>
  <c r="C19" i="13"/>
  <c r="F19" i="13"/>
  <c r="J19" i="13"/>
  <c r="K19" i="13"/>
  <c r="L19" i="13"/>
  <c r="M19" i="13"/>
  <c r="E20" i="13"/>
  <c r="F20" i="13"/>
  <c r="G20" i="13"/>
  <c r="J20" i="13"/>
  <c r="K20" i="13"/>
  <c r="L20" i="13"/>
  <c r="M20" i="13"/>
  <c r="C21" i="13"/>
  <c r="F21" i="13"/>
  <c r="J21" i="13"/>
  <c r="K21" i="13"/>
  <c r="L21" i="13"/>
  <c r="M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D24" i="13"/>
  <c r="G24" i="13"/>
  <c r="J24" i="13"/>
  <c r="K24" i="13"/>
  <c r="L24" i="13"/>
  <c r="M24" i="13"/>
  <c r="D25" i="13"/>
  <c r="G25" i="13"/>
  <c r="J25" i="13"/>
  <c r="K25" i="13"/>
  <c r="L25" i="13"/>
  <c r="M25" i="13"/>
  <c r="D26" i="13"/>
  <c r="G26" i="13"/>
  <c r="J26" i="13"/>
  <c r="K26" i="13"/>
  <c r="L26" i="13"/>
  <c r="M26" i="13"/>
  <c r="D27" i="13"/>
  <c r="G27" i="13"/>
  <c r="J27" i="13"/>
  <c r="K27" i="13"/>
  <c r="L27" i="13"/>
  <c r="M27" i="13"/>
  <c r="D28" i="13"/>
  <c r="G28" i="13"/>
  <c r="J28" i="13"/>
  <c r="K28" i="13"/>
  <c r="L28" i="13"/>
  <c r="M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24" i="34"/>
  <c r="O23" i="30"/>
  <c r="K23" i="30"/>
  <c r="G9" i="30"/>
  <c r="G11" i="30"/>
  <c r="D10" i="30"/>
  <c r="P10" i="30"/>
  <c r="G16" i="30"/>
  <c r="G21" i="30"/>
  <c r="P18" i="30"/>
  <c r="P20" i="30"/>
  <c r="P22" i="30"/>
  <c r="P23" i="30"/>
  <c r="J20" i="30"/>
  <c r="J22" i="30"/>
  <c r="J23" i="30"/>
  <c r="P9" i="30"/>
  <c r="P11" i="30"/>
  <c r="B11" i="30"/>
  <c r="G20" i="30"/>
  <c r="G22" i="30"/>
  <c r="D11" i="30"/>
  <c r="G23" i="30"/>
  <c r="N18" i="11"/>
  <c r="P18" i="11"/>
  <c r="N25" i="11"/>
  <c r="B25" i="11"/>
  <c r="O18" i="11"/>
  <c r="C25" i="11"/>
  <c r="O25" i="11"/>
  <c r="D25" i="11"/>
  <c r="P25" i="11"/>
  <c r="O24" i="34"/>
  <c r="C26" i="34"/>
  <c r="P21" i="36"/>
  <c r="H53" i="36"/>
  <c r="N53" i="36"/>
  <c r="P50" i="36"/>
  <c r="P52" i="36"/>
  <c r="D53" i="36"/>
  <c r="O21" i="36"/>
  <c r="P24" i="36"/>
  <c r="P36" i="36"/>
  <c r="P51" i="36"/>
  <c r="P53" i="36"/>
  <c r="O52" i="20"/>
  <c r="O53" i="20"/>
  <c r="P50" i="20"/>
  <c r="P52" i="20"/>
  <c r="P36" i="20"/>
  <c r="P51" i="20"/>
  <c r="P53" i="20"/>
  <c r="I53" i="20"/>
  <c r="B53" i="20"/>
  <c r="N53" i="20"/>
  <c r="D53" i="20"/>
  <c r="E53" i="20"/>
  <c r="P9" i="20"/>
  <c r="P21" i="20"/>
  <c r="D21" i="20"/>
  <c r="N50" i="20"/>
  <c r="N52" i="20"/>
  <c r="P25" i="20"/>
  <c r="G36" i="20"/>
  <c r="G51" i="20"/>
  <c r="G53" i="20"/>
  <c r="N16" i="26"/>
  <c r="O16" i="26"/>
  <c r="P24" i="26"/>
  <c r="P32" i="26"/>
  <c r="E34" i="26"/>
  <c r="I16" i="26"/>
  <c r="L34" i="26"/>
  <c r="J16" i="26"/>
  <c r="D34" i="26"/>
  <c r="P31" i="26"/>
  <c r="P33" i="26"/>
  <c r="M33" i="26"/>
  <c r="M34" i="26"/>
  <c r="M15" i="26"/>
  <c r="P15" i="26"/>
  <c r="M16" i="26"/>
  <c r="J33" i="26"/>
  <c r="J34" i="26"/>
  <c r="J15" i="26"/>
  <c r="D13" i="26"/>
  <c r="P13" i="26"/>
  <c r="H15" i="26"/>
  <c r="H16" i="26"/>
  <c r="L15" i="26"/>
  <c r="O15" i="26"/>
  <c r="D12" i="26"/>
  <c r="I15" i="26"/>
  <c r="B16" i="26"/>
  <c r="C16" i="26"/>
  <c r="D31" i="26"/>
  <c r="D33" i="26"/>
  <c r="M33" i="27"/>
  <c r="M15" i="27"/>
  <c r="P15" i="27"/>
  <c r="O32" i="27"/>
  <c r="O34" i="27"/>
  <c r="M34" i="27"/>
  <c r="H34" i="27"/>
  <c r="E34" i="27"/>
  <c r="M11" i="27"/>
  <c r="N12" i="27"/>
  <c r="N16" i="27"/>
  <c r="D14" i="27"/>
  <c r="P14" i="27"/>
  <c r="P20" i="27"/>
  <c r="P24" i="27"/>
  <c r="P32" i="27"/>
  <c r="P29" i="27"/>
  <c r="P31" i="27"/>
  <c r="P33" i="27"/>
  <c r="L33" i="27"/>
  <c r="L34" i="27"/>
  <c r="O12" i="27"/>
  <c r="O16" i="27"/>
  <c r="D13" i="27"/>
  <c r="P13" i="27"/>
  <c r="G31" i="27"/>
  <c r="G33" i="27"/>
  <c r="G34" i="27"/>
  <c r="P12" i="27"/>
  <c r="O15" i="27"/>
  <c r="D16" i="26"/>
  <c r="P12" i="26"/>
  <c r="P16" i="26"/>
  <c r="P34" i="26"/>
  <c r="L16" i="26"/>
  <c r="P34" i="27"/>
  <c r="P16" i="27"/>
  <c r="D16" i="27"/>
  <c r="M16" i="27"/>
  <c r="P10" i="9"/>
  <c r="N42" i="9"/>
  <c r="O42" i="9"/>
  <c r="O17" i="9"/>
  <c r="F17" i="9"/>
  <c r="G17" i="9"/>
  <c r="P8" i="9"/>
  <c r="M9" i="9"/>
  <c r="J29" i="9"/>
  <c r="J40" i="9"/>
  <c r="J42" i="9"/>
  <c r="P31" i="9"/>
  <c r="P33" i="9"/>
  <c r="P13" i="34"/>
  <c r="C28" i="23"/>
  <c r="I25" i="23"/>
  <c r="I28" i="23"/>
  <c r="B28" i="23"/>
  <c r="H25" i="23"/>
  <c r="H16" i="23"/>
  <c r="J16" i="23"/>
  <c r="L18" i="25"/>
  <c r="L12" i="25"/>
  <c r="N12" i="25"/>
  <c r="I28" i="24"/>
  <c r="M27" i="24"/>
  <c r="K25" i="24"/>
  <c r="B28" i="24"/>
  <c r="D28" i="24"/>
  <c r="L25" i="24"/>
  <c r="L28" i="24"/>
  <c r="C28" i="24"/>
  <c r="H28" i="24"/>
  <c r="M9" i="24"/>
  <c r="M11" i="24"/>
  <c r="M14" i="24"/>
  <c r="M16" i="24"/>
  <c r="J25" i="23"/>
  <c r="J28" i="23"/>
  <c r="H28" i="23"/>
  <c r="N18" i="25"/>
  <c r="N29" i="25"/>
  <c r="N32" i="25"/>
  <c r="L29" i="25"/>
  <c r="L32" i="25"/>
  <c r="M25" i="24"/>
  <c r="M28" i="24"/>
  <c r="K28" i="24"/>
  <c r="P24" i="34"/>
  <c r="D26" i="34"/>
  <c r="L28" i="12"/>
  <c r="N12" i="12"/>
  <c r="L17" i="12"/>
  <c r="N17" i="12"/>
  <c r="N11" i="12"/>
  <c r="N8" i="12"/>
  <c r="N22" i="12"/>
  <c r="H35" i="14"/>
  <c r="B38" i="14"/>
  <c r="D38" i="14"/>
  <c r="I17" i="14"/>
  <c r="J17" i="14"/>
  <c r="H28" i="14"/>
  <c r="J28" i="14"/>
  <c r="I35" i="14"/>
  <c r="I38" i="14"/>
  <c r="G32" i="15"/>
  <c r="L32" i="15"/>
  <c r="O32" i="15"/>
  <c r="E32" i="15"/>
  <c r="M13" i="15"/>
  <c r="P13" i="15"/>
  <c r="M31" i="15"/>
  <c r="M32" i="15"/>
  <c r="N10" i="15"/>
  <c r="G14" i="15"/>
  <c r="K14" i="15"/>
  <c r="P19" i="15"/>
  <c r="P22" i="15"/>
  <c r="P30" i="15"/>
  <c r="P32" i="15"/>
  <c r="G29" i="15"/>
  <c r="G31" i="15"/>
  <c r="J9" i="15"/>
  <c r="P9" i="15"/>
  <c r="H13" i="15"/>
  <c r="N13" i="15"/>
  <c r="L13" i="15"/>
  <c r="I14" i="15"/>
  <c r="J22" i="15"/>
  <c r="J30" i="15"/>
  <c r="J32" i="15"/>
  <c r="G32" i="35"/>
  <c r="M32" i="35"/>
  <c r="I13" i="35"/>
  <c r="L13" i="35"/>
  <c r="L21" i="35"/>
  <c r="L22" i="35"/>
  <c r="L30" i="35"/>
  <c r="L32" i="35"/>
  <c r="M29" i="35"/>
  <c r="M31" i="35"/>
  <c r="J32" i="35"/>
  <c r="M27" i="35"/>
  <c r="I9" i="35"/>
  <c r="I10" i="35"/>
  <c r="L10" i="35"/>
  <c r="I11" i="35"/>
  <c r="L11" i="35"/>
  <c r="I22" i="35"/>
  <c r="I30" i="35"/>
  <c r="I32" i="35"/>
  <c r="L36" i="12"/>
  <c r="L39" i="12"/>
  <c r="N28" i="12"/>
  <c r="N36" i="12"/>
  <c r="N39" i="12"/>
  <c r="H38" i="14"/>
  <c r="J35" i="14"/>
  <c r="J38" i="14"/>
  <c r="P14" i="15"/>
  <c r="N14" i="15"/>
  <c r="L14" i="15"/>
  <c r="O13" i="15"/>
  <c r="H14" i="15"/>
  <c r="M14" i="15"/>
  <c r="J14" i="15"/>
  <c r="I8" i="35"/>
  <c r="L9" i="35"/>
  <c r="I14" i="35"/>
  <c r="O14" i="15"/>
  <c r="L14" i="35"/>
  <c r="L8" i="35"/>
</calcChain>
</file>

<file path=xl/sharedStrings.xml><?xml version="1.0" encoding="utf-8"?>
<sst xmlns="http://schemas.openxmlformats.org/spreadsheetml/2006/main" count="847" uniqueCount="151">
  <si>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</si>
  <si>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</si>
  <si>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</si>
  <si>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</si>
  <si>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</si>
  <si>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</si>
  <si>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</si>
  <si>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</si>
  <si>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</si>
  <si>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</si>
  <si>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</si>
  <si>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</si>
  <si>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</si>
  <si>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</si>
  <si>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</si>
  <si>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</si>
  <si>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</si>
  <si>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</si>
  <si>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</si>
  <si>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</si>
  <si>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</si>
  <si>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</si>
  <si>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</si>
  <si>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</si>
  <si>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</si>
  <si>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</si>
  <si>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</si>
  <si>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</si>
  <si>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</si>
  <si>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</si>
  <si>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</si>
  <si>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</si>
  <si>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</si>
  <si>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</si>
  <si>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Свод по специальностям подготовки</t>
  </si>
  <si>
    <t>07.00.03 - всеобщая история  (соответствующего периода)</t>
  </si>
  <si>
    <t>09.00.11 - cоциальная философия</t>
  </si>
  <si>
    <t>10.01.03 - литература народов стран зарубежья (американская)</t>
  </si>
  <si>
    <t>13.00.08 - теория и методика профессионального образования</t>
  </si>
  <si>
    <t>13.00.01 - общая педагогика и история педагогики и образования</t>
  </si>
  <si>
    <t>19.00.13 - психология развития и акмеология</t>
  </si>
  <si>
    <t>Итого по специальностям подготовки: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</si>
  <si>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</si>
  <si>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</si>
  <si>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</si>
  <si>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</si>
  <si>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Итого по специальностям подготовки</t>
  </si>
  <si>
    <t>ИТОГО по подразделению граждане иностранных государств</t>
  </si>
  <si>
    <t>Свод  по специальностям подготовки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</si>
  <si>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</si>
  <si>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</si>
  <si>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</si>
  <si>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</si>
  <si>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</si>
  <si>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14.03.01 - "Анатомия человека"</t>
  </si>
  <si>
    <t xml:space="preserve">14.01.04" Внутренние болезни" </t>
  </si>
  <si>
    <t>ИТОГО</t>
  </si>
  <si>
    <t>14.01.04 - " Внутренние болезни"</t>
  </si>
  <si>
    <t xml:space="preserve">                         Название подразделения</t>
  </si>
  <si>
    <t>Таврическая академия</t>
  </si>
  <si>
    <t>Академия строительства и архитектуры</t>
  </si>
  <si>
    <t>ОЧНО</t>
  </si>
  <si>
    <t>ЗАОЧНО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</si>
  <si>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</si>
  <si>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</si>
  <si>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</si>
  <si>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</si>
  <si>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</si>
  <si>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</si>
  <si>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</si>
  <si>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</si>
  <si>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</si>
  <si>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</si>
  <si>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</si>
  <si>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</si>
  <si>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</si>
  <si>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</si>
  <si>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</si>
  <si>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</si>
  <si>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</si>
  <si>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</si>
  <si>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</si>
  <si>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</si>
  <si>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</si>
  <si>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</si>
  <si>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</si>
  <si>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</si>
  <si>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</si>
  <si>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</si>
  <si>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</si>
  <si>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</si>
  <si>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</si>
  <si>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</si>
  <si>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</si>
  <si>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</si>
  <si>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</si>
  <si>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</si>
  <si>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</si>
  <si>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</si>
  <si>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</si>
  <si>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</si>
  <si>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</si>
  <si>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(структурное подразделение)</t>
  </si>
  <si>
    <t>АСПИРАНТУРА</t>
  </si>
  <si>
    <t>Экономика</t>
  </si>
  <si>
    <t xml:space="preserve"> Экономика</t>
  </si>
  <si>
    <t>Начальник отдела организации и мониторинга учебного процесса  __________________ Т.С. Назарова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</si>
  <si>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</si>
  <si>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</si>
  <si>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</si>
  <si>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</si>
  <si>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>Начальник отдела организации и мониторинга учебного процесса  ________________ Т.С. Назарова</t>
  </si>
  <si>
    <t>Директор Физико-технического института                                                                      М.В.Глумова</t>
  </si>
  <si>
    <t xml:space="preserve">Контингент заочной формы обучения на </t>
  </si>
  <si>
    <t>Контингент заочная форма обучения 3-4 годов  на</t>
  </si>
  <si>
    <t xml:space="preserve"> (Аспиранты)</t>
  </si>
  <si>
    <t>Директор Физико-технического института                                                                                                          М.В.Глумова</t>
  </si>
  <si>
    <t>Всего аспирантура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</si>
  <si>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</si>
  <si>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</si>
  <si>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</si>
  <si>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</si>
  <si>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Гуманитарно-педагогическая академия (филиал) в г. Ялта</t>
  </si>
  <si>
    <t>Контингент очной формы обучения на 01.10.2017 г.(Аспирант)</t>
  </si>
  <si>
    <t>Контингент заочной формы обучения на 01.10.2017 г.(Аспирант)</t>
  </si>
  <si>
    <t>25.00.00 Науки о земле</t>
  </si>
  <si>
    <t>Контингент Аспирантуры   ОФО  по состоянию на 01.11.2017  г.</t>
  </si>
  <si>
    <t>Контингент Аспирантуры   ЗФО  по состоянию на 01.11.2017  г.</t>
  </si>
  <si>
    <t>Контингент очной формы обучения на 01.11.2017 г.(Аспирантура)</t>
  </si>
  <si>
    <t>Контингент очной формы обучения на 01.11.2017 г. (Аспиранты)</t>
  </si>
  <si>
    <t>Контингент заочной формы обучения на 01.11.2017 г. (Аспиранты)</t>
  </si>
  <si>
    <t>Контингент очной формы обучения на 01.11.2017 г. (Аспирант)</t>
  </si>
  <si>
    <t>Контингент заочной формы обучения на 01.11.2017 г. (Аспирант)</t>
  </si>
  <si>
    <t>АКАДЕМИЯ БИОРЕСУРСОВ И ПРИРОДОПОЛЬЗОВАНИЯ ФГАОУ ВО "КФУ им. В.И. Вернадского"</t>
  </si>
  <si>
    <t>Аспирантура контингент очной формы обучения на 01.11.2017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</si>
  <si>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</si>
  <si>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</si>
  <si>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</si>
  <si>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</si>
  <si>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</si>
  <si>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t>(06.02.02 Ветеринарная микробиология, вирусология, эпизотология, микология с микотоксикологией и иммунология)</t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</si>
  <si>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</si>
  <si>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</si>
  <si>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исп . Горбунова Е.В.</t>
  </si>
  <si>
    <t>Контингент очной формы обучения 2-4 годов обучения на 01.11.2017 г.(Аспиранты)</t>
  </si>
  <si>
    <t>Начальник учебно-методического отдела       ____________________  Н.С. Судьева</t>
  </si>
  <si>
    <t>Контингент заочная форма обучения   2-4 годов  01.11.2017 г.  (Аспиранты)</t>
  </si>
  <si>
    <t>Контингент очной  и заочной формы обучения на 01.11.2017 г. (Аспиранты 1-го года обучения)</t>
  </si>
  <si>
    <t>Контингент очной формы обучения 3 года обучения на 01.09.2017 г.(Аспиранты)</t>
  </si>
  <si>
    <t>13.00.02 - теория и методика обучения и воспитания</t>
  </si>
  <si>
    <t>13.00.02 - теория и методика обучения и воспитания (математика)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</si>
</sst>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7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b/>
      <sz val="16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i/>
      <sz val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i/>
      <sz val="20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18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6">
    <xf numFmtId="0" fontId="0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5" fillId="0" borderId="0"/>
    <xf numFmtId="0" fontId="20" fillId="0" borderId="0"/>
    <xf numFmtId="0" fontId="20" fillId="0" borderId="0"/>
    <xf numFmtId="0" fontId="39" fillId="0" borderId="1">
      <alignment horizontal="left" vertical="distributed"/>
    </xf>
  </cellStyleXfs>
  <cellXfs count="1230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9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horizontal="center" vertical="center" wrapText="1"/>
    </xf>
    <xf numFmtId="0" fontId="14" fillId="2" borderId="5" xfId="9" applyFont="1" applyFill="1" applyBorder="1" applyAlignment="1">
      <alignment horizontal="center" vertical="center" wrapText="1"/>
    </xf>
    <xf numFmtId="0" fontId="13" fillId="2" borderId="6" xfId="6" applyFont="1" applyFill="1" applyBorder="1" applyAlignment="1">
      <alignment horizontal="center" vertical="center" wrapText="1"/>
    </xf>
    <xf numFmtId="0" fontId="14" fillId="2" borderId="7" xfId="6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8" xfId="9" applyFont="1" applyFill="1" applyBorder="1" applyAlignment="1">
      <alignment vertical="center" wrapText="1"/>
    </xf>
    <xf numFmtId="0" fontId="15" fillId="2" borderId="9" xfId="9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10" xfId="6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horizontal="center" vertical="center" wrapText="1"/>
    </xf>
    <xf numFmtId="0" fontId="13" fillId="2" borderId="12" xfId="6" applyFont="1" applyFill="1" applyBorder="1" applyAlignment="1">
      <alignment horizontal="center" vertical="center" wrapText="1"/>
    </xf>
    <xf numFmtId="0" fontId="13" fillId="2" borderId="9" xfId="6" applyFont="1" applyFill="1" applyBorder="1" applyAlignment="1">
      <alignment horizontal="center" vertical="center" wrapText="1"/>
    </xf>
    <xf numFmtId="0" fontId="13" fillId="2" borderId="13" xfId="9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3" quotePrefix="1" applyFont="1" applyFill="1" applyBorder="1" applyAlignment="1">
      <alignment horizontal="center" vertical="center" wrapText="1"/>
    </xf>
    <xf numFmtId="0" fontId="5" fillId="3" borderId="14" xfId="3" quotePrefix="1" applyFont="1" applyFill="1" applyBorder="1" applyAlignment="1">
      <alignment horizontal="center" vertical="center" wrapText="1"/>
    </xf>
    <xf numFmtId="0" fontId="6" fillId="3" borderId="14" xfId="3" quotePrefix="1" applyFont="1" applyFill="1" applyBorder="1" applyAlignment="1">
      <alignment horizontal="center" vertical="center" wrapText="1"/>
    </xf>
    <xf numFmtId="0" fontId="8" fillId="3" borderId="15" xfId="3" quotePrefix="1" applyFont="1" applyFill="1" applyBorder="1" applyAlignment="1">
      <alignment horizontal="center" vertical="center" wrapText="1"/>
    </xf>
    <xf numFmtId="0" fontId="15" fillId="3" borderId="16" xfId="9" quotePrefix="1" applyFont="1" applyFill="1" applyBorder="1" applyAlignment="1">
      <alignment vertical="center" wrapText="1"/>
    </xf>
    <xf numFmtId="0" fontId="13" fillId="3" borderId="17" xfId="9" quotePrefix="1" applyFont="1" applyFill="1" applyBorder="1" applyAlignment="1">
      <alignment vertical="center" wrapText="1"/>
    </xf>
    <xf numFmtId="0" fontId="13" fillId="3" borderId="18" xfId="9" quotePrefix="1" applyFont="1" applyFill="1" applyBorder="1" applyAlignment="1">
      <alignment vertical="center" wrapText="1"/>
    </xf>
    <xf numFmtId="0" fontId="14" fillId="3" borderId="19" xfId="9" quotePrefix="1" applyFont="1" applyFill="1" applyBorder="1" applyAlignment="1">
      <alignment vertical="center" wrapText="1"/>
    </xf>
    <xf numFmtId="0" fontId="14" fillId="3" borderId="20" xfId="9" quotePrefix="1" applyFont="1" applyFill="1" applyBorder="1" applyAlignment="1">
      <alignment vertical="center" wrapText="1"/>
    </xf>
    <xf numFmtId="0" fontId="13" fillId="3" borderId="21" xfId="9" quotePrefix="1" applyFont="1" applyFill="1" applyBorder="1" applyAlignment="1">
      <alignment vertical="center" wrapText="1"/>
    </xf>
    <xf numFmtId="0" fontId="13" fillId="3" borderId="22" xfId="9" quotePrefix="1" applyFont="1" applyFill="1" applyBorder="1" applyAlignment="1">
      <alignment vertical="center" wrapText="1"/>
    </xf>
    <xf numFmtId="0" fontId="14" fillId="3" borderId="23" xfId="9" quotePrefix="1" applyFont="1" applyFill="1" applyBorder="1" applyAlignment="1">
      <alignment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4" fillId="0" borderId="0" xfId="3" quotePrefix="1" applyFont="1" applyFill="1" applyBorder="1" applyAlignment="1">
      <alignment horizontal="center" vertical="center" wrapText="1"/>
    </xf>
    <xf numFmtId="0" fontId="14" fillId="3" borderId="27" xfId="9" quotePrefix="1" applyFont="1" applyFill="1" applyBorder="1" applyAlignment="1">
      <alignment vertical="center" wrapText="1"/>
    </xf>
    <xf numFmtId="0" fontId="14" fillId="0" borderId="28" xfId="9" quotePrefix="1" applyFont="1" applyFill="1" applyBorder="1" applyAlignment="1">
      <alignment horizontal="center" vertical="center" wrapText="1"/>
    </xf>
    <xf numFmtId="0" fontId="14" fillId="0" borderId="29" xfId="9" quotePrefix="1" applyFont="1" applyFill="1" applyBorder="1" applyAlignment="1">
      <alignment horizontal="center" vertical="center" wrapText="1"/>
    </xf>
    <xf numFmtId="0" fontId="14" fillId="0" borderId="30" xfId="9" quotePrefix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left" vertical="center" wrapText="1"/>
    </xf>
    <xf numFmtId="0" fontId="13" fillId="0" borderId="14" xfId="6" quotePrefix="1" applyFont="1" applyFill="1" applyBorder="1" applyAlignment="1">
      <alignment horizontal="center" vertical="center" wrapText="1"/>
    </xf>
    <xf numFmtId="0" fontId="13" fillId="0" borderId="15" xfId="6" quotePrefix="1" applyFont="1" applyFill="1" applyBorder="1" applyAlignment="1">
      <alignment horizontal="center" vertical="center" wrapText="1"/>
    </xf>
    <xf numFmtId="0" fontId="13" fillId="3" borderId="35" xfId="6" quotePrefix="1" applyFont="1" applyFill="1" applyBorder="1" applyAlignment="1">
      <alignment horizontal="center" vertical="center" wrapText="1"/>
    </xf>
    <xf numFmtId="0" fontId="13" fillId="3" borderId="36" xfId="6" quotePrefix="1" applyFont="1" applyFill="1" applyBorder="1" applyAlignment="1">
      <alignment horizontal="center" vertical="center" wrapText="1"/>
    </xf>
    <xf numFmtId="0" fontId="13" fillId="3" borderId="37" xfId="6" quotePrefix="1" applyFont="1" applyFill="1" applyBorder="1" applyAlignment="1">
      <alignment horizontal="center" vertical="center" wrapText="1"/>
    </xf>
    <xf numFmtId="0" fontId="13" fillId="0" borderId="35" xfId="6" quotePrefix="1" applyFont="1" applyFill="1" applyBorder="1" applyAlignment="1">
      <alignment horizontal="center" vertical="center" wrapText="1"/>
    </xf>
    <xf numFmtId="0" fontId="13" fillId="0" borderId="36" xfId="6" quotePrefix="1" applyFont="1" applyFill="1" applyBorder="1" applyAlignment="1">
      <alignment horizontal="center" vertical="center" wrapText="1"/>
    </xf>
    <xf numFmtId="0" fontId="13" fillId="0" borderId="37" xfId="6" quotePrefix="1" applyFont="1" applyFill="1" applyBorder="1" applyAlignment="1">
      <alignment horizontal="center" vertical="center" wrapText="1"/>
    </xf>
    <xf numFmtId="0" fontId="13" fillId="3" borderId="34" xfId="6" quotePrefix="1" applyFont="1" applyFill="1" applyBorder="1" applyAlignment="1">
      <alignment horizontal="center" vertical="center" wrapText="1"/>
    </xf>
    <xf numFmtId="0" fontId="13" fillId="3" borderId="38" xfId="6" quotePrefix="1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left" vertical="center" wrapText="1"/>
    </xf>
    <xf numFmtId="0" fontId="13" fillId="3" borderId="35" xfId="6" quotePrefix="1" applyFont="1" applyFill="1" applyBorder="1" applyAlignment="1">
      <alignment vertical="center" wrapText="1"/>
    </xf>
    <xf numFmtId="0" fontId="13" fillId="3" borderId="39" xfId="6" quotePrefix="1" applyFont="1" applyFill="1" applyBorder="1" applyAlignment="1">
      <alignment vertical="center" wrapText="1"/>
    </xf>
    <xf numFmtId="0" fontId="13" fillId="3" borderId="40" xfId="6" quotePrefix="1" applyFont="1" applyFill="1" applyBorder="1" applyAlignment="1">
      <alignment vertical="center" wrapText="1"/>
    </xf>
    <xf numFmtId="0" fontId="13" fillId="0" borderId="35" xfId="6" quotePrefix="1" applyFont="1" applyFill="1" applyBorder="1" applyAlignment="1">
      <alignment vertical="center" wrapText="1"/>
    </xf>
    <xf numFmtId="0" fontId="13" fillId="0" borderId="39" xfId="6" quotePrefix="1" applyFont="1" applyFill="1" applyBorder="1" applyAlignment="1">
      <alignment vertical="center" wrapText="1"/>
    </xf>
    <xf numFmtId="0" fontId="13" fillId="0" borderId="40" xfId="6" quotePrefix="1" applyFont="1" applyFill="1" applyBorder="1" applyAlignment="1">
      <alignment vertical="center" wrapText="1"/>
    </xf>
    <xf numFmtId="0" fontId="13" fillId="3" borderId="34" xfId="6" quotePrefix="1" applyFont="1" applyFill="1" applyBorder="1" applyAlignment="1">
      <alignment vertical="center" wrapText="1"/>
    </xf>
    <xf numFmtId="0" fontId="14" fillId="3" borderId="39" xfId="6" quotePrefix="1" applyFont="1" applyFill="1" applyBorder="1" applyAlignment="1">
      <alignment vertical="center" wrapText="1"/>
    </xf>
    <xf numFmtId="0" fontId="14" fillId="3" borderId="38" xfId="6" quotePrefix="1" applyFont="1" applyFill="1" applyBorder="1" applyAlignment="1">
      <alignment vertical="center" wrapText="1"/>
    </xf>
    <xf numFmtId="0" fontId="14" fillId="3" borderId="0" xfId="6" quotePrefix="1" applyFont="1" applyFill="1" applyBorder="1" applyAlignment="1">
      <alignment vertical="center" wrapText="1"/>
    </xf>
    <xf numFmtId="0" fontId="14" fillId="0" borderId="27" xfId="9" quotePrefix="1" applyFont="1" applyFill="1" applyBorder="1" applyAlignment="1">
      <alignment vertical="center" wrapText="1"/>
    </xf>
    <xf numFmtId="0" fontId="13" fillId="0" borderId="21" xfId="9" quotePrefix="1" applyFont="1" applyFill="1" applyBorder="1" applyAlignment="1">
      <alignment horizontal="center" vertical="center" wrapText="1"/>
    </xf>
    <xf numFmtId="0" fontId="13" fillId="0" borderId="23" xfId="9" quotePrefix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4" fillId="0" borderId="41" xfId="9" quotePrefix="1" applyFont="1" applyFill="1" applyBorder="1" applyAlignment="1">
      <alignment horizontal="center" vertical="center" wrapText="1"/>
    </xf>
    <xf numFmtId="0" fontId="14" fillId="0" borderId="42" xfId="9" quotePrefix="1" applyFont="1" applyFill="1" applyBorder="1" applyAlignment="1">
      <alignment horizontal="center" vertical="center" wrapText="1"/>
    </xf>
    <xf numFmtId="0" fontId="14" fillId="0" borderId="31" xfId="9" quotePrefix="1" applyFont="1" applyFill="1" applyBorder="1" applyAlignment="1">
      <alignment horizontal="center" vertical="center" wrapText="1"/>
    </xf>
    <xf numFmtId="0" fontId="13" fillId="0" borderId="31" xfId="9" quotePrefix="1" applyFont="1" applyFill="1" applyBorder="1" applyAlignment="1">
      <alignment horizontal="center" vertical="center" wrapText="1"/>
    </xf>
    <xf numFmtId="0" fontId="13" fillId="0" borderId="43" xfId="9" quotePrefix="1" applyFont="1" applyFill="1" applyBorder="1" applyAlignment="1">
      <alignment horizontal="center" vertical="center" wrapText="1"/>
    </xf>
    <xf numFmtId="0" fontId="14" fillId="0" borderId="0" xfId="9" quotePrefix="1" applyFont="1" applyFill="1" applyBorder="1" applyAlignment="1">
      <alignment vertical="center" wrapText="1"/>
    </xf>
    <xf numFmtId="0" fontId="15" fillId="3" borderId="44" xfId="9" quotePrefix="1" applyFont="1" applyFill="1" applyBorder="1" applyAlignment="1">
      <alignment vertical="center" wrapText="1"/>
    </xf>
    <xf numFmtId="0" fontId="13" fillId="0" borderId="14" xfId="9" quotePrefix="1" applyFont="1" applyFill="1" applyBorder="1" applyAlignment="1">
      <alignment horizontal="center" vertical="center" wrapText="1"/>
    </xf>
    <xf numFmtId="0" fontId="13" fillId="0" borderId="15" xfId="9" quotePrefix="1" applyFont="1" applyFill="1" applyBorder="1" applyAlignment="1">
      <alignment horizontal="center" vertical="center" wrapText="1"/>
    </xf>
    <xf numFmtId="0" fontId="13" fillId="3" borderId="14" xfId="9" quotePrefix="1" applyFont="1" applyFill="1" applyBorder="1" applyAlignment="1">
      <alignment horizontal="center" vertical="center" wrapText="1"/>
    </xf>
    <xf numFmtId="0" fontId="13" fillId="3" borderId="15" xfId="9" quotePrefix="1" applyFont="1" applyFill="1" applyBorder="1" applyAlignment="1">
      <alignment horizontal="center" vertical="center" wrapText="1"/>
    </xf>
    <xf numFmtId="0" fontId="14" fillId="3" borderId="0" xfId="9" quotePrefix="1" applyFont="1" applyFill="1" applyBorder="1" applyAlignment="1">
      <alignment vertical="center" wrapText="1"/>
    </xf>
    <xf numFmtId="0" fontId="15" fillId="3" borderId="16" xfId="9" applyFont="1" applyFill="1" applyBorder="1" applyAlignment="1">
      <alignment vertical="center" wrapText="1"/>
    </xf>
    <xf numFmtId="0" fontId="14" fillId="3" borderId="24" xfId="6" quotePrefix="1" applyFont="1" applyFill="1" applyBorder="1" applyAlignment="1">
      <alignment horizontal="center" vertical="center" wrapText="1"/>
    </xf>
    <xf numFmtId="0" fontId="14" fillId="3" borderId="45" xfId="6" quotePrefix="1" applyFont="1" applyFill="1" applyBorder="1" applyAlignment="1">
      <alignment horizontal="center" vertical="center" wrapText="1"/>
    </xf>
    <xf numFmtId="0" fontId="14" fillId="3" borderId="0" xfId="6" quotePrefix="1" applyFont="1" applyFill="1" applyBorder="1" applyAlignment="1">
      <alignment horizontal="center" vertical="center" wrapText="1"/>
    </xf>
    <xf numFmtId="0" fontId="14" fillId="3" borderId="41" xfId="6" quotePrefix="1" applyFont="1" applyFill="1" applyBorder="1" applyAlignment="1">
      <alignment horizontal="center" vertical="center" wrapText="1"/>
    </xf>
    <xf numFmtId="0" fontId="14" fillId="3" borderId="29" xfId="6" quotePrefix="1" applyFont="1" applyFill="1" applyBorder="1" applyAlignment="1">
      <alignment horizontal="center" vertical="center" wrapText="1"/>
    </xf>
    <xf numFmtId="0" fontId="14" fillId="3" borderId="46" xfId="6" quotePrefix="1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8" xfId="9" quotePrefix="1" applyFont="1" applyFill="1" applyBorder="1" applyAlignment="1">
      <alignment horizontal="center" vertical="center" wrapText="1"/>
    </xf>
    <xf numFmtId="0" fontId="14" fillId="3" borderId="29" xfId="9" quotePrefix="1" applyFont="1" applyFill="1" applyBorder="1" applyAlignment="1">
      <alignment horizontal="center" vertical="center" wrapText="1"/>
    </xf>
    <xf numFmtId="0" fontId="14" fillId="3" borderId="42" xfId="9" quotePrefix="1" applyFont="1" applyFill="1" applyBorder="1" applyAlignment="1">
      <alignment horizontal="center" vertical="center" wrapText="1"/>
    </xf>
    <xf numFmtId="0" fontId="14" fillId="3" borderId="41" xfId="9" quotePrefix="1" applyFont="1" applyFill="1" applyBorder="1" applyAlignment="1">
      <alignment horizontal="center" vertical="center" wrapText="1"/>
    </xf>
    <xf numFmtId="0" fontId="14" fillId="3" borderId="30" xfId="9" quotePrefix="1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3" fillId="3" borderId="0" xfId="6" quotePrefix="1" applyFont="1" applyFill="1" applyBorder="1" applyAlignment="1">
      <alignment horizontal="left" vertical="center" wrapText="1"/>
    </xf>
    <xf numFmtId="0" fontId="13" fillId="3" borderId="44" xfId="9" quotePrefix="1" applyFont="1" applyFill="1" applyBorder="1" applyAlignment="1">
      <alignment horizontal="center" vertical="center" wrapText="1"/>
    </xf>
    <xf numFmtId="0" fontId="13" fillId="3" borderId="34" xfId="9" quotePrefix="1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left" vertical="center" wrapText="1"/>
    </xf>
    <xf numFmtId="0" fontId="13" fillId="3" borderId="14" xfId="6" quotePrefix="1" applyFont="1" applyFill="1" applyBorder="1" applyAlignment="1">
      <alignment horizontal="center" vertical="center" wrapText="1"/>
    </xf>
    <xf numFmtId="0" fontId="13" fillId="3" borderId="44" xfId="6" quotePrefix="1" applyFont="1" applyFill="1" applyBorder="1" applyAlignment="1">
      <alignment horizontal="center" vertical="center" wrapText="1"/>
    </xf>
    <xf numFmtId="0" fontId="13" fillId="3" borderId="15" xfId="6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6" fillId="3" borderId="44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16" fillId="3" borderId="24" xfId="0" applyFont="1" applyFill="1" applyBorder="1" applyAlignment="1">
      <alignment horizontal="left" vertical="center" wrapText="1"/>
    </xf>
    <xf numFmtId="0" fontId="16" fillId="3" borderId="25" xfId="0" applyFont="1" applyFill="1" applyBorder="1" applyAlignment="1">
      <alignment horizontal="left" vertical="center" wrapText="1"/>
    </xf>
    <xf numFmtId="0" fontId="16" fillId="3" borderId="26" xfId="0" applyFont="1" applyFill="1" applyBorder="1" applyAlignment="1">
      <alignment horizontal="left" vertical="center" wrapText="1"/>
    </xf>
    <xf numFmtId="0" fontId="15" fillId="3" borderId="34" xfId="9" quotePrefix="1" applyFont="1" applyFill="1" applyBorder="1" applyAlignment="1">
      <alignment vertical="center" wrapText="1"/>
    </xf>
    <xf numFmtId="0" fontId="13" fillId="3" borderId="41" xfId="6" applyFont="1" applyFill="1" applyBorder="1" applyAlignment="1">
      <alignment horizontal="center" vertical="center" wrapText="1"/>
    </xf>
    <xf numFmtId="0" fontId="13" fillId="3" borderId="46" xfId="6" applyFont="1" applyFill="1" applyBorder="1" applyAlignment="1">
      <alignment horizontal="center" vertical="center" wrapText="1"/>
    </xf>
    <xf numFmtId="0" fontId="14" fillId="3" borderId="27" xfId="9" applyFont="1" applyFill="1" applyBorder="1" applyAlignment="1">
      <alignment vertical="center" wrapText="1"/>
    </xf>
    <xf numFmtId="0" fontId="14" fillId="3" borderId="41" xfId="6" applyFont="1" applyFill="1" applyBorder="1" applyAlignment="1">
      <alignment horizontal="center" vertical="center" wrapText="1"/>
    </xf>
    <xf numFmtId="0" fontId="14" fillId="3" borderId="29" xfId="6" applyFont="1" applyFill="1" applyBorder="1" applyAlignment="1">
      <alignment horizontal="center" vertical="center" wrapText="1"/>
    </xf>
    <xf numFmtId="0" fontId="13" fillId="3" borderId="48" xfId="6" quotePrefix="1" applyFont="1" applyFill="1" applyBorder="1" applyAlignment="1">
      <alignment horizontal="center" vertical="center" wrapText="1"/>
    </xf>
    <xf numFmtId="0" fontId="13" fillId="3" borderId="49" xfId="6" quotePrefix="1" applyFont="1" applyFill="1" applyBorder="1" applyAlignment="1">
      <alignment horizontal="center" vertical="center" wrapText="1"/>
    </xf>
    <xf numFmtId="0" fontId="15" fillId="3" borderId="15" xfId="9" quotePrefix="1" applyFont="1" applyFill="1" applyBorder="1" applyAlignment="1">
      <alignment vertical="center" wrapText="1"/>
    </xf>
    <xf numFmtId="0" fontId="15" fillId="3" borderId="1" xfId="6" applyFont="1" applyFill="1" applyBorder="1" applyAlignment="1">
      <alignment vertical="center" wrapText="1"/>
    </xf>
    <xf numFmtId="0" fontId="13" fillId="3" borderId="29" xfId="6" applyFont="1" applyFill="1" applyBorder="1" applyAlignment="1">
      <alignment horizontal="center" vertical="center" wrapText="1"/>
    </xf>
    <xf numFmtId="0" fontId="14" fillId="3" borderId="23" xfId="6" quotePrefix="1" applyFont="1" applyFill="1" applyBorder="1" applyAlignment="1">
      <alignment horizontal="center" vertical="center" wrapText="1"/>
    </xf>
    <xf numFmtId="0" fontId="14" fillId="3" borderId="38" xfId="6" quotePrefix="1" applyFont="1" applyFill="1" applyBorder="1" applyAlignment="1">
      <alignment horizontal="center" vertical="center" wrapText="1"/>
    </xf>
    <xf numFmtId="0" fontId="14" fillId="3" borderId="46" xfId="9" quotePrefix="1" applyFont="1" applyFill="1" applyBorder="1" applyAlignment="1">
      <alignment horizontal="center" vertical="center" wrapText="1"/>
    </xf>
    <xf numFmtId="0" fontId="13" fillId="3" borderId="50" xfId="9" quotePrefix="1" applyFont="1" applyFill="1" applyBorder="1" applyAlignment="1">
      <alignment horizontal="center" vertical="center" wrapText="1"/>
    </xf>
    <xf numFmtId="0" fontId="13" fillId="3" borderId="51" xfId="6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24" fillId="3" borderId="0" xfId="0" applyFont="1" applyFill="1" applyAlignment="1"/>
    <xf numFmtId="0" fontId="9" fillId="3" borderId="0" xfId="3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29" xfId="0" applyFont="1" applyFill="1" applyBorder="1"/>
    <xf numFmtId="0" fontId="28" fillId="3" borderId="0" xfId="0" applyFont="1" applyFill="1" applyBorder="1"/>
    <xf numFmtId="0" fontId="16" fillId="3" borderId="51" xfId="0" applyFont="1" applyFill="1" applyBorder="1" applyAlignment="1">
      <alignment horizontal="center" vertical="center"/>
    </xf>
    <xf numFmtId="0" fontId="13" fillId="3" borderId="15" xfId="9" quotePrefix="1" applyFont="1" applyFill="1" applyBorder="1" applyAlignment="1">
      <alignment vertical="center" wrapText="1"/>
    </xf>
    <xf numFmtId="0" fontId="13" fillId="3" borderId="44" xfId="9" quotePrefix="1" applyFont="1" applyFill="1" applyBorder="1" applyAlignment="1">
      <alignment vertical="center" wrapText="1"/>
    </xf>
    <xf numFmtId="0" fontId="17" fillId="3" borderId="44" xfId="0" applyFont="1" applyFill="1" applyBorder="1" applyAlignment="1">
      <alignment horizontal="left" vertical="center" wrapText="1"/>
    </xf>
    <xf numFmtId="0" fontId="13" fillId="3" borderId="52" xfId="6" quotePrefix="1" applyFont="1" applyFill="1" applyBorder="1" applyAlignment="1">
      <alignment horizontal="center" vertical="center" wrapText="1"/>
    </xf>
    <xf numFmtId="0" fontId="31" fillId="3" borderId="44" xfId="0" applyFont="1" applyFill="1" applyBorder="1" applyAlignment="1">
      <alignment horizontal="left" vertical="center" wrapText="1"/>
    </xf>
    <xf numFmtId="0" fontId="14" fillId="3" borderId="16" xfId="9" applyFont="1" applyFill="1" applyBorder="1" applyAlignment="1">
      <alignment vertical="center" wrapText="1"/>
    </xf>
    <xf numFmtId="0" fontId="13" fillId="3" borderId="48" xfId="9" quotePrefix="1" applyFont="1" applyFill="1" applyBorder="1" applyAlignment="1">
      <alignment horizontal="center" vertical="center" wrapText="1"/>
    </xf>
    <xf numFmtId="0" fontId="14" fillId="3" borderId="53" xfId="9" applyFont="1" applyFill="1" applyBorder="1" applyAlignment="1">
      <alignment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14" fontId="33" fillId="3" borderId="54" xfId="7" applyNumberFormat="1" applyFont="1" applyFill="1" applyBorder="1" applyAlignment="1">
      <alignment vertical="center" wrapText="1"/>
    </xf>
    <xf numFmtId="0" fontId="14" fillId="3" borderId="55" xfId="9" quotePrefix="1" applyFont="1" applyFill="1" applyBorder="1" applyAlignment="1">
      <alignment horizontal="center" vertical="center" wrapText="1"/>
    </xf>
    <xf numFmtId="0" fontId="14" fillId="3" borderId="56" xfId="9" quotePrefix="1" applyFont="1" applyFill="1" applyBorder="1" applyAlignment="1">
      <alignment horizontal="center" vertical="center" wrapText="1"/>
    </xf>
    <xf numFmtId="0" fontId="14" fillId="3" borderId="57" xfId="9" quotePrefix="1" applyFont="1" applyFill="1" applyBorder="1" applyAlignment="1">
      <alignment horizontal="center" vertical="center" wrapText="1"/>
    </xf>
    <xf numFmtId="0" fontId="20" fillId="4" borderId="0" xfId="24" applyFill="1"/>
    <xf numFmtId="0" fontId="72" fillId="4" borderId="14" xfId="24" applyFont="1" applyFill="1" applyBorder="1" applyAlignment="1">
      <alignment horizontal="center" vertical="center" wrapText="1"/>
    </xf>
    <xf numFmtId="0" fontId="73" fillId="4" borderId="48" xfId="24" applyFont="1" applyFill="1" applyBorder="1" applyAlignment="1">
      <alignment horizontal="center" vertical="center" wrapText="1"/>
    </xf>
    <xf numFmtId="0" fontId="74" fillId="4" borderId="47" xfId="24" applyFont="1" applyFill="1" applyBorder="1" applyAlignment="1">
      <alignment horizontal="center" vertical="center" wrapText="1"/>
    </xf>
    <xf numFmtId="0" fontId="1" fillId="4" borderId="58" xfId="14" quotePrefix="1" applyFont="1" applyFill="1" applyBorder="1" applyAlignment="1">
      <alignment horizontal="center" vertical="center" wrapText="1"/>
    </xf>
    <xf numFmtId="0" fontId="1" fillId="4" borderId="59" xfId="14" quotePrefix="1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left" vertical="center" wrapText="1"/>
    </xf>
    <xf numFmtId="0" fontId="9" fillId="4" borderId="14" xfId="6" quotePrefix="1" applyFont="1" applyFill="1" applyBorder="1" applyAlignment="1">
      <alignment horizontal="left" vertical="center" wrapText="1"/>
    </xf>
    <xf numFmtId="0" fontId="9" fillId="4" borderId="48" xfId="6" quotePrefix="1" applyFont="1" applyFill="1" applyBorder="1" applyAlignment="1">
      <alignment horizontal="left" vertical="center" wrapText="1"/>
    </xf>
    <xf numFmtId="0" fontId="9" fillId="4" borderId="60" xfId="6" quotePrefix="1" applyFont="1" applyFill="1" applyBorder="1" applyAlignment="1">
      <alignment horizontal="left" vertical="center" wrapText="1"/>
    </xf>
    <xf numFmtId="0" fontId="9" fillId="4" borderId="49" xfId="6" quotePrefix="1" applyFont="1" applyFill="1" applyBorder="1" applyAlignment="1">
      <alignment horizontal="left" vertical="center" wrapText="1"/>
    </xf>
    <xf numFmtId="0" fontId="9" fillId="4" borderId="51" xfId="6" quotePrefix="1" applyFont="1" applyFill="1" applyBorder="1" applyAlignment="1">
      <alignment horizontal="left" vertical="center" wrapText="1"/>
    </xf>
    <xf numFmtId="0" fontId="9" fillId="4" borderId="61" xfId="3" quotePrefix="1" applyFont="1" applyFill="1" applyBorder="1" applyAlignment="1">
      <alignment horizontal="center" vertical="center" wrapText="1"/>
    </xf>
    <xf numFmtId="0" fontId="9" fillId="4" borderId="62" xfId="3" quotePrefix="1" applyFont="1" applyFill="1" applyBorder="1" applyAlignment="1">
      <alignment horizontal="center" vertical="center"/>
    </xf>
    <xf numFmtId="0" fontId="9" fillId="4" borderId="63" xfId="3" quotePrefix="1" applyFont="1" applyFill="1" applyBorder="1" applyAlignment="1">
      <alignment horizontal="center" vertical="center" wrapText="1"/>
    </xf>
    <xf numFmtId="0" fontId="9" fillId="4" borderId="62" xfId="3" quotePrefix="1" applyFont="1" applyFill="1" applyBorder="1" applyAlignment="1">
      <alignment horizontal="center" vertical="center" wrapText="1"/>
    </xf>
    <xf numFmtId="0" fontId="9" fillId="4" borderId="64" xfId="3" quotePrefix="1" applyFont="1" applyFill="1" applyBorder="1" applyAlignment="1">
      <alignment horizontal="center" vertical="center" wrapText="1"/>
    </xf>
    <xf numFmtId="0" fontId="26" fillId="4" borderId="44" xfId="23" applyFont="1" applyFill="1" applyBorder="1" applyAlignment="1">
      <alignment horizontal="left" vertical="center" wrapText="1"/>
    </xf>
    <xf numFmtId="0" fontId="29" fillId="4" borderId="44" xfId="23" applyFont="1" applyFill="1" applyBorder="1" applyAlignment="1">
      <alignment horizontal="left" vertical="center" wrapText="1"/>
    </xf>
    <xf numFmtId="0" fontId="26" fillId="4" borderId="0" xfId="23" applyFont="1" applyFill="1" applyBorder="1" applyAlignment="1">
      <alignment horizontal="left" vertical="center" wrapText="1"/>
    </xf>
    <xf numFmtId="0" fontId="29" fillId="4" borderId="0" xfId="23" applyFont="1" applyFill="1" applyBorder="1" applyAlignment="1">
      <alignment horizontal="left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vertical="center" wrapText="1"/>
    </xf>
    <xf numFmtId="0" fontId="14" fillId="2" borderId="0" xfId="9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8" xfId="9" applyFont="1" applyFill="1" applyBorder="1" applyAlignment="1">
      <alignment vertical="center" wrapText="1"/>
    </xf>
    <xf numFmtId="0" fontId="14" fillId="2" borderId="65" xfId="9" applyFont="1" applyFill="1" applyBorder="1" applyAlignment="1">
      <alignment vertical="center" wrapText="1"/>
    </xf>
    <xf numFmtId="0" fontId="14" fillId="0" borderId="3" xfId="9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3" fillId="2" borderId="0" xfId="6" applyFont="1" applyFill="1" applyBorder="1" applyAlignment="1">
      <alignment horizontal="left" vertical="center" wrapText="1"/>
    </xf>
    <xf numFmtId="0" fontId="13" fillId="3" borderId="37" xfId="9" quotePrefix="1" applyFont="1" applyFill="1" applyBorder="1" applyAlignment="1">
      <alignment horizontal="center" vertical="center" wrapText="1"/>
    </xf>
    <xf numFmtId="0" fontId="13" fillId="3" borderId="35" xfId="9" quotePrefix="1" applyFont="1" applyFill="1" applyBorder="1" applyAlignment="1">
      <alignment horizontal="center" vertical="center" wrapText="1"/>
    </xf>
    <xf numFmtId="0" fontId="14" fillId="3" borderId="22" xfId="6" quotePrefix="1" applyFont="1" applyFill="1" applyBorder="1" applyAlignment="1">
      <alignment horizontal="center" vertical="center" wrapText="1"/>
    </xf>
    <xf numFmtId="0" fontId="14" fillId="3" borderId="36" xfId="6" quotePrefix="1" applyFont="1" applyFill="1" applyBorder="1" applyAlignment="1">
      <alignment horizontal="center" vertical="center" wrapText="1"/>
    </xf>
    <xf numFmtId="0" fontId="16" fillId="3" borderId="66" xfId="0" applyFont="1" applyFill="1" applyBorder="1" applyAlignment="1">
      <alignment horizontal="center" vertical="center" wrapText="1"/>
    </xf>
    <xf numFmtId="0" fontId="13" fillId="3" borderId="51" xfId="9" quotePrefix="1" applyFont="1" applyFill="1" applyBorder="1" applyAlignment="1">
      <alignment horizontal="center" vertical="center" wrapText="1"/>
    </xf>
    <xf numFmtId="0" fontId="13" fillId="3" borderId="52" xfId="9" quotePrefix="1" applyFont="1" applyFill="1" applyBorder="1" applyAlignment="1">
      <alignment horizontal="center" vertical="center" wrapText="1"/>
    </xf>
    <xf numFmtId="0" fontId="14" fillId="3" borderId="30" xfId="6" quotePrefix="1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3" fillId="3" borderId="36" xfId="9" quotePrefix="1" applyFont="1" applyFill="1" applyBorder="1" applyAlignment="1">
      <alignment horizontal="center" vertical="center" wrapText="1"/>
    </xf>
    <xf numFmtId="0" fontId="13" fillId="3" borderId="50" xfId="6" quotePrefix="1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/>
    </xf>
    <xf numFmtId="0" fontId="16" fillId="3" borderId="56" xfId="0" applyFont="1" applyFill="1" applyBorder="1" applyAlignment="1">
      <alignment horizontal="center" vertical="center" wrapText="1"/>
    </xf>
    <xf numFmtId="0" fontId="16" fillId="3" borderId="57" xfId="0" applyFont="1" applyFill="1" applyBorder="1" applyAlignment="1">
      <alignment horizontal="center" vertical="center" wrapText="1"/>
    </xf>
    <xf numFmtId="0" fontId="13" fillId="3" borderId="21" xfId="6" quotePrefix="1" applyFont="1" applyFill="1" applyBorder="1" applyAlignment="1">
      <alignment vertical="center" wrapText="1"/>
    </xf>
    <xf numFmtId="0" fontId="13" fillId="3" borderId="22" xfId="6" quotePrefix="1" applyFont="1" applyFill="1" applyBorder="1" applyAlignment="1">
      <alignment vertical="center" wrapText="1"/>
    </xf>
    <xf numFmtId="0" fontId="13" fillId="3" borderId="67" xfId="6" quotePrefix="1" applyFont="1" applyFill="1" applyBorder="1" applyAlignment="1">
      <alignment vertical="center" wrapText="1"/>
    </xf>
    <xf numFmtId="0" fontId="13" fillId="3" borderId="68" xfId="6" quotePrefix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3" fillId="2" borderId="69" xfId="6" applyFont="1" applyFill="1" applyBorder="1" applyAlignment="1">
      <alignment horizontal="center" vertical="center" wrapText="1"/>
    </xf>
    <xf numFmtId="0" fontId="13" fillId="2" borderId="70" xfId="6" applyFont="1" applyFill="1" applyBorder="1" applyAlignment="1">
      <alignment horizontal="center" vertical="center" wrapText="1"/>
    </xf>
    <xf numFmtId="0" fontId="13" fillId="2" borderId="3" xfId="6" applyFont="1" applyFill="1" applyBorder="1" applyAlignment="1">
      <alignment horizontal="center" vertical="center" wrapText="1"/>
    </xf>
    <xf numFmtId="0" fontId="13" fillId="2" borderId="71" xfId="9" applyFont="1" applyFill="1" applyBorder="1" applyAlignment="1">
      <alignment horizontal="center" vertical="center" wrapText="1"/>
    </xf>
    <xf numFmtId="0" fontId="14" fillId="2" borderId="72" xfId="9" applyFont="1" applyFill="1" applyBorder="1" applyAlignment="1">
      <alignment horizontal="center" vertical="center" wrapText="1"/>
    </xf>
    <xf numFmtId="0" fontId="14" fillId="2" borderId="73" xfId="9" applyFont="1" applyFill="1" applyBorder="1" applyAlignment="1">
      <alignment horizontal="center" vertical="center" wrapText="1"/>
    </xf>
    <xf numFmtId="0" fontId="14" fillId="2" borderId="12" xfId="6" applyFont="1" applyFill="1" applyBorder="1" applyAlignment="1">
      <alignment horizontal="center" vertical="center" wrapText="1"/>
    </xf>
    <xf numFmtId="0" fontId="14" fillId="2" borderId="69" xfId="9" applyFont="1" applyFill="1" applyBorder="1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16" fillId="2" borderId="76" xfId="0" applyFont="1" applyFill="1" applyBorder="1" applyAlignment="1">
      <alignment horizontal="center" vertical="center" wrapText="1"/>
    </xf>
    <xf numFmtId="0" fontId="13" fillId="3" borderId="49" xfId="9" quotePrefix="1" applyFont="1" applyFill="1" applyBorder="1" applyAlignment="1">
      <alignment horizontal="center" vertical="center" wrapText="1"/>
    </xf>
    <xf numFmtId="0" fontId="44" fillId="3" borderId="42" xfId="0" applyFont="1" applyFill="1" applyBorder="1" applyAlignment="1">
      <alignment vertical="top" wrapText="1"/>
    </xf>
    <xf numFmtId="0" fontId="45" fillId="3" borderId="44" xfId="0" applyFont="1" applyFill="1" applyBorder="1" applyAlignment="1">
      <alignment horizontal="left" vertical="center" wrapText="1"/>
    </xf>
    <xf numFmtId="0" fontId="13" fillId="2" borderId="77" xfId="6" applyFont="1" applyFill="1" applyBorder="1" applyAlignment="1">
      <alignment horizontal="center" vertical="center" wrapText="1"/>
    </xf>
    <xf numFmtId="0" fontId="44" fillId="3" borderId="31" xfId="9" quotePrefix="1" applyFont="1" applyFill="1" applyBorder="1" applyAlignment="1">
      <alignment horizontal="center" vertical="center" wrapText="1"/>
    </xf>
    <xf numFmtId="0" fontId="44" fillId="3" borderId="32" xfId="9" quotePrefix="1" applyFont="1" applyFill="1" applyBorder="1" applyAlignment="1">
      <alignment horizontal="center" vertical="center" wrapText="1"/>
    </xf>
    <xf numFmtId="0" fontId="44" fillId="3" borderId="33" xfId="9" quotePrefix="1" applyFont="1" applyFill="1" applyBorder="1" applyAlignment="1">
      <alignment horizontal="center" vertical="center" wrapText="1"/>
    </xf>
    <xf numFmtId="0" fontId="44" fillId="3" borderId="66" xfId="9" quotePrefix="1" applyFont="1" applyFill="1" applyBorder="1" applyAlignment="1">
      <alignment horizontal="center" vertical="center" wrapText="1"/>
    </xf>
    <xf numFmtId="0" fontId="44" fillId="3" borderId="43" xfId="9" quotePrefix="1" applyFont="1" applyFill="1" applyBorder="1" applyAlignment="1">
      <alignment horizontal="center" vertical="center" wrapText="1"/>
    </xf>
    <xf numFmtId="0" fontId="46" fillId="3" borderId="14" xfId="6" quotePrefix="1" applyFont="1" applyFill="1" applyBorder="1" applyAlignment="1">
      <alignment horizontal="center" vertical="center" wrapText="1"/>
    </xf>
    <xf numFmtId="0" fontId="46" fillId="3" borderId="51" xfId="6" quotePrefix="1" applyFont="1" applyFill="1" applyBorder="1" applyAlignment="1">
      <alignment horizontal="center" vertical="center" wrapText="1"/>
    </xf>
    <xf numFmtId="0" fontId="46" fillId="3" borderId="14" xfId="9" quotePrefix="1" applyFont="1" applyFill="1" applyBorder="1" applyAlignment="1">
      <alignment horizontal="center" vertical="center" wrapText="1"/>
    </xf>
    <xf numFmtId="0" fontId="46" fillId="3" borderId="15" xfId="9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8" fillId="0" borderId="58" xfId="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49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53" fillId="0" borderId="58" xfId="3" quotePrefix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Protection="1">
      <protection locked="0"/>
    </xf>
    <xf numFmtId="0" fontId="13" fillId="4" borderId="30" xfId="9" quotePrefix="1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4" fillId="4" borderId="28" xfId="9" quotePrefix="1" applyFont="1" applyFill="1" applyBorder="1" applyAlignment="1">
      <alignment horizontal="center" vertical="center" wrapText="1"/>
    </xf>
    <xf numFmtId="0" fontId="14" fillId="4" borderId="29" xfId="9" quotePrefix="1" applyFont="1" applyFill="1" applyBorder="1" applyAlignment="1">
      <alignment horizontal="center" vertical="center" wrapText="1"/>
    </xf>
    <xf numFmtId="0" fontId="14" fillId="4" borderId="30" xfId="9" quotePrefix="1" applyFont="1" applyFill="1" applyBorder="1" applyAlignment="1">
      <alignment horizontal="center" vertical="center" wrapText="1"/>
    </xf>
    <xf numFmtId="0" fontId="13" fillId="4" borderId="14" xfId="6" quotePrefix="1" applyFont="1" applyFill="1" applyBorder="1" applyAlignment="1">
      <alignment horizontal="center" vertical="center" wrapText="1"/>
    </xf>
    <xf numFmtId="0" fontId="13" fillId="4" borderId="15" xfId="6" quotePrefix="1" applyFont="1" applyFill="1" applyBorder="1" applyAlignment="1">
      <alignment horizontal="center" vertical="center" wrapText="1"/>
    </xf>
    <xf numFmtId="0" fontId="13" fillId="4" borderId="35" xfId="6" quotePrefix="1" applyFont="1" applyFill="1" applyBorder="1" applyAlignment="1">
      <alignment horizontal="center" vertical="center" wrapText="1"/>
    </xf>
    <xf numFmtId="0" fontId="13" fillId="4" borderId="36" xfId="6" quotePrefix="1" applyFont="1" applyFill="1" applyBorder="1" applyAlignment="1">
      <alignment horizontal="center" vertical="center" wrapText="1"/>
    </xf>
    <xf numFmtId="0" fontId="13" fillId="4" borderId="37" xfId="6" quotePrefix="1" applyFont="1" applyFill="1" applyBorder="1" applyAlignment="1">
      <alignment horizontal="center" vertical="center" wrapText="1"/>
    </xf>
    <xf numFmtId="0" fontId="13" fillId="4" borderId="34" xfId="6" quotePrefix="1" applyFont="1" applyFill="1" applyBorder="1" applyAlignment="1">
      <alignment horizontal="center" vertical="center" wrapText="1"/>
    </xf>
    <xf numFmtId="0" fontId="13" fillId="4" borderId="38" xfId="6" quotePrefix="1" applyFont="1" applyFill="1" applyBorder="1" applyAlignment="1">
      <alignment horizontal="center" vertical="center" wrapText="1"/>
    </xf>
    <xf numFmtId="0" fontId="13" fillId="4" borderId="35" xfId="6" quotePrefix="1" applyFont="1" applyFill="1" applyBorder="1" applyAlignment="1">
      <alignment vertical="center" wrapText="1"/>
    </xf>
    <xf numFmtId="0" fontId="13" fillId="4" borderId="39" xfId="6" quotePrefix="1" applyFont="1" applyFill="1" applyBorder="1" applyAlignment="1">
      <alignment vertical="center" wrapText="1"/>
    </xf>
    <xf numFmtId="0" fontId="13" fillId="4" borderId="40" xfId="6" quotePrefix="1" applyFont="1" applyFill="1" applyBorder="1" applyAlignment="1">
      <alignment vertical="center" wrapText="1"/>
    </xf>
    <xf numFmtId="0" fontId="13" fillId="4" borderId="34" xfId="6" quotePrefix="1" applyFont="1" applyFill="1" applyBorder="1" applyAlignment="1">
      <alignment vertical="center" wrapText="1"/>
    </xf>
    <xf numFmtId="0" fontId="14" fillId="4" borderId="39" xfId="6" quotePrefix="1" applyFont="1" applyFill="1" applyBorder="1" applyAlignment="1">
      <alignment vertical="center" wrapText="1"/>
    </xf>
    <xf numFmtId="0" fontId="14" fillId="4" borderId="38" xfId="6" quotePrefix="1" applyFont="1" applyFill="1" applyBorder="1" applyAlignment="1">
      <alignment vertical="center" wrapText="1"/>
    </xf>
    <xf numFmtId="0" fontId="13" fillId="4" borderId="21" xfId="9" quotePrefix="1" applyFont="1" applyFill="1" applyBorder="1" applyAlignment="1">
      <alignment horizontal="center" vertical="center" wrapText="1"/>
    </xf>
    <xf numFmtId="0" fontId="13" fillId="4" borderId="23" xfId="9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4" borderId="41" xfId="9" quotePrefix="1" applyFont="1" applyFill="1" applyBorder="1" applyAlignment="1">
      <alignment horizontal="center" vertical="center" wrapText="1"/>
    </xf>
    <xf numFmtId="0" fontId="14" fillId="4" borderId="42" xfId="9" quotePrefix="1" applyFont="1" applyFill="1" applyBorder="1" applyAlignment="1">
      <alignment horizontal="center" vertical="center" wrapText="1"/>
    </xf>
    <xf numFmtId="0" fontId="14" fillId="4" borderId="31" xfId="9" quotePrefix="1" applyFont="1" applyFill="1" applyBorder="1" applyAlignment="1">
      <alignment horizontal="center" vertical="center" wrapText="1"/>
    </xf>
    <xf numFmtId="0" fontId="13" fillId="4" borderId="31" xfId="9" quotePrefix="1" applyFont="1" applyFill="1" applyBorder="1" applyAlignment="1">
      <alignment horizontal="center" vertical="center" wrapText="1"/>
    </xf>
    <xf numFmtId="0" fontId="13" fillId="4" borderId="43" xfId="9" quotePrefix="1" applyFont="1" applyFill="1" applyBorder="1" applyAlignment="1">
      <alignment horizontal="center" vertical="center" wrapText="1"/>
    </xf>
    <xf numFmtId="0" fontId="13" fillId="4" borderId="14" xfId="9" quotePrefix="1" applyFont="1" applyFill="1" applyBorder="1" applyAlignment="1">
      <alignment horizontal="center" vertical="center" wrapText="1"/>
    </xf>
    <xf numFmtId="0" fontId="13" fillId="4" borderId="15" xfId="9" quotePrefix="1" applyFont="1" applyFill="1" applyBorder="1" applyAlignment="1">
      <alignment horizontal="center" vertical="center" wrapText="1"/>
    </xf>
    <xf numFmtId="0" fontId="13" fillId="4" borderId="44" xfId="9" quotePrefix="1" applyFont="1" applyFill="1" applyBorder="1" applyAlignment="1">
      <alignment horizontal="center" vertical="center" wrapText="1"/>
    </xf>
    <xf numFmtId="0" fontId="13" fillId="4" borderId="34" xfId="9" quotePrefix="1" applyFont="1" applyFill="1" applyBorder="1" applyAlignment="1">
      <alignment horizontal="center" vertical="center" wrapText="1"/>
    </xf>
    <xf numFmtId="0" fontId="13" fillId="4" borderId="44" xfId="6" quotePrefix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75" fillId="0" borderId="0" xfId="0" applyFont="1" applyFill="1" applyProtection="1">
      <protection locked="0"/>
    </xf>
    <xf numFmtId="0" fontId="72" fillId="4" borderId="44" xfId="24" applyFont="1" applyFill="1" applyBorder="1" applyAlignment="1">
      <alignment horizontal="center" vertical="center" wrapText="1"/>
    </xf>
    <xf numFmtId="0" fontId="74" fillId="4" borderId="38" xfId="2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71" xfId="3" applyFont="1" applyFill="1" applyBorder="1" applyAlignment="1">
      <alignment horizontal="center" vertical="center" wrapText="1"/>
    </xf>
    <xf numFmtId="0" fontId="6" fillId="2" borderId="71" xfId="3" applyFont="1" applyFill="1" applyBorder="1" applyAlignment="1">
      <alignment horizontal="center" vertical="center" wrapText="1"/>
    </xf>
    <xf numFmtId="0" fontId="8" fillId="2" borderId="78" xfId="3" applyFont="1" applyFill="1" applyBorder="1" applyAlignment="1">
      <alignment horizontal="center" vertical="center" wrapText="1"/>
    </xf>
    <xf numFmtId="0" fontId="15" fillId="2" borderId="79" xfId="9" applyFont="1" applyFill="1" applyBorder="1" applyAlignment="1">
      <alignment vertical="center" wrapText="1"/>
    </xf>
    <xf numFmtId="0" fontId="13" fillId="2" borderId="80" xfId="6" applyFont="1" applyFill="1" applyBorder="1" applyAlignment="1">
      <alignment horizontal="center" vertical="center" wrapText="1"/>
    </xf>
    <xf numFmtId="0" fontId="13" fillId="2" borderId="81" xfId="9" applyFont="1" applyFill="1" applyBorder="1" applyAlignment="1">
      <alignment horizontal="center" vertical="center" wrapText="1"/>
    </xf>
    <xf numFmtId="0" fontId="14" fillId="2" borderId="82" xfId="6" applyFont="1" applyFill="1" applyBorder="1" applyAlignment="1">
      <alignment horizontal="center" vertical="center" wrapText="1"/>
    </xf>
    <xf numFmtId="0" fontId="14" fillId="2" borderId="83" xfId="6" applyFont="1" applyFill="1" applyBorder="1" applyAlignment="1">
      <alignment horizontal="center" vertical="center" wrapText="1"/>
    </xf>
    <xf numFmtId="0" fontId="14" fillId="2" borderId="13" xfId="9" applyFont="1" applyFill="1" applyBorder="1" applyAlignment="1">
      <alignment vertical="center" wrapText="1"/>
    </xf>
    <xf numFmtId="0" fontId="14" fillId="2" borderId="84" xfId="9" applyFont="1" applyFill="1" applyBorder="1" applyAlignment="1">
      <alignment vertical="center" wrapText="1"/>
    </xf>
    <xf numFmtId="0" fontId="14" fillId="2" borderId="85" xfId="9" applyFont="1" applyFill="1" applyBorder="1" applyAlignment="1">
      <alignment horizontal="center" vertical="center" wrapText="1"/>
    </xf>
    <xf numFmtId="0" fontId="14" fillId="2" borderId="86" xfId="9" applyFont="1" applyFill="1" applyBorder="1" applyAlignment="1">
      <alignment horizontal="center" vertical="center" wrapText="1"/>
    </xf>
    <xf numFmtId="0" fontId="14" fillId="2" borderId="87" xfId="9" applyFont="1" applyFill="1" applyBorder="1" applyAlignment="1">
      <alignment horizontal="center" vertical="center" wrapText="1"/>
    </xf>
    <xf numFmtId="0" fontId="14" fillId="2" borderId="88" xfId="9" applyFont="1" applyFill="1" applyBorder="1" applyAlignment="1">
      <alignment horizontal="center" vertical="center" wrapText="1"/>
    </xf>
    <xf numFmtId="0" fontId="13" fillId="2" borderId="79" xfId="9" applyFont="1" applyFill="1" applyBorder="1" applyAlignment="1">
      <alignment horizontal="center" vertical="center" wrapText="1"/>
    </xf>
    <xf numFmtId="0" fontId="13" fillId="2" borderId="8" xfId="9" applyFont="1" applyFill="1" applyBorder="1" applyAlignment="1">
      <alignment horizontal="center" vertical="center" wrapText="1"/>
    </xf>
    <xf numFmtId="0" fontId="0" fillId="0" borderId="0" xfId="0" applyFill="1"/>
    <xf numFmtId="0" fontId="58" fillId="0" borderId="0" xfId="0" applyFont="1" applyFill="1"/>
    <xf numFmtId="0" fontId="58" fillId="0" borderId="0" xfId="0" applyFont="1"/>
    <xf numFmtId="0" fontId="59" fillId="2" borderId="0" xfId="0" applyFont="1" applyFill="1"/>
    <xf numFmtId="0" fontId="13" fillId="2" borderId="78" xfId="9" applyFont="1" applyFill="1" applyBorder="1" applyAlignment="1">
      <alignment horizontal="center" vertical="center" wrapText="1"/>
    </xf>
    <xf numFmtId="0" fontId="13" fillId="2" borderId="89" xfId="9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3" fillId="2" borderId="90" xfId="6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40" fillId="2" borderId="13" xfId="9" applyFont="1" applyFill="1" applyBorder="1" applyAlignment="1">
      <alignment vertical="center" wrapText="1"/>
    </xf>
    <xf numFmtId="0" fontId="25" fillId="2" borderId="91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13" fillId="2" borderId="12" xfId="9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13" fillId="2" borderId="72" xfId="6" applyFont="1" applyFill="1" applyBorder="1" applyAlignment="1">
      <alignment horizontal="center" vertical="center" wrapText="1"/>
    </xf>
    <xf numFmtId="0" fontId="41" fillId="2" borderId="65" xfId="9" applyFont="1" applyFill="1" applyBorder="1" applyAlignment="1">
      <alignment vertical="center" wrapText="1"/>
    </xf>
    <xf numFmtId="0" fontId="41" fillId="2" borderId="84" xfId="9" applyFont="1" applyFill="1" applyBorder="1" applyAlignment="1">
      <alignment vertical="center" wrapText="1"/>
    </xf>
    <xf numFmtId="0" fontId="14" fillId="2" borderId="92" xfId="9" applyFont="1" applyFill="1" applyBorder="1" applyAlignment="1">
      <alignment horizontal="center" vertical="center" wrapText="1"/>
    </xf>
    <xf numFmtId="0" fontId="13" fillId="2" borderId="85" xfId="6" applyFont="1" applyFill="1" applyBorder="1" applyAlignment="1">
      <alignment horizontal="center" vertical="center" wrapText="1"/>
    </xf>
    <xf numFmtId="0" fontId="13" fillId="2" borderId="92" xfId="6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left" vertical="center" wrapText="1"/>
    </xf>
    <xf numFmtId="0" fontId="14" fillId="2" borderId="71" xfId="6" applyFont="1" applyFill="1" applyBorder="1" applyAlignment="1">
      <alignment horizontal="center" vertical="center" wrapText="1"/>
    </xf>
    <xf numFmtId="0" fontId="14" fillId="2" borderId="7" xfId="6" applyFont="1" applyFill="1" applyBorder="1" applyAlignment="1">
      <alignment horizontal="center" vertical="center" wrapText="1"/>
    </xf>
    <xf numFmtId="0" fontId="14" fillId="2" borderId="11" xfId="6" applyFont="1" applyFill="1" applyBorder="1" applyAlignment="1">
      <alignment horizontal="center" vertical="center" wrapText="1"/>
    </xf>
    <xf numFmtId="0" fontId="17" fillId="2" borderId="93" xfId="0" applyFont="1" applyFill="1" applyBorder="1" applyAlignment="1">
      <alignment horizontal="left" vertical="center" wrapText="1"/>
    </xf>
    <xf numFmtId="0" fontId="13" fillId="2" borderId="94" xfId="6" applyFont="1" applyFill="1" applyBorder="1" applyAlignment="1">
      <alignment horizontal="center" vertical="center" wrapText="1"/>
    </xf>
    <xf numFmtId="0" fontId="13" fillId="2" borderId="95" xfId="6" applyFont="1" applyFill="1" applyBorder="1" applyAlignment="1">
      <alignment horizontal="center" vertical="center" wrapText="1"/>
    </xf>
    <xf numFmtId="0" fontId="13" fillId="2" borderId="96" xfId="6" applyFont="1" applyFill="1" applyBorder="1" applyAlignment="1">
      <alignment horizontal="center" vertical="center" wrapText="1"/>
    </xf>
    <xf numFmtId="0" fontId="13" fillId="2" borderId="97" xfId="6" applyFont="1" applyFill="1" applyBorder="1" applyAlignment="1">
      <alignment horizontal="center" vertical="center" wrapText="1"/>
    </xf>
    <xf numFmtId="0" fontId="17" fillId="2" borderId="78" xfId="0" applyFont="1" applyFill="1" applyBorder="1" applyAlignment="1">
      <alignment horizontal="left" vertical="center" wrapText="1"/>
    </xf>
    <xf numFmtId="0" fontId="14" fillId="2" borderId="98" xfId="6" applyFont="1" applyFill="1" applyBorder="1" applyAlignment="1">
      <alignment horizontal="center" vertical="center" wrapText="1"/>
    </xf>
    <xf numFmtId="0" fontId="14" fillId="2" borderId="99" xfId="6" applyFont="1" applyFill="1" applyBorder="1" applyAlignment="1">
      <alignment horizontal="center" vertical="center" wrapText="1"/>
    </xf>
    <xf numFmtId="0" fontId="14" fillId="2" borderId="100" xfId="6" applyFont="1" applyFill="1" applyBorder="1" applyAlignment="1">
      <alignment horizontal="center" vertical="center" wrapText="1"/>
    </xf>
    <xf numFmtId="0" fontId="14" fillId="2" borderId="13" xfId="6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101" xfId="0" applyFont="1" applyFill="1" applyBorder="1" applyAlignment="1">
      <alignment horizontal="center" vertical="center" wrapText="1"/>
    </xf>
    <xf numFmtId="0" fontId="16" fillId="2" borderId="102" xfId="0" applyFont="1" applyFill="1" applyBorder="1" applyAlignment="1">
      <alignment horizontal="center" vertical="center" wrapText="1"/>
    </xf>
    <xf numFmtId="0" fontId="17" fillId="2" borderId="79" xfId="0" applyFont="1" applyFill="1" applyBorder="1" applyAlignment="1">
      <alignment horizontal="left" vertical="center" wrapText="1"/>
    </xf>
    <xf numFmtId="0" fontId="16" fillId="2" borderId="103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6" xfId="0" applyFont="1" applyFill="1" applyBorder="1" applyAlignment="1">
      <alignment horizontal="center" vertical="center" wrapText="1"/>
    </xf>
    <xf numFmtId="0" fontId="16" fillId="2" borderId="95" xfId="0" applyFont="1" applyFill="1" applyBorder="1" applyAlignment="1">
      <alignment horizontal="center" vertical="center" wrapText="1"/>
    </xf>
    <xf numFmtId="0" fontId="19" fillId="2" borderId="91" xfId="0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horizontal="center" vertical="center" wrapText="1"/>
    </xf>
    <xf numFmtId="0" fontId="19" fillId="2" borderId="89" xfId="0" applyFont="1" applyFill="1" applyBorder="1" applyAlignment="1">
      <alignment horizontal="center" vertical="center" wrapText="1"/>
    </xf>
    <xf numFmtId="0" fontId="19" fillId="2" borderId="104" xfId="0" applyFont="1" applyFill="1" applyBorder="1" applyAlignment="1">
      <alignment horizontal="center" vertical="center" wrapText="1"/>
    </xf>
    <xf numFmtId="0" fontId="19" fillId="2" borderId="105" xfId="0" applyFont="1" applyFill="1" applyBorder="1" applyAlignment="1">
      <alignment horizontal="center" vertical="center" wrapText="1"/>
    </xf>
    <xf numFmtId="0" fontId="19" fillId="2" borderId="106" xfId="0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vertical="center" wrapText="1"/>
    </xf>
    <xf numFmtId="0" fontId="19" fillId="2" borderId="87" xfId="0" applyFont="1" applyFill="1" applyBorder="1" applyAlignment="1">
      <alignment horizontal="center" vertical="center" wrapText="1"/>
    </xf>
    <xf numFmtId="0" fontId="19" fillId="2" borderId="85" xfId="0" applyFont="1" applyFill="1" applyBorder="1" applyAlignment="1">
      <alignment horizontal="center" vertical="center" wrapText="1"/>
    </xf>
    <xf numFmtId="0" fontId="19" fillId="2" borderId="86" xfId="0" applyFont="1" applyFill="1" applyBorder="1" applyAlignment="1">
      <alignment horizontal="center" vertical="center" wrapText="1"/>
    </xf>
    <xf numFmtId="0" fontId="19" fillId="2" borderId="9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07" xfId="0" applyFont="1" applyFill="1" applyBorder="1" applyAlignment="1">
      <alignment horizontal="center" vertical="center" wrapText="1"/>
    </xf>
    <xf numFmtId="0" fontId="25" fillId="2" borderId="105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8" fillId="2" borderId="79" xfId="0" applyFont="1" applyFill="1" applyBorder="1" applyAlignment="1">
      <alignment horizontal="left" vertical="center" wrapText="1"/>
    </xf>
    <xf numFmtId="0" fontId="14" fillId="3" borderId="108" xfId="9" quotePrefix="1" applyFont="1" applyFill="1" applyBorder="1" applyAlignment="1">
      <alignment horizontal="center" vertical="center" wrapText="1"/>
    </xf>
    <xf numFmtId="0" fontId="5" fillId="0" borderId="58" xfId="3" quotePrefix="1" applyFont="1" applyFill="1" applyBorder="1" applyAlignment="1" applyProtection="1">
      <alignment horizontal="center" vertical="center" wrapText="1"/>
      <protection locked="0"/>
    </xf>
    <xf numFmtId="0" fontId="6" fillId="0" borderId="58" xfId="3" quotePrefix="1" applyFont="1" applyFill="1" applyBorder="1" applyAlignment="1" applyProtection="1">
      <alignment horizontal="center" vertical="center" wrapText="1"/>
      <protection locked="0"/>
    </xf>
    <xf numFmtId="0" fontId="51" fillId="0" borderId="58" xfId="3" quotePrefix="1" applyFont="1" applyFill="1" applyBorder="1" applyAlignment="1" applyProtection="1">
      <alignment horizontal="center" vertical="center" wrapText="1"/>
      <protection locked="0"/>
    </xf>
    <xf numFmtId="0" fontId="52" fillId="0" borderId="36" xfId="3" quotePrefix="1" applyFont="1" applyFill="1" applyBorder="1" applyAlignment="1" applyProtection="1">
      <alignment horizontal="center" vertical="center" wrapText="1"/>
      <protection locked="0"/>
    </xf>
    <xf numFmtId="0" fontId="34" fillId="3" borderId="46" xfId="9" quotePrefix="1" applyFont="1" applyFill="1" applyBorder="1" applyAlignment="1">
      <alignment horizontal="center" vertical="center" wrapText="1"/>
    </xf>
    <xf numFmtId="0" fontId="34" fillId="3" borderId="30" xfId="9" quotePrefix="1" applyFont="1" applyFill="1" applyBorder="1" applyAlignment="1">
      <alignment horizontal="center" vertical="center" wrapText="1"/>
    </xf>
    <xf numFmtId="0" fontId="34" fillId="3" borderId="29" xfId="9" quotePrefix="1" applyFont="1" applyFill="1" applyBorder="1" applyAlignment="1">
      <alignment horizontal="center" vertical="center" wrapText="1"/>
    </xf>
    <xf numFmtId="0" fontId="34" fillId="3" borderId="42" xfId="9" quotePrefix="1" applyFont="1" applyFill="1" applyBorder="1" applyAlignment="1">
      <alignment horizontal="center" vertical="center" wrapText="1"/>
    </xf>
    <xf numFmtId="0" fontId="34" fillId="3" borderId="41" xfId="9" quotePrefix="1" applyFont="1" applyFill="1" applyBorder="1" applyAlignment="1">
      <alignment horizontal="center" vertical="center" wrapText="1"/>
    </xf>
    <xf numFmtId="0" fontId="46" fillId="3" borderId="31" xfId="6" applyFont="1" applyFill="1" applyBorder="1" applyAlignment="1">
      <alignment horizontal="center" vertical="center" wrapText="1"/>
    </xf>
    <xf numFmtId="0" fontId="46" fillId="3" borderId="33" xfId="6" applyFont="1" applyFill="1" applyBorder="1" applyAlignment="1">
      <alignment horizontal="center" vertical="center" wrapText="1"/>
    </xf>
    <xf numFmtId="0" fontId="46" fillId="3" borderId="15" xfId="6" quotePrefix="1" applyFont="1" applyFill="1" applyBorder="1" applyAlignment="1">
      <alignment horizontal="center" vertical="center" wrapText="1"/>
    </xf>
    <xf numFmtId="0" fontId="46" fillId="3" borderId="14" xfId="3" quotePrefix="1" applyFont="1" applyFill="1" applyBorder="1" applyAlignment="1">
      <alignment horizontal="center" vertical="center" textRotation="255" wrapText="1"/>
    </xf>
    <xf numFmtId="0" fontId="46" fillId="3" borderId="51" xfId="3" quotePrefix="1" applyFont="1" applyFill="1" applyBorder="1" applyAlignment="1">
      <alignment horizontal="center" vertical="center" textRotation="255" wrapText="1"/>
    </xf>
    <xf numFmtId="0" fontId="46" fillId="3" borderId="52" xfId="3" quotePrefix="1" applyFont="1" applyFill="1" applyBorder="1" applyAlignment="1">
      <alignment horizontal="center" vertical="center" textRotation="255" wrapText="1"/>
    </xf>
    <xf numFmtId="0" fontId="44" fillId="3" borderId="24" xfId="6" quotePrefix="1" applyFont="1" applyFill="1" applyBorder="1" applyAlignment="1">
      <alignment vertical="center" wrapText="1"/>
    </xf>
    <xf numFmtId="0" fontId="44" fillId="3" borderId="25" xfId="6" quotePrefix="1" applyFont="1" applyFill="1" applyBorder="1" applyAlignment="1">
      <alignment vertical="center" wrapText="1"/>
    </xf>
    <xf numFmtId="0" fontId="46" fillId="3" borderId="26" xfId="6" quotePrefix="1" applyFont="1" applyFill="1" applyBorder="1" applyAlignment="1">
      <alignment vertical="center" wrapText="1"/>
    </xf>
    <xf numFmtId="0" fontId="44" fillId="3" borderId="45" xfId="6" quotePrefix="1" applyFont="1" applyFill="1" applyBorder="1" applyAlignment="1">
      <alignment vertical="center" wrapText="1"/>
    </xf>
    <xf numFmtId="0" fontId="46" fillId="3" borderId="109" xfId="6" quotePrefix="1" applyFont="1" applyFill="1" applyBorder="1" applyAlignment="1">
      <alignment vertical="center" wrapText="1"/>
    </xf>
    <xf numFmtId="0" fontId="46" fillId="3" borderId="16" xfId="6" applyFont="1" applyFill="1" applyBorder="1" applyAlignment="1">
      <alignment vertical="center" wrapText="1"/>
    </xf>
    <xf numFmtId="0" fontId="46" fillId="3" borderId="110" xfId="6" applyFont="1" applyFill="1" applyBorder="1" applyAlignment="1">
      <alignment vertical="center" wrapText="1"/>
    </xf>
    <xf numFmtId="0" fontId="61" fillId="3" borderId="44" xfId="9" applyFont="1" applyFill="1" applyBorder="1" applyAlignment="1">
      <alignment vertical="center" wrapText="1"/>
    </xf>
    <xf numFmtId="0" fontId="61" fillId="3" borderId="16" xfId="9" applyFont="1" applyFill="1" applyBorder="1" applyAlignment="1">
      <alignment vertical="center" wrapText="1"/>
    </xf>
    <xf numFmtId="0" fontId="13" fillId="2" borderId="76" xfId="6" applyFont="1" applyFill="1" applyBorder="1" applyAlignment="1">
      <alignment horizontal="center" vertical="center" wrapText="1"/>
    </xf>
    <xf numFmtId="0" fontId="13" fillId="2" borderId="99" xfId="6" applyFont="1" applyFill="1" applyBorder="1" applyAlignment="1">
      <alignment horizontal="center" vertical="center" wrapText="1"/>
    </xf>
    <xf numFmtId="0" fontId="13" fillId="2" borderId="100" xfId="6" applyFont="1" applyFill="1" applyBorder="1" applyAlignment="1">
      <alignment horizontal="center" vertical="center" wrapText="1"/>
    </xf>
    <xf numFmtId="0" fontId="35" fillId="0" borderId="0" xfId="22" applyBorder="1" applyAlignment="1"/>
    <xf numFmtId="0" fontId="60" fillId="0" borderId="0" xfId="22" applyFont="1" applyFill="1"/>
    <xf numFmtId="0" fontId="60" fillId="0" borderId="0" xfId="22" applyFont="1"/>
    <xf numFmtId="0" fontId="46" fillId="3" borderId="14" xfId="6" applyFont="1" applyFill="1" applyBorder="1" applyAlignment="1">
      <alignment horizontal="center" vertical="center" wrapText="1"/>
    </xf>
    <xf numFmtId="0" fontId="46" fillId="3" borderId="49" xfId="6" applyFont="1" applyFill="1" applyBorder="1" applyAlignment="1">
      <alignment horizontal="center" vertical="center" wrapText="1"/>
    </xf>
    <xf numFmtId="0" fontId="46" fillId="3" borderId="48" xfId="9" quotePrefix="1" applyFont="1" applyFill="1" applyBorder="1" applyAlignment="1">
      <alignment horizontal="center" vertical="center" wrapText="1"/>
    </xf>
    <xf numFmtId="0" fontId="46" fillId="3" borderId="49" xfId="9" quotePrefix="1" applyFont="1" applyFill="1" applyBorder="1" applyAlignment="1">
      <alignment horizontal="center" vertical="center" wrapText="1"/>
    </xf>
    <xf numFmtId="0" fontId="46" fillId="3" borderId="51" xfId="9" quotePrefix="1" applyFont="1" applyFill="1" applyBorder="1" applyAlignment="1">
      <alignment horizontal="center" vertical="center" wrapText="1"/>
    </xf>
    <xf numFmtId="0" fontId="46" fillId="3" borderId="60" xfId="9" quotePrefix="1" applyFont="1" applyFill="1" applyBorder="1" applyAlignment="1">
      <alignment horizontal="center" vertical="center" wrapText="1"/>
    </xf>
    <xf numFmtId="0" fontId="14" fillId="5" borderId="21" xfId="9" quotePrefix="1" applyFont="1" applyFill="1" applyBorder="1" applyAlignment="1">
      <alignment horizontal="center" vertical="center" wrapText="1"/>
    </xf>
    <xf numFmtId="0" fontId="14" fillId="5" borderId="111" xfId="9" quotePrefix="1" applyFont="1" applyFill="1" applyBorder="1" applyAlignment="1">
      <alignment horizontal="center" vertical="center" wrapText="1"/>
    </xf>
    <xf numFmtId="0" fontId="14" fillId="5" borderId="24" xfId="9" quotePrefix="1" applyFont="1" applyFill="1" applyBorder="1" applyAlignment="1">
      <alignment horizontal="center" vertical="center" wrapText="1"/>
    </xf>
    <xf numFmtId="0" fontId="14" fillId="5" borderId="45" xfId="9" quotePrefix="1" applyFont="1" applyFill="1" applyBorder="1" applyAlignment="1">
      <alignment horizontal="center" vertical="center" wrapText="1"/>
    </xf>
    <xf numFmtId="0" fontId="14" fillId="5" borderId="41" xfId="9" quotePrefix="1" applyFont="1" applyFill="1" applyBorder="1" applyAlignment="1">
      <alignment horizontal="center" vertical="center" wrapText="1"/>
    </xf>
    <xf numFmtId="0" fontId="14" fillId="5" borderId="30" xfId="9" quotePrefix="1" applyFont="1" applyFill="1" applyBorder="1" applyAlignment="1">
      <alignment horizontal="center" vertical="center" wrapText="1"/>
    </xf>
    <xf numFmtId="0" fontId="14" fillId="5" borderId="17" xfId="9" quotePrefix="1" applyFont="1" applyFill="1" applyBorder="1" applyAlignment="1">
      <alignment horizontal="center" vertical="center" wrapText="1"/>
    </xf>
    <xf numFmtId="0" fontId="14" fillId="5" borderId="112" xfId="9" quotePrefix="1" applyFont="1" applyFill="1" applyBorder="1" applyAlignment="1">
      <alignment horizontal="center" vertical="center" wrapText="1"/>
    </xf>
    <xf numFmtId="0" fontId="14" fillId="3" borderId="19" xfId="9" quotePrefix="1" applyFont="1" applyFill="1" applyBorder="1" applyAlignment="1">
      <alignment horizontal="center" vertical="center" wrapText="1"/>
    </xf>
    <xf numFmtId="0" fontId="14" fillId="5" borderId="18" xfId="9" quotePrefix="1" applyFont="1" applyFill="1" applyBorder="1" applyAlignment="1">
      <alignment horizontal="center" vertical="center" wrapText="1"/>
    </xf>
    <xf numFmtId="0" fontId="14" fillId="5" borderId="28" xfId="9" quotePrefix="1" applyFont="1" applyFill="1" applyBorder="1" applyAlignment="1">
      <alignment horizontal="center" vertical="center" wrapText="1"/>
    </xf>
    <xf numFmtId="0" fontId="14" fillId="5" borderId="29" xfId="9" quotePrefix="1" applyFont="1" applyFill="1" applyBorder="1" applyAlignment="1">
      <alignment horizontal="center" vertical="center" wrapText="1"/>
    </xf>
    <xf numFmtId="0" fontId="14" fillId="5" borderId="42" xfId="9" quotePrefix="1" applyFont="1" applyFill="1" applyBorder="1" applyAlignment="1">
      <alignment horizontal="center" vertical="center" wrapText="1"/>
    </xf>
    <xf numFmtId="0" fontId="14" fillId="3" borderId="48" xfId="6" quotePrefix="1" applyFont="1" applyFill="1" applyBorder="1" applyAlignment="1">
      <alignment vertical="center" wrapText="1"/>
    </xf>
    <xf numFmtId="0" fontId="14" fillId="3" borderId="113" xfId="6" quotePrefix="1" applyFont="1" applyFill="1" applyBorder="1" applyAlignment="1">
      <alignment horizontal="center" vertical="center" wrapText="1"/>
    </xf>
    <xf numFmtId="0" fontId="14" fillId="3" borderId="16" xfId="9" quotePrefix="1" applyFont="1" applyFill="1" applyBorder="1" applyAlignment="1">
      <alignment vertical="center" wrapText="1"/>
    </xf>
    <xf numFmtId="0" fontId="1" fillId="4" borderId="59" xfId="14" quotePrefix="1" applyFont="1" applyFill="1" applyBorder="1" applyAlignment="1">
      <alignment horizontal="center" vertical="center" wrapText="1"/>
    </xf>
    <xf numFmtId="0" fontId="13" fillId="3" borderId="14" xfId="9" quotePrefix="1" applyFont="1" applyFill="1" applyBorder="1" applyAlignment="1">
      <alignment vertical="center" wrapText="1"/>
    </xf>
    <xf numFmtId="0" fontId="13" fillId="3" borderId="48" xfId="9" quotePrefix="1" applyFont="1" applyFill="1" applyBorder="1" applyAlignment="1">
      <alignment vertical="center" wrapText="1"/>
    </xf>
    <xf numFmtId="0" fontId="13" fillId="3" borderId="49" xfId="9" quotePrefix="1" applyFont="1" applyFill="1" applyBorder="1" applyAlignment="1">
      <alignment vertical="center" wrapText="1"/>
    </xf>
    <xf numFmtId="0" fontId="13" fillId="3" borderId="51" xfId="9" quotePrefix="1" applyFont="1" applyFill="1" applyBorder="1" applyAlignment="1">
      <alignment vertical="center" wrapText="1"/>
    </xf>
    <xf numFmtId="0" fontId="13" fillId="3" borderId="60" xfId="9" quotePrefix="1" applyFont="1" applyFill="1" applyBorder="1" applyAlignment="1">
      <alignment vertical="center" wrapText="1"/>
    </xf>
    <xf numFmtId="0" fontId="44" fillId="3" borderId="17" xfId="6" quotePrefix="1" applyFont="1" applyFill="1" applyBorder="1" applyAlignment="1">
      <alignment vertical="center" wrapText="1"/>
    </xf>
    <xf numFmtId="0" fontId="44" fillId="3" borderId="18" xfId="6" quotePrefix="1" applyFont="1" applyFill="1" applyBorder="1" applyAlignment="1">
      <alignment vertical="center" wrapText="1"/>
    </xf>
    <xf numFmtId="0" fontId="44" fillId="3" borderId="19" xfId="6" quotePrefix="1" applyFont="1" applyFill="1" applyBorder="1" applyAlignment="1">
      <alignment vertical="center" wrapText="1"/>
    </xf>
    <xf numFmtId="0" fontId="44" fillId="3" borderId="112" xfId="6" quotePrefix="1" applyFont="1" applyFill="1" applyBorder="1" applyAlignment="1">
      <alignment vertical="center" wrapText="1"/>
    </xf>
    <xf numFmtId="0" fontId="44" fillId="3" borderId="20" xfId="6" quotePrefix="1" applyFont="1" applyFill="1" applyBorder="1" applyAlignment="1">
      <alignment vertical="center" wrapText="1"/>
    </xf>
    <xf numFmtId="0" fontId="44" fillId="3" borderId="29" xfId="0" applyFont="1" applyFill="1" applyBorder="1" applyAlignment="1">
      <alignment vertical="top" wrapText="1"/>
    </xf>
    <xf numFmtId="0" fontId="46" fillId="3" borderId="32" xfId="6" applyFont="1" applyFill="1" applyBorder="1" applyAlignment="1">
      <alignment horizontal="center" vertical="center" wrapText="1"/>
    </xf>
    <xf numFmtId="0" fontId="61" fillId="3" borderId="44" xfId="9" quotePrefix="1" applyFont="1" applyFill="1" applyBorder="1" applyAlignment="1">
      <alignment vertical="center" wrapText="1"/>
    </xf>
    <xf numFmtId="0" fontId="46" fillId="3" borderId="44" xfId="9" quotePrefix="1" applyFont="1" applyFill="1" applyBorder="1" applyAlignment="1">
      <alignment horizontal="center" vertical="center" wrapText="1"/>
    </xf>
    <xf numFmtId="0" fontId="46" fillId="3" borderId="50" xfId="9" quotePrefix="1" applyFont="1" applyFill="1" applyBorder="1" applyAlignment="1">
      <alignment horizontal="center" vertical="center" wrapText="1"/>
    </xf>
    <xf numFmtId="0" fontId="46" fillId="3" borderId="50" xfId="3" quotePrefix="1" applyFont="1" applyFill="1" applyBorder="1" applyAlignment="1">
      <alignment horizontal="center" vertical="center" textRotation="255" wrapText="1"/>
    </xf>
    <xf numFmtId="0" fontId="46" fillId="3" borderId="44" xfId="3" quotePrefix="1" applyFont="1" applyFill="1" applyBorder="1" applyAlignment="1">
      <alignment horizontal="center" vertical="center" textRotation="255" wrapText="1"/>
    </xf>
    <xf numFmtId="0" fontId="46" fillId="3" borderId="61" xfId="9" quotePrefix="1" applyFont="1" applyFill="1" applyBorder="1" applyAlignment="1">
      <alignment horizontal="center" vertical="center" wrapText="1"/>
    </xf>
    <xf numFmtId="0" fontId="46" fillId="3" borderId="24" xfId="9" quotePrefix="1" applyFont="1" applyFill="1" applyBorder="1" applyAlignment="1">
      <alignment horizontal="center" vertical="center" wrapText="1"/>
    </xf>
    <xf numFmtId="0" fontId="13" fillId="4" borderId="22" xfId="9" quotePrefix="1" applyFont="1" applyFill="1" applyBorder="1" applyAlignment="1">
      <alignment horizontal="center" vertical="center" wrapText="1"/>
    </xf>
    <xf numFmtId="0" fontId="13" fillId="4" borderId="111" xfId="9" quotePrefix="1" applyFont="1" applyFill="1" applyBorder="1" applyAlignment="1">
      <alignment horizontal="center" vertical="center" wrapText="1"/>
    </xf>
    <xf numFmtId="0" fontId="14" fillId="3" borderId="113" xfId="9" quotePrefix="1" applyFont="1" applyFill="1" applyBorder="1" applyAlignment="1">
      <alignment horizontal="center" vertical="center" wrapText="1"/>
    </xf>
    <xf numFmtId="0" fontId="14" fillId="3" borderId="114" xfId="6" quotePrefix="1" applyFont="1" applyFill="1" applyBorder="1" applyAlignment="1">
      <alignment horizontal="center" vertical="center" wrapText="1"/>
    </xf>
    <xf numFmtId="0" fontId="13" fillId="4" borderId="53" xfId="9" applyFont="1" applyFill="1" applyBorder="1" applyAlignment="1">
      <alignment vertical="center" wrapText="1"/>
    </xf>
    <xf numFmtId="0" fontId="13" fillId="4" borderId="28" xfId="9" quotePrefix="1" applyFont="1" applyFill="1" applyBorder="1" applyAlignment="1">
      <alignment horizontal="center" vertical="center" wrapText="1"/>
    </xf>
    <xf numFmtId="0" fontId="13" fillId="4" borderId="29" xfId="9" quotePrefix="1" applyFont="1" applyFill="1" applyBorder="1" applyAlignment="1">
      <alignment horizontal="center" vertical="center" wrapText="1"/>
    </xf>
    <xf numFmtId="0" fontId="33" fillId="4" borderId="54" xfId="7" applyFont="1" applyFill="1" applyBorder="1" applyAlignment="1">
      <alignment vertical="center" wrapText="1"/>
    </xf>
    <xf numFmtId="0" fontId="14" fillId="4" borderId="115" xfId="9" applyFont="1" applyFill="1" applyBorder="1" applyAlignment="1">
      <alignment vertical="center" wrapText="1"/>
    </xf>
    <xf numFmtId="0" fontId="33" fillId="4" borderId="116" xfId="7" applyFont="1" applyFill="1" applyBorder="1" applyAlignment="1">
      <alignment vertical="center" wrapText="1"/>
    </xf>
    <xf numFmtId="0" fontId="14" fillId="4" borderId="117" xfId="9" applyFont="1" applyFill="1" applyBorder="1" applyAlignment="1">
      <alignment vertical="center" wrapText="1"/>
    </xf>
    <xf numFmtId="0" fontId="16" fillId="4" borderId="34" xfId="0" applyFont="1" applyFill="1" applyBorder="1" applyAlignment="1">
      <alignment horizontal="left" vertical="center" wrapText="1"/>
    </xf>
    <xf numFmtId="0" fontId="17" fillId="4" borderId="34" xfId="0" applyFont="1" applyFill="1" applyBorder="1" applyAlignment="1">
      <alignment horizontal="left" vertical="center" wrapText="1"/>
    </xf>
    <xf numFmtId="0" fontId="15" fillId="4" borderId="44" xfId="9" quotePrefix="1" applyFont="1" applyFill="1" applyBorder="1" applyAlignment="1">
      <alignment vertical="center" wrapText="1"/>
    </xf>
    <xf numFmtId="0" fontId="15" fillId="4" borderId="16" xfId="9" applyFont="1" applyFill="1" applyBorder="1" applyAlignment="1">
      <alignment vertical="center" wrapText="1"/>
    </xf>
    <xf numFmtId="0" fontId="14" fillId="4" borderId="24" xfId="6" quotePrefix="1" applyFont="1" applyFill="1" applyBorder="1" applyAlignment="1">
      <alignment horizontal="center" vertical="center" wrapText="1"/>
    </xf>
    <xf numFmtId="0" fontId="14" fillId="4" borderId="45" xfId="6" quotePrefix="1" applyFont="1" applyFill="1" applyBorder="1" applyAlignment="1">
      <alignment horizontal="center" vertical="center" wrapText="1"/>
    </xf>
    <xf numFmtId="0" fontId="14" fillId="4" borderId="0" xfId="6" quotePrefix="1" applyFont="1" applyFill="1" applyBorder="1" applyAlignment="1">
      <alignment horizontal="center" vertical="center" wrapText="1"/>
    </xf>
    <xf numFmtId="0" fontId="14" fillId="4" borderId="41" xfId="6" quotePrefix="1" applyFont="1" applyFill="1" applyBorder="1" applyAlignment="1">
      <alignment horizontal="center" vertical="center" wrapText="1"/>
    </xf>
    <xf numFmtId="0" fontId="14" fillId="4" borderId="29" xfId="6" quotePrefix="1" applyFont="1" applyFill="1" applyBorder="1" applyAlignment="1">
      <alignment horizontal="center" vertical="center" wrapText="1"/>
    </xf>
    <xf numFmtId="0" fontId="14" fillId="4" borderId="46" xfId="6" quotePrefix="1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3" fillId="4" borderId="42" xfId="9" quotePrefix="1" applyFont="1" applyFill="1" applyBorder="1" applyAlignment="1">
      <alignment horizontal="center" vertical="center" wrapText="1"/>
    </xf>
    <xf numFmtId="0" fontId="13" fillId="4" borderId="41" xfId="9" quotePrefix="1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left" vertical="center" wrapText="1"/>
    </xf>
    <xf numFmtId="0" fontId="16" fillId="4" borderId="44" xfId="0" applyFont="1" applyFill="1" applyBorder="1" applyAlignment="1">
      <alignment horizontal="left" vertical="center" wrapText="1"/>
    </xf>
    <xf numFmtId="0" fontId="13" fillId="4" borderId="53" xfId="9" applyFont="1" applyFill="1" applyBorder="1" applyAlignment="1">
      <alignment horizontal="left" vertical="center" wrapText="1"/>
    </xf>
    <xf numFmtId="0" fontId="33" fillId="4" borderId="54" xfId="7" applyFont="1" applyFill="1" applyBorder="1" applyAlignment="1">
      <alignment horizontal="center" vertical="center" wrapText="1"/>
    </xf>
    <xf numFmtId="0" fontId="14" fillId="4" borderId="115" xfId="9" applyFont="1" applyFill="1" applyBorder="1" applyAlignment="1">
      <alignment horizontal="center" vertical="center" wrapText="1"/>
    </xf>
    <xf numFmtId="0" fontId="33" fillId="4" borderId="116" xfId="7" applyFont="1" applyFill="1" applyBorder="1" applyAlignment="1">
      <alignment horizontal="center" vertical="center" wrapText="1"/>
    </xf>
    <xf numFmtId="0" fontId="14" fillId="4" borderId="117" xfId="9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51" fillId="0" borderId="35" xfId="3" quotePrefix="1" applyFont="1" applyFill="1" applyBorder="1" applyAlignment="1" applyProtection="1">
      <alignment horizontal="center" vertical="center" wrapText="1"/>
      <protection locked="0"/>
    </xf>
    <xf numFmtId="0" fontId="52" fillId="0" borderId="35" xfId="3" quotePrefix="1" applyFont="1" applyFill="1" applyBorder="1" applyAlignment="1" applyProtection="1">
      <alignment horizontal="center" vertical="center" wrapText="1"/>
      <protection locked="0"/>
    </xf>
    <xf numFmtId="0" fontId="51" fillId="0" borderId="36" xfId="3" quotePrefix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/>
    <xf numFmtId="0" fontId="13" fillId="2" borderId="118" xfId="9" applyFont="1" applyFill="1" applyBorder="1" applyAlignment="1">
      <alignment horizontal="center" vertical="center" wrapText="1"/>
    </xf>
    <xf numFmtId="0" fontId="13" fillId="2" borderId="119" xfId="9" applyFont="1" applyFill="1" applyBorder="1" applyAlignment="1">
      <alignment horizontal="center" vertical="center" wrapText="1"/>
    </xf>
    <xf numFmtId="0" fontId="13" fillId="2" borderId="120" xfId="9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horizontal="center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7" fillId="2" borderId="76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121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29" fillId="4" borderId="15" xfId="23" applyFont="1" applyFill="1" applyBorder="1" applyAlignment="1">
      <alignment horizontal="left" vertical="center" wrapText="1"/>
    </xf>
    <xf numFmtId="0" fontId="46" fillId="3" borderId="25" xfId="9" quotePrefix="1" applyFont="1" applyFill="1" applyBorder="1" applyAlignment="1">
      <alignment horizontal="center" vertical="center" wrapText="1"/>
    </xf>
    <xf numFmtId="0" fontId="34" fillId="3" borderId="26" xfId="9" quotePrefix="1" applyFont="1" applyFill="1" applyBorder="1" applyAlignment="1">
      <alignment horizontal="center" vertical="center" wrapText="1"/>
    </xf>
    <xf numFmtId="0" fontId="34" fillId="3" borderId="49" xfId="9" quotePrefix="1" applyFont="1" applyFill="1" applyBorder="1" applyAlignment="1">
      <alignment horizontal="center" vertical="center" wrapText="1"/>
    </xf>
    <xf numFmtId="0" fontId="46" fillId="3" borderId="35" xfId="9" quotePrefix="1" applyFont="1" applyFill="1" applyBorder="1" applyAlignment="1">
      <alignment horizontal="center" vertical="center" wrapText="1"/>
    </xf>
    <xf numFmtId="0" fontId="46" fillId="3" borderId="39" xfId="9" quotePrefix="1" applyFont="1" applyFill="1" applyBorder="1" applyAlignment="1">
      <alignment horizontal="center" vertical="center" wrapText="1"/>
    </xf>
    <xf numFmtId="0" fontId="34" fillId="3" borderId="47" xfId="9" quotePrefix="1" applyFont="1" applyFill="1" applyBorder="1" applyAlignment="1">
      <alignment horizontal="center" vertical="center" wrapText="1"/>
    </xf>
    <xf numFmtId="0" fontId="46" fillId="3" borderId="122" xfId="9" quotePrefix="1" applyFont="1" applyFill="1" applyBorder="1" applyAlignment="1">
      <alignment horizontal="center" vertical="center" wrapText="1"/>
    </xf>
    <xf numFmtId="0" fontId="34" fillId="3" borderId="123" xfId="9" quotePrefix="1" applyFont="1" applyFill="1" applyBorder="1" applyAlignment="1">
      <alignment horizontal="center" vertical="center" wrapText="1"/>
    </xf>
    <xf numFmtId="0" fontId="46" fillId="3" borderId="21" xfId="9" quotePrefix="1" applyFont="1" applyFill="1" applyBorder="1" applyAlignment="1">
      <alignment horizontal="center" vertical="center" wrapText="1"/>
    </xf>
    <xf numFmtId="0" fontId="46" fillId="3" borderId="22" xfId="9" quotePrefix="1" applyFont="1" applyFill="1" applyBorder="1" applyAlignment="1">
      <alignment horizontal="center" vertical="center" wrapText="1"/>
    </xf>
    <xf numFmtId="0" fontId="34" fillId="3" borderId="23" xfId="9" quotePrefix="1" applyFont="1" applyFill="1" applyBorder="1" applyAlignment="1">
      <alignment horizontal="center" vertical="center" wrapText="1"/>
    </xf>
    <xf numFmtId="0" fontId="17" fillId="4" borderId="59" xfId="0" applyFont="1" applyFill="1" applyBorder="1" applyAlignment="1" applyProtection="1">
      <alignment horizontal="left" vertical="center" wrapText="1"/>
      <protection locked="0"/>
    </xf>
    <xf numFmtId="0" fontId="13" fillId="4" borderId="15" xfId="6" quotePrefix="1" applyFont="1" applyFill="1" applyBorder="1" applyAlignment="1" applyProtection="1">
      <alignment horizontal="center" vertical="center" wrapText="1"/>
      <protection locked="0"/>
    </xf>
    <xf numFmtId="0" fontId="17" fillId="4" borderId="44" xfId="0" applyFont="1" applyFill="1" applyBorder="1" applyAlignment="1" applyProtection="1">
      <alignment horizontal="left" vertical="center" wrapText="1"/>
      <protection locked="0"/>
    </xf>
    <xf numFmtId="0" fontId="13" fillId="4" borderId="58" xfId="6" quotePrefix="1" applyFont="1" applyFill="1" applyBorder="1" applyAlignment="1" applyProtection="1">
      <alignment horizontal="center" vertical="center" wrapText="1"/>
      <protection locked="0"/>
    </xf>
    <xf numFmtId="0" fontId="14" fillId="4" borderId="15" xfId="3" quotePrefix="1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Protection="1">
      <protection locked="0"/>
    </xf>
    <xf numFmtId="0" fontId="14" fillId="4" borderId="42" xfId="9" applyFont="1" applyFill="1" applyBorder="1" applyAlignment="1" applyProtection="1">
      <alignment vertical="center" wrapText="1"/>
      <protection locked="0"/>
    </xf>
    <xf numFmtId="0" fontId="54" fillId="4" borderId="116" xfId="9" quotePrefix="1" applyFont="1" applyFill="1" applyBorder="1" applyAlignment="1" applyProtection="1">
      <alignment horizontal="center" vertical="center" wrapText="1"/>
      <protection locked="0"/>
    </xf>
    <xf numFmtId="0" fontId="54" fillId="4" borderId="54" xfId="9" quotePrefix="1" applyFont="1" applyFill="1" applyBorder="1" applyAlignment="1" applyProtection="1">
      <alignment horizontal="center" vertical="center" wrapText="1"/>
      <protection locked="0"/>
    </xf>
    <xf numFmtId="0" fontId="19" fillId="4" borderId="116" xfId="0" applyFont="1" applyFill="1" applyBorder="1" applyAlignment="1" applyProtection="1">
      <alignment horizontal="center"/>
      <protection locked="0"/>
    </xf>
    <xf numFmtId="0" fontId="49" fillId="4" borderId="54" xfId="0" applyFont="1" applyFill="1" applyBorder="1" applyAlignment="1" applyProtection="1">
      <alignment horizontal="center" vertical="center" wrapText="1"/>
      <protection locked="0"/>
    </xf>
    <xf numFmtId="0" fontId="50" fillId="4" borderId="54" xfId="3" quotePrefix="1" applyFont="1" applyFill="1" applyBorder="1" applyAlignment="1" applyProtection="1">
      <alignment horizontal="center" vertical="center" wrapText="1"/>
      <protection locked="0"/>
    </xf>
    <xf numFmtId="0" fontId="24" fillId="4" borderId="54" xfId="0" applyFont="1" applyFill="1" applyBorder="1" applyAlignment="1" applyProtection="1">
      <alignment horizontal="center"/>
      <protection locked="0"/>
    </xf>
    <xf numFmtId="0" fontId="50" fillId="4" borderId="124" xfId="6" quotePrefix="1" applyFont="1" applyFill="1" applyBorder="1" applyAlignment="1" applyProtection="1">
      <alignment horizontal="center" vertical="center" wrapText="1"/>
      <protection locked="0"/>
    </xf>
    <xf numFmtId="0" fontId="24" fillId="4" borderId="44" xfId="0" applyFont="1" applyFill="1" applyBorder="1" applyAlignment="1" applyProtection="1">
      <alignment horizontal="left" vertical="center" wrapText="1"/>
      <protection locked="0"/>
    </xf>
    <xf numFmtId="0" fontId="50" fillId="4" borderId="15" xfId="6" quotePrefix="1" applyFont="1" applyFill="1" applyBorder="1" applyAlignment="1" applyProtection="1">
      <alignment horizontal="center" vertical="center" wrapText="1"/>
      <protection locked="0"/>
    </xf>
    <xf numFmtId="0" fontId="54" fillId="4" borderId="15" xfId="3" quotePrefix="1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Protection="1">
      <protection locked="0"/>
    </xf>
    <xf numFmtId="0" fontId="50" fillId="4" borderId="15" xfId="6" quotePrefix="1" applyFont="1" applyFill="1" applyBorder="1" applyAlignment="1" applyProtection="1">
      <alignment vertical="center" wrapText="1"/>
      <protection locked="0"/>
    </xf>
    <xf numFmtId="0" fontId="54" fillId="4" borderId="15" xfId="6" quotePrefix="1" applyFont="1" applyFill="1" applyBorder="1" applyAlignment="1" applyProtection="1">
      <alignment vertical="center" wrapText="1"/>
      <protection locked="0"/>
    </xf>
    <xf numFmtId="0" fontId="24" fillId="4" borderId="124" xfId="0" applyFont="1" applyFill="1" applyBorder="1" applyProtection="1">
      <protection locked="0"/>
    </xf>
    <xf numFmtId="0" fontId="50" fillId="4" borderId="44" xfId="9" quotePrefix="1" applyFont="1" applyFill="1" applyBorder="1" applyAlignment="1" applyProtection="1">
      <alignment vertical="center" wrapText="1"/>
      <protection locked="0"/>
    </xf>
    <xf numFmtId="0" fontId="50" fillId="4" borderId="44" xfId="9" applyFont="1" applyFill="1" applyBorder="1" applyAlignment="1" applyProtection="1">
      <alignment vertical="center" wrapText="1"/>
      <protection locked="0"/>
    </xf>
    <xf numFmtId="0" fontId="54" fillId="4" borderId="1" xfId="9" quotePrefix="1" applyFont="1" applyFill="1" applyBorder="1" applyAlignment="1" applyProtection="1">
      <alignment vertical="center" wrapText="1"/>
      <protection locked="0"/>
    </xf>
    <xf numFmtId="0" fontId="54" fillId="4" borderId="28" xfId="9" quotePrefix="1" applyFont="1" applyFill="1" applyBorder="1" applyAlignment="1" applyProtection="1">
      <alignment vertical="center" wrapText="1"/>
      <protection locked="0"/>
    </xf>
    <xf numFmtId="0" fontId="54" fillId="4" borderId="28" xfId="7" applyFont="1" applyFill="1" applyBorder="1" applyAlignment="1" applyProtection="1">
      <alignment vertical="center" wrapText="1"/>
      <protection locked="0"/>
    </xf>
    <xf numFmtId="0" fontId="54" fillId="4" borderId="28" xfId="9" applyFont="1" applyFill="1" applyBorder="1" applyAlignment="1" applyProtection="1">
      <alignment vertical="center" wrapText="1"/>
      <protection locked="0"/>
    </xf>
    <xf numFmtId="0" fontId="14" fillId="4" borderId="42" xfId="7" applyFont="1" applyFill="1" applyBorder="1" applyAlignment="1" applyProtection="1">
      <alignment vertical="center" wrapText="1"/>
      <protection locked="0"/>
    </xf>
    <xf numFmtId="0" fontId="56" fillId="4" borderId="44" xfId="0" applyFont="1" applyFill="1" applyBorder="1" applyAlignment="1" applyProtection="1">
      <alignment horizontal="left" vertical="center" wrapText="1"/>
      <protection locked="0"/>
    </xf>
    <xf numFmtId="0" fontId="55" fillId="4" borderId="44" xfId="0" applyFont="1" applyFill="1" applyBorder="1" applyAlignment="1" applyProtection="1">
      <alignment horizontal="left" vertical="center" wrapText="1"/>
      <protection locked="0"/>
    </xf>
    <xf numFmtId="0" fontId="55" fillId="4" borderId="15" xfId="0" applyFont="1" applyFill="1" applyBorder="1" applyAlignment="1" applyProtection="1">
      <alignment horizontal="center" vertical="center"/>
      <protection locked="0"/>
    </xf>
    <xf numFmtId="0" fontId="15" fillId="4" borderId="44" xfId="9" quotePrefix="1" applyFont="1" applyFill="1" applyBorder="1" applyAlignment="1" applyProtection="1">
      <alignment vertical="center" wrapText="1"/>
      <protection locked="0"/>
    </xf>
    <xf numFmtId="0" fontId="13" fillId="4" borderId="15" xfId="9" quotePrefix="1" applyFont="1" applyFill="1" applyBorder="1" applyAlignment="1" applyProtection="1">
      <alignment vertical="center" wrapText="1"/>
      <protection locked="0"/>
    </xf>
    <xf numFmtId="0" fontId="14" fillId="4" borderId="15" xfId="9" quotePrefix="1" applyFont="1" applyFill="1" applyBorder="1" applyAlignment="1" applyProtection="1">
      <alignment vertical="center" wrapText="1"/>
      <protection locked="0"/>
    </xf>
    <xf numFmtId="0" fontId="25" fillId="4" borderId="15" xfId="0" applyFont="1" applyFill="1" applyBorder="1" applyAlignment="1" applyProtection="1">
      <alignment horizontal="left" vertical="center" wrapText="1"/>
      <protection locked="0"/>
    </xf>
    <xf numFmtId="0" fontId="50" fillId="4" borderId="15" xfId="9" quotePrefix="1" applyFont="1" applyFill="1" applyBorder="1" applyAlignment="1" applyProtection="1">
      <alignment vertical="center" wrapText="1"/>
      <protection locked="0"/>
    </xf>
    <xf numFmtId="0" fontId="54" fillId="4" borderId="15" xfId="9" quotePrefix="1" applyFont="1" applyFill="1" applyBorder="1" applyAlignment="1" applyProtection="1">
      <alignment vertical="center" wrapText="1"/>
      <protection locked="0"/>
    </xf>
    <xf numFmtId="0" fontId="24" fillId="4" borderId="15" xfId="0" applyFont="1" applyFill="1" applyBorder="1" applyAlignment="1" applyProtection="1">
      <alignment horizontal="left" vertical="center" wrapText="1"/>
      <protection locked="0"/>
    </xf>
    <xf numFmtId="0" fontId="9" fillId="4" borderId="125" xfId="6" quotePrefix="1" applyFont="1" applyFill="1" applyBorder="1" applyAlignment="1">
      <alignment horizontal="center" vertical="center" wrapText="1"/>
    </xf>
    <xf numFmtId="0" fontId="9" fillId="4" borderId="126" xfId="6" quotePrefix="1" applyFont="1" applyFill="1" applyBorder="1" applyAlignment="1">
      <alignment horizontal="center" vertical="center" wrapText="1"/>
    </xf>
    <xf numFmtId="0" fontId="9" fillId="4" borderId="127" xfId="6" quotePrefix="1" applyFont="1" applyFill="1" applyBorder="1" applyAlignment="1">
      <alignment horizontal="center" vertical="center" wrapText="1"/>
    </xf>
    <xf numFmtId="0" fontId="13" fillId="4" borderId="124" xfId="9" quotePrefix="1" applyFont="1" applyFill="1" applyBorder="1" applyAlignment="1" applyProtection="1">
      <alignment horizontal="center" vertical="center" wrapText="1"/>
      <protection locked="0"/>
    </xf>
    <xf numFmtId="0" fontId="15" fillId="4" borderId="44" xfId="9" applyFont="1" applyFill="1" applyBorder="1" applyAlignment="1" applyProtection="1">
      <alignment vertical="center" wrapText="1"/>
      <protection locked="0"/>
    </xf>
    <xf numFmtId="0" fontId="14" fillId="4" borderId="15" xfId="6" quotePrefix="1" applyFont="1" applyFill="1" applyBorder="1" applyAlignment="1" applyProtection="1">
      <alignment horizontal="center" vertical="center" wrapText="1"/>
      <protection locked="0"/>
    </xf>
    <xf numFmtId="0" fontId="14" fillId="4" borderId="58" xfId="6" quotePrefix="1" applyFont="1" applyFill="1" applyBorder="1" applyAlignment="1" applyProtection="1">
      <alignment horizontal="center" vertical="center" wrapText="1"/>
      <protection locked="0"/>
    </xf>
    <xf numFmtId="0" fontId="19" fillId="4" borderId="1" xfId="9" quotePrefix="1" applyFont="1" applyFill="1" applyBorder="1" applyAlignment="1" applyProtection="1">
      <alignment vertical="center" wrapText="1"/>
      <protection locked="0"/>
    </xf>
    <xf numFmtId="0" fontId="19" fillId="4" borderId="54" xfId="9" quotePrefix="1" applyFont="1" applyFill="1" applyBorder="1" applyAlignment="1" applyProtection="1">
      <alignment horizontal="center" vertical="center" wrapText="1"/>
      <protection locked="0"/>
    </xf>
    <xf numFmtId="0" fontId="19" fillId="4" borderId="53" xfId="9" quotePrefix="1" applyFont="1" applyFill="1" applyBorder="1" applyAlignment="1" applyProtection="1">
      <alignment horizontal="center" vertical="center" wrapText="1"/>
      <protection locked="0"/>
    </xf>
    <xf numFmtId="0" fontId="19" fillId="4" borderId="54" xfId="0" applyFont="1" applyFill="1" applyBorder="1" applyAlignment="1" applyProtection="1">
      <alignment horizontal="center" vertical="center" wrapText="1"/>
      <protection locked="0"/>
    </xf>
    <xf numFmtId="0" fontId="25" fillId="4" borderId="54" xfId="0" applyFont="1" applyFill="1" applyBorder="1" applyAlignment="1" applyProtection="1">
      <alignment horizontal="center"/>
      <protection locked="0"/>
    </xf>
    <xf numFmtId="0" fontId="19" fillId="4" borderId="116" xfId="9" quotePrefix="1" applyFont="1" applyFill="1" applyBorder="1" applyAlignment="1" applyProtection="1">
      <alignment horizontal="center" vertical="center" wrapText="1"/>
      <protection locked="0"/>
    </xf>
    <xf numFmtId="0" fontId="19" fillId="4" borderId="116" xfId="0" applyFont="1" applyFill="1" applyBorder="1" applyAlignment="1" applyProtection="1">
      <alignment horizontal="center" vertical="center" wrapText="1"/>
      <protection locked="0"/>
    </xf>
    <xf numFmtId="0" fontId="19" fillId="4" borderId="42" xfId="9" quotePrefix="1" applyFont="1" applyFill="1" applyBorder="1" applyAlignment="1" applyProtection="1">
      <alignment vertical="center" wrapText="1"/>
      <protection locked="0"/>
    </xf>
    <xf numFmtId="0" fontId="19" fillId="4" borderId="42" xfId="9" applyFont="1" applyFill="1" applyBorder="1" applyAlignment="1" applyProtection="1">
      <alignment vertical="center" wrapText="1"/>
      <protection locked="0"/>
    </xf>
    <xf numFmtId="0" fontId="19" fillId="4" borderId="42" xfId="7" applyFont="1" applyFill="1" applyBorder="1" applyAlignment="1" applyProtection="1">
      <alignment vertical="center" wrapText="1"/>
      <protection locked="0"/>
    </xf>
    <xf numFmtId="0" fontId="25" fillId="4" borderId="128" xfId="0" applyFont="1" applyFill="1" applyBorder="1" applyAlignment="1" applyProtection="1">
      <alignment horizontal="center" vertical="center"/>
      <protection locked="0"/>
    </xf>
    <xf numFmtId="0" fontId="29" fillId="4" borderId="44" xfId="0" applyFont="1" applyFill="1" applyBorder="1" applyAlignment="1" applyProtection="1">
      <alignment horizontal="left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5" fillId="3" borderId="35" xfId="3" quotePrefix="1" applyFont="1" applyFill="1" applyBorder="1" applyAlignment="1">
      <alignment horizontal="center" vertical="center" wrapText="1"/>
    </xf>
    <xf numFmtId="0" fontId="6" fillId="3" borderId="35" xfId="3" quotePrefix="1" applyFont="1" applyFill="1" applyBorder="1" applyAlignment="1">
      <alignment horizontal="center" vertical="center" wrapText="1"/>
    </xf>
    <xf numFmtId="0" fontId="8" fillId="3" borderId="58" xfId="3" quotePrefix="1" applyFont="1" applyFill="1" applyBorder="1" applyAlignment="1">
      <alignment horizontal="center" vertical="center" wrapText="1"/>
    </xf>
    <xf numFmtId="0" fontId="13" fillId="3" borderId="60" xfId="9" quotePrefix="1" applyFont="1" applyFill="1" applyBorder="1" applyAlignment="1">
      <alignment horizontal="center" vertical="center" wrapText="1"/>
    </xf>
    <xf numFmtId="0" fontId="14" fillId="0" borderId="125" xfId="9" quotePrefix="1" applyFont="1" applyFill="1" applyBorder="1" applyAlignment="1">
      <alignment horizontal="center" vertical="center" wrapText="1"/>
    </xf>
    <xf numFmtId="0" fontId="25" fillId="0" borderId="14" xfId="6" quotePrefix="1" applyFont="1" applyFill="1" applyBorder="1" applyAlignment="1">
      <alignment horizontal="center" vertical="center" wrapText="1"/>
    </xf>
    <xf numFmtId="0" fontId="13" fillId="3" borderId="44" xfId="6" quotePrefix="1" applyFont="1" applyFill="1" applyBorder="1" applyAlignment="1">
      <alignment vertical="center" wrapText="1"/>
    </xf>
    <xf numFmtId="0" fontId="13" fillId="3" borderId="52" xfId="6" quotePrefix="1" applyFont="1" applyFill="1" applyBorder="1" applyAlignment="1">
      <alignment vertical="center" wrapText="1"/>
    </xf>
    <xf numFmtId="0" fontId="14" fillId="0" borderId="16" xfId="9" quotePrefix="1" applyFont="1" applyFill="1" applyBorder="1" applyAlignment="1">
      <alignment vertical="center" wrapText="1"/>
    </xf>
    <xf numFmtId="0" fontId="19" fillId="0" borderId="28" xfId="9" quotePrefix="1" applyFont="1" applyFill="1" applyBorder="1" applyAlignment="1">
      <alignment horizontal="center" vertical="center" wrapText="1"/>
    </xf>
    <xf numFmtId="0" fontId="13" fillId="3" borderId="0" xfId="6" quotePrefix="1" applyFont="1" applyFill="1" applyBorder="1" applyAlignment="1">
      <alignment horizontal="center" vertical="center" wrapText="1"/>
    </xf>
    <xf numFmtId="0" fontId="14" fillId="3" borderId="34" xfId="9" quotePrefix="1" applyFont="1" applyFill="1" applyBorder="1" applyAlignment="1">
      <alignment vertical="center" wrapText="1"/>
    </xf>
    <xf numFmtId="0" fontId="14" fillId="3" borderId="68" xfId="9" quotePrefix="1" applyFont="1" applyFill="1" applyBorder="1" applyAlignment="1">
      <alignment horizontal="center" vertical="center" wrapText="1"/>
    </xf>
    <xf numFmtId="0" fontId="14" fillId="3" borderId="67" xfId="9" quotePrefix="1" applyFont="1" applyFill="1" applyBorder="1" applyAlignment="1">
      <alignment horizontal="center" vertical="center" wrapText="1"/>
    </xf>
    <xf numFmtId="0" fontId="14" fillId="3" borderId="125" xfId="9" quotePrefix="1" applyFont="1" applyFill="1" applyBorder="1" applyAlignment="1">
      <alignment vertical="center" wrapText="1"/>
    </xf>
    <xf numFmtId="0" fontId="14" fillId="3" borderId="125" xfId="9" quotePrefix="1" applyFont="1" applyFill="1" applyBorder="1" applyAlignment="1">
      <alignment horizontal="center" vertical="center" wrapText="1"/>
    </xf>
    <xf numFmtId="0" fontId="14" fillId="3" borderId="121" xfId="9" quotePrefix="1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/>
    <xf numFmtId="0" fontId="17" fillId="3" borderId="14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3" fillId="2" borderId="58" xfId="9" applyFont="1" applyFill="1" applyBorder="1" applyAlignment="1">
      <alignment horizontal="center" vertical="center" wrapText="1"/>
    </xf>
    <xf numFmtId="0" fontId="13" fillId="2" borderId="11" xfId="9" applyFont="1" applyFill="1" applyBorder="1" applyAlignment="1">
      <alignment horizontal="center" vertical="center" wrapText="1"/>
    </xf>
    <xf numFmtId="0" fontId="19" fillId="3" borderId="68" xfId="9" quotePrefix="1" applyFont="1" applyFill="1" applyBorder="1" applyAlignment="1">
      <alignment horizontal="center" vertical="center" wrapText="1"/>
    </xf>
    <xf numFmtId="0" fontId="19" fillId="3" borderId="28" xfId="9" quotePrefix="1" applyFont="1" applyFill="1" applyBorder="1" applyAlignment="1">
      <alignment horizontal="center" vertical="center" wrapText="1"/>
    </xf>
    <xf numFmtId="0" fontId="13" fillId="2" borderId="74" xfId="6" applyFont="1" applyFill="1" applyBorder="1" applyAlignment="1">
      <alignment horizontal="center" vertical="center" wrapText="1"/>
    </xf>
    <xf numFmtId="0" fontId="13" fillId="2" borderId="129" xfId="6" applyFont="1" applyFill="1" applyBorder="1" applyAlignment="1">
      <alignment horizontal="center" vertical="center" wrapText="1"/>
    </xf>
    <xf numFmtId="0" fontId="13" fillId="2" borderId="130" xfId="6" applyFont="1" applyFill="1" applyBorder="1" applyAlignment="1">
      <alignment horizontal="center" vertical="center" wrapText="1"/>
    </xf>
    <xf numFmtId="0" fontId="14" fillId="0" borderId="58" xfId="9" quotePrefix="1" applyFont="1" applyFill="1" applyBorder="1" applyAlignment="1">
      <alignment vertical="center" wrapText="1"/>
    </xf>
    <xf numFmtId="0" fontId="19" fillId="3" borderId="21" xfId="9" quotePrefix="1" applyFont="1" applyFill="1" applyBorder="1" applyAlignment="1">
      <alignment horizontal="center" vertical="center" wrapText="1"/>
    </xf>
    <xf numFmtId="0" fontId="25" fillId="3" borderId="23" xfId="9" quotePrefix="1" applyFont="1" applyFill="1" applyBorder="1" applyAlignment="1">
      <alignment horizontal="center" vertical="center" wrapText="1"/>
    </xf>
    <xf numFmtId="0" fontId="14" fillId="0" borderId="115" xfId="9" quotePrefix="1" applyFont="1" applyFill="1" applyBorder="1" applyAlignment="1">
      <alignment vertical="center" wrapText="1"/>
    </xf>
    <xf numFmtId="0" fontId="19" fillId="3" borderId="41" xfId="9" quotePrefix="1" applyFont="1" applyFill="1" applyBorder="1" applyAlignment="1">
      <alignment horizontal="center" vertical="center" wrapText="1"/>
    </xf>
    <xf numFmtId="0" fontId="25" fillId="3" borderId="42" xfId="9" quotePrefix="1" applyFont="1" applyFill="1" applyBorder="1" applyAlignment="1">
      <alignment horizontal="center" vertical="center" wrapText="1"/>
    </xf>
    <xf numFmtId="0" fontId="14" fillId="0" borderId="117" xfId="9" quotePrefix="1" applyFont="1" applyFill="1" applyBorder="1" applyAlignment="1">
      <alignment vertical="center" wrapText="1"/>
    </xf>
    <xf numFmtId="0" fontId="19" fillId="3" borderId="56" xfId="9" quotePrefix="1" applyFont="1" applyFill="1" applyBorder="1" applyAlignment="1">
      <alignment horizontal="center" vertical="center" wrapText="1"/>
    </xf>
    <xf numFmtId="0" fontId="25" fillId="3" borderId="56" xfId="9" quotePrefix="1" applyFont="1" applyFill="1" applyBorder="1" applyAlignment="1">
      <alignment horizontal="center" vertical="center" wrapText="1"/>
    </xf>
    <xf numFmtId="0" fontId="25" fillId="3" borderId="121" xfId="9" quotePrefix="1" applyFont="1" applyFill="1" applyBorder="1" applyAlignment="1">
      <alignment horizontal="center" vertical="center" wrapText="1"/>
    </xf>
    <xf numFmtId="0" fontId="17" fillId="2" borderId="73" xfId="0" applyFont="1" applyFill="1" applyBorder="1" applyAlignment="1">
      <alignment horizontal="center" vertical="center" wrapText="1"/>
    </xf>
    <xf numFmtId="0" fontId="17" fillId="2" borderId="13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32" xfId="0" applyFont="1" applyFill="1" applyBorder="1" applyAlignment="1">
      <alignment horizontal="center" vertical="center" wrapText="1"/>
    </xf>
    <xf numFmtId="0" fontId="17" fillId="2" borderId="86" xfId="0" applyFont="1" applyFill="1" applyBorder="1" applyAlignment="1">
      <alignment horizontal="center" vertical="center" wrapText="1"/>
    </xf>
    <xf numFmtId="0" fontId="17" fillId="2" borderId="133" xfId="0" applyFont="1" applyFill="1" applyBorder="1" applyAlignment="1">
      <alignment horizontal="center" vertical="center" wrapText="1"/>
    </xf>
    <xf numFmtId="0" fontId="13" fillId="3" borderId="58" xfId="9" quotePrefix="1" applyFont="1" applyFill="1" applyBorder="1" applyAlignment="1">
      <alignment horizontal="center" vertical="center" wrapText="1"/>
    </xf>
    <xf numFmtId="0" fontId="14" fillId="3" borderId="25" xfId="6" quotePrefix="1" applyFont="1" applyFill="1" applyBorder="1" applyAlignment="1">
      <alignment horizontal="center" vertical="center" wrapText="1"/>
    </xf>
    <xf numFmtId="0" fontId="13" fillId="3" borderId="109" xfId="6" quotePrefix="1" applyFont="1" applyFill="1" applyBorder="1" applyAlignment="1">
      <alignment horizontal="center" vertical="center" wrapText="1"/>
    </xf>
    <xf numFmtId="0" fontId="13" fillId="3" borderId="110" xfId="6" applyFont="1" applyFill="1" applyBorder="1" applyAlignment="1">
      <alignment horizontal="center" vertical="center" wrapText="1"/>
    </xf>
    <xf numFmtId="0" fontId="14" fillId="3" borderId="22" xfId="9" quotePrefix="1" applyFont="1" applyFill="1" applyBorder="1" applyAlignment="1">
      <alignment horizontal="center" vertical="center" wrapText="1"/>
    </xf>
    <xf numFmtId="0" fontId="14" fillId="3" borderId="23" xfId="9" quotePrefix="1" applyFont="1" applyFill="1" applyBorder="1" applyAlignment="1">
      <alignment horizontal="center" vertical="center" wrapText="1"/>
    </xf>
    <xf numFmtId="0" fontId="13" fillId="3" borderId="58" xfId="6" quotePrefix="1" applyFont="1" applyFill="1" applyBorder="1" applyAlignment="1">
      <alignment horizontal="center" vertical="center" wrapText="1"/>
    </xf>
    <xf numFmtId="0" fontId="13" fillId="2" borderId="102" xfId="6" applyFont="1" applyFill="1" applyBorder="1" applyAlignment="1">
      <alignment horizontal="center" vertical="center" wrapText="1"/>
    </xf>
    <xf numFmtId="0" fontId="13" fillId="2" borderId="101" xfId="6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left" vertical="center" wrapText="1"/>
    </xf>
    <xf numFmtId="0" fontId="13" fillId="2" borderId="75" xfId="6" applyFont="1" applyFill="1" applyBorder="1" applyAlignment="1">
      <alignment horizontal="center" vertical="center" wrapText="1"/>
    </xf>
    <xf numFmtId="0" fontId="13" fillId="2" borderId="103" xfId="6" applyFont="1" applyFill="1" applyBorder="1" applyAlignment="1">
      <alignment horizontal="center" vertical="center" wrapText="1"/>
    </xf>
    <xf numFmtId="0" fontId="25" fillId="2" borderId="87" xfId="0" applyFont="1" applyFill="1" applyBorder="1" applyAlignment="1">
      <alignment horizontal="center" vertical="center" wrapText="1"/>
    </xf>
    <xf numFmtId="0" fontId="54" fillId="4" borderId="53" xfId="9" quotePrefix="1" applyFont="1" applyFill="1" applyBorder="1" applyAlignment="1" applyProtection="1">
      <alignment horizontal="center" vertical="center" wrapText="1"/>
      <protection locked="0"/>
    </xf>
    <xf numFmtId="0" fontId="49" fillId="4" borderId="53" xfId="0" applyFont="1" applyFill="1" applyBorder="1" applyAlignment="1" applyProtection="1">
      <alignment horizontal="center" vertical="center" wrapText="1"/>
      <protection locked="0"/>
    </xf>
    <xf numFmtId="0" fontId="50" fillId="4" borderId="53" xfId="3" quotePrefix="1" applyFont="1" applyFill="1" applyBorder="1" applyAlignment="1" applyProtection="1">
      <alignment horizontal="center" vertical="center" wrapText="1"/>
      <protection locked="0"/>
    </xf>
    <xf numFmtId="0" fontId="24" fillId="4" borderId="53" xfId="0" applyFont="1" applyFill="1" applyBorder="1" applyAlignment="1" applyProtection="1">
      <alignment horizontal="center"/>
      <protection locked="0"/>
    </xf>
    <xf numFmtId="0" fontId="25" fillId="4" borderId="54" xfId="3" quotePrefix="1" applyFont="1" applyFill="1" applyBorder="1" applyAlignment="1" applyProtection="1">
      <alignment horizontal="center" vertical="center" wrapText="1"/>
      <protection locked="0"/>
    </xf>
    <xf numFmtId="0" fontId="19" fillId="4" borderId="28" xfId="9" quotePrefix="1" applyFont="1" applyFill="1" applyBorder="1" applyAlignment="1" applyProtection="1">
      <alignment vertical="center" wrapText="1"/>
      <protection locked="0"/>
    </xf>
    <xf numFmtId="0" fontId="19" fillId="4" borderId="28" xfId="9" applyFont="1" applyFill="1" applyBorder="1" applyAlignment="1" applyProtection="1">
      <alignment vertical="center" wrapText="1"/>
      <protection locked="0"/>
    </xf>
    <xf numFmtId="0" fontId="19" fillId="4" borderId="28" xfId="7" applyFont="1" applyFill="1" applyBorder="1" applyAlignment="1" applyProtection="1">
      <alignment vertical="center" wrapText="1"/>
      <protection locked="0"/>
    </xf>
    <xf numFmtId="0" fontId="49" fillId="4" borderId="54" xfId="9" quotePrefix="1" applyFont="1" applyFill="1" applyBorder="1" applyAlignment="1" applyProtection="1">
      <alignment horizontal="center" vertical="center" wrapText="1"/>
      <protection locked="0"/>
    </xf>
    <xf numFmtId="0" fontId="19" fillId="4" borderId="125" xfId="9" applyFont="1" applyFill="1" applyBorder="1" applyAlignment="1" applyProtection="1">
      <alignment vertical="center" wrapText="1"/>
      <protection locked="0"/>
    </xf>
    <xf numFmtId="0" fontId="19" fillId="4" borderId="128" xfId="9" quotePrefix="1" applyFont="1" applyFill="1" applyBorder="1" applyAlignment="1" applyProtection="1">
      <alignment horizontal="center" vertical="center" wrapText="1"/>
      <protection locked="0"/>
    </xf>
    <xf numFmtId="0" fontId="19" fillId="4" borderId="115" xfId="9" quotePrefix="1" applyFont="1" applyFill="1" applyBorder="1" applyAlignment="1" applyProtection="1">
      <alignment horizontal="center" vertical="center" wrapText="1"/>
      <protection locked="0"/>
    </xf>
    <xf numFmtId="0" fontId="19" fillId="4" borderId="128" xfId="0" applyFont="1" applyFill="1" applyBorder="1" applyAlignment="1" applyProtection="1">
      <alignment horizontal="center" vertical="center" wrapText="1"/>
      <protection locked="0"/>
    </xf>
    <xf numFmtId="0" fontId="13" fillId="4" borderId="15" xfId="6" quotePrefix="1" applyFont="1" applyFill="1" applyBorder="1" applyAlignment="1" applyProtection="1">
      <alignment vertical="center" wrapText="1"/>
      <protection locked="0"/>
    </xf>
    <xf numFmtId="0" fontId="13" fillId="4" borderId="58" xfId="6" quotePrefix="1" applyFont="1" applyFill="1" applyBorder="1" applyAlignment="1" applyProtection="1">
      <alignment vertical="center" wrapText="1"/>
      <protection locked="0"/>
    </xf>
    <xf numFmtId="0" fontId="14" fillId="4" borderId="58" xfId="6" quotePrefix="1" applyFont="1" applyFill="1" applyBorder="1" applyAlignment="1" applyProtection="1">
      <alignment vertical="center" wrapText="1"/>
      <protection locked="0"/>
    </xf>
    <xf numFmtId="0" fontId="25" fillId="4" borderId="58" xfId="0" applyFont="1" applyFill="1" applyBorder="1" applyProtection="1">
      <protection locked="0"/>
    </xf>
    <xf numFmtId="0" fontId="19" fillId="4" borderId="53" xfId="0" applyFont="1" applyFill="1" applyBorder="1" applyAlignment="1" applyProtection="1">
      <alignment horizontal="center" vertical="center" wrapText="1"/>
      <protection locked="0"/>
    </xf>
    <xf numFmtId="0" fontId="25" fillId="4" borderId="53" xfId="0" applyFont="1" applyFill="1" applyBorder="1" applyAlignment="1" applyProtection="1">
      <alignment horizontal="center" vertical="center" wrapText="1"/>
      <protection locked="0"/>
    </xf>
    <xf numFmtId="0" fontId="25" fillId="4" borderId="53" xfId="0" applyFont="1" applyFill="1" applyBorder="1" applyAlignment="1" applyProtection="1">
      <alignment horizontal="center"/>
      <protection locked="0"/>
    </xf>
    <xf numFmtId="0" fontId="25" fillId="4" borderId="116" xfId="0" applyFont="1" applyFill="1" applyBorder="1" applyAlignment="1" applyProtection="1">
      <alignment horizontal="center" vertical="center" wrapText="1"/>
      <protection locked="0"/>
    </xf>
    <xf numFmtId="0" fontId="25" fillId="4" borderId="116" xfId="0" applyFont="1" applyFill="1" applyBorder="1" applyAlignment="1" applyProtection="1">
      <alignment horizontal="center"/>
      <protection locked="0"/>
    </xf>
    <xf numFmtId="0" fontId="19" fillId="4" borderId="42" xfId="9" applyFont="1" applyFill="1" applyBorder="1" applyAlignment="1" applyProtection="1">
      <alignment horizontal="left" vertical="center" wrapText="1"/>
      <protection locked="0"/>
    </xf>
    <xf numFmtId="0" fontId="19" fillId="4" borderId="43" xfId="9" applyFont="1" applyFill="1" applyBorder="1" applyAlignment="1" applyProtection="1">
      <alignment vertical="center" wrapText="1"/>
      <protection locked="0"/>
    </xf>
    <xf numFmtId="0" fontId="63" fillId="0" borderId="28" xfId="0" applyFont="1" applyFill="1" applyBorder="1" applyAlignment="1">
      <alignment horizontal="center" vertical="center"/>
    </xf>
    <xf numFmtId="0" fontId="63" fillId="0" borderId="134" xfId="0" applyFont="1" applyBorder="1" applyAlignment="1">
      <alignment horizontal="center" vertical="center"/>
    </xf>
    <xf numFmtId="0" fontId="63" fillId="0" borderId="135" xfId="0" applyFont="1" applyFill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76" fillId="0" borderId="0" xfId="0" applyFont="1" applyFill="1"/>
    <xf numFmtId="0" fontId="34" fillId="3" borderId="111" xfId="6" applyFont="1" applyFill="1" applyBorder="1" applyAlignment="1">
      <alignment horizontal="center" vertical="center" wrapText="1"/>
    </xf>
    <xf numFmtId="0" fontId="34" fillId="3" borderId="30" xfId="6" applyFont="1" applyFill="1" applyBorder="1" applyAlignment="1">
      <alignment horizontal="center" vertical="center" wrapText="1"/>
    </xf>
    <xf numFmtId="0" fontId="34" fillId="3" borderId="44" xfId="6" applyFont="1" applyFill="1" applyBorder="1" applyAlignment="1">
      <alignment horizontal="center" vertical="center" wrapText="1"/>
    </xf>
    <xf numFmtId="0" fontId="34" fillId="3" borderId="48" xfId="6" applyFont="1" applyFill="1" applyBorder="1" applyAlignment="1">
      <alignment horizontal="center" vertical="center" wrapText="1"/>
    </xf>
    <xf numFmtId="0" fontId="34" fillId="3" borderId="52" xfId="6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left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16" fillId="3" borderId="136" xfId="0" applyFont="1" applyFill="1" applyBorder="1" applyAlignment="1">
      <alignment horizontal="center" vertical="center" wrapText="1"/>
    </xf>
    <xf numFmtId="0" fontId="13" fillId="3" borderId="47" xfId="6" quotePrefix="1" applyFont="1" applyFill="1" applyBorder="1" applyAlignment="1">
      <alignment horizontal="center" vertical="center" wrapText="1"/>
    </xf>
    <xf numFmtId="0" fontId="14" fillId="3" borderId="47" xfId="6" quotePrefix="1" applyFont="1" applyFill="1" applyBorder="1" applyAlignment="1">
      <alignment horizontal="center" vertical="center" wrapText="1"/>
    </xf>
    <xf numFmtId="0" fontId="14" fillId="4" borderId="31" xfId="6" quotePrefix="1" applyFont="1" applyFill="1" applyBorder="1" applyAlignment="1">
      <alignment horizontal="center" vertical="center" wrapText="1"/>
    </xf>
    <xf numFmtId="0" fontId="14" fillId="4" borderId="32" xfId="6" quotePrefix="1" applyFont="1" applyFill="1" applyBorder="1" applyAlignment="1">
      <alignment horizontal="center" vertical="center" wrapText="1"/>
    </xf>
    <xf numFmtId="0" fontId="14" fillId="4" borderId="33" xfId="6" quotePrefix="1" applyFont="1" applyFill="1" applyBorder="1" applyAlignment="1">
      <alignment horizontal="center" vertical="center" wrapText="1"/>
    </xf>
    <xf numFmtId="0" fontId="13" fillId="4" borderId="67" xfId="9" quotePrefix="1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136" xfId="0" applyFont="1" applyFill="1" applyBorder="1" applyAlignment="1">
      <alignment horizontal="center" vertical="center" wrapText="1"/>
    </xf>
    <xf numFmtId="0" fontId="1" fillId="4" borderId="58" xfId="14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24" fillId="2" borderId="0" xfId="0" applyFont="1" applyFill="1" applyAlignment="1"/>
    <xf numFmtId="0" fontId="15" fillId="2" borderId="10" xfId="9" applyFont="1" applyFill="1" applyBorder="1" applyAlignment="1">
      <alignment vertical="center" wrapText="1"/>
    </xf>
    <xf numFmtId="0" fontId="13" fillId="2" borderId="9" xfId="9" applyFont="1" applyFill="1" applyBorder="1" applyAlignment="1">
      <alignment vertical="center" wrapText="1"/>
    </xf>
    <xf numFmtId="0" fontId="13" fillId="2" borderId="10" xfId="9" applyFont="1" applyFill="1" applyBorder="1" applyAlignment="1">
      <alignment vertical="center" wrapText="1"/>
    </xf>
    <xf numFmtId="0" fontId="13" fillId="2" borderId="137" xfId="9" applyFont="1" applyFill="1" applyBorder="1" applyAlignment="1">
      <alignment vertical="center" wrapText="1"/>
    </xf>
    <xf numFmtId="0" fontId="34" fillId="0" borderId="81" xfId="0" applyFont="1" applyBorder="1" applyAlignment="1">
      <alignment horizontal="left" wrapText="1"/>
    </xf>
    <xf numFmtId="0" fontId="14" fillId="2" borderId="2" xfId="6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 wrapText="1"/>
    </xf>
    <xf numFmtId="0" fontId="13" fillId="2" borderId="107" xfId="6" applyFont="1" applyFill="1" applyBorder="1" applyAlignment="1">
      <alignment horizontal="center" vertical="center" wrapText="1"/>
    </xf>
    <xf numFmtId="0" fontId="13" fillId="2" borderId="71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vertical="center" wrapText="1"/>
    </xf>
    <xf numFmtId="0" fontId="14" fillId="2" borderId="70" xfId="6" applyFont="1" applyFill="1" applyBorder="1" applyAlignment="1">
      <alignment vertical="center" wrapText="1"/>
    </xf>
    <xf numFmtId="0" fontId="13" fillId="2" borderId="101" xfId="6" applyFont="1" applyFill="1" applyBorder="1" applyAlignment="1">
      <alignment vertical="center" wrapText="1"/>
    </xf>
    <xf numFmtId="0" fontId="14" fillId="2" borderId="102" xfId="6" applyFont="1" applyFill="1" applyBorder="1" applyAlignment="1">
      <alignment vertical="center" wrapText="1"/>
    </xf>
    <xf numFmtId="0" fontId="13" fillId="2" borderId="77" xfId="6" applyFont="1" applyFill="1" applyBorder="1" applyAlignment="1">
      <alignment vertical="center" wrapText="1"/>
    </xf>
    <xf numFmtId="0" fontId="13" fillId="2" borderId="9" xfId="6" applyFont="1" applyFill="1" applyBorder="1" applyAlignment="1">
      <alignment vertical="center" wrapText="1"/>
    </xf>
    <xf numFmtId="0" fontId="13" fillId="2" borderId="70" xfId="6" applyFont="1" applyFill="1" applyBorder="1" applyAlignment="1">
      <alignment vertical="center" wrapText="1"/>
    </xf>
    <xf numFmtId="0" fontId="13" fillId="2" borderId="138" xfId="6" applyFont="1" applyFill="1" applyBorder="1" applyAlignment="1">
      <alignment vertical="center" wrapText="1"/>
    </xf>
    <xf numFmtId="0" fontId="34" fillId="0" borderId="10" xfId="0" applyFont="1" applyBorder="1" applyAlignment="1">
      <alignment horizontal="left" wrapText="1"/>
    </xf>
    <xf numFmtId="0" fontId="13" fillId="2" borderId="139" xfId="6" applyFont="1" applyFill="1" applyBorder="1" applyAlignment="1">
      <alignment horizontal="center" vertical="center" wrapText="1"/>
    </xf>
    <xf numFmtId="0" fontId="14" fillId="2" borderId="140" xfId="9" applyFont="1" applyFill="1" applyBorder="1" applyAlignment="1">
      <alignment horizontal="center" vertical="center" wrapText="1"/>
    </xf>
    <xf numFmtId="0" fontId="13" fillId="2" borderId="83" xfId="6" applyFont="1" applyFill="1" applyBorder="1" applyAlignment="1">
      <alignment horizontal="center" vertical="center" wrapText="1"/>
    </xf>
    <xf numFmtId="0" fontId="15" fillId="2" borderId="106" xfId="6" applyFont="1" applyFill="1" applyBorder="1" applyAlignment="1">
      <alignment vertical="center" wrapText="1"/>
    </xf>
    <xf numFmtId="0" fontId="14" fillId="2" borderId="91" xfId="9" applyFont="1" applyFill="1" applyBorder="1" applyAlignment="1">
      <alignment vertical="center" wrapText="1"/>
    </xf>
    <xf numFmtId="0" fontId="14" fillId="2" borderId="72" xfId="9" applyFont="1" applyFill="1" applyBorder="1" applyAlignment="1">
      <alignment vertical="center" wrapText="1"/>
    </xf>
    <xf numFmtId="0" fontId="14" fillId="2" borderId="73" xfId="9" applyFont="1" applyFill="1" applyBorder="1" applyAlignment="1">
      <alignment vertical="center" wrapText="1"/>
    </xf>
    <xf numFmtId="0" fontId="14" fillId="2" borderId="89" xfId="9" applyFont="1" applyFill="1" applyBorder="1" applyAlignment="1">
      <alignment vertical="center" wrapText="1"/>
    </xf>
    <xf numFmtId="0" fontId="13" fillId="2" borderId="2" xfId="6" applyFont="1" applyFill="1" applyBorder="1" applyAlignment="1">
      <alignment horizontal="center" vertical="center" wrapText="1"/>
    </xf>
    <xf numFmtId="0" fontId="14" fillId="2" borderId="10" xfId="6" applyFont="1" applyFill="1" applyBorder="1" applyAlignment="1">
      <alignment horizontal="center" vertical="center" wrapText="1"/>
    </xf>
    <xf numFmtId="0" fontId="14" fillId="2" borderId="105" xfId="9" applyFont="1" applyFill="1" applyBorder="1" applyAlignment="1">
      <alignment horizontal="center" vertical="center" wrapText="1"/>
    </xf>
    <xf numFmtId="0" fontId="14" fillId="2" borderId="94" xfId="9" applyFont="1" applyFill="1" applyBorder="1" applyAlignment="1">
      <alignment horizontal="center" vertical="center" wrapText="1"/>
    </xf>
    <xf numFmtId="0" fontId="14" fillId="2" borderId="141" xfId="9" applyFont="1" applyFill="1" applyBorder="1" applyAlignment="1">
      <alignment horizontal="center" vertical="center" wrapText="1"/>
    </xf>
    <xf numFmtId="0" fontId="13" fillId="2" borderId="105" xfId="6" applyFont="1" applyFill="1" applyBorder="1" applyAlignment="1">
      <alignment horizontal="center" vertical="center" wrapText="1"/>
    </xf>
    <xf numFmtId="0" fontId="13" fillId="2" borderId="142" xfId="6" applyFont="1" applyFill="1" applyBorder="1" applyAlignment="1">
      <alignment horizontal="center" vertical="center" wrapText="1"/>
    </xf>
    <xf numFmtId="0" fontId="13" fillId="2" borderId="9" xfId="9" applyFont="1" applyFill="1" applyBorder="1" applyAlignment="1">
      <alignment horizontal="center" vertical="center" wrapText="1"/>
    </xf>
    <xf numFmtId="0" fontId="13" fillId="2" borderId="10" xfId="9" applyFont="1" applyFill="1" applyBorder="1" applyAlignment="1">
      <alignment horizontal="center" vertical="center" wrapText="1"/>
    </xf>
    <xf numFmtId="0" fontId="13" fillId="2" borderId="137" xfId="9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6" fillId="2" borderId="9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19" fillId="2" borderId="10" xfId="0" applyFont="1" applyFill="1" applyBorder="1" applyAlignment="1">
      <alignment horizontal="center" vertical="center"/>
    </xf>
    <xf numFmtId="0" fontId="19" fillId="2" borderId="102" xfId="0" applyFont="1" applyFill="1" applyBorder="1" applyAlignment="1">
      <alignment horizontal="center" vertical="center"/>
    </xf>
    <xf numFmtId="0" fontId="14" fillId="2" borderId="137" xfId="9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4" fillId="2" borderId="138" xfId="9" applyFont="1" applyFill="1" applyBorder="1" applyAlignment="1">
      <alignment horizontal="center" vertical="center" wrapText="1"/>
    </xf>
    <xf numFmtId="0" fontId="14" fillId="2" borderId="77" xfId="9" applyFont="1" applyFill="1" applyBorder="1" applyAlignment="1">
      <alignment horizontal="center" vertical="center" wrapText="1"/>
    </xf>
    <xf numFmtId="0" fontId="13" fillId="2" borderId="138" xfId="6" applyFont="1" applyFill="1" applyBorder="1" applyAlignment="1">
      <alignment horizontal="center" vertical="center" wrapText="1"/>
    </xf>
    <xf numFmtId="0" fontId="14" fillId="2" borderId="91" xfId="9" applyFont="1" applyFill="1" applyBorder="1" applyAlignment="1">
      <alignment horizontal="center" vertical="center" wrapText="1"/>
    </xf>
    <xf numFmtId="0" fontId="14" fillId="2" borderId="103" xfId="9" applyFont="1" applyFill="1" applyBorder="1" applyAlignment="1">
      <alignment horizontal="center" vertical="center" wrapText="1"/>
    </xf>
    <xf numFmtId="0" fontId="14" fillId="2" borderId="74" xfId="9" applyFont="1" applyFill="1" applyBorder="1" applyAlignment="1">
      <alignment horizontal="center" vertical="center" wrapText="1"/>
    </xf>
    <xf numFmtId="0" fontId="14" fillId="2" borderId="75" xfId="9" applyFont="1" applyFill="1" applyBorder="1" applyAlignment="1">
      <alignment horizontal="center" vertical="center" wrapText="1"/>
    </xf>
    <xf numFmtId="0" fontId="14" fillId="2" borderId="76" xfId="9" applyFont="1" applyFill="1" applyBorder="1" applyAlignment="1">
      <alignment horizontal="center" vertical="center" wrapText="1"/>
    </xf>
    <xf numFmtId="0" fontId="14" fillId="2" borderId="129" xfId="9" applyFont="1" applyFill="1" applyBorder="1" applyAlignment="1">
      <alignment horizontal="center" vertical="center" wrapText="1"/>
    </xf>
    <xf numFmtId="0" fontId="34" fillId="0" borderId="93" xfId="0" applyFont="1" applyBorder="1" applyAlignment="1">
      <alignment horizontal="left" wrapText="1"/>
    </xf>
    <xf numFmtId="0" fontId="14" fillId="2" borderId="82" xfId="9" applyFont="1" applyFill="1" applyBorder="1" applyAlignment="1">
      <alignment horizontal="center" vertical="center" wrapText="1"/>
    </xf>
    <xf numFmtId="0" fontId="14" fillId="2" borderId="83" xfId="9" applyFont="1" applyFill="1" applyBorder="1" applyAlignment="1">
      <alignment horizontal="center" vertical="center" wrapText="1"/>
    </xf>
    <xf numFmtId="0" fontId="14" fillId="2" borderId="143" xfId="9" applyFont="1" applyFill="1" applyBorder="1" applyAlignment="1">
      <alignment horizontal="center" vertical="center" wrapText="1"/>
    </xf>
    <xf numFmtId="0" fontId="14" fillId="2" borderId="144" xfId="9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4" fillId="0" borderId="10" xfId="9" applyFont="1" applyFill="1" applyBorder="1" applyAlignment="1">
      <alignment horizontal="center" vertical="center" wrapText="1"/>
    </xf>
    <xf numFmtId="0" fontId="14" fillId="2" borderId="10" xfId="9" applyFont="1" applyFill="1" applyBorder="1" applyAlignment="1">
      <alignment horizontal="center" vertical="center" wrapText="1"/>
    </xf>
    <xf numFmtId="0" fontId="14" fillId="2" borderId="93" xfId="9" applyFont="1" applyFill="1" applyBorder="1" applyAlignment="1">
      <alignment horizontal="center" vertical="center" wrapText="1"/>
    </xf>
    <xf numFmtId="0" fontId="14" fillId="0" borderId="74" xfId="9" applyFont="1" applyFill="1" applyBorder="1" applyAlignment="1">
      <alignment horizontal="center" vertical="center" wrapText="1"/>
    </xf>
    <xf numFmtId="0" fontId="14" fillId="0" borderId="75" xfId="9" applyFont="1" applyFill="1" applyBorder="1" applyAlignment="1">
      <alignment horizontal="center" vertical="center" wrapText="1"/>
    </xf>
    <xf numFmtId="0" fontId="14" fillId="0" borderId="76" xfId="9" applyFont="1" applyFill="1" applyBorder="1" applyAlignment="1">
      <alignment horizontal="center" vertical="center" wrapText="1"/>
    </xf>
    <xf numFmtId="0" fontId="14" fillId="2" borderId="8" xfId="9" applyFont="1" applyFill="1" applyBorder="1" applyAlignment="1">
      <alignment horizontal="center" vertical="center" wrapText="1"/>
    </xf>
    <xf numFmtId="0" fontId="14" fillId="2" borderId="70" xfId="9" applyFont="1" applyFill="1" applyBorder="1" applyAlignment="1">
      <alignment horizontal="center" vertical="center" wrapText="1"/>
    </xf>
    <xf numFmtId="0" fontId="14" fillId="2" borderId="91" xfId="6" applyFont="1" applyFill="1" applyBorder="1" applyAlignment="1">
      <alignment horizontal="center" vertical="center" wrapText="1"/>
    </xf>
    <xf numFmtId="0" fontId="14" fillId="2" borderId="72" xfId="6" applyFont="1" applyFill="1" applyBorder="1" applyAlignment="1">
      <alignment horizontal="center" vertical="center" wrapText="1"/>
    </xf>
    <xf numFmtId="0" fontId="14" fillId="2" borderId="73" xfId="6" applyFont="1" applyFill="1" applyBorder="1" applyAlignment="1">
      <alignment horizontal="center" vertical="center" wrapText="1"/>
    </xf>
    <xf numFmtId="0" fontId="14" fillId="2" borderId="89" xfId="6" applyFont="1" applyFill="1" applyBorder="1" applyAlignment="1">
      <alignment horizontal="center" vertical="center" wrapText="1"/>
    </xf>
    <xf numFmtId="0" fontId="14" fillId="2" borderId="140" xfId="6" applyFont="1" applyFill="1" applyBorder="1" applyAlignment="1">
      <alignment horizontal="center" vertical="center" wrapText="1"/>
    </xf>
    <xf numFmtId="0" fontId="14" fillId="2" borderId="143" xfId="6" applyFont="1" applyFill="1" applyBorder="1" applyAlignment="1">
      <alignment horizontal="center" vertical="center" wrapText="1"/>
    </xf>
    <xf numFmtId="0" fontId="14" fillId="2" borderId="9" xfId="9" applyFont="1" applyFill="1" applyBorder="1" applyAlignment="1">
      <alignment horizontal="center" vertical="center" wrapText="1"/>
    </xf>
    <xf numFmtId="0" fontId="14" fillId="2" borderId="6" xfId="9" applyFont="1" applyFill="1" applyBorder="1" applyAlignment="1">
      <alignment horizontal="center" vertical="center" wrapText="1"/>
    </xf>
    <xf numFmtId="0" fontId="14" fillId="2" borderId="101" xfId="9" applyFont="1" applyFill="1" applyBorder="1" applyAlignment="1">
      <alignment horizontal="center" vertical="center" wrapText="1"/>
    </xf>
    <xf numFmtId="0" fontId="14" fillId="2" borderId="102" xfId="9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19" fillId="0" borderId="145" xfId="0" applyFont="1" applyBorder="1" applyAlignment="1">
      <alignment vertical="top" wrapText="1"/>
    </xf>
    <xf numFmtId="0" fontId="16" fillId="2" borderId="13" xfId="0" applyFont="1" applyFill="1" applyBorder="1" applyAlignment="1">
      <alignment horizontal="left" vertical="center" wrapText="1"/>
    </xf>
    <xf numFmtId="0" fontId="13" fillId="2" borderId="0" xfId="6" applyFont="1" applyFill="1" applyBorder="1" applyAlignment="1">
      <alignment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5" fillId="2" borderId="0" xfId="0" applyFont="1" applyFill="1" applyBorder="1"/>
    <xf numFmtId="0" fontId="34" fillId="3" borderId="21" xfId="9" quotePrefix="1" applyFont="1" applyFill="1" applyBorder="1" applyAlignment="1">
      <alignment horizontal="center" vertical="center" wrapText="1"/>
    </xf>
    <xf numFmtId="0" fontId="34" fillId="3" borderId="22" xfId="9" quotePrefix="1" applyFont="1" applyFill="1" applyBorder="1" applyAlignment="1">
      <alignment horizontal="center" vertical="center" wrapText="1"/>
    </xf>
    <xf numFmtId="0" fontId="34" fillId="3" borderId="46" xfId="6" applyFont="1" applyFill="1" applyBorder="1" applyAlignment="1">
      <alignment horizontal="center" vertical="center" wrapText="1"/>
    </xf>
    <xf numFmtId="0" fontId="34" fillId="3" borderId="23" xfId="6" applyFont="1" applyFill="1" applyBorder="1" applyAlignment="1">
      <alignment horizontal="center" vertical="center" wrapText="1"/>
    </xf>
    <xf numFmtId="0" fontId="45" fillId="3" borderId="109" xfId="0" applyFont="1" applyFill="1" applyBorder="1" applyAlignment="1">
      <alignment horizontal="left" vertical="center" wrapText="1"/>
    </xf>
    <xf numFmtId="0" fontId="46" fillId="3" borderId="25" xfId="6" applyFont="1" applyFill="1" applyBorder="1" applyAlignment="1">
      <alignment vertical="center" wrapText="1"/>
    </xf>
    <xf numFmtId="0" fontId="44" fillId="3" borderId="67" xfId="0" applyFont="1" applyFill="1" applyBorder="1" applyAlignment="1">
      <alignment vertical="top" wrapText="1"/>
    </xf>
    <xf numFmtId="0" fontId="34" fillId="3" borderId="111" xfId="9" quotePrefix="1" applyFont="1" applyFill="1" applyBorder="1" applyAlignment="1">
      <alignment horizontal="center" vertical="center" wrapText="1"/>
    </xf>
    <xf numFmtId="0" fontId="34" fillId="3" borderId="67" xfId="9" quotePrefix="1" applyFont="1" applyFill="1" applyBorder="1" applyAlignment="1">
      <alignment horizontal="center" vertical="center" wrapText="1"/>
    </xf>
    <xf numFmtId="0" fontId="9" fillId="4" borderId="14" xfId="3" quotePrefix="1" applyFont="1" applyFill="1" applyBorder="1" applyAlignment="1">
      <alignment horizontal="center" vertical="center" wrapText="1"/>
    </xf>
    <xf numFmtId="0" fontId="9" fillId="4" borderId="51" xfId="3" quotePrefix="1" applyFont="1" applyFill="1" applyBorder="1" applyAlignment="1">
      <alignment horizontal="center" vertical="center" wrapText="1"/>
    </xf>
    <xf numFmtId="0" fontId="9" fillId="4" borderId="52" xfId="3" quotePrefix="1" applyFont="1" applyFill="1" applyBorder="1" applyAlignment="1">
      <alignment horizontal="center" vertical="center" wrapText="1"/>
    </xf>
    <xf numFmtId="0" fontId="20" fillId="4" borderId="0" xfId="24" applyFont="1" applyFill="1"/>
    <xf numFmtId="0" fontId="49" fillId="4" borderId="116" xfId="0" applyFont="1" applyFill="1" applyBorder="1" applyAlignment="1" applyProtection="1">
      <alignment horizontal="center" vertical="center" wrapText="1"/>
      <protection locked="0"/>
    </xf>
    <xf numFmtId="0" fontId="19" fillId="4" borderId="115" xfId="0" applyFont="1" applyFill="1" applyBorder="1" applyAlignment="1" applyProtection="1">
      <alignment horizontal="center" vertical="center" wrapText="1"/>
      <protection locked="0"/>
    </xf>
    <xf numFmtId="0" fontId="19" fillId="4" borderId="58" xfId="6" quotePrefix="1" applyFont="1" applyFill="1" applyBorder="1" applyAlignment="1" applyProtection="1">
      <alignment horizontal="center" vertical="center" wrapText="1"/>
      <protection locked="0"/>
    </xf>
    <xf numFmtId="0" fontId="25" fillId="4" borderId="58" xfId="0" applyFont="1" applyFill="1" applyBorder="1" applyAlignment="1" applyProtection="1">
      <alignment horizontal="center" vertical="center" wrapText="1"/>
      <protection locked="0"/>
    </xf>
    <xf numFmtId="0" fontId="25" fillId="4" borderId="58" xfId="0" applyFont="1" applyFill="1" applyBorder="1" applyAlignment="1" applyProtection="1">
      <alignment horizontal="left" vertical="center" wrapText="1"/>
      <protection locked="0"/>
    </xf>
    <xf numFmtId="0" fontId="19" fillId="4" borderId="53" xfId="0" applyFont="1" applyFill="1" applyBorder="1" applyAlignment="1" applyProtection="1">
      <alignment horizontal="center"/>
      <protection locked="0"/>
    </xf>
    <xf numFmtId="0" fontId="19" fillId="4" borderId="54" xfId="0" applyFont="1" applyFill="1" applyBorder="1" applyAlignment="1" applyProtection="1">
      <alignment horizontal="center" vertical="center"/>
      <protection locked="0"/>
    </xf>
    <xf numFmtId="0" fontId="19" fillId="4" borderId="15" xfId="0" applyFont="1" applyFill="1" applyBorder="1" applyAlignment="1" applyProtection="1">
      <alignment horizontal="center"/>
      <protection locked="0"/>
    </xf>
    <xf numFmtId="0" fontId="19" fillId="4" borderId="15" xfId="9" quotePrefix="1" applyFont="1" applyFill="1" applyBorder="1" applyAlignment="1" applyProtection="1">
      <alignment horizontal="center" vertical="center" wrapText="1"/>
      <protection locked="0"/>
    </xf>
    <xf numFmtId="0" fontId="14" fillId="4" borderId="43" xfId="9" applyFont="1" applyFill="1" applyBorder="1" applyAlignment="1" applyProtection="1">
      <alignment vertical="center" wrapText="1"/>
      <protection locked="0"/>
    </xf>
    <xf numFmtId="0" fontId="54" fillId="4" borderId="115" xfId="9" quotePrefix="1" applyFont="1" applyFill="1" applyBorder="1" applyAlignment="1" applyProtection="1">
      <alignment horizontal="center" vertical="center" wrapText="1"/>
      <protection locked="0"/>
    </xf>
    <xf numFmtId="0" fontId="54" fillId="4" borderId="128" xfId="9" quotePrefix="1" applyFont="1" applyFill="1" applyBorder="1" applyAlignment="1" applyProtection="1">
      <alignment horizontal="center" vertical="center" wrapText="1"/>
      <protection locked="0"/>
    </xf>
    <xf numFmtId="0" fontId="19" fillId="4" borderId="115" xfId="0" applyFont="1" applyFill="1" applyBorder="1" applyAlignment="1" applyProtection="1">
      <alignment horizontal="center"/>
      <protection locked="0"/>
    </xf>
    <xf numFmtId="0" fontId="49" fillId="4" borderId="128" xfId="0" applyFont="1" applyFill="1" applyBorder="1" applyAlignment="1" applyProtection="1">
      <alignment horizontal="center" vertical="center" wrapText="1"/>
      <protection locked="0"/>
    </xf>
    <xf numFmtId="0" fontId="50" fillId="4" borderId="128" xfId="3" quotePrefix="1" applyFont="1" applyFill="1" applyBorder="1" applyAlignment="1" applyProtection="1">
      <alignment horizontal="center" vertical="center" wrapText="1"/>
      <protection locked="0"/>
    </xf>
    <xf numFmtId="0" fontId="24" fillId="4" borderId="128" xfId="0" applyFont="1" applyFill="1" applyBorder="1" applyAlignment="1" applyProtection="1">
      <alignment horizontal="center"/>
      <protection locked="0"/>
    </xf>
    <xf numFmtId="0" fontId="50" fillId="4" borderId="59" xfId="9" quotePrefix="1" applyFont="1" applyFill="1" applyBorder="1" applyAlignment="1" applyProtection="1">
      <alignment vertical="center" wrapText="1"/>
      <protection locked="0"/>
    </xf>
    <xf numFmtId="0" fontId="14" fillId="4" borderId="121" xfId="9" applyFont="1" applyFill="1" applyBorder="1" applyAlignment="1" applyProtection="1">
      <alignment vertical="center" wrapText="1"/>
      <protection locked="0"/>
    </xf>
    <xf numFmtId="0" fontId="54" fillId="4" borderId="117" xfId="9" quotePrefix="1" applyFont="1" applyFill="1" applyBorder="1" applyAlignment="1" applyProtection="1">
      <alignment horizontal="center" vertical="center" wrapText="1"/>
      <protection locked="0"/>
    </xf>
    <xf numFmtId="0" fontId="54" fillId="4" borderId="124" xfId="9" quotePrefix="1" applyFont="1" applyFill="1" applyBorder="1" applyAlignment="1" applyProtection="1">
      <alignment horizontal="center" vertical="center" wrapText="1"/>
      <protection locked="0"/>
    </xf>
    <xf numFmtId="0" fontId="19" fillId="4" borderId="117" xfId="0" applyFont="1" applyFill="1" applyBorder="1" applyAlignment="1" applyProtection="1">
      <alignment horizontal="center"/>
      <protection locked="0"/>
    </xf>
    <xf numFmtId="0" fontId="49" fillId="4" borderId="124" xfId="0" applyFont="1" applyFill="1" applyBorder="1" applyAlignment="1" applyProtection="1">
      <alignment horizontal="center" vertical="center" wrapText="1"/>
      <protection locked="0"/>
    </xf>
    <xf numFmtId="0" fontId="50" fillId="4" borderId="124" xfId="3" quotePrefix="1" applyFont="1" applyFill="1" applyBorder="1" applyAlignment="1" applyProtection="1">
      <alignment horizontal="center" vertical="center" wrapText="1"/>
      <protection locked="0"/>
    </xf>
    <xf numFmtId="0" fontId="24" fillId="4" borderId="124" xfId="0" applyFont="1" applyFill="1" applyBorder="1" applyAlignment="1" applyProtection="1">
      <alignment horizontal="center"/>
      <protection locked="0"/>
    </xf>
    <xf numFmtId="0" fontId="54" fillId="4" borderId="115" xfId="6" quotePrefix="1" applyFont="1" applyFill="1" applyBorder="1" applyAlignment="1" applyProtection="1">
      <alignment horizontal="center" vertical="center" wrapText="1"/>
      <protection locked="0"/>
    </xf>
    <xf numFmtId="0" fontId="24" fillId="4" borderId="115" xfId="0" applyFont="1" applyFill="1" applyBorder="1" applyAlignment="1" applyProtection="1">
      <alignment horizontal="center" vertical="center" wrapText="1"/>
      <protection locked="0"/>
    </xf>
    <xf numFmtId="0" fontId="24" fillId="4" borderId="115" xfId="0" applyFont="1" applyFill="1" applyBorder="1" applyAlignment="1" applyProtection="1">
      <alignment horizontal="left" vertical="center" wrapText="1"/>
      <protection locked="0"/>
    </xf>
    <xf numFmtId="0" fontId="24" fillId="4" borderId="117" xfId="0" applyFont="1" applyFill="1" applyBorder="1" applyAlignment="1" applyProtection="1">
      <alignment horizontal="center"/>
      <protection locked="0"/>
    </xf>
    <xf numFmtId="0" fontId="24" fillId="4" borderId="115" xfId="0" applyFont="1" applyFill="1" applyBorder="1" applyProtection="1">
      <protection locked="0"/>
    </xf>
    <xf numFmtId="0" fontId="13" fillId="4" borderId="52" xfId="9" quotePrefix="1" applyFont="1" applyFill="1" applyBorder="1" applyAlignment="1">
      <alignment horizontal="center" vertical="center" wrapText="1"/>
    </xf>
    <xf numFmtId="0" fontId="13" fillId="4" borderId="52" xfId="6" quotePrefix="1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 wrapText="1"/>
    </xf>
    <xf numFmtId="0" fontId="16" fillId="4" borderId="126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6" fillId="4" borderId="56" xfId="0" applyFont="1" applyFill="1" applyBorder="1" applyAlignment="1">
      <alignment horizontal="center" vertical="center" wrapText="1"/>
    </xf>
    <xf numFmtId="0" fontId="16" fillId="4" borderId="122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3" fillId="3" borderId="24" xfId="9" quotePrefix="1" applyFont="1" applyFill="1" applyBorder="1" applyAlignment="1">
      <alignment vertical="center" wrapText="1"/>
    </xf>
    <xf numFmtId="0" fontId="13" fillId="3" borderId="25" xfId="9" quotePrefix="1" applyFont="1" applyFill="1" applyBorder="1" applyAlignment="1">
      <alignment vertical="center" wrapText="1"/>
    </xf>
    <xf numFmtId="0" fontId="14" fillId="3" borderId="26" xfId="9" quotePrefix="1" applyFont="1" applyFill="1" applyBorder="1" applyAlignment="1">
      <alignment vertical="center" wrapText="1"/>
    </xf>
    <xf numFmtId="0" fontId="14" fillId="3" borderId="109" xfId="9" quotePrefix="1" applyFont="1" applyFill="1" applyBorder="1" applyAlignment="1">
      <alignment vertical="center" wrapText="1"/>
    </xf>
    <xf numFmtId="0" fontId="13" fillId="3" borderId="35" xfId="9" quotePrefix="1" applyFont="1" applyFill="1" applyBorder="1" applyAlignment="1">
      <alignment vertical="center" wrapText="1"/>
    </xf>
    <xf numFmtId="0" fontId="13" fillId="3" borderId="39" xfId="9" quotePrefix="1" applyFont="1" applyFill="1" applyBorder="1" applyAlignment="1">
      <alignment vertical="center" wrapText="1"/>
    </xf>
    <xf numFmtId="0" fontId="14" fillId="3" borderId="47" xfId="9" quotePrefix="1" applyFont="1" applyFill="1" applyBorder="1" applyAlignment="1">
      <alignment vertical="center" wrapText="1"/>
    </xf>
    <xf numFmtId="0" fontId="13" fillId="4" borderId="68" xfId="9" quotePrefix="1" applyFont="1" applyFill="1" applyBorder="1" applyAlignment="1">
      <alignment horizontal="center" vertical="center" wrapText="1"/>
    </xf>
    <xf numFmtId="0" fontId="65" fillId="0" borderId="146" xfId="22" applyFont="1" applyBorder="1" applyAlignment="1">
      <alignment horizontal="center" vertical="center" wrapText="1"/>
    </xf>
    <xf numFmtId="0" fontId="66" fillId="0" borderId="134" xfId="22" applyFont="1" applyBorder="1" applyAlignment="1">
      <alignment horizontal="center" wrapText="1"/>
    </xf>
    <xf numFmtId="0" fontId="67" fillId="0" borderId="147" xfId="22" applyFont="1" applyBorder="1" applyAlignment="1">
      <alignment horizontal="center" vertical="center"/>
    </xf>
    <xf numFmtId="0" fontId="65" fillId="0" borderId="135" xfId="22" applyFont="1" applyBorder="1" applyAlignment="1">
      <alignment horizontal="center" vertical="center" wrapText="1"/>
    </xf>
    <xf numFmtId="0" fontId="67" fillId="0" borderId="55" xfId="22" applyFont="1" applyBorder="1" applyAlignment="1">
      <alignment horizontal="center" vertical="center"/>
    </xf>
    <xf numFmtId="0" fontId="65" fillId="0" borderId="148" xfId="22" applyFont="1" applyBorder="1" applyAlignment="1">
      <alignment horizontal="center" vertical="center" wrapText="1"/>
    </xf>
    <xf numFmtId="0" fontId="68" fillId="0" borderId="54" xfId="22" applyFont="1" applyBorder="1" applyAlignment="1">
      <alignment horizontal="center" vertical="center" wrapText="1"/>
    </xf>
    <xf numFmtId="0" fontId="63" fillId="0" borderId="147" xfId="0" applyFont="1" applyBorder="1" applyAlignment="1">
      <alignment horizontal="center" vertical="center"/>
    </xf>
    <xf numFmtId="0" fontId="60" fillId="0" borderId="1" xfId="0" applyFont="1" applyFill="1" applyBorder="1" applyAlignment="1">
      <alignment horizontal="left" wrapText="1"/>
    </xf>
    <xf numFmtId="0" fontId="60" fillId="0" borderId="1" xfId="25" applyFont="1">
      <alignment horizontal="left" vertical="distributed"/>
    </xf>
    <xf numFmtId="0" fontId="60" fillId="0" borderId="0" xfId="0" applyFont="1" applyAlignment="1">
      <alignment horizontal="distributed" vertical="center"/>
    </xf>
    <xf numFmtId="0" fontId="26" fillId="0" borderId="44" xfId="0" applyFont="1" applyFill="1" applyBorder="1" applyAlignment="1">
      <alignment horizontal="left" vertical="center"/>
    </xf>
    <xf numFmtId="49" fontId="26" fillId="0" borderId="68" xfId="0" applyNumberFormat="1" applyFont="1" applyFill="1" applyBorder="1" applyAlignment="1">
      <alignment horizontal="left"/>
    </xf>
    <xf numFmtId="49" fontId="26" fillId="0" borderId="59" xfId="0" applyNumberFormat="1" applyFont="1" applyFill="1" applyBorder="1" applyAlignment="1">
      <alignment horizontal="left"/>
    </xf>
    <xf numFmtId="49" fontId="26" fillId="0" borderId="44" xfId="0" applyNumberFormat="1" applyFont="1" applyFill="1" applyBorder="1" applyAlignment="1">
      <alignment horizontal="left"/>
    </xf>
    <xf numFmtId="49" fontId="26" fillId="0" borderId="29" xfId="0" applyNumberFormat="1" applyFont="1" applyFill="1" applyBorder="1" applyAlignment="1">
      <alignment horizontal="left"/>
    </xf>
    <xf numFmtId="0" fontId="26" fillId="0" borderId="54" xfId="22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left"/>
    </xf>
    <xf numFmtId="0" fontId="69" fillId="0" borderId="15" xfId="22" applyFont="1" applyFill="1" applyBorder="1" applyAlignment="1">
      <alignment horizontal="left" vertical="center" wrapText="1"/>
    </xf>
    <xf numFmtId="0" fontId="67" fillId="0" borderId="149" xfId="22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5" fillId="0" borderId="29" xfId="22" applyFont="1" applyBorder="1" applyAlignment="1">
      <alignment horizontal="center" vertical="center" wrapText="1"/>
    </xf>
    <xf numFmtId="0" fontId="66" fillId="0" borderId="29" xfId="22" applyFont="1" applyBorder="1" applyAlignment="1">
      <alignment horizontal="center" wrapText="1"/>
    </xf>
    <xf numFmtId="0" fontId="67" fillId="0" borderId="46" xfId="22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 textRotation="90" wrapText="1"/>
    </xf>
    <xf numFmtId="0" fontId="62" fillId="0" borderId="29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32" fillId="0" borderId="146" xfId="0" applyFont="1" applyFill="1" applyBorder="1" applyAlignment="1">
      <alignment horizontal="center" vertical="center"/>
    </xf>
    <xf numFmtId="0" fontId="32" fillId="0" borderId="134" xfId="0" applyFont="1" applyFill="1" applyBorder="1" applyAlignment="1">
      <alignment horizontal="center" vertical="center"/>
    </xf>
    <xf numFmtId="0" fontId="32" fillId="0" borderId="147" xfId="0" applyFont="1" applyFill="1" applyBorder="1" applyAlignment="1">
      <alignment horizontal="center" vertical="center"/>
    </xf>
    <xf numFmtId="0" fontId="32" fillId="0" borderId="135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9" fillId="0" borderId="150" xfId="0" applyFont="1" applyFill="1" applyBorder="1" applyAlignment="1">
      <alignment horizontal="center" vertical="center"/>
    </xf>
    <xf numFmtId="0" fontId="29" fillId="0" borderId="151" xfId="0" applyFont="1" applyBorder="1" applyAlignment="1">
      <alignment horizontal="center" vertical="center"/>
    </xf>
    <xf numFmtId="0" fontId="32" fillId="0" borderId="152" xfId="0" applyFont="1" applyFill="1" applyBorder="1" applyAlignment="1">
      <alignment horizontal="center" vertical="center"/>
    </xf>
    <xf numFmtId="0" fontId="29" fillId="0" borderId="153" xfId="0" applyFont="1" applyFill="1" applyBorder="1" applyAlignment="1">
      <alignment horizontal="center" vertical="center"/>
    </xf>
    <xf numFmtId="0" fontId="32" fillId="0" borderId="154" xfId="0" applyFont="1" applyFill="1" applyBorder="1" applyAlignment="1">
      <alignment horizontal="center" vertical="center"/>
    </xf>
    <xf numFmtId="0" fontId="29" fillId="0" borderId="122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70" fillId="0" borderId="155" xfId="0" applyFont="1" applyFill="1" applyBorder="1" applyAlignment="1">
      <alignment horizontal="center" vertical="center"/>
    </xf>
    <xf numFmtId="0" fontId="70" fillId="0" borderId="156" xfId="0" applyFont="1" applyBorder="1" applyAlignment="1">
      <alignment horizontal="center" vertical="center"/>
    </xf>
    <xf numFmtId="0" fontId="70" fillId="0" borderId="157" xfId="0" applyFont="1" applyBorder="1" applyAlignment="1">
      <alignment horizontal="center" vertical="center"/>
    </xf>
    <xf numFmtId="0" fontId="70" fillId="0" borderId="158" xfId="0" applyFont="1" applyFill="1" applyBorder="1" applyAlignment="1">
      <alignment horizontal="center" vertical="center"/>
    </xf>
    <xf numFmtId="0" fontId="70" fillId="0" borderId="111" xfId="0" applyFont="1" applyBorder="1" applyAlignment="1">
      <alignment horizontal="center" vertical="center"/>
    </xf>
    <xf numFmtId="0" fontId="70" fillId="0" borderId="159" xfId="0" applyFont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/>
    </xf>
    <xf numFmtId="0" fontId="70" fillId="0" borderId="160" xfId="0" applyFont="1" applyFill="1" applyBorder="1" applyAlignment="1">
      <alignment horizontal="center" vertical="center"/>
    </xf>
    <xf numFmtId="0" fontId="70" fillId="0" borderId="161" xfId="0" applyFont="1" applyBorder="1" applyAlignment="1">
      <alignment horizontal="center" vertical="center"/>
    </xf>
    <xf numFmtId="0" fontId="70" fillId="0" borderId="162" xfId="0" applyFont="1" applyBorder="1" applyAlignment="1">
      <alignment horizontal="center" vertical="center"/>
    </xf>
    <xf numFmtId="0" fontId="70" fillId="0" borderId="163" xfId="0" applyFont="1" applyFill="1" applyBorder="1" applyAlignment="1">
      <alignment horizontal="center" vertical="center"/>
    </xf>
    <xf numFmtId="0" fontId="70" fillId="0" borderId="57" xfId="0" applyFont="1" applyBorder="1" applyAlignment="1">
      <alignment horizontal="center" vertical="center"/>
    </xf>
    <xf numFmtId="0" fontId="70" fillId="0" borderId="164" xfId="0" applyFont="1" applyBorder="1" applyAlignment="1">
      <alignment horizontal="center" vertical="center"/>
    </xf>
    <xf numFmtId="0" fontId="71" fillId="0" borderId="122" xfId="0" applyFont="1" applyFill="1" applyBorder="1" applyAlignment="1">
      <alignment horizontal="center" vertical="center" wrapText="1"/>
    </xf>
    <xf numFmtId="0" fontId="71" fillId="0" borderId="136" xfId="0" applyFont="1" applyFill="1" applyBorder="1" applyAlignment="1">
      <alignment horizontal="center" vertical="center"/>
    </xf>
    <xf numFmtId="0" fontId="32" fillId="0" borderId="165" xfId="0" applyFont="1" applyFill="1" applyBorder="1" applyAlignment="1">
      <alignment horizontal="center" vertical="center"/>
    </xf>
    <xf numFmtId="0" fontId="32" fillId="0" borderId="166" xfId="0" applyFont="1" applyFill="1" applyBorder="1" applyAlignment="1">
      <alignment horizontal="center" vertical="center"/>
    </xf>
    <xf numFmtId="0" fontId="32" fillId="0" borderId="167" xfId="0" applyFont="1" applyFill="1" applyBorder="1" applyAlignment="1">
      <alignment horizontal="center" vertical="center"/>
    </xf>
    <xf numFmtId="0" fontId="32" fillId="0" borderId="112" xfId="0" applyFont="1" applyFill="1" applyBorder="1" applyAlignment="1">
      <alignment horizontal="center" vertical="center"/>
    </xf>
    <xf numFmtId="0" fontId="32" fillId="0" borderId="16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32" fillId="0" borderId="167" xfId="0" applyFont="1" applyFill="1" applyBorder="1" applyAlignment="1">
      <alignment horizontal="center" vertical="center" wrapText="1"/>
    </xf>
    <xf numFmtId="0" fontId="29" fillId="0" borderId="108" xfId="0" applyFont="1" applyFill="1" applyBorder="1" applyAlignment="1">
      <alignment horizontal="center" vertical="center"/>
    </xf>
    <xf numFmtId="0" fontId="32" fillId="0" borderId="169" xfId="0" applyFont="1" applyFill="1" applyBorder="1" applyAlignment="1">
      <alignment horizontal="center" vertical="center"/>
    </xf>
    <xf numFmtId="0" fontId="32" fillId="0" borderId="170" xfId="0" applyFont="1" applyFill="1" applyBorder="1" applyAlignment="1">
      <alignment horizontal="center" vertical="center"/>
    </xf>
    <xf numFmtId="0" fontId="32" fillId="0" borderId="171" xfId="0" applyFont="1" applyFill="1" applyBorder="1" applyAlignment="1">
      <alignment horizontal="center" vertical="center"/>
    </xf>
    <xf numFmtId="0" fontId="32" fillId="0" borderId="172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/>
    </xf>
    <xf numFmtId="0" fontId="32" fillId="0" borderId="172" xfId="0" applyFont="1" applyFill="1" applyBorder="1" applyAlignment="1">
      <alignment horizontal="center" vertical="center" wrapText="1"/>
    </xf>
    <xf numFmtId="0" fontId="29" fillId="0" borderId="110" xfId="0" applyFont="1" applyFill="1" applyBorder="1" applyAlignment="1">
      <alignment horizontal="center" vertical="center"/>
    </xf>
    <xf numFmtId="0" fontId="29" fillId="0" borderId="173" xfId="0" applyFont="1" applyFill="1" applyBorder="1" applyAlignment="1">
      <alignment horizontal="center" vertical="center"/>
    </xf>
    <xf numFmtId="0" fontId="29" fillId="0" borderId="174" xfId="0" applyFont="1" applyFill="1" applyBorder="1" applyAlignment="1">
      <alignment horizontal="center" vertical="center"/>
    </xf>
    <xf numFmtId="0" fontId="29" fillId="0" borderId="175" xfId="0" applyFont="1" applyFill="1" applyBorder="1" applyAlignment="1">
      <alignment horizontal="center" vertical="center"/>
    </xf>
    <xf numFmtId="0" fontId="29" fillId="0" borderId="176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70" fillId="0" borderId="173" xfId="0" applyFont="1" applyFill="1" applyBorder="1" applyAlignment="1">
      <alignment horizontal="center" vertical="center"/>
    </xf>
    <xf numFmtId="0" fontId="70" fillId="0" borderId="174" xfId="0" applyFont="1" applyFill="1" applyBorder="1" applyAlignment="1">
      <alignment horizontal="center" vertical="center"/>
    </xf>
    <xf numFmtId="0" fontId="70" fillId="0" borderId="175" xfId="0" applyFont="1" applyFill="1" applyBorder="1" applyAlignment="1">
      <alignment horizontal="center" vertical="center"/>
    </xf>
    <xf numFmtId="0" fontId="70" fillId="0" borderId="176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/>
    </xf>
    <xf numFmtId="0" fontId="71" fillId="0" borderId="48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/>
    </xf>
    <xf numFmtId="0" fontId="29" fillId="0" borderId="163" xfId="0" applyFont="1" applyFill="1" applyBorder="1" applyAlignment="1">
      <alignment horizontal="center" vertical="center"/>
    </xf>
    <xf numFmtId="0" fontId="29" fillId="0" borderId="161" xfId="0" applyFont="1" applyFill="1" applyBorder="1" applyAlignment="1">
      <alignment horizontal="center" vertical="center"/>
    </xf>
    <xf numFmtId="0" fontId="29" fillId="0" borderId="162" xfId="0" applyFont="1" applyFill="1" applyBorder="1" applyAlignment="1">
      <alignment horizontal="center" vertical="center"/>
    </xf>
    <xf numFmtId="0" fontId="29" fillId="0" borderId="164" xfId="0" applyFont="1" applyFill="1" applyBorder="1" applyAlignment="1">
      <alignment horizontal="center" vertical="center"/>
    </xf>
    <xf numFmtId="0" fontId="29" fillId="0" borderId="177" xfId="0" applyFont="1" applyFill="1" applyBorder="1" applyAlignment="1">
      <alignment horizontal="center" vertical="center"/>
    </xf>
    <xf numFmtId="0" fontId="29" fillId="0" borderId="126" xfId="0" applyFont="1" applyFill="1" applyBorder="1" applyAlignment="1">
      <alignment horizontal="center" vertical="center" wrapText="1"/>
    </xf>
    <xf numFmtId="0" fontId="29" fillId="0" borderId="136" xfId="0" applyFont="1" applyFill="1" applyBorder="1" applyAlignment="1">
      <alignment horizontal="center" vertical="center"/>
    </xf>
    <xf numFmtId="0" fontId="29" fillId="0" borderId="178" xfId="0" applyFont="1" applyFill="1" applyBorder="1" applyAlignment="1">
      <alignment horizontal="center" vertical="center" wrapText="1"/>
    </xf>
    <xf numFmtId="0" fontId="29" fillId="0" borderId="176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29" fillId="0" borderId="165" xfId="0" applyFont="1" applyFill="1" applyBorder="1" applyAlignment="1">
      <alignment horizontal="center" vertical="center"/>
    </xf>
    <xf numFmtId="0" fontId="29" fillId="0" borderId="166" xfId="0" applyFont="1" applyFill="1" applyBorder="1" applyAlignment="1">
      <alignment horizontal="center" vertical="center"/>
    </xf>
    <xf numFmtId="0" fontId="29" fillId="0" borderId="152" xfId="0" applyFont="1" applyFill="1" applyBorder="1" applyAlignment="1">
      <alignment horizontal="center" vertical="center"/>
    </xf>
    <xf numFmtId="0" fontId="29" fillId="0" borderId="179" xfId="0" applyFont="1" applyFill="1" applyBorder="1" applyAlignment="1">
      <alignment horizontal="center" vertical="center"/>
    </xf>
    <xf numFmtId="0" fontId="29" fillId="0" borderId="167" xfId="0" applyFont="1" applyFill="1" applyBorder="1" applyAlignment="1">
      <alignment horizontal="center" vertical="center"/>
    </xf>
    <xf numFmtId="0" fontId="29" fillId="0" borderId="15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46" xfId="0" applyFont="1" applyFill="1" applyBorder="1" applyAlignment="1">
      <alignment horizontal="center" vertical="center"/>
    </xf>
    <xf numFmtId="0" fontId="29" fillId="0" borderId="134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/>
    </xf>
    <xf numFmtId="0" fontId="29" fillId="0" borderId="148" xfId="0" applyFont="1" applyFill="1" applyBorder="1" applyAlignment="1">
      <alignment horizontal="center" vertical="center"/>
    </xf>
    <xf numFmtId="0" fontId="29" fillId="0" borderId="135" xfId="0" applyFont="1" applyFill="1" applyBorder="1" applyAlignment="1">
      <alignment horizontal="center" vertical="center"/>
    </xf>
    <xf numFmtId="0" fontId="29" fillId="0" borderId="149" xfId="0" applyFont="1" applyFill="1" applyBorder="1" applyAlignment="1">
      <alignment horizontal="center" vertical="center"/>
    </xf>
    <xf numFmtId="0" fontId="29" fillId="0" borderId="122" xfId="0" applyFont="1" applyFill="1" applyBorder="1" applyAlignment="1">
      <alignment horizontal="center" vertical="center"/>
    </xf>
    <xf numFmtId="0" fontId="29" fillId="0" borderId="123" xfId="0" applyFont="1" applyFill="1" applyBorder="1" applyAlignment="1">
      <alignment horizontal="center" vertical="center"/>
    </xf>
    <xf numFmtId="0" fontId="29" fillId="0" borderId="178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wrapText="1"/>
    </xf>
    <xf numFmtId="0" fontId="14" fillId="2" borderId="105" xfId="6" applyFont="1" applyFill="1" applyBorder="1" applyAlignment="1">
      <alignment horizontal="center" vertical="center" wrapText="1"/>
    </xf>
    <xf numFmtId="0" fontId="14" fillId="2" borderId="142" xfId="6" applyFont="1" applyFill="1" applyBorder="1" applyAlignment="1">
      <alignment horizontal="center" vertical="center" wrapText="1"/>
    </xf>
    <xf numFmtId="0" fontId="14" fillId="2" borderId="69" xfId="6" applyFont="1" applyFill="1" applyBorder="1" applyAlignment="1">
      <alignment horizontal="center" vertical="center" wrapText="1"/>
    </xf>
    <xf numFmtId="0" fontId="13" fillId="2" borderId="78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horizontal="center" vertical="center" wrapText="1"/>
    </xf>
    <xf numFmtId="0" fontId="14" fillId="2" borderId="70" xfId="6" applyFont="1" applyFill="1" applyBorder="1" applyAlignment="1">
      <alignment horizontal="center" vertical="center" wrapText="1"/>
    </xf>
    <xf numFmtId="0" fontId="14" fillId="2" borderId="89" xfId="9" applyFont="1" applyFill="1" applyBorder="1" applyAlignment="1">
      <alignment horizontal="center" vertical="center" wrapText="1"/>
    </xf>
    <xf numFmtId="0" fontId="14" fillId="2" borderId="142" xfId="9" applyFont="1" applyFill="1" applyBorder="1" applyAlignment="1">
      <alignment horizontal="center" vertical="center" wrapText="1"/>
    </xf>
    <xf numFmtId="0" fontId="14" fillId="2" borderId="101" xfId="6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wrapText="1"/>
    </xf>
    <xf numFmtId="0" fontId="13" fillId="0" borderId="0" xfId="3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0" fontId="19" fillId="0" borderId="29" xfId="9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09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15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121" xfId="0" applyFont="1" applyFill="1" applyBorder="1" applyAlignment="1">
      <alignment horizontal="center" vertical="center" wrapText="1"/>
    </xf>
    <xf numFmtId="0" fontId="17" fillId="0" borderId="117" xfId="0" applyFont="1" applyFill="1" applyBorder="1" applyAlignment="1">
      <alignment horizontal="center" vertical="center" wrapText="1"/>
    </xf>
    <xf numFmtId="0" fontId="14" fillId="0" borderId="68" xfId="9" quotePrefix="1" applyFont="1" applyFill="1" applyBorder="1" applyAlignment="1">
      <alignment horizontal="center" vertical="center" wrapText="1"/>
    </xf>
    <xf numFmtId="0" fontId="14" fillId="0" borderId="22" xfId="9" quotePrefix="1" applyFont="1" applyFill="1" applyBorder="1" applyAlignment="1">
      <alignment horizontal="center" vertical="center" wrapText="1"/>
    </xf>
    <xf numFmtId="0" fontId="14" fillId="0" borderId="111" xfId="9" quotePrefix="1" applyFont="1" applyFill="1" applyBorder="1" applyAlignment="1">
      <alignment horizontal="center" vertical="center" wrapText="1"/>
    </xf>
    <xf numFmtId="0" fontId="19" fillId="0" borderId="68" xfId="9" quotePrefix="1" applyFont="1" applyFill="1" applyBorder="1" applyAlignment="1">
      <alignment horizontal="center" vertical="center" wrapText="1"/>
    </xf>
    <xf numFmtId="0" fontId="19" fillId="0" borderId="22" xfId="9" quotePrefix="1" applyFont="1" applyFill="1" applyBorder="1" applyAlignment="1">
      <alignment horizontal="center" vertical="center" wrapText="1"/>
    </xf>
    <xf numFmtId="0" fontId="14" fillId="0" borderId="113" xfId="9" quotePrefix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4" fillId="0" borderId="114" xfId="9" quotePrefix="1" applyFont="1" applyFill="1" applyBorder="1" applyAlignment="1">
      <alignment horizontal="center" vertical="center" wrapText="1"/>
    </xf>
    <xf numFmtId="0" fontId="14" fillId="0" borderId="126" xfId="9" quotePrefix="1" applyFont="1" applyFill="1" applyBorder="1" applyAlignment="1">
      <alignment horizontal="center" vertical="center" wrapText="1"/>
    </xf>
    <xf numFmtId="0" fontId="14" fillId="0" borderId="57" xfId="9" quotePrefix="1" applyFont="1" applyFill="1" applyBorder="1" applyAlignment="1">
      <alignment horizontal="center" vertical="center" wrapText="1"/>
    </xf>
    <xf numFmtId="0" fontId="19" fillId="0" borderId="125" xfId="9" quotePrefix="1" applyFont="1" applyFill="1" applyBorder="1" applyAlignment="1">
      <alignment horizontal="center" vertical="center" wrapText="1"/>
    </xf>
    <xf numFmtId="0" fontId="19" fillId="0" borderId="126" xfId="9" quotePrefix="1" applyFont="1" applyFill="1" applyBorder="1" applyAlignment="1">
      <alignment horizontal="center" vertical="center" wrapText="1"/>
    </xf>
    <xf numFmtId="0" fontId="14" fillId="0" borderId="127" xfId="9" quotePrefix="1" applyFont="1" applyFill="1" applyBorder="1" applyAlignment="1">
      <alignment horizontal="center" vertical="center" wrapText="1"/>
    </xf>
    <xf numFmtId="0" fontId="14" fillId="0" borderId="0" xfId="9" applyFont="1" applyFill="1" applyBorder="1" applyAlignment="1">
      <alignment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17" fillId="3" borderId="115" xfId="0" applyFont="1" applyFill="1" applyBorder="1" applyAlignment="1">
      <alignment horizontal="center" vertical="center" wrapText="1"/>
    </xf>
    <xf numFmtId="0" fontId="14" fillId="3" borderId="126" xfId="9" quotePrefix="1" applyFont="1" applyFill="1" applyBorder="1" applyAlignment="1">
      <alignment horizontal="center" vertical="center" wrapText="1"/>
    </xf>
    <xf numFmtId="0" fontId="14" fillId="3" borderId="136" xfId="9" quotePrefix="1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121" xfId="0" applyFont="1" applyFill="1" applyBorder="1" applyAlignment="1">
      <alignment horizontal="center" vertical="center" wrapText="1"/>
    </xf>
    <xf numFmtId="0" fontId="17" fillId="3" borderId="117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5" fillId="0" borderId="15" xfId="6" quotePrefix="1" applyFont="1" applyFill="1" applyBorder="1" applyAlignment="1">
      <alignment horizontal="center" vertical="center" wrapText="1"/>
    </xf>
    <xf numFmtId="0" fontId="13" fillId="2" borderId="180" xfId="9" applyFont="1" applyFill="1" applyBorder="1" applyAlignment="1">
      <alignment horizontal="center" vertical="center" wrapText="1"/>
    </xf>
    <xf numFmtId="0" fontId="13" fillId="2" borderId="181" xfId="9" applyFont="1" applyFill="1" applyBorder="1" applyAlignment="1">
      <alignment horizontal="center" vertical="center" wrapText="1"/>
    </xf>
    <xf numFmtId="0" fontId="13" fillId="2" borderId="182" xfId="9" applyFont="1" applyFill="1" applyBorder="1" applyAlignment="1">
      <alignment horizontal="center" vertical="center" wrapText="1"/>
    </xf>
    <xf numFmtId="0" fontId="19" fillId="3" borderId="22" xfId="9" quotePrefix="1" applyFont="1" applyFill="1" applyBorder="1" applyAlignment="1">
      <alignment horizontal="center" vertical="center" wrapText="1"/>
    </xf>
    <xf numFmtId="0" fontId="25" fillId="3" borderId="159" xfId="9" quotePrefix="1" applyFont="1" applyFill="1" applyBorder="1" applyAlignment="1">
      <alignment horizontal="center" vertical="center" wrapText="1"/>
    </xf>
    <xf numFmtId="0" fontId="19" fillId="3" borderId="29" xfId="9" quotePrefix="1" applyFont="1" applyFill="1" applyBorder="1" applyAlignment="1">
      <alignment horizontal="center" vertical="center" wrapText="1"/>
    </xf>
    <xf numFmtId="0" fontId="25" fillId="3" borderId="55" xfId="9" quotePrefix="1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25" fillId="3" borderId="35" xfId="6" quotePrefix="1" applyFont="1" applyFill="1" applyBorder="1" applyAlignment="1">
      <alignment horizontal="center" vertical="center" wrapText="1"/>
    </xf>
    <xf numFmtId="0" fontId="25" fillId="3" borderId="36" xfId="6" quotePrefix="1" applyFont="1" applyFill="1" applyBorder="1" applyAlignment="1">
      <alignment horizontal="center" vertical="center" wrapText="1"/>
    </xf>
    <xf numFmtId="0" fontId="25" fillId="3" borderId="37" xfId="6" quotePrefix="1" applyFont="1" applyFill="1" applyBorder="1" applyAlignment="1">
      <alignment horizontal="center" vertical="center" wrapText="1"/>
    </xf>
    <xf numFmtId="0" fontId="25" fillId="3" borderId="35" xfId="6" quotePrefix="1" applyFont="1" applyFill="1" applyBorder="1" applyAlignment="1">
      <alignment vertical="center" wrapText="1"/>
    </xf>
    <xf numFmtId="0" fontId="25" fillId="3" borderId="39" xfId="6" quotePrefix="1" applyFont="1" applyFill="1" applyBorder="1" applyAlignment="1">
      <alignment vertical="center" wrapText="1"/>
    </xf>
    <xf numFmtId="0" fontId="25" fillId="3" borderId="40" xfId="6" quotePrefix="1" applyFont="1" applyFill="1" applyBorder="1" applyAlignment="1">
      <alignment vertical="center" wrapText="1"/>
    </xf>
    <xf numFmtId="0" fontId="25" fillId="3" borderId="46" xfId="9" quotePrefix="1" applyFont="1" applyFill="1" applyBorder="1" applyAlignment="1">
      <alignment horizontal="center" vertical="center" wrapText="1"/>
    </xf>
    <xf numFmtId="0" fontId="13" fillId="3" borderId="57" xfId="9" quotePrefix="1" applyFont="1" applyFill="1" applyBorder="1" applyAlignment="1">
      <alignment horizontal="center" vertical="center" wrapText="1"/>
    </xf>
    <xf numFmtId="0" fontId="13" fillId="3" borderId="56" xfId="9" quotePrefix="1" applyFont="1" applyFill="1" applyBorder="1" applyAlignment="1">
      <alignment horizontal="center" vertical="center" wrapText="1"/>
    </xf>
    <xf numFmtId="0" fontId="13" fillId="3" borderId="121" xfId="9" quotePrefix="1" applyFont="1" applyFill="1" applyBorder="1" applyAlignment="1">
      <alignment horizontal="center" vertical="center" wrapText="1"/>
    </xf>
    <xf numFmtId="0" fontId="25" fillId="3" borderId="136" xfId="9" quotePrefix="1" applyFont="1" applyFill="1" applyBorder="1" applyAlignment="1">
      <alignment horizontal="center" vertical="center" wrapText="1"/>
    </xf>
    <xf numFmtId="0" fontId="25" fillId="3" borderId="14" xfId="9" quotePrefix="1" applyFont="1" applyFill="1" applyBorder="1" applyAlignment="1">
      <alignment horizontal="center" vertical="center" wrapText="1"/>
    </xf>
    <xf numFmtId="0" fontId="25" fillId="3" borderId="15" xfId="9" quotePrefix="1" applyFont="1" applyFill="1" applyBorder="1" applyAlignment="1">
      <alignment horizontal="center" vertical="center" wrapText="1"/>
    </xf>
    <xf numFmtId="0" fontId="19" fillId="3" borderId="24" xfId="6" quotePrefix="1" applyFont="1" applyFill="1" applyBorder="1" applyAlignment="1">
      <alignment horizontal="center" vertical="center" wrapText="1"/>
    </xf>
    <xf numFmtId="0" fontId="19" fillId="3" borderId="45" xfId="6" quotePrefix="1" applyFont="1" applyFill="1" applyBorder="1" applyAlignment="1">
      <alignment horizontal="center" vertical="center" wrapText="1"/>
    </xf>
    <xf numFmtId="0" fontId="25" fillId="3" borderId="0" xfId="6" quotePrefix="1" applyFont="1" applyFill="1" applyBorder="1" applyAlignment="1">
      <alignment horizontal="center" vertical="center" wrapText="1"/>
    </xf>
    <xf numFmtId="0" fontId="19" fillId="3" borderId="111" xfId="9" quotePrefix="1" applyFont="1" applyFill="1" applyBorder="1" applyAlignment="1">
      <alignment horizontal="center" vertical="center" wrapText="1"/>
    </xf>
    <xf numFmtId="0" fontId="17" fillId="2" borderId="183" xfId="0" applyFont="1" applyFill="1" applyBorder="1" applyAlignment="1">
      <alignment horizontal="center" vertical="center" wrapText="1"/>
    </xf>
    <xf numFmtId="0" fontId="19" fillId="3" borderId="30" xfId="9" quotePrefix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3" borderId="57" xfId="9" quotePrefix="1" applyFont="1" applyFill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 wrapText="1"/>
    </xf>
    <xf numFmtId="0" fontId="25" fillId="3" borderId="67" xfId="9" quotePrefix="1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3" fillId="2" borderId="16" xfId="6" applyFont="1" applyFill="1" applyBorder="1" applyAlignment="1">
      <alignment horizontal="center" vertical="center" wrapText="1"/>
    </xf>
    <xf numFmtId="0" fontId="13" fillId="2" borderId="110" xfId="6" applyFont="1" applyFill="1" applyBorder="1" applyAlignment="1">
      <alignment horizontal="center" vertical="center" wrapText="1"/>
    </xf>
    <xf numFmtId="0" fontId="13" fillId="2" borderId="184" xfId="6" applyFont="1" applyFill="1" applyBorder="1" applyAlignment="1">
      <alignment vertical="center" wrapText="1"/>
    </xf>
    <xf numFmtId="0" fontId="14" fillId="2" borderId="185" xfId="6" applyFont="1" applyFill="1" applyBorder="1" applyAlignment="1">
      <alignment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4" fillId="3" borderId="20" xfId="9" quotePrefix="1" applyFont="1" applyFill="1" applyBorder="1" applyAlignment="1">
      <alignment horizontal="center" vertical="center" wrapText="1"/>
    </xf>
    <xf numFmtId="0" fontId="14" fillId="3" borderId="29" xfId="9" applyFont="1" applyFill="1" applyBorder="1" applyAlignment="1">
      <alignment vertical="center" wrapText="1"/>
    </xf>
    <xf numFmtId="0" fontId="13" fillId="3" borderId="16" xfId="6" applyFont="1" applyFill="1" applyBorder="1" applyAlignment="1">
      <alignment horizontal="center" vertical="center" wrapText="1"/>
    </xf>
    <xf numFmtId="0" fontId="13" fillId="3" borderId="18" xfId="6" applyFont="1" applyFill="1" applyBorder="1" applyAlignment="1">
      <alignment horizontal="center" vertical="center" wrapText="1"/>
    </xf>
    <xf numFmtId="0" fontId="14" fillId="3" borderId="18" xfId="6" quotePrefix="1" applyFont="1" applyFill="1" applyBorder="1" applyAlignment="1">
      <alignment horizontal="center" vertical="center" wrapText="1"/>
    </xf>
    <xf numFmtId="0" fontId="13" fillId="3" borderId="18" xfId="6" quotePrefix="1" applyFont="1" applyFill="1" applyBorder="1" applyAlignment="1">
      <alignment horizontal="center" vertical="center" wrapText="1"/>
    </xf>
    <xf numFmtId="0" fontId="41" fillId="2" borderId="13" xfId="9" applyFont="1" applyFill="1" applyBorder="1" applyAlignment="1">
      <alignment vertical="center" wrapText="1"/>
    </xf>
    <xf numFmtId="0" fontId="14" fillId="2" borderId="183" xfId="9" applyFont="1" applyFill="1" applyBorder="1" applyAlignment="1">
      <alignment horizontal="center" vertical="center" wrapText="1"/>
    </xf>
    <xf numFmtId="0" fontId="14" fillId="0" borderId="72" xfId="9" applyFont="1" applyFill="1" applyBorder="1" applyAlignment="1">
      <alignment horizontal="center" vertical="center" wrapText="1"/>
    </xf>
    <xf numFmtId="0" fontId="13" fillId="2" borderId="89" xfId="6" applyFont="1" applyFill="1" applyBorder="1" applyAlignment="1">
      <alignment horizontal="center" vertical="center" wrapText="1"/>
    </xf>
    <xf numFmtId="0" fontId="25" fillId="2" borderId="186" xfId="0" applyFont="1" applyFill="1" applyBorder="1" applyAlignment="1">
      <alignment horizontal="center" vertical="center" wrapText="1"/>
    </xf>
    <xf numFmtId="0" fontId="19" fillId="2" borderId="145" xfId="0" applyFont="1" applyFill="1" applyBorder="1" applyAlignment="1">
      <alignment horizontal="center" vertical="center" wrapText="1"/>
    </xf>
    <xf numFmtId="0" fontId="25" fillId="2" borderId="187" xfId="0" applyFont="1" applyFill="1" applyBorder="1" applyAlignment="1">
      <alignment horizontal="center" vertical="center" wrapText="1"/>
    </xf>
    <xf numFmtId="0" fontId="40" fillId="2" borderId="10" xfId="9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2" fillId="4" borderId="21" xfId="6" quotePrefix="1" applyFont="1" applyFill="1" applyBorder="1" applyAlignment="1">
      <alignment horizontal="center" vertical="center" wrapText="1"/>
    </xf>
    <xf numFmtId="0" fontId="32" fillId="4" borderId="22" xfId="6" quotePrefix="1" applyFont="1" applyFill="1" applyBorder="1" applyAlignment="1">
      <alignment horizontal="center" vertical="center" wrapText="1"/>
    </xf>
    <xf numFmtId="0" fontId="32" fillId="4" borderId="67" xfId="6" quotePrefix="1" applyFont="1" applyFill="1" applyBorder="1" applyAlignment="1">
      <alignment horizontal="center" vertical="center" wrapText="1"/>
    </xf>
    <xf numFmtId="0" fontId="32" fillId="4" borderId="23" xfId="6" quotePrefix="1" applyFont="1" applyFill="1" applyBorder="1" applyAlignment="1">
      <alignment horizontal="center" vertical="center" wrapText="1"/>
    </xf>
    <xf numFmtId="0" fontId="32" fillId="4" borderId="111" xfId="6" quotePrefix="1" applyFont="1" applyFill="1" applyBorder="1" applyAlignment="1">
      <alignment horizontal="center" vertical="center" wrapText="1"/>
    </xf>
    <xf numFmtId="0" fontId="9" fillId="4" borderId="21" xfId="3" quotePrefix="1" applyFont="1" applyFill="1" applyBorder="1" applyAlignment="1">
      <alignment horizontal="center" vertical="center" wrapText="1"/>
    </xf>
    <xf numFmtId="0" fontId="9" fillId="4" borderId="111" xfId="3" quotePrefix="1" applyFont="1" applyFill="1" applyBorder="1" applyAlignment="1">
      <alignment horizontal="center" vertical="center" wrapText="1"/>
    </xf>
    <xf numFmtId="0" fontId="9" fillId="4" borderId="113" xfId="3" quotePrefix="1" applyFont="1" applyFill="1" applyBorder="1" applyAlignment="1">
      <alignment horizontal="center" vertical="center" wrapText="1"/>
    </xf>
    <xf numFmtId="0" fontId="9" fillId="4" borderId="68" xfId="6" quotePrefix="1" applyFont="1" applyFill="1" applyBorder="1" applyAlignment="1">
      <alignment horizontal="center" vertical="center" wrapText="1"/>
    </xf>
    <xf numFmtId="0" fontId="9" fillId="4" borderId="22" xfId="6" quotePrefix="1" applyFont="1" applyFill="1" applyBorder="1" applyAlignment="1">
      <alignment horizontal="center" vertical="center" wrapText="1"/>
    </xf>
    <xf numFmtId="0" fontId="9" fillId="4" borderId="113" xfId="6" quotePrefix="1" applyFont="1" applyFill="1" applyBorder="1" applyAlignment="1">
      <alignment horizontal="center" vertical="center" wrapText="1"/>
    </xf>
    <xf numFmtId="0" fontId="36" fillId="4" borderId="28" xfId="0" applyFont="1" applyFill="1" applyBorder="1" applyAlignment="1">
      <alignment horizontal="left" vertical="center" wrapText="1"/>
    </xf>
    <xf numFmtId="0" fontId="9" fillId="4" borderId="41" xfId="6" quotePrefix="1" applyFont="1" applyFill="1" applyBorder="1" applyAlignment="1">
      <alignment horizontal="center" vertical="center" wrapText="1"/>
    </xf>
    <xf numFmtId="0" fontId="9" fillId="4" borderId="29" xfId="6" quotePrefix="1" applyFont="1" applyFill="1" applyBorder="1" applyAlignment="1">
      <alignment horizontal="center" vertical="center" wrapText="1"/>
    </xf>
    <xf numFmtId="0" fontId="9" fillId="4" borderId="42" xfId="6" quotePrefix="1" applyFont="1" applyFill="1" applyBorder="1" applyAlignment="1">
      <alignment horizontal="center" vertical="center" wrapText="1"/>
    </xf>
    <xf numFmtId="0" fontId="9" fillId="4" borderId="46" xfId="6" quotePrefix="1" applyFont="1" applyFill="1" applyBorder="1" applyAlignment="1">
      <alignment horizontal="center" vertical="center" wrapText="1"/>
    </xf>
    <xf numFmtId="0" fontId="9" fillId="4" borderId="30" xfId="6" quotePrefix="1" applyFont="1" applyFill="1" applyBorder="1" applyAlignment="1">
      <alignment horizontal="center" vertical="center" wrapText="1"/>
    </xf>
    <xf numFmtId="0" fontId="9" fillId="4" borderId="41" xfId="3" quotePrefix="1" applyFont="1" applyFill="1" applyBorder="1" applyAlignment="1">
      <alignment horizontal="center" vertical="center" textRotation="255" wrapText="1"/>
    </xf>
    <xf numFmtId="0" fontId="9" fillId="4" borderId="30" xfId="3" quotePrefix="1" applyFont="1" applyFill="1" applyBorder="1" applyAlignment="1">
      <alignment horizontal="center" vertical="center" textRotation="255" wrapText="1"/>
    </xf>
    <xf numFmtId="0" fontId="9" fillId="4" borderId="114" xfId="3" quotePrefix="1" applyFont="1" applyFill="1" applyBorder="1" applyAlignment="1">
      <alignment horizontal="center" vertical="center" textRotation="255" wrapText="1"/>
    </xf>
    <xf numFmtId="0" fontId="9" fillId="4" borderId="28" xfId="6" quotePrefix="1" applyFont="1" applyFill="1" applyBorder="1" applyAlignment="1">
      <alignment horizontal="center" vertical="center" wrapText="1"/>
    </xf>
    <xf numFmtId="0" fontId="9" fillId="4" borderId="114" xfId="6" quotePrefix="1" applyFont="1" applyFill="1" applyBorder="1" applyAlignment="1">
      <alignment horizontal="center" vertical="center" wrapText="1"/>
    </xf>
    <xf numFmtId="0" fontId="36" fillId="4" borderId="41" xfId="0" applyFont="1" applyFill="1" applyBorder="1" applyAlignment="1">
      <alignment horizontal="left" vertical="center" wrapText="1"/>
    </xf>
    <xf numFmtId="0" fontId="37" fillId="4" borderId="42" xfId="0" applyFont="1" applyFill="1" applyBorder="1" applyAlignment="1">
      <alignment horizontal="left" vertical="center" wrapText="1"/>
    </xf>
    <xf numFmtId="0" fontId="9" fillId="4" borderId="31" xfId="6" quotePrefix="1" applyFont="1" applyFill="1" applyBorder="1" applyAlignment="1">
      <alignment horizontal="center" vertical="center" wrapText="1"/>
    </xf>
    <xf numFmtId="0" fontId="9" fillId="4" borderId="32" xfId="6" quotePrefix="1" applyFont="1" applyFill="1" applyBorder="1" applyAlignment="1">
      <alignment horizontal="center" vertical="center" wrapText="1"/>
    </xf>
    <xf numFmtId="0" fontId="9" fillId="4" borderId="43" xfId="6" quotePrefix="1" applyFont="1" applyFill="1" applyBorder="1" applyAlignment="1">
      <alignment horizontal="center" vertical="center" wrapText="1"/>
    </xf>
    <xf numFmtId="0" fontId="9" fillId="4" borderId="33" xfId="6" quotePrefix="1" applyFont="1" applyFill="1" applyBorder="1" applyAlignment="1">
      <alignment horizontal="center" vertical="center" wrapText="1"/>
    </xf>
    <xf numFmtId="0" fontId="9" fillId="4" borderId="66" xfId="6" quotePrefix="1" applyFont="1" applyFill="1" applyBorder="1" applyAlignment="1">
      <alignment horizontal="center" vertical="center" wrapText="1"/>
    </xf>
    <xf numFmtId="0" fontId="9" fillId="4" borderId="56" xfId="3" quotePrefix="1" applyFont="1" applyFill="1" applyBorder="1" applyAlignment="1">
      <alignment horizontal="center" vertical="center" textRotation="255" wrapText="1"/>
    </xf>
    <xf numFmtId="0" fontId="9" fillId="4" borderId="57" xfId="3" quotePrefix="1" applyFont="1" applyFill="1" applyBorder="1" applyAlignment="1">
      <alignment horizontal="center" vertical="center" textRotation="255" wrapText="1"/>
    </xf>
    <xf numFmtId="0" fontId="9" fillId="4" borderId="127" xfId="3" quotePrefix="1" applyFont="1" applyFill="1" applyBorder="1" applyAlignment="1">
      <alignment horizontal="center" vertical="center" textRotation="255" wrapText="1"/>
    </xf>
    <xf numFmtId="0" fontId="9" fillId="4" borderId="159" xfId="3" quotePrefix="1" applyFont="1" applyFill="1" applyBorder="1" applyAlignment="1">
      <alignment horizontal="center" vertical="center" wrapText="1"/>
    </xf>
    <xf numFmtId="0" fontId="9" fillId="4" borderId="23" xfId="3" quotePrefix="1" applyFont="1" applyFill="1" applyBorder="1" applyAlignment="1">
      <alignment horizontal="center" vertical="center" wrapText="1"/>
    </xf>
    <xf numFmtId="0" fontId="9" fillId="4" borderId="55" xfId="3" quotePrefix="1" applyFont="1" applyFill="1" applyBorder="1" applyAlignment="1">
      <alignment horizontal="center" vertical="center" textRotation="255" wrapText="1"/>
    </xf>
    <xf numFmtId="0" fontId="9" fillId="4" borderId="46" xfId="3" quotePrefix="1" applyFont="1" applyFill="1" applyBorder="1" applyAlignment="1">
      <alignment horizontal="center" vertical="center" textRotation="255" wrapText="1"/>
    </xf>
    <xf numFmtId="0" fontId="9" fillId="4" borderId="57" xfId="3" quotePrefix="1" applyFont="1" applyFill="1" applyBorder="1" applyAlignment="1">
      <alignment horizontal="center" vertical="center"/>
    </xf>
    <xf numFmtId="0" fontId="9" fillId="4" borderId="164" xfId="3" quotePrefix="1" applyFont="1" applyFill="1" applyBorder="1" applyAlignment="1">
      <alignment horizontal="center" vertical="center" wrapText="1"/>
    </xf>
    <xf numFmtId="0" fontId="9" fillId="4" borderId="136" xfId="3" quotePrefix="1" applyFont="1" applyFill="1" applyBorder="1" applyAlignment="1">
      <alignment vertical="center" textRotation="255" wrapText="1"/>
    </xf>
    <xf numFmtId="0" fontId="0" fillId="0" borderId="0" xfId="0" applyBorder="1" applyAlignment="1">
      <alignment horizontal="center"/>
    </xf>
    <xf numFmtId="0" fontId="64" fillId="0" borderId="58" xfId="0" applyFont="1" applyBorder="1" applyAlignment="1">
      <alignment horizontal="center" vertical="center" wrapText="1"/>
    </xf>
    <xf numFmtId="0" fontId="64" fillId="0" borderId="128" xfId="0" applyFont="1" applyBorder="1" applyAlignment="1">
      <alignment horizontal="center" vertical="center" wrapText="1"/>
    </xf>
    <xf numFmtId="0" fontId="64" fillId="0" borderId="54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/>
    </xf>
    <xf numFmtId="0" fontId="0" fillId="0" borderId="39" xfId="0" applyBorder="1"/>
    <xf numFmtId="0" fontId="0" fillId="0" borderId="47" xfId="0" applyBorder="1"/>
    <xf numFmtId="0" fontId="0" fillId="0" borderId="25" xfId="0" applyBorder="1"/>
    <xf numFmtId="0" fontId="0" fillId="0" borderId="26" xfId="0" applyBorder="1"/>
    <xf numFmtId="0" fontId="0" fillId="0" borderId="18" xfId="0" applyBorder="1"/>
    <xf numFmtId="0" fontId="0" fillId="0" borderId="19" xfId="0" applyBorder="1"/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62" fillId="0" borderId="34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2" fillId="0" borderId="168" xfId="0" applyFont="1" applyBorder="1" applyAlignment="1">
      <alignment horizontal="center" vertical="center"/>
    </xf>
    <xf numFmtId="0" fontId="62" fillId="0" borderId="112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10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13" fillId="3" borderId="44" xfId="1" quotePrefix="1" applyFont="1" applyFill="1" applyBorder="1" applyAlignment="1">
      <alignment horizontal="center" vertical="center" wrapText="1"/>
    </xf>
    <xf numFmtId="0" fontId="13" fillId="3" borderId="50" xfId="1" quotePrefix="1" applyFont="1" applyFill="1" applyBorder="1" applyAlignment="1">
      <alignment horizontal="center" vertical="center" wrapText="1"/>
    </xf>
    <xf numFmtId="0" fontId="13" fillId="3" borderId="52" xfId="1" quotePrefix="1" applyFont="1" applyFill="1" applyBorder="1" applyAlignment="1">
      <alignment horizontal="center" vertical="center" wrapText="1"/>
    </xf>
    <xf numFmtId="0" fontId="13" fillId="3" borderId="34" xfId="12" quotePrefix="1" applyFont="1" applyFill="1" applyBorder="1" applyAlignment="1">
      <alignment horizontal="center" vertical="center" wrapText="1"/>
    </xf>
    <xf numFmtId="0" fontId="13" fillId="3" borderId="37" xfId="12" quotePrefix="1" applyFont="1" applyFill="1" applyBorder="1" applyAlignment="1">
      <alignment horizontal="center" vertical="center" wrapText="1"/>
    </xf>
    <xf numFmtId="0" fontId="13" fillId="3" borderId="38" xfId="12" quotePrefix="1" applyFont="1" applyFill="1" applyBorder="1" applyAlignment="1">
      <alignment horizontal="center" vertical="center" wrapText="1"/>
    </xf>
    <xf numFmtId="0" fontId="13" fillId="3" borderId="59" xfId="12" quotePrefix="1" applyFont="1" applyFill="1" applyBorder="1" applyAlignment="1">
      <alignment horizontal="center" vertical="center" wrapText="1"/>
    </xf>
    <xf numFmtId="0" fontId="13" fillId="3" borderId="63" xfId="12" quotePrefix="1" applyFont="1" applyFill="1" applyBorder="1" applyAlignment="1">
      <alignment horizontal="center" vertical="center" wrapText="1"/>
    </xf>
    <xf numFmtId="0" fontId="13" fillId="3" borderId="64" xfId="12" quotePrefix="1" applyFont="1" applyFill="1" applyBorder="1" applyAlignment="1">
      <alignment horizontal="center" vertical="center" wrapText="1"/>
    </xf>
    <xf numFmtId="0" fontId="13" fillId="3" borderId="44" xfId="12" applyFont="1" applyFill="1" applyBorder="1" applyAlignment="1">
      <alignment horizontal="center" vertical="center" wrapText="1"/>
    </xf>
    <xf numFmtId="0" fontId="13" fillId="3" borderId="50" xfId="12" applyFont="1" applyFill="1" applyBorder="1" applyAlignment="1">
      <alignment horizontal="center" vertical="center" wrapText="1"/>
    </xf>
    <xf numFmtId="0" fontId="13" fillId="3" borderId="52" xfId="12" applyFont="1" applyFill="1" applyBorder="1" applyAlignment="1">
      <alignment horizontal="center" vertical="center" wrapText="1"/>
    </xf>
    <xf numFmtId="0" fontId="13" fillId="3" borderId="50" xfId="12" quotePrefix="1" applyFont="1" applyFill="1" applyBorder="1" applyAlignment="1">
      <alignment horizontal="center" vertical="center" wrapText="1"/>
    </xf>
    <xf numFmtId="0" fontId="13" fillId="3" borderId="52" xfId="12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58" xfId="14" quotePrefix="1" applyFont="1" applyFill="1" applyBorder="1" applyAlignment="1">
      <alignment horizontal="center" vertical="center" wrapText="1"/>
    </xf>
    <xf numFmtId="0" fontId="13" fillId="3" borderId="128" xfId="14" quotePrefix="1" applyFont="1" applyFill="1" applyBorder="1" applyAlignment="1">
      <alignment horizontal="center" vertical="center" wrapText="1"/>
    </xf>
    <xf numFmtId="0" fontId="13" fillId="3" borderId="124" xfId="14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/>
    </xf>
    <xf numFmtId="0" fontId="13" fillId="2" borderId="10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10" xfId="12" applyFont="1" applyFill="1" applyBorder="1" applyAlignment="1">
      <alignment horizontal="center" vertical="center" wrapText="1"/>
    </xf>
    <xf numFmtId="0" fontId="13" fillId="2" borderId="188" xfId="12" applyFont="1" applyFill="1" applyBorder="1" applyAlignment="1">
      <alignment horizontal="center" vertical="center" wrapText="1"/>
    </xf>
    <xf numFmtId="0" fontId="13" fillId="2" borderId="78" xfId="14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0" fontId="13" fillId="4" borderId="59" xfId="14" quotePrefix="1" applyFont="1" applyFill="1" applyBorder="1" applyAlignment="1">
      <alignment horizontal="center" vertical="center" wrapText="1"/>
    </xf>
    <xf numFmtId="0" fontId="13" fillId="4" borderId="34" xfId="1" quotePrefix="1" applyFont="1" applyFill="1" applyBorder="1" applyAlignment="1">
      <alignment horizontal="center" vertical="center" wrapText="1"/>
    </xf>
    <xf numFmtId="0" fontId="13" fillId="4" borderId="37" xfId="1" quotePrefix="1" applyFont="1" applyFill="1" applyBorder="1" applyAlignment="1">
      <alignment horizontal="center" vertical="center" wrapText="1"/>
    </xf>
    <xf numFmtId="0" fontId="13" fillId="4" borderId="38" xfId="1" quotePrefix="1" applyFont="1" applyFill="1" applyBorder="1" applyAlignment="1">
      <alignment horizontal="center" vertical="center" wrapText="1"/>
    </xf>
    <xf numFmtId="0" fontId="13" fillId="3" borderId="1" xfId="1" quotePrefix="1" applyFont="1" applyFill="1" applyBorder="1" applyAlignment="1">
      <alignment horizontal="center" vertical="center" wrapText="1"/>
    </xf>
    <xf numFmtId="0" fontId="13" fillId="3" borderId="168" xfId="1" quotePrefix="1" applyFont="1" applyFill="1" applyBorder="1" applyAlignment="1">
      <alignment horizontal="center" vertical="center" wrapText="1"/>
    </xf>
    <xf numFmtId="0" fontId="13" fillId="3" borderId="108" xfId="1" quotePrefix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9" fillId="2" borderId="0" xfId="0" applyFont="1" applyFill="1" applyBorder="1" applyAlignment="1">
      <alignment horizontal="center" vertical="center" wrapText="1"/>
    </xf>
    <xf numFmtId="0" fontId="13" fillId="2" borderId="188" xfId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3" fillId="3" borderId="16" xfId="14" quotePrefix="1" applyFont="1" applyFill="1" applyBorder="1" applyAlignment="1">
      <alignment horizontal="center" vertical="center" wrapText="1"/>
    </xf>
    <xf numFmtId="0" fontId="13" fillId="4" borderId="59" xfId="1" quotePrefix="1" applyFont="1" applyFill="1" applyBorder="1" applyAlignment="1">
      <alignment horizontal="center" vertical="center" wrapText="1"/>
    </xf>
    <xf numFmtId="0" fontId="13" fillId="4" borderId="63" xfId="1" quotePrefix="1" applyFont="1" applyFill="1" applyBorder="1" applyAlignment="1">
      <alignment horizontal="center" vertical="center" wrapText="1"/>
    </xf>
    <xf numFmtId="0" fontId="13" fillId="4" borderId="64" xfId="1" quotePrefix="1" applyFont="1" applyFill="1" applyBorder="1" applyAlignment="1">
      <alignment horizontal="center" vertical="center" wrapText="1"/>
    </xf>
    <xf numFmtId="0" fontId="13" fillId="0" borderId="44" xfId="1" quotePrefix="1" applyFont="1" applyFill="1" applyBorder="1" applyAlignment="1" applyProtection="1">
      <alignment horizontal="center" vertical="center" wrapText="1"/>
      <protection locked="0"/>
    </xf>
    <xf numFmtId="0" fontId="13" fillId="0" borderId="50" xfId="1" quotePrefix="1" applyFont="1" applyFill="1" applyBorder="1" applyAlignment="1" applyProtection="1">
      <alignment horizontal="center" vertical="center" wrapText="1"/>
      <protection locked="0"/>
    </xf>
    <xf numFmtId="0" fontId="13" fillId="0" borderId="52" xfId="1" quotePrefix="1" applyFont="1" applyFill="1" applyBorder="1" applyAlignment="1" applyProtection="1">
      <alignment horizontal="center" vertical="center" wrapText="1"/>
      <protection locked="0"/>
    </xf>
    <xf numFmtId="0" fontId="13" fillId="0" borderId="34" xfId="12" quotePrefix="1" applyFont="1" applyFill="1" applyBorder="1" applyAlignment="1" applyProtection="1">
      <alignment horizontal="center" vertical="center" wrapText="1"/>
      <protection locked="0"/>
    </xf>
    <xf numFmtId="0" fontId="13" fillId="0" borderId="37" xfId="12" quotePrefix="1" applyFont="1" applyFill="1" applyBorder="1" applyAlignment="1" applyProtection="1">
      <alignment horizontal="center" vertical="center" wrapText="1"/>
      <protection locked="0"/>
    </xf>
    <xf numFmtId="0" fontId="13" fillId="0" borderId="38" xfId="12" quotePrefix="1" applyFont="1" applyFill="1" applyBorder="1" applyAlignment="1" applyProtection="1">
      <alignment horizontal="center" vertical="center" wrapText="1"/>
      <protection locked="0"/>
    </xf>
    <xf numFmtId="0" fontId="13" fillId="0" borderId="59" xfId="12" quotePrefix="1" applyFont="1" applyFill="1" applyBorder="1" applyAlignment="1" applyProtection="1">
      <alignment horizontal="center" vertical="center" wrapText="1"/>
      <protection locked="0"/>
    </xf>
    <xf numFmtId="0" fontId="13" fillId="0" borderId="63" xfId="12" quotePrefix="1" applyFont="1" applyFill="1" applyBorder="1" applyAlignment="1" applyProtection="1">
      <alignment horizontal="center" vertical="center" wrapText="1"/>
      <protection locked="0"/>
    </xf>
    <xf numFmtId="0" fontId="13" fillId="0" borderId="64" xfId="12" quotePrefix="1" applyFont="1" applyFill="1" applyBorder="1" applyAlignment="1" applyProtection="1">
      <alignment horizontal="center" vertical="center" wrapText="1"/>
      <protection locked="0"/>
    </xf>
    <xf numFmtId="0" fontId="13" fillId="0" borderId="68" xfId="12" quotePrefix="1" applyFont="1" applyFill="1" applyBorder="1" applyAlignment="1" applyProtection="1">
      <alignment horizontal="center" vertical="center" wrapText="1"/>
      <protection locked="0"/>
    </xf>
    <xf numFmtId="0" fontId="13" fillId="0" borderId="159" xfId="12" quotePrefix="1" applyFont="1" applyFill="1" applyBorder="1" applyAlignment="1" applyProtection="1">
      <alignment horizontal="center" vertical="center" wrapText="1"/>
      <protection locked="0"/>
    </xf>
    <xf numFmtId="0" fontId="13" fillId="0" borderId="113" xfId="12" quotePrefix="1" applyFont="1" applyFill="1" applyBorder="1" applyAlignment="1" applyProtection="1">
      <alignment horizontal="center" vertical="center" wrapText="1"/>
      <protection locked="0"/>
    </xf>
    <xf numFmtId="0" fontId="13" fillId="0" borderId="58" xfId="14" quotePrefix="1" applyFont="1" applyFill="1" applyBorder="1" applyAlignment="1" applyProtection="1">
      <alignment horizontal="center" vertical="center" wrapText="1"/>
      <protection locked="0"/>
    </xf>
    <xf numFmtId="0" fontId="13" fillId="0" borderId="128" xfId="14" quotePrefix="1" applyFont="1" applyFill="1" applyBorder="1" applyAlignment="1" applyProtection="1">
      <alignment horizontal="center" vertical="center" wrapText="1"/>
      <protection locked="0"/>
    </xf>
    <xf numFmtId="0" fontId="13" fillId="0" borderId="16" xfId="14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68" xfId="12" quotePrefix="1" applyFont="1" applyFill="1" applyBorder="1" applyAlignment="1" applyProtection="1">
      <alignment horizontal="center" vertical="center" wrapText="1"/>
      <protection locked="0"/>
    </xf>
    <xf numFmtId="0" fontId="50" fillId="0" borderId="159" xfId="12" quotePrefix="1" applyFont="1" applyFill="1" applyBorder="1" applyAlignment="1" applyProtection="1">
      <alignment horizontal="center" vertical="center" wrapText="1"/>
      <protection locked="0"/>
    </xf>
    <xf numFmtId="0" fontId="50" fillId="0" borderId="113" xfId="1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58" xfId="14" quotePrefix="1" applyFont="1" applyFill="1" applyBorder="1" applyAlignment="1" applyProtection="1">
      <alignment horizontal="center" vertical="center" wrapText="1"/>
      <protection locked="0"/>
    </xf>
    <xf numFmtId="0" fontId="50" fillId="0" borderId="128" xfId="14" quotePrefix="1" applyFont="1" applyFill="1" applyBorder="1" applyAlignment="1" applyProtection="1">
      <alignment horizontal="center" vertical="center" wrapText="1"/>
      <protection locked="0"/>
    </xf>
    <xf numFmtId="0" fontId="50" fillId="0" borderId="16" xfId="14" quotePrefix="1" applyFont="1" applyFill="1" applyBorder="1" applyAlignment="1" applyProtection="1">
      <alignment horizontal="center" vertical="center" wrapText="1"/>
      <protection locked="0"/>
    </xf>
    <xf numFmtId="0" fontId="50" fillId="0" borderId="44" xfId="1" quotePrefix="1" applyFont="1" applyFill="1" applyBorder="1" applyAlignment="1" applyProtection="1">
      <alignment horizontal="center" vertical="center" wrapText="1"/>
      <protection locked="0"/>
    </xf>
    <xf numFmtId="0" fontId="50" fillId="0" borderId="50" xfId="1" quotePrefix="1" applyFont="1" applyFill="1" applyBorder="1" applyAlignment="1" applyProtection="1">
      <alignment horizontal="center" vertical="center" wrapText="1"/>
      <protection locked="0"/>
    </xf>
    <xf numFmtId="0" fontId="50" fillId="0" borderId="52" xfId="1" quotePrefix="1" applyFont="1" applyFill="1" applyBorder="1" applyAlignment="1" applyProtection="1">
      <alignment horizontal="center" vertical="center" wrapText="1"/>
      <protection locked="0"/>
    </xf>
    <xf numFmtId="0" fontId="50" fillId="0" borderId="34" xfId="12" quotePrefix="1" applyFont="1" applyFill="1" applyBorder="1" applyAlignment="1" applyProtection="1">
      <alignment horizontal="center" vertical="center" wrapText="1"/>
      <protection locked="0"/>
    </xf>
    <xf numFmtId="0" fontId="50" fillId="0" borderId="37" xfId="12" quotePrefix="1" applyFont="1" applyFill="1" applyBorder="1" applyAlignment="1" applyProtection="1">
      <alignment horizontal="center" vertical="center" wrapText="1"/>
      <protection locked="0"/>
    </xf>
    <xf numFmtId="0" fontId="50" fillId="0" borderId="38" xfId="12" quotePrefix="1" applyFont="1" applyFill="1" applyBorder="1" applyAlignment="1" applyProtection="1">
      <alignment horizontal="center" vertical="center" wrapText="1"/>
      <protection locked="0"/>
    </xf>
    <xf numFmtId="0" fontId="50" fillId="0" borderId="59" xfId="12" quotePrefix="1" applyFont="1" applyFill="1" applyBorder="1" applyAlignment="1" applyProtection="1">
      <alignment horizontal="center" vertical="center" wrapText="1"/>
      <protection locked="0"/>
    </xf>
    <xf numFmtId="0" fontId="50" fillId="0" borderId="63" xfId="12" quotePrefix="1" applyFont="1" applyFill="1" applyBorder="1" applyAlignment="1" applyProtection="1">
      <alignment horizontal="center" vertical="center" wrapText="1"/>
      <protection locked="0"/>
    </xf>
    <xf numFmtId="0" fontId="50" fillId="0" borderId="64" xfId="12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13" fillId="2" borderId="10" xfId="14" applyFont="1" applyFill="1" applyBorder="1" applyAlignment="1">
      <alignment horizontal="center" vertical="center" wrapText="1"/>
    </xf>
    <xf numFmtId="0" fontId="13" fillId="2" borderId="78" xfId="1" applyFont="1" applyFill="1" applyBorder="1" applyAlignment="1">
      <alignment horizontal="center" vertical="center" wrapText="1"/>
    </xf>
    <xf numFmtId="0" fontId="13" fillId="2" borderId="78" xfId="12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98" xfId="1" applyFont="1" applyFill="1" applyBorder="1" applyAlignment="1">
      <alignment horizontal="center" vertical="center" wrapText="1"/>
    </xf>
    <xf numFmtId="0" fontId="13" fillId="3" borderId="68" xfId="12" applyFont="1" applyFill="1" applyBorder="1" applyAlignment="1">
      <alignment horizontal="center" vertical="center" wrapText="1"/>
    </xf>
    <xf numFmtId="0" fontId="13" fillId="4" borderId="159" xfId="12" quotePrefix="1" applyFont="1" applyFill="1" applyBorder="1" applyAlignment="1">
      <alignment horizontal="center" vertical="center" wrapText="1"/>
    </xf>
    <xf numFmtId="0" fontId="13" fillId="4" borderId="113" xfId="12" quotePrefix="1" applyFont="1" applyFill="1" applyBorder="1" applyAlignment="1">
      <alignment horizontal="center" vertical="center" wrapText="1"/>
    </xf>
    <xf numFmtId="0" fontId="13" fillId="3" borderId="68" xfId="12" quotePrefix="1" applyFont="1" applyFill="1" applyBorder="1" applyAlignment="1">
      <alignment horizontal="center" vertical="center" wrapText="1"/>
    </xf>
    <xf numFmtId="0" fontId="1" fillId="4" borderId="44" xfId="1" quotePrefix="1" applyFont="1" applyFill="1" applyBorder="1" applyAlignment="1">
      <alignment horizontal="center" vertical="center" wrapText="1"/>
    </xf>
    <xf numFmtId="0" fontId="1" fillId="4" borderId="50" xfId="1" quotePrefix="1" applyFont="1" applyFill="1" applyBorder="1" applyAlignment="1">
      <alignment horizontal="center" vertical="center" wrapText="1"/>
    </xf>
    <xf numFmtId="0" fontId="1" fillId="4" borderId="52" xfId="1" quotePrefix="1" applyFont="1" applyFill="1" applyBorder="1" applyAlignment="1">
      <alignment horizontal="center" vertical="center" wrapText="1"/>
    </xf>
    <xf numFmtId="0" fontId="1" fillId="4" borderId="44" xfId="1" applyFont="1" applyFill="1" applyBorder="1" applyAlignment="1">
      <alignment horizontal="center" vertical="center" wrapText="1"/>
    </xf>
    <xf numFmtId="0" fontId="1" fillId="4" borderId="50" xfId="1" applyFont="1" applyFill="1" applyBorder="1" applyAlignment="1">
      <alignment horizontal="center" vertical="center" wrapText="1"/>
    </xf>
    <xf numFmtId="0" fontId="1" fillId="4" borderId="52" xfId="1" applyFont="1" applyFill="1" applyBorder="1" applyAlignment="1">
      <alignment horizontal="center" vertical="center" wrapText="1"/>
    </xf>
    <xf numFmtId="0" fontId="1" fillId="4" borderId="44" xfId="12" quotePrefix="1" applyFont="1" applyFill="1" applyBorder="1" applyAlignment="1">
      <alignment horizontal="center" vertical="center" wrapText="1"/>
    </xf>
    <xf numFmtId="0" fontId="1" fillId="4" borderId="50" xfId="12" quotePrefix="1" applyFont="1" applyFill="1" applyBorder="1" applyAlignment="1">
      <alignment horizontal="center" vertical="center" wrapText="1"/>
    </xf>
    <xf numFmtId="0" fontId="1" fillId="4" borderId="52" xfId="12" quotePrefix="1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8" fillId="4" borderId="63" xfId="0" applyFont="1" applyFill="1" applyBorder="1" applyAlignment="1">
      <alignment horizontal="center" vertical="center" wrapText="1"/>
    </xf>
  </cellXfs>
  <cellStyles count="26">
    <cellStyle name="S0" xfId="1"/>
    <cellStyle name="S0 2" xfId="2"/>
    <cellStyle name="S1" xfId="3"/>
    <cellStyle name="S1 2" xfId="4"/>
    <cellStyle name="S10" xfId="5"/>
    <cellStyle name="S11" xfId="6"/>
    <cellStyle name="S11_Контингент_д вост" xfId="7"/>
    <cellStyle name="S12" xfId="8"/>
    <cellStyle name="S13" xfId="9"/>
    <cellStyle name="S14" xfId="10"/>
    <cellStyle name="S15" xfId="11"/>
    <cellStyle name="S2" xfId="12"/>
    <cellStyle name="S2 2" xfId="13"/>
    <cellStyle name="S3" xfId="14"/>
    <cellStyle name="S3 2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Обычный 2 2" xfId="23"/>
    <cellStyle name="Обычный 3" xfId="24"/>
    <cellStyle name="Стиль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03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1.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01.11.2017 г.</v>
          </cell>
        </row>
        <row r="42">
          <cell r="B42" t="str">
            <v>Начальник УМО___________________И.И. Линник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view="pageBreakPreview" topLeftCell="A31" zoomScale="60" zoomScaleNormal="65" workbookViewId="0">
      <selection activeCell="S29" sqref="S29"/>
    </sheetView>
  </sheetViews>
  <sheetFormatPr defaultRowHeight="12.75" x14ac:dyDescent="0.2"/>
  <cols>
    <col min="1" max="1" width="53.42578125" customWidth="1"/>
    <col min="2" max="2" width="10.7109375" style="307" customWidth="1"/>
    <col min="3" max="3" width="9.7109375" customWidth="1"/>
    <col min="4" max="4" width="11" customWidth="1"/>
    <col min="5" max="5" width="10.42578125" style="307" customWidth="1"/>
    <col min="6" max="6" width="10.140625" customWidth="1"/>
    <col min="7" max="7" width="11.85546875" customWidth="1"/>
    <col min="8" max="8" width="7.85546875" style="307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7.85546875" style="307" customWidth="1"/>
    <col min="15" max="15" width="10.28515625" customWidth="1"/>
    <col min="16" max="16" width="10.42578125" customWidth="1"/>
    <col min="17" max="55" width="10" style="307" customWidth="1"/>
  </cols>
  <sheetData>
    <row r="1" spans="1:55" ht="19.149999999999999" customHeight="1" thickBot="1" x14ac:dyDescent="0.25">
      <c r="A1" s="289"/>
      <c r="B1" s="1103" t="s">
        <v>133</v>
      </c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O1" s="307"/>
      <c r="P1" s="307"/>
    </row>
    <row r="2" spans="1:55" ht="24.6" customHeight="1" thickBot="1" x14ac:dyDescent="0.25">
      <c r="A2" s="1104" t="s">
        <v>1</v>
      </c>
      <c r="B2" s="1114" t="s">
        <v>134</v>
      </c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  <c r="O2" s="1115"/>
      <c r="P2" s="1116"/>
    </row>
    <row r="3" spans="1:55" ht="24.6" customHeight="1" x14ac:dyDescent="0.2">
      <c r="A3" s="1105"/>
      <c r="B3" s="1117" t="s">
        <v>19</v>
      </c>
      <c r="C3" s="1118"/>
      <c r="D3" s="1119"/>
      <c r="E3" s="1126" t="s">
        <v>20</v>
      </c>
      <c r="F3" s="1118"/>
      <c r="G3" s="1119"/>
      <c r="H3" s="1118" t="s">
        <v>21</v>
      </c>
      <c r="I3" s="1118"/>
      <c r="J3" s="1118"/>
      <c r="K3" s="1107" t="s">
        <v>22</v>
      </c>
      <c r="L3" s="1108"/>
      <c r="M3" s="1109"/>
      <c r="N3" s="1118" t="s">
        <v>7</v>
      </c>
      <c r="O3" s="1118"/>
      <c r="P3" s="1119"/>
    </row>
    <row r="4" spans="1:55" ht="9.6" customHeight="1" x14ac:dyDescent="0.2">
      <c r="A4" s="1105"/>
      <c r="B4" s="1120"/>
      <c r="C4" s="1121"/>
      <c r="D4" s="1122"/>
      <c r="E4" s="1127"/>
      <c r="F4" s="1121"/>
      <c r="G4" s="1122"/>
      <c r="H4" s="1121"/>
      <c r="I4" s="1121"/>
      <c r="J4" s="1121"/>
      <c r="K4" s="1110"/>
      <c r="L4" s="1110"/>
      <c r="M4" s="1111"/>
      <c r="N4" s="1121"/>
      <c r="O4" s="1121"/>
      <c r="P4" s="1122"/>
    </row>
    <row r="5" spans="1:55" ht="25.15" customHeight="1" x14ac:dyDescent="0.2">
      <c r="A5" s="1105"/>
      <c r="B5" s="1123"/>
      <c r="C5" s="1124"/>
      <c r="D5" s="1125"/>
      <c r="E5" s="1128"/>
      <c r="F5" s="1124"/>
      <c r="G5" s="1125"/>
      <c r="H5" s="1124"/>
      <c r="I5" s="1124"/>
      <c r="J5" s="1124"/>
      <c r="K5" s="1112"/>
      <c r="L5" s="1112"/>
      <c r="M5" s="1113"/>
      <c r="N5" s="1124"/>
      <c r="O5" s="1124"/>
      <c r="P5" s="1125"/>
    </row>
    <row r="6" spans="1:55" ht="25.9" customHeight="1" x14ac:dyDescent="0.2">
      <c r="A6" s="1106"/>
      <c r="B6" s="817" t="s">
        <v>5</v>
      </c>
      <c r="C6" s="818" t="s">
        <v>80</v>
      </c>
      <c r="D6" s="819" t="s">
        <v>7</v>
      </c>
      <c r="E6" s="820" t="s">
        <v>5</v>
      </c>
      <c r="F6" s="818" t="s">
        <v>80</v>
      </c>
      <c r="G6" s="821" t="s">
        <v>7</v>
      </c>
      <c r="H6" s="822" t="s">
        <v>5</v>
      </c>
      <c r="I6" s="818" t="s">
        <v>80</v>
      </c>
      <c r="J6" s="836" t="s">
        <v>7</v>
      </c>
      <c r="K6" s="838" t="s">
        <v>5</v>
      </c>
      <c r="L6" s="839" t="s">
        <v>80</v>
      </c>
      <c r="M6" s="840" t="s">
        <v>7</v>
      </c>
      <c r="N6" s="820" t="s">
        <v>5</v>
      </c>
      <c r="O6" s="818" t="s">
        <v>80</v>
      </c>
      <c r="P6" s="819" t="s">
        <v>7</v>
      </c>
    </row>
    <row r="7" spans="1:55" ht="23.45" customHeight="1" x14ac:dyDescent="0.2">
      <c r="A7" s="823" t="s">
        <v>81</v>
      </c>
      <c r="B7" s="649"/>
      <c r="C7" s="650"/>
      <c r="D7" s="824"/>
      <c r="E7" s="651"/>
      <c r="F7" s="650"/>
      <c r="G7" s="652"/>
      <c r="H7" s="651"/>
      <c r="I7" s="650"/>
      <c r="J7" s="837"/>
      <c r="K7" s="841"/>
      <c r="L7" s="842"/>
      <c r="M7" s="843"/>
      <c r="N7" s="651"/>
      <c r="O7" s="650"/>
      <c r="P7" s="652"/>
    </row>
    <row r="8" spans="1:55" s="309" customFormat="1" ht="90" customHeight="1" x14ac:dyDescent="0.25">
      <c r="A8" s="825" t="s">
        <v>135</v>
      </c>
      <c r="B8" s="844">
        <v>4</v>
      </c>
      <c r="C8" s="845">
        <f t="shared" ref="C8:C15" si="0">C20+C31</f>
        <v>0</v>
      </c>
      <c r="D8" s="846">
        <v>4</v>
      </c>
      <c r="E8" s="847">
        <v>3</v>
      </c>
      <c r="F8" s="845">
        <f t="shared" ref="F8:F15" si="1">F20+F31</f>
        <v>0</v>
      </c>
      <c r="G8" s="848">
        <f>F8+E8</f>
        <v>3</v>
      </c>
      <c r="H8" s="847">
        <v>1</v>
      </c>
      <c r="I8" s="845">
        <f t="shared" ref="I8:I15" si="2">I20+I31</f>
        <v>0</v>
      </c>
      <c r="J8" s="849">
        <f>I8+H8</f>
        <v>1</v>
      </c>
      <c r="K8" s="850">
        <f t="shared" ref="K8:L10" si="3">K20+K31</f>
        <v>0</v>
      </c>
      <c r="L8" s="850">
        <f t="shared" si="3"/>
        <v>0</v>
      </c>
      <c r="M8" s="851">
        <f>L8+K8</f>
        <v>0</v>
      </c>
      <c r="N8" s="847">
        <v>8</v>
      </c>
      <c r="O8" s="845">
        <f t="shared" ref="O8:O15" si="4">O20+O31</f>
        <v>0</v>
      </c>
      <c r="P8" s="848">
        <f>O8+N8</f>
        <v>8</v>
      </c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</row>
    <row r="9" spans="1:55" s="309" customFormat="1" ht="38.25" customHeight="1" x14ac:dyDescent="0.25">
      <c r="A9" s="826" t="s">
        <v>136</v>
      </c>
      <c r="B9" s="844">
        <v>1</v>
      </c>
      <c r="C9" s="845">
        <f t="shared" si="0"/>
        <v>0</v>
      </c>
      <c r="D9" s="846">
        <v>1</v>
      </c>
      <c r="E9" s="847">
        <v>2</v>
      </c>
      <c r="F9" s="845">
        <f t="shared" si="1"/>
        <v>0</v>
      </c>
      <c r="G9" s="848">
        <f t="shared" ref="G9:G17" si="5">F9+E9</f>
        <v>2</v>
      </c>
      <c r="H9" s="847">
        <v>1</v>
      </c>
      <c r="I9" s="845">
        <f t="shared" si="2"/>
        <v>0</v>
      </c>
      <c r="J9" s="849">
        <f t="shared" ref="J9:J14" si="6">I9+H9</f>
        <v>1</v>
      </c>
      <c r="K9" s="850">
        <f t="shared" si="3"/>
        <v>0</v>
      </c>
      <c r="L9" s="850">
        <f t="shared" si="3"/>
        <v>0</v>
      </c>
      <c r="M9" s="851">
        <f t="shared" ref="M9:M14" si="7">L9+K9</f>
        <v>0</v>
      </c>
      <c r="N9" s="847">
        <v>4</v>
      </c>
      <c r="O9" s="845">
        <f t="shared" si="4"/>
        <v>0</v>
      </c>
      <c r="P9" s="848">
        <f t="shared" ref="P9:P14" si="8">O9+N9</f>
        <v>4</v>
      </c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</row>
    <row r="10" spans="1:55" s="309" customFormat="1" ht="31.5" customHeight="1" x14ac:dyDescent="0.25">
      <c r="A10" s="826" t="s">
        <v>118</v>
      </c>
      <c r="B10" s="844">
        <v>1</v>
      </c>
      <c r="C10" s="845">
        <f t="shared" si="0"/>
        <v>0</v>
      </c>
      <c r="D10" s="846">
        <v>1</v>
      </c>
      <c r="E10" s="847">
        <f>E22+E33</f>
        <v>1</v>
      </c>
      <c r="F10" s="845">
        <f t="shared" si="1"/>
        <v>0</v>
      </c>
      <c r="G10" s="848">
        <f t="shared" si="5"/>
        <v>1</v>
      </c>
      <c r="H10" s="847">
        <v>1</v>
      </c>
      <c r="I10" s="845">
        <f t="shared" si="2"/>
        <v>0</v>
      </c>
      <c r="J10" s="849">
        <f t="shared" si="6"/>
        <v>1</v>
      </c>
      <c r="K10" s="850">
        <f t="shared" si="3"/>
        <v>0</v>
      </c>
      <c r="L10" s="850">
        <f t="shared" si="3"/>
        <v>0</v>
      </c>
      <c r="M10" s="851">
        <f t="shared" si="7"/>
        <v>0</v>
      </c>
      <c r="N10" s="847">
        <f>N22+N33</f>
        <v>3</v>
      </c>
      <c r="O10" s="845">
        <f t="shared" si="4"/>
        <v>0</v>
      </c>
      <c r="P10" s="848">
        <f t="shared" si="8"/>
        <v>3</v>
      </c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</row>
    <row r="11" spans="1:55" s="309" customFormat="1" ht="30.75" customHeight="1" x14ac:dyDescent="0.25">
      <c r="A11" s="826" t="s">
        <v>119</v>
      </c>
      <c r="B11" s="844">
        <v>1</v>
      </c>
      <c r="C11" s="845">
        <f t="shared" si="0"/>
        <v>0</v>
      </c>
      <c r="D11" s="846">
        <v>1</v>
      </c>
      <c r="E11" s="847">
        <v>1</v>
      </c>
      <c r="F11" s="845">
        <f t="shared" si="1"/>
        <v>0</v>
      </c>
      <c r="G11" s="848">
        <f t="shared" si="5"/>
        <v>1</v>
      </c>
      <c r="H11" s="847">
        <v>0</v>
      </c>
      <c r="I11" s="845">
        <f t="shared" si="2"/>
        <v>0</v>
      </c>
      <c r="J11" s="849">
        <f t="shared" si="6"/>
        <v>0</v>
      </c>
      <c r="K11" s="850">
        <v>1</v>
      </c>
      <c r="L11" s="850">
        <f>L23+L34</f>
        <v>0</v>
      </c>
      <c r="M11" s="851">
        <f t="shared" si="7"/>
        <v>1</v>
      </c>
      <c r="N11" s="847">
        <v>3</v>
      </c>
      <c r="O11" s="845">
        <f t="shared" si="4"/>
        <v>0</v>
      </c>
      <c r="P11" s="848">
        <f t="shared" si="8"/>
        <v>3</v>
      </c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</row>
    <row r="12" spans="1:55" s="309" customFormat="1" ht="39" customHeight="1" x14ac:dyDescent="0.25">
      <c r="A12" s="826" t="s">
        <v>137</v>
      </c>
      <c r="B12" s="844">
        <v>2</v>
      </c>
      <c r="C12" s="845">
        <f t="shared" si="0"/>
        <v>0</v>
      </c>
      <c r="D12" s="846">
        <v>2</v>
      </c>
      <c r="E12" s="847">
        <v>1</v>
      </c>
      <c r="F12" s="845">
        <f t="shared" si="1"/>
        <v>0</v>
      </c>
      <c r="G12" s="848">
        <v>1</v>
      </c>
      <c r="H12" s="847">
        <f>H24+H35</f>
        <v>0</v>
      </c>
      <c r="I12" s="845">
        <f t="shared" si="2"/>
        <v>0</v>
      </c>
      <c r="J12" s="849">
        <f t="shared" si="6"/>
        <v>0</v>
      </c>
      <c r="K12" s="850">
        <f>K24+K35</f>
        <v>0</v>
      </c>
      <c r="L12" s="850">
        <f>L24+L35</f>
        <v>0</v>
      </c>
      <c r="M12" s="851">
        <f t="shared" si="7"/>
        <v>0</v>
      </c>
      <c r="N12" s="847">
        <f>N24+N35</f>
        <v>3</v>
      </c>
      <c r="O12" s="845">
        <f t="shared" si="4"/>
        <v>0</v>
      </c>
      <c r="P12" s="848">
        <f t="shared" si="8"/>
        <v>3</v>
      </c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</row>
    <row r="13" spans="1:55" s="309" customFormat="1" ht="34.5" customHeight="1" x14ac:dyDescent="0.25">
      <c r="A13" s="826" t="s">
        <v>138</v>
      </c>
      <c r="B13" s="844">
        <v>0</v>
      </c>
      <c r="C13" s="845">
        <f t="shared" si="0"/>
        <v>0</v>
      </c>
      <c r="D13" s="846">
        <f>C13+B13</f>
        <v>0</v>
      </c>
      <c r="E13" s="847">
        <v>1</v>
      </c>
      <c r="F13" s="845">
        <f t="shared" si="1"/>
        <v>0</v>
      </c>
      <c r="G13" s="848">
        <f t="shared" si="5"/>
        <v>1</v>
      </c>
      <c r="H13" s="847">
        <f>H25+H36</f>
        <v>0</v>
      </c>
      <c r="I13" s="845">
        <f t="shared" si="2"/>
        <v>0</v>
      </c>
      <c r="J13" s="849">
        <f t="shared" si="6"/>
        <v>0</v>
      </c>
      <c r="K13" s="850">
        <f>K25+K36</f>
        <v>0</v>
      </c>
      <c r="L13" s="850">
        <f>L25+L36</f>
        <v>0</v>
      </c>
      <c r="M13" s="851">
        <f t="shared" si="7"/>
        <v>0</v>
      </c>
      <c r="N13" s="847">
        <f>N25+N36</f>
        <v>1</v>
      </c>
      <c r="O13" s="845">
        <f t="shared" si="4"/>
        <v>0</v>
      </c>
      <c r="P13" s="848">
        <f t="shared" si="8"/>
        <v>1</v>
      </c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</row>
    <row r="14" spans="1:55" s="309" customFormat="1" ht="22.15" customHeight="1" x14ac:dyDescent="0.25">
      <c r="A14" s="826" t="s">
        <v>120</v>
      </c>
      <c r="B14" s="844">
        <v>0</v>
      </c>
      <c r="C14" s="845">
        <f t="shared" si="0"/>
        <v>0</v>
      </c>
      <c r="D14" s="846">
        <f>C14+B14</f>
        <v>0</v>
      </c>
      <c r="E14" s="847">
        <v>1</v>
      </c>
      <c r="F14" s="845">
        <f t="shared" si="1"/>
        <v>0</v>
      </c>
      <c r="G14" s="848">
        <f t="shared" si="5"/>
        <v>1</v>
      </c>
      <c r="H14" s="847">
        <f>H26+H37</f>
        <v>0</v>
      </c>
      <c r="I14" s="845">
        <f t="shared" si="2"/>
        <v>0</v>
      </c>
      <c r="J14" s="849">
        <f t="shared" si="6"/>
        <v>0</v>
      </c>
      <c r="K14" s="850">
        <f>K26+K37</f>
        <v>0</v>
      </c>
      <c r="L14" s="850">
        <f>L26+L37</f>
        <v>0</v>
      </c>
      <c r="M14" s="851">
        <f t="shared" si="7"/>
        <v>0</v>
      </c>
      <c r="N14" s="847">
        <f>N26+N37</f>
        <v>1</v>
      </c>
      <c r="O14" s="845">
        <f t="shared" si="4"/>
        <v>0</v>
      </c>
      <c r="P14" s="848">
        <f t="shared" si="8"/>
        <v>1</v>
      </c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</row>
    <row r="15" spans="1:55" s="309" customFormat="1" ht="69.75" customHeight="1" x14ac:dyDescent="0.25">
      <c r="A15" s="826" t="s">
        <v>139</v>
      </c>
      <c r="B15" s="844">
        <v>1</v>
      </c>
      <c r="C15" s="845">
        <f t="shared" si="0"/>
        <v>0</v>
      </c>
      <c r="D15" s="846">
        <v>1</v>
      </c>
      <c r="E15" s="847">
        <f>E27+E38</f>
        <v>2</v>
      </c>
      <c r="F15" s="845">
        <f t="shared" si="1"/>
        <v>0</v>
      </c>
      <c r="G15" s="848">
        <f>F15+E15</f>
        <v>2</v>
      </c>
      <c r="H15" s="847">
        <v>1</v>
      </c>
      <c r="I15" s="845">
        <f t="shared" si="2"/>
        <v>0</v>
      </c>
      <c r="J15" s="849">
        <f>I15+H15</f>
        <v>1</v>
      </c>
      <c r="K15" s="850">
        <f>K27+K38</f>
        <v>0</v>
      </c>
      <c r="L15" s="850">
        <f>L27+L38</f>
        <v>0</v>
      </c>
      <c r="M15" s="851">
        <f>L15+K15</f>
        <v>0</v>
      </c>
      <c r="N15" s="847">
        <v>4</v>
      </c>
      <c r="O15" s="845">
        <f t="shared" si="4"/>
        <v>0</v>
      </c>
      <c r="P15" s="848">
        <v>4</v>
      </c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</row>
    <row r="16" spans="1:55" s="309" customFormat="1" ht="62.25" customHeight="1" thickBot="1" x14ac:dyDescent="0.35">
      <c r="A16" s="827" t="s">
        <v>140</v>
      </c>
      <c r="B16" s="921">
        <v>1</v>
      </c>
      <c r="C16" s="921">
        <v>0</v>
      </c>
      <c r="D16" s="921">
        <v>1</v>
      </c>
      <c r="E16" s="921">
        <v>0</v>
      </c>
      <c r="F16" s="921">
        <v>0</v>
      </c>
      <c r="G16" s="921">
        <v>0</v>
      </c>
      <c r="H16" s="921">
        <v>0</v>
      </c>
      <c r="I16" s="921">
        <v>0</v>
      </c>
      <c r="J16" s="922">
        <v>0</v>
      </c>
      <c r="K16" s="921">
        <v>0</v>
      </c>
      <c r="L16" s="921">
        <v>0</v>
      </c>
      <c r="M16" s="923">
        <v>0</v>
      </c>
      <c r="N16" s="924">
        <v>1</v>
      </c>
      <c r="O16" s="921">
        <v>0</v>
      </c>
      <c r="P16" s="921">
        <v>1</v>
      </c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</row>
    <row r="17" spans="1:55" s="309" customFormat="1" ht="27" customHeight="1" thickBot="1" x14ac:dyDescent="0.3">
      <c r="A17" s="828" t="s">
        <v>9</v>
      </c>
      <c r="B17" s="852">
        <f>SUM(B8:B16)</f>
        <v>11</v>
      </c>
      <c r="C17" s="853">
        <f>SUM(C8:C15)</f>
        <v>0</v>
      </c>
      <c r="D17" s="854">
        <f>C17+B17</f>
        <v>11</v>
      </c>
      <c r="E17" s="855">
        <f>SUM(E8:E16)</f>
        <v>12</v>
      </c>
      <c r="F17" s="853">
        <f>SUM(F8:F15)</f>
        <v>0</v>
      </c>
      <c r="G17" s="854">
        <f t="shared" si="5"/>
        <v>12</v>
      </c>
      <c r="H17" s="855">
        <v>4</v>
      </c>
      <c r="I17" s="853">
        <f>SUM(I8:I15)</f>
        <v>0</v>
      </c>
      <c r="J17" s="856">
        <v>4</v>
      </c>
      <c r="K17" s="857">
        <f>SUM(K8:K15)</f>
        <v>1</v>
      </c>
      <c r="L17" s="857">
        <f>SUM(L8:L15)</f>
        <v>0</v>
      </c>
      <c r="M17" s="858">
        <f>L17+K17</f>
        <v>1</v>
      </c>
      <c r="N17" s="855">
        <v>28</v>
      </c>
      <c r="O17" s="853">
        <f>SUM(O8:O15)</f>
        <v>0</v>
      </c>
      <c r="P17" s="859">
        <v>28</v>
      </c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</row>
    <row r="18" spans="1:55" s="309" customFormat="1" ht="14.45" customHeight="1" x14ac:dyDescent="0.25">
      <c r="A18" s="829" t="s">
        <v>10</v>
      </c>
      <c r="B18" s="860"/>
      <c r="C18" s="861"/>
      <c r="D18" s="862"/>
      <c r="E18" s="863"/>
      <c r="F18" s="861"/>
      <c r="G18" s="864"/>
      <c r="H18" s="863" t="s">
        <v>12</v>
      </c>
      <c r="I18" s="861"/>
      <c r="J18" s="865"/>
      <c r="K18" s="866"/>
      <c r="L18" s="866"/>
      <c r="M18" s="867"/>
      <c r="N18" s="863"/>
      <c r="O18" s="861"/>
      <c r="P18" s="864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</row>
    <row r="19" spans="1:55" s="309" customFormat="1" ht="17.25" customHeight="1" thickBot="1" x14ac:dyDescent="0.3">
      <c r="A19" s="830" t="s">
        <v>11</v>
      </c>
      <c r="B19" s="868"/>
      <c r="C19" s="869"/>
      <c r="D19" s="870"/>
      <c r="E19" s="871"/>
      <c r="F19" s="869"/>
      <c r="G19" s="872"/>
      <c r="H19" s="871"/>
      <c r="I19" s="869"/>
      <c r="J19" s="873"/>
      <c r="K19" s="874"/>
      <c r="L19" s="874"/>
      <c r="M19" s="875"/>
      <c r="N19" s="871"/>
      <c r="O19" s="869"/>
      <c r="P19" s="872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</row>
    <row r="20" spans="1:55" s="309" customFormat="1" ht="93.75" customHeight="1" x14ac:dyDescent="0.25">
      <c r="A20" s="825" t="s">
        <v>141</v>
      </c>
      <c r="B20" s="876">
        <v>4</v>
      </c>
      <c r="C20" s="877">
        <v>0</v>
      </c>
      <c r="D20" s="854">
        <v>4</v>
      </c>
      <c r="E20" s="878">
        <v>3</v>
      </c>
      <c r="F20" s="877">
        <v>0</v>
      </c>
      <c r="G20" s="879">
        <f>F20+E20</f>
        <v>3</v>
      </c>
      <c r="H20" s="878">
        <v>1</v>
      </c>
      <c r="I20" s="877">
        <v>0</v>
      </c>
      <c r="J20" s="880">
        <f>I20+H20</f>
        <v>1</v>
      </c>
      <c r="K20" s="881">
        <v>0</v>
      </c>
      <c r="L20" s="881">
        <v>0</v>
      </c>
      <c r="M20" s="882">
        <f>K20+L20</f>
        <v>0</v>
      </c>
      <c r="N20" s="883">
        <f>E20+H20+K20+B20</f>
        <v>8</v>
      </c>
      <c r="O20" s="883">
        <f>F20+I20+L20+C20</f>
        <v>0</v>
      </c>
      <c r="P20" s="884">
        <f>G20+J20+M20+D20</f>
        <v>8</v>
      </c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</row>
    <row r="21" spans="1:55" s="309" customFormat="1" ht="64.5" customHeight="1" x14ac:dyDescent="0.25">
      <c r="A21" s="826" t="s">
        <v>136</v>
      </c>
      <c r="B21" s="844">
        <v>1</v>
      </c>
      <c r="C21" s="845">
        <v>0</v>
      </c>
      <c r="D21" s="854">
        <v>1</v>
      </c>
      <c r="E21" s="847">
        <v>2</v>
      </c>
      <c r="F21" s="845">
        <v>0</v>
      </c>
      <c r="G21" s="879">
        <f t="shared" ref="G21:G27" si="9">F21+E21</f>
        <v>2</v>
      </c>
      <c r="H21" s="847">
        <v>1</v>
      </c>
      <c r="I21" s="845">
        <v>0</v>
      </c>
      <c r="J21" s="880">
        <f t="shared" ref="J21:J27" si="10">I21+H21</f>
        <v>1</v>
      </c>
      <c r="K21" s="881">
        <v>0</v>
      </c>
      <c r="L21" s="881">
        <v>0</v>
      </c>
      <c r="M21" s="882">
        <f t="shared" ref="M21:M27" si="11">K21+L21</f>
        <v>0</v>
      </c>
      <c r="N21" s="883">
        <f t="shared" ref="N21:P28" si="12">E21+H21+K21+B21</f>
        <v>4</v>
      </c>
      <c r="O21" s="883">
        <f t="shared" si="12"/>
        <v>0</v>
      </c>
      <c r="P21" s="884">
        <f t="shared" si="12"/>
        <v>4</v>
      </c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</row>
    <row r="22" spans="1:55" s="309" customFormat="1" ht="31.5" customHeight="1" x14ac:dyDescent="0.25">
      <c r="A22" s="826" t="s">
        <v>118</v>
      </c>
      <c r="B22" s="844">
        <v>1</v>
      </c>
      <c r="C22" s="845">
        <v>0</v>
      </c>
      <c r="D22" s="854">
        <f>C22+B22</f>
        <v>1</v>
      </c>
      <c r="E22" s="847">
        <v>1</v>
      </c>
      <c r="F22" s="845">
        <v>0</v>
      </c>
      <c r="G22" s="879">
        <f t="shared" si="9"/>
        <v>1</v>
      </c>
      <c r="H22" s="847">
        <v>1</v>
      </c>
      <c r="I22" s="845">
        <v>0</v>
      </c>
      <c r="J22" s="880">
        <f t="shared" si="10"/>
        <v>1</v>
      </c>
      <c r="K22" s="881">
        <v>0</v>
      </c>
      <c r="L22" s="881">
        <v>0</v>
      </c>
      <c r="M22" s="882">
        <f t="shared" si="11"/>
        <v>0</v>
      </c>
      <c r="N22" s="883">
        <f t="shared" si="12"/>
        <v>3</v>
      </c>
      <c r="O22" s="883">
        <f t="shared" si="12"/>
        <v>0</v>
      </c>
      <c r="P22" s="884">
        <f t="shared" si="12"/>
        <v>3</v>
      </c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</row>
    <row r="23" spans="1:55" s="309" customFormat="1" ht="31.5" customHeight="1" x14ac:dyDescent="0.25">
      <c r="A23" s="826" t="s">
        <v>119</v>
      </c>
      <c r="B23" s="844">
        <v>1</v>
      </c>
      <c r="C23" s="845">
        <v>0</v>
      </c>
      <c r="D23" s="854">
        <f>C23+B23</f>
        <v>1</v>
      </c>
      <c r="E23" s="847">
        <v>1</v>
      </c>
      <c r="F23" s="845">
        <v>0</v>
      </c>
      <c r="G23" s="879">
        <f t="shared" si="9"/>
        <v>1</v>
      </c>
      <c r="H23" s="847">
        <v>0</v>
      </c>
      <c r="I23" s="845">
        <v>0</v>
      </c>
      <c r="J23" s="880">
        <f t="shared" si="10"/>
        <v>0</v>
      </c>
      <c r="K23" s="881">
        <v>1</v>
      </c>
      <c r="L23" s="881">
        <v>0</v>
      </c>
      <c r="M23" s="882">
        <f t="shared" si="11"/>
        <v>1</v>
      </c>
      <c r="N23" s="883">
        <f t="shared" si="12"/>
        <v>3</v>
      </c>
      <c r="O23" s="883">
        <f t="shared" si="12"/>
        <v>0</v>
      </c>
      <c r="P23" s="884">
        <f t="shared" si="12"/>
        <v>3</v>
      </c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</row>
    <row r="24" spans="1:55" s="309" customFormat="1" ht="33" customHeight="1" x14ac:dyDescent="0.25">
      <c r="A24" s="826" t="s">
        <v>142</v>
      </c>
      <c r="B24" s="844">
        <v>2</v>
      </c>
      <c r="C24" s="845">
        <v>0</v>
      </c>
      <c r="D24" s="854">
        <f>C24+B24</f>
        <v>2</v>
      </c>
      <c r="E24" s="847">
        <v>1</v>
      </c>
      <c r="F24" s="845">
        <v>0</v>
      </c>
      <c r="G24" s="879">
        <f t="shared" si="9"/>
        <v>1</v>
      </c>
      <c r="H24" s="847">
        <v>0</v>
      </c>
      <c r="I24" s="845">
        <v>0</v>
      </c>
      <c r="J24" s="880">
        <f t="shared" si="10"/>
        <v>0</v>
      </c>
      <c r="K24" s="881">
        <v>0</v>
      </c>
      <c r="L24" s="881">
        <v>0</v>
      </c>
      <c r="M24" s="882">
        <f t="shared" si="11"/>
        <v>0</v>
      </c>
      <c r="N24" s="883">
        <f t="shared" si="12"/>
        <v>3</v>
      </c>
      <c r="O24" s="883">
        <f t="shared" si="12"/>
        <v>0</v>
      </c>
      <c r="P24" s="884">
        <f t="shared" si="12"/>
        <v>3</v>
      </c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</row>
    <row r="25" spans="1:55" s="309" customFormat="1" ht="31.5" customHeight="1" x14ac:dyDescent="0.25">
      <c r="A25" s="826" t="s">
        <v>138</v>
      </c>
      <c r="B25" s="844">
        <v>0</v>
      </c>
      <c r="C25" s="845">
        <v>0</v>
      </c>
      <c r="D25" s="854">
        <f>C25+B25</f>
        <v>0</v>
      </c>
      <c r="E25" s="847">
        <v>1</v>
      </c>
      <c r="F25" s="845">
        <v>0</v>
      </c>
      <c r="G25" s="879">
        <f t="shared" si="9"/>
        <v>1</v>
      </c>
      <c r="H25" s="847">
        <v>0</v>
      </c>
      <c r="I25" s="845">
        <v>0</v>
      </c>
      <c r="J25" s="880">
        <f t="shared" si="10"/>
        <v>0</v>
      </c>
      <c r="K25" s="881">
        <v>0</v>
      </c>
      <c r="L25" s="881">
        <v>0</v>
      </c>
      <c r="M25" s="882">
        <f t="shared" si="11"/>
        <v>0</v>
      </c>
      <c r="N25" s="883">
        <f t="shared" si="12"/>
        <v>1</v>
      </c>
      <c r="O25" s="883">
        <f t="shared" si="12"/>
        <v>0</v>
      </c>
      <c r="P25" s="884">
        <f t="shared" si="12"/>
        <v>1</v>
      </c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</row>
    <row r="26" spans="1:55" s="309" customFormat="1" ht="31.5" customHeight="1" x14ac:dyDescent="0.25">
      <c r="A26" s="826" t="s">
        <v>120</v>
      </c>
      <c r="B26" s="844">
        <v>0</v>
      </c>
      <c r="C26" s="845">
        <v>0</v>
      </c>
      <c r="D26" s="854">
        <f>C26+B26</f>
        <v>0</v>
      </c>
      <c r="E26" s="847">
        <v>1</v>
      </c>
      <c r="F26" s="845">
        <v>0</v>
      </c>
      <c r="G26" s="879">
        <f t="shared" si="9"/>
        <v>1</v>
      </c>
      <c r="H26" s="847">
        <v>0</v>
      </c>
      <c r="I26" s="845">
        <v>0</v>
      </c>
      <c r="J26" s="880">
        <f t="shared" si="10"/>
        <v>0</v>
      </c>
      <c r="K26" s="881">
        <v>0</v>
      </c>
      <c r="L26" s="881">
        <v>0</v>
      </c>
      <c r="M26" s="882">
        <f t="shared" si="11"/>
        <v>0</v>
      </c>
      <c r="N26" s="883">
        <f t="shared" si="12"/>
        <v>1</v>
      </c>
      <c r="O26" s="883">
        <f t="shared" si="12"/>
        <v>0</v>
      </c>
      <c r="P26" s="884">
        <f t="shared" si="12"/>
        <v>1</v>
      </c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</row>
    <row r="27" spans="1:55" s="309" customFormat="1" ht="75" customHeight="1" x14ac:dyDescent="0.25">
      <c r="A27" s="826" t="s">
        <v>139</v>
      </c>
      <c r="B27" s="844">
        <v>1</v>
      </c>
      <c r="C27" s="845">
        <v>0</v>
      </c>
      <c r="D27" s="854">
        <v>1</v>
      </c>
      <c r="E27" s="847">
        <v>2</v>
      </c>
      <c r="F27" s="845">
        <v>0</v>
      </c>
      <c r="G27" s="879">
        <f t="shared" si="9"/>
        <v>2</v>
      </c>
      <c r="H27" s="847">
        <v>1</v>
      </c>
      <c r="I27" s="845">
        <v>0</v>
      </c>
      <c r="J27" s="880">
        <f t="shared" si="10"/>
        <v>1</v>
      </c>
      <c r="K27" s="881">
        <v>0</v>
      </c>
      <c r="L27" s="881">
        <v>0</v>
      </c>
      <c r="M27" s="882">
        <f t="shared" si="11"/>
        <v>0</v>
      </c>
      <c r="N27" s="883">
        <f t="shared" si="12"/>
        <v>4</v>
      </c>
      <c r="O27" s="883">
        <f t="shared" si="12"/>
        <v>0</v>
      </c>
      <c r="P27" s="884">
        <v>4</v>
      </c>
      <c r="Q27" s="653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</row>
    <row r="28" spans="1:55" s="309" customFormat="1" ht="65.25" customHeight="1" thickBot="1" x14ac:dyDescent="0.3">
      <c r="A28" s="826" t="s">
        <v>140</v>
      </c>
      <c r="B28" s="885">
        <v>1</v>
      </c>
      <c r="C28" s="886">
        <v>0</v>
      </c>
      <c r="D28" s="887">
        <v>1</v>
      </c>
      <c r="E28" s="888">
        <v>0</v>
      </c>
      <c r="F28" s="886">
        <v>0</v>
      </c>
      <c r="G28" s="889">
        <v>0</v>
      </c>
      <c r="H28" s="888">
        <v>0</v>
      </c>
      <c r="I28" s="886">
        <v>0</v>
      </c>
      <c r="J28" s="890">
        <v>0</v>
      </c>
      <c r="K28" s="891">
        <v>0</v>
      </c>
      <c r="L28" s="891">
        <v>0</v>
      </c>
      <c r="M28" s="892">
        <v>0</v>
      </c>
      <c r="N28" s="893">
        <f t="shared" si="12"/>
        <v>1</v>
      </c>
      <c r="O28" s="893">
        <f t="shared" si="12"/>
        <v>0</v>
      </c>
      <c r="P28" s="894">
        <v>1</v>
      </c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</row>
    <row r="29" spans="1:55" s="309" customFormat="1" ht="24.75" customHeight="1" thickBot="1" x14ac:dyDescent="0.3">
      <c r="A29" s="831" t="s">
        <v>13</v>
      </c>
      <c r="B29" s="895">
        <f>SUM(B20:B28)</f>
        <v>11</v>
      </c>
      <c r="C29" s="896">
        <f>SUM(C20:C28)</f>
        <v>0</v>
      </c>
      <c r="D29" s="897">
        <v>11</v>
      </c>
      <c r="E29" s="898">
        <f t="shared" ref="E29:O29" si="13">SUM(E20:E28)</f>
        <v>12</v>
      </c>
      <c r="F29" s="896">
        <f t="shared" si="13"/>
        <v>0</v>
      </c>
      <c r="G29" s="899">
        <f t="shared" si="13"/>
        <v>12</v>
      </c>
      <c r="H29" s="898">
        <f t="shared" si="13"/>
        <v>4</v>
      </c>
      <c r="I29" s="896">
        <f t="shared" si="13"/>
        <v>0</v>
      </c>
      <c r="J29" s="900">
        <f t="shared" si="13"/>
        <v>4</v>
      </c>
      <c r="K29" s="901">
        <f t="shared" si="13"/>
        <v>1</v>
      </c>
      <c r="L29" s="901">
        <f t="shared" si="13"/>
        <v>0</v>
      </c>
      <c r="M29" s="902">
        <f t="shared" si="13"/>
        <v>1</v>
      </c>
      <c r="N29" s="898">
        <f t="shared" si="13"/>
        <v>28</v>
      </c>
      <c r="O29" s="896">
        <f t="shared" si="13"/>
        <v>0</v>
      </c>
      <c r="P29" s="903">
        <v>28</v>
      </c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</row>
    <row r="30" spans="1:55" s="309" customFormat="1" ht="29.25" customHeight="1" thickBot="1" x14ac:dyDescent="0.3">
      <c r="A30" s="831" t="s">
        <v>82</v>
      </c>
      <c r="B30" s="904"/>
      <c r="C30" s="905"/>
      <c r="D30" s="906"/>
      <c r="E30" s="907"/>
      <c r="F30" s="905"/>
      <c r="G30" s="908"/>
      <c r="H30" s="907"/>
      <c r="I30" s="905"/>
      <c r="J30" s="909"/>
      <c r="K30" s="910"/>
      <c r="L30" s="910"/>
      <c r="M30" s="911"/>
      <c r="N30" s="907"/>
      <c r="O30" s="905"/>
      <c r="P30" s="9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</row>
    <row r="31" spans="1:55" s="309" customFormat="1" ht="88.5" customHeight="1" x14ac:dyDescent="0.25">
      <c r="A31" s="825" t="s">
        <v>141</v>
      </c>
      <c r="B31" s="876">
        <v>0</v>
      </c>
      <c r="C31" s="877">
        <v>0</v>
      </c>
      <c r="D31" s="846">
        <f>B31+C31</f>
        <v>0</v>
      </c>
      <c r="E31" s="878">
        <v>0</v>
      </c>
      <c r="F31" s="877">
        <v>0</v>
      </c>
      <c r="G31" s="879">
        <f>E31+F31</f>
        <v>0</v>
      </c>
      <c r="H31" s="878">
        <v>0</v>
      </c>
      <c r="I31" s="877">
        <v>0</v>
      </c>
      <c r="J31" s="880">
        <f>H31+I31</f>
        <v>0</v>
      </c>
      <c r="K31" s="881">
        <v>0</v>
      </c>
      <c r="L31" s="881">
        <v>0</v>
      </c>
      <c r="M31" s="858">
        <f>K31+L31</f>
        <v>0</v>
      </c>
      <c r="N31" s="878">
        <f>B31+E31+H31+K31</f>
        <v>0</v>
      </c>
      <c r="O31" s="877">
        <f>C31+F31+I31+L31</f>
        <v>0</v>
      </c>
      <c r="P31" s="879">
        <f>D31+G31+J31+M31</f>
        <v>0</v>
      </c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</row>
    <row r="32" spans="1:55" s="309" customFormat="1" ht="50.25" customHeight="1" x14ac:dyDescent="0.25">
      <c r="A32" s="826" t="s">
        <v>136</v>
      </c>
      <c r="B32" s="844">
        <v>0</v>
      </c>
      <c r="C32" s="845">
        <v>0</v>
      </c>
      <c r="D32" s="846">
        <f t="shared" ref="D32:D38" si="14">B32+C32</f>
        <v>0</v>
      </c>
      <c r="E32" s="847">
        <v>0</v>
      </c>
      <c r="F32" s="845">
        <v>0</v>
      </c>
      <c r="G32" s="879">
        <f t="shared" ref="G32:G38" si="15">E32+F32</f>
        <v>0</v>
      </c>
      <c r="H32" s="847">
        <v>0</v>
      </c>
      <c r="I32" s="845">
        <v>0</v>
      </c>
      <c r="J32" s="880">
        <f>H32+I32</f>
        <v>0</v>
      </c>
      <c r="K32" s="881">
        <v>0</v>
      </c>
      <c r="L32" s="881">
        <v>0</v>
      </c>
      <c r="M32" s="858">
        <f t="shared" ref="M32:M38" si="16">K32+L32</f>
        <v>0</v>
      </c>
      <c r="N32" s="878">
        <f t="shared" ref="N32:P38" si="17">B32+E32+H32+K32</f>
        <v>0</v>
      </c>
      <c r="O32" s="877">
        <f t="shared" si="17"/>
        <v>0</v>
      </c>
      <c r="P32" s="879">
        <f t="shared" si="17"/>
        <v>0</v>
      </c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</row>
    <row r="33" spans="1:115" s="309" customFormat="1" ht="40.5" customHeight="1" x14ac:dyDescent="0.25">
      <c r="A33" s="826" t="s">
        <v>118</v>
      </c>
      <c r="B33" s="844">
        <v>0</v>
      </c>
      <c r="C33" s="845">
        <v>0</v>
      </c>
      <c r="D33" s="846">
        <f t="shared" si="14"/>
        <v>0</v>
      </c>
      <c r="E33" s="847">
        <v>0</v>
      </c>
      <c r="F33" s="845">
        <v>0</v>
      </c>
      <c r="G33" s="879">
        <f t="shared" si="15"/>
        <v>0</v>
      </c>
      <c r="H33" s="847">
        <v>0</v>
      </c>
      <c r="I33" s="845">
        <v>0</v>
      </c>
      <c r="J33" s="880">
        <f t="shared" ref="J33:J38" si="18">H33+I33</f>
        <v>0</v>
      </c>
      <c r="K33" s="881">
        <v>0</v>
      </c>
      <c r="L33" s="881">
        <v>0</v>
      </c>
      <c r="M33" s="858">
        <f t="shared" si="16"/>
        <v>0</v>
      </c>
      <c r="N33" s="878">
        <f t="shared" si="17"/>
        <v>0</v>
      </c>
      <c r="O33" s="877">
        <f t="shared" si="17"/>
        <v>0</v>
      </c>
      <c r="P33" s="879">
        <f t="shared" si="17"/>
        <v>0</v>
      </c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</row>
    <row r="34" spans="1:115" s="309" customFormat="1" ht="36" customHeight="1" x14ac:dyDescent="0.25">
      <c r="A34" s="826" t="s">
        <v>119</v>
      </c>
      <c r="B34" s="844">
        <v>0</v>
      </c>
      <c r="C34" s="845">
        <v>0</v>
      </c>
      <c r="D34" s="846">
        <f t="shared" si="14"/>
        <v>0</v>
      </c>
      <c r="E34" s="847">
        <v>0</v>
      </c>
      <c r="F34" s="845">
        <v>0</v>
      </c>
      <c r="G34" s="879">
        <f t="shared" si="15"/>
        <v>0</v>
      </c>
      <c r="H34" s="847">
        <v>0</v>
      </c>
      <c r="I34" s="845">
        <v>0</v>
      </c>
      <c r="J34" s="880">
        <f t="shared" si="18"/>
        <v>0</v>
      </c>
      <c r="K34" s="881">
        <v>0</v>
      </c>
      <c r="L34" s="881">
        <v>0</v>
      </c>
      <c r="M34" s="858">
        <f t="shared" si="16"/>
        <v>0</v>
      </c>
      <c r="N34" s="878">
        <f t="shared" si="17"/>
        <v>0</v>
      </c>
      <c r="O34" s="877">
        <f t="shared" si="17"/>
        <v>0</v>
      </c>
      <c r="P34" s="879">
        <f t="shared" si="17"/>
        <v>0</v>
      </c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</row>
    <row r="35" spans="1:115" s="309" customFormat="1" ht="53.25" customHeight="1" x14ac:dyDescent="0.25">
      <c r="A35" s="826" t="s">
        <v>137</v>
      </c>
      <c r="B35" s="844">
        <v>0</v>
      </c>
      <c r="C35" s="845">
        <v>0</v>
      </c>
      <c r="D35" s="846">
        <f t="shared" si="14"/>
        <v>0</v>
      </c>
      <c r="E35" s="847">
        <v>0</v>
      </c>
      <c r="F35" s="845">
        <v>0</v>
      </c>
      <c r="G35" s="879">
        <f t="shared" si="15"/>
        <v>0</v>
      </c>
      <c r="H35" s="847">
        <v>0</v>
      </c>
      <c r="I35" s="845">
        <v>0</v>
      </c>
      <c r="J35" s="880">
        <f t="shared" si="18"/>
        <v>0</v>
      </c>
      <c r="K35" s="881">
        <v>0</v>
      </c>
      <c r="L35" s="881">
        <v>0</v>
      </c>
      <c r="M35" s="858">
        <f t="shared" si="16"/>
        <v>0</v>
      </c>
      <c r="N35" s="878">
        <f t="shared" si="17"/>
        <v>0</v>
      </c>
      <c r="O35" s="877">
        <f t="shared" si="17"/>
        <v>0</v>
      </c>
      <c r="P35" s="879">
        <f t="shared" si="17"/>
        <v>0</v>
      </c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</row>
    <row r="36" spans="1:115" s="309" customFormat="1" ht="34.5" customHeight="1" x14ac:dyDescent="0.25">
      <c r="A36" s="826" t="s">
        <v>138</v>
      </c>
      <c r="B36" s="850">
        <v>0</v>
      </c>
      <c r="C36" s="850">
        <v>0</v>
      </c>
      <c r="D36" s="846">
        <f t="shared" si="14"/>
        <v>0</v>
      </c>
      <c r="E36" s="850">
        <v>0</v>
      </c>
      <c r="F36" s="850">
        <v>0</v>
      </c>
      <c r="G36" s="879">
        <f t="shared" si="15"/>
        <v>0</v>
      </c>
      <c r="H36" s="850">
        <v>0</v>
      </c>
      <c r="I36" s="850">
        <v>0</v>
      </c>
      <c r="J36" s="880">
        <f t="shared" si="18"/>
        <v>0</v>
      </c>
      <c r="K36" s="881">
        <v>0</v>
      </c>
      <c r="L36" s="881">
        <v>0</v>
      </c>
      <c r="M36" s="858">
        <f t="shared" si="16"/>
        <v>0</v>
      </c>
      <c r="N36" s="878">
        <f t="shared" si="17"/>
        <v>0</v>
      </c>
      <c r="O36" s="877">
        <f t="shared" si="17"/>
        <v>0</v>
      </c>
      <c r="P36" s="879">
        <f t="shared" si="17"/>
        <v>0</v>
      </c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</row>
    <row r="37" spans="1:115" s="309" customFormat="1" ht="19.5" customHeight="1" x14ac:dyDescent="0.25">
      <c r="A37" s="826" t="s">
        <v>120</v>
      </c>
      <c r="B37" s="850">
        <v>0</v>
      </c>
      <c r="C37" s="850">
        <v>0</v>
      </c>
      <c r="D37" s="846">
        <f t="shared" si="14"/>
        <v>0</v>
      </c>
      <c r="E37" s="850">
        <v>0</v>
      </c>
      <c r="F37" s="850">
        <v>0</v>
      </c>
      <c r="G37" s="879">
        <f t="shared" si="15"/>
        <v>0</v>
      </c>
      <c r="H37" s="850">
        <v>0</v>
      </c>
      <c r="I37" s="850">
        <v>0</v>
      </c>
      <c r="J37" s="880">
        <f t="shared" si="18"/>
        <v>0</v>
      </c>
      <c r="K37" s="881">
        <v>0</v>
      </c>
      <c r="L37" s="881">
        <v>0</v>
      </c>
      <c r="M37" s="858">
        <f t="shared" si="16"/>
        <v>0</v>
      </c>
      <c r="N37" s="878">
        <f t="shared" si="17"/>
        <v>0</v>
      </c>
      <c r="O37" s="877">
        <f t="shared" si="17"/>
        <v>0</v>
      </c>
      <c r="P37" s="879">
        <f t="shared" si="17"/>
        <v>0</v>
      </c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</row>
    <row r="38" spans="1:115" s="309" customFormat="1" ht="68.25" customHeight="1" x14ac:dyDescent="0.25">
      <c r="A38" s="826" t="s">
        <v>139</v>
      </c>
      <c r="B38" s="850">
        <v>0</v>
      </c>
      <c r="C38" s="850">
        <v>0</v>
      </c>
      <c r="D38" s="846">
        <f t="shared" si="14"/>
        <v>0</v>
      </c>
      <c r="E38" s="850">
        <v>0</v>
      </c>
      <c r="F38" s="850">
        <v>0</v>
      </c>
      <c r="G38" s="879">
        <f t="shared" si="15"/>
        <v>0</v>
      </c>
      <c r="H38" s="850">
        <v>0</v>
      </c>
      <c r="I38" s="850">
        <v>0</v>
      </c>
      <c r="J38" s="880">
        <f t="shared" si="18"/>
        <v>0</v>
      </c>
      <c r="K38" s="881">
        <v>0</v>
      </c>
      <c r="L38" s="881">
        <v>0</v>
      </c>
      <c r="M38" s="858">
        <f t="shared" si="16"/>
        <v>0</v>
      </c>
      <c r="N38" s="878">
        <f t="shared" si="17"/>
        <v>0</v>
      </c>
      <c r="O38" s="877">
        <f t="shared" si="17"/>
        <v>0</v>
      </c>
      <c r="P38" s="879">
        <f t="shared" si="17"/>
        <v>0</v>
      </c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</row>
    <row r="39" spans="1:115" s="309" customFormat="1" ht="61.5" customHeight="1" thickBot="1" x14ac:dyDescent="0.3">
      <c r="A39" s="832" t="s">
        <v>83</v>
      </c>
      <c r="B39" s="912">
        <f t="shared" ref="B39:J39" si="19">SUM(B31:B36)</f>
        <v>0</v>
      </c>
      <c r="C39" s="913">
        <f t="shared" si="19"/>
        <v>0</v>
      </c>
      <c r="D39" s="914">
        <f t="shared" si="19"/>
        <v>0</v>
      </c>
      <c r="E39" s="915">
        <f t="shared" si="19"/>
        <v>0</v>
      </c>
      <c r="F39" s="913">
        <f t="shared" si="19"/>
        <v>0</v>
      </c>
      <c r="G39" s="914">
        <f t="shared" si="19"/>
        <v>0</v>
      </c>
      <c r="H39" s="912">
        <f t="shared" si="19"/>
        <v>0</v>
      </c>
      <c r="I39" s="913">
        <f t="shared" si="19"/>
        <v>0</v>
      </c>
      <c r="J39" s="916">
        <f t="shared" si="19"/>
        <v>0</v>
      </c>
      <c r="K39" s="917">
        <f>SUM(K31:K38)</f>
        <v>0</v>
      </c>
      <c r="L39" s="917">
        <f>SUM(L31:L38)</f>
        <v>0</v>
      </c>
      <c r="M39" s="918">
        <f>SUM(M31:M38)</f>
        <v>0</v>
      </c>
      <c r="N39" s="912">
        <f>SUM(N31:N38)</f>
        <v>0</v>
      </c>
      <c r="O39" s="913">
        <f>SUM(O31:O38)</f>
        <v>0</v>
      </c>
      <c r="P39" s="914">
        <f>M39+J39+G39+D39</f>
        <v>0</v>
      </c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</row>
    <row r="40" spans="1:115" s="309" customFormat="1" ht="30" customHeight="1" x14ac:dyDescent="0.25">
      <c r="A40" s="833" t="s">
        <v>110</v>
      </c>
      <c r="B40" s="925">
        <f>B29</f>
        <v>11</v>
      </c>
      <c r="C40" s="926">
        <f t="shared" ref="C40:M41" si="20">C29</f>
        <v>0</v>
      </c>
      <c r="D40" s="927">
        <v>11</v>
      </c>
      <c r="E40" s="928">
        <f t="shared" si="20"/>
        <v>12</v>
      </c>
      <c r="F40" s="929">
        <f t="shared" si="20"/>
        <v>0</v>
      </c>
      <c r="G40" s="927">
        <f t="shared" si="20"/>
        <v>12</v>
      </c>
      <c r="H40" s="929">
        <f t="shared" si="20"/>
        <v>4</v>
      </c>
      <c r="I40" s="926">
        <f t="shared" si="20"/>
        <v>0</v>
      </c>
      <c r="J40" s="930">
        <f t="shared" si="20"/>
        <v>4</v>
      </c>
      <c r="K40" s="931">
        <f t="shared" si="20"/>
        <v>1</v>
      </c>
      <c r="L40" s="931">
        <f t="shared" si="20"/>
        <v>0</v>
      </c>
      <c r="M40" s="882">
        <f t="shared" si="20"/>
        <v>1</v>
      </c>
      <c r="N40" s="929">
        <f>N29</f>
        <v>28</v>
      </c>
      <c r="O40" s="926">
        <f>O29</f>
        <v>0</v>
      </c>
      <c r="P40" s="927">
        <f>P29</f>
        <v>28</v>
      </c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</row>
    <row r="41" spans="1:115" s="309" customFormat="1" ht="25.15" customHeight="1" thickBot="1" x14ac:dyDescent="0.3">
      <c r="A41" s="834" t="s">
        <v>82</v>
      </c>
      <c r="B41" s="932">
        <f>B39</f>
        <v>0</v>
      </c>
      <c r="C41" s="933">
        <f t="shared" ref="C41:J41" si="21">C39</f>
        <v>0</v>
      </c>
      <c r="D41" s="934">
        <f t="shared" si="21"/>
        <v>0</v>
      </c>
      <c r="E41" s="935">
        <f t="shared" si="21"/>
        <v>0</v>
      </c>
      <c r="F41" s="936">
        <f t="shared" si="21"/>
        <v>0</v>
      </c>
      <c r="G41" s="934">
        <f t="shared" si="21"/>
        <v>0</v>
      </c>
      <c r="H41" s="936">
        <f t="shared" si="21"/>
        <v>0</v>
      </c>
      <c r="I41" s="933">
        <f t="shared" si="21"/>
        <v>0</v>
      </c>
      <c r="J41" s="937">
        <f t="shared" si="21"/>
        <v>0</v>
      </c>
      <c r="K41" s="938">
        <f t="shared" si="20"/>
        <v>0</v>
      </c>
      <c r="L41" s="938">
        <f t="shared" si="20"/>
        <v>0</v>
      </c>
      <c r="M41" s="939">
        <f t="shared" si="20"/>
        <v>0</v>
      </c>
      <c r="N41" s="936">
        <f>N39</f>
        <v>0</v>
      </c>
      <c r="O41" s="933">
        <f>O39</f>
        <v>0</v>
      </c>
      <c r="P41" s="934">
        <f>P39</f>
        <v>0</v>
      </c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</row>
    <row r="42" spans="1:115" s="309" customFormat="1" ht="25.9" customHeight="1" thickBot="1" x14ac:dyDescent="0.3">
      <c r="A42" s="835" t="s">
        <v>84</v>
      </c>
      <c r="B42" s="895">
        <f t="shared" ref="B42:I42" si="22">SUM(B40:B41)</f>
        <v>11</v>
      </c>
      <c r="C42" s="896">
        <f t="shared" si="22"/>
        <v>0</v>
      </c>
      <c r="D42" s="897">
        <f>SUM(D40:D41)</f>
        <v>11</v>
      </c>
      <c r="E42" s="940">
        <f t="shared" si="22"/>
        <v>12</v>
      </c>
      <c r="F42" s="898">
        <f t="shared" si="22"/>
        <v>0</v>
      </c>
      <c r="G42" s="897">
        <f>SUM(G40:G41)</f>
        <v>12</v>
      </c>
      <c r="H42" s="898">
        <f t="shared" si="22"/>
        <v>4</v>
      </c>
      <c r="I42" s="896">
        <f t="shared" si="22"/>
        <v>0</v>
      </c>
      <c r="J42" s="897">
        <f>SUM(J40:J41)</f>
        <v>4</v>
      </c>
      <c r="K42" s="919">
        <f>SUM(K40:K41)</f>
        <v>1</v>
      </c>
      <c r="L42" s="920">
        <f>SUM(L40:L41)</f>
        <v>0</v>
      </c>
      <c r="M42" s="903">
        <f>SUM(M40:M41)</f>
        <v>1</v>
      </c>
      <c r="N42" s="898">
        <f>B42+E42+H42+K42</f>
        <v>28</v>
      </c>
      <c r="O42" s="898">
        <f>C42+F42+I42+L42</f>
        <v>0</v>
      </c>
      <c r="P42" s="898">
        <v>28</v>
      </c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</row>
    <row r="43" spans="1:115" s="309" customFormat="1" ht="33" customHeight="1" x14ac:dyDescent="0.25">
      <c r="B43" s="308"/>
      <c r="E43" s="308"/>
      <c r="H43" s="308"/>
      <c r="N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</row>
    <row r="44" spans="1:115" x14ac:dyDescent="0.2">
      <c r="A44" s="403"/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115" s="405" customFormat="1" ht="15.75" x14ac:dyDescent="0.25">
      <c r="A45" s="309"/>
      <c r="B45" s="308"/>
      <c r="C45" s="309"/>
      <c r="D45" s="309"/>
      <c r="E45" s="308"/>
      <c r="F45" s="309"/>
      <c r="G45" s="309"/>
      <c r="H45" s="308"/>
      <c r="I45" s="309"/>
      <c r="J45" s="309"/>
      <c r="K45" s="309"/>
      <c r="L45" s="309"/>
      <c r="M45" s="309"/>
      <c r="N45" s="308"/>
      <c r="O45" s="309"/>
      <c r="P45" s="309"/>
      <c r="Q45" s="403"/>
      <c r="R45" s="403"/>
      <c r="S45" s="403"/>
      <c r="T45" s="403"/>
      <c r="U45" s="403"/>
      <c r="V45" s="403"/>
      <c r="W45" s="403"/>
      <c r="X45" s="403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  <c r="BB45" s="404"/>
      <c r="BC45" s="404"/>
      <c r="BD45" s="404"/>
      <c r="BE45" s="404"/>
      <c r="BF45" s="404"/>
      <c r="BG45" s="404"/>
      <c r="BH45" s="404"/>
      <c r="BI45" s="404"/>
      <c r="BJ45" s="404"/>
      <c r="BK45" s="404"/>
      <c r="BL45" s="404"/>
      <c r="BM45" s="404"/>
      <c r="BN45" s="404"/>
      <c r="BO45" s="404"/>
      <c r="BP45" s="404"/>
      <c r="BQ45" s="404"/>
      <c r="BR45" s="404"/>
      <c r="BS45" s="404"/>
      <c r="BT45" s="404"/>
      <c r="BU45" s="404"/>
      <c r="BV45" s="404"/>
      <c r="BW45" s="404"/>
      <c r="BX45" s="404"/>
      <c r="BY45" s="404"/>
      <c r="BZ45" s="404"/>
      <c r="CA45" s="404"/>
      <c r="CB45" s="404"/>
      <c r="CC45" s="404"/>
      <c r="CD45" s="404"/>
      <c r="CE45" s="404"/>
      <c r="CF45" s="404"/>
      <c r="CG45" s="404"/>
      <c r="CH45" s="404"/>
      <c r="CI45" s="404"/>
      <c r="CJ45" s="404"/>
      <c r="CK45" s="404"/>
      <c r="CL45" s="404"/>
      <c r="CM45" s="404"/>
      <c r="CN45" s="404"/>
      <c r="CO45" s="404"/>
      <c r="CP45" s="404"/>
      <c r="CQ45" s="404"/>
      <c r="CR45" s="404"/>
      <c r="CS45" s="404"/>
      <c r="CT45" s="404"/>
      <c r="CU45" s="404"/>
      <c r="CV45" s="404"/>
      <c r="CW45" s="404"/>
      <c r="CX45" s="404"/>
      <c r="CY45" s="404"/>
      <c r="CZ45" s="404"/>
      <c r="DA45" s="404"/>
      <c r="DB45" s="404"/>
      <c r="DC45" s="404"/>
      <c r="DD45" s="404"/>
      <c r="DE45" s="404"/>
      <c r="DF45" s="404"/>
      <c r="DG45" s="404"/>
      <c r="DH45" s="404"/>
      <c r="DI45" s="404"/>
      <c r="DJ45" s="404"/>
      <c r="DK45" s="404"/>
    </row>
    <row r="46" spans="1:115" x14ac:dyDescent="0.2">
      <c r="A46" t="s">
        <v>143</v>
      </c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0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4"/>
  <sheetViews>
    <sheetView topLeftCell="A7" zoomScale="55" zoomScaleNormal="55" workbookViewId="0">
      <selection activeCell="Z13" sqref="Z13"/>
    </sheetView>
  </sheetViews>
  <sheetFormatPr defaultRowHeight="25.5" x14ac:dyDescent="0.35"/>
  <cols>
    <col min="1" max="1" width="88.85546875" style="671" customWidth="1"/>
    <col min="2" max="2" width="17.7109375" style="671" customWidth="1"/>
    <col min="3" max="3" width="12.85546875" style="671" customWidth="1"/>
    <col min="4" max="4" width="14.140625" style="671" customWidth="1"/>
    <col min="5" max="5" width="14.7109375" style="671" customWidth="1"/>
    <col min="6" max="6" width="15.140625" style="671" customWidth="1"/>
    <col min="7" max="7" width="13.5703125" style="671" customWidth="1"/>
    <col min="8" max="8" width="15.42578125" style="671" customWidth="1"/>
    <col min="9" max="9" width="13.140625" style="671" customWidth="1"/>
    <col min="10" max="10" width="12.7109375" style="671" customWidth="1"/>
    <col min="11" max="12" width="10.7109375" style="671" customWidth="1"/>
    <col min="13" max="13" width="9.140625" style="671" customWidth="1"/>
    <col min="14" max="14" width="12.85546875" style="671" customWidth="1"/>
    <col min="15" max="15" width="23.42578125" style="671" customWidth="1"/>
    <col min="16" max="17" width="9.140625" style="671" customWidth="1"/>
    <col min="18" max="18" width="10.5703125" style="671" customWidth="1"/>
    <col min="19" max="19" width="11.28515625" style="671" customWidth="1"/>
    <col min="20" max="16384" width="9.140625" style="671"/>
  </cols>
  <sheetData>
    <row r="1" spans="1:256" ht="39.75" customHeight="1" x14ac:dyDescent="0.35">
      <c r="A1" s="1155" t="s">
        <v>58</v>
      </c>
      <c r="B1" s="1155"/>
      <c r="C1" s="1155"/>
      <c r="D1" s="1155"/>
      <c r="E1" s="1155"/>
      <c r="F1" s="1155"/>
      <c r="G1" s="1155"/>
      <c r="H1" s="1155"/>
      <c r="I1" s="1155"/>
      <c r="J1" s="1155"/>
      <c r="K1" s="290"/>
      <c r="L1" s="290"/>
      <c r="M1" s="290"/>
      <c r="N1" s="290"/>
    </row>
    <row r="2" spans="1:256" ht="28.5" customHeight="1" x14ac:dyDescent="0.35">
      <c r="A2" s="672"/>
      <c r="B2" s="672"/>
      <c r="C2" s="752" t="s">
        <v>60</v>
      </c>
      <c r="D2" s="672"/>
      <c r="E2" s="672"/>
      <c r="F2" s="672"/>
      <c r="G2" s="672"/>
      <c r="H2" s="672"/>
      <c r="I2" s="672"/>
      <c r="J2" s="672"/>
    </row>
    <row r="3" spans="1:256" ht="37.5" customHeight="1" x14ac:dyDescent="0.35">
      <c r="A3" s="1155" t="s">
        <v>147</v>
      </c>
      <c r="B3" s="1155"/>
      <c r="C3" s="1155"/>
      <c r="D3" s="1155"/>
      <c r="E3" s="1155"/>
      <c r="F3" s="1155"/>
      <c r="G3" s="1155"/>
      <c r="H3" s="1155"/>
      <c r="I3" s="1155"/>
      <c r="J3" s="1155"/>
      <c r="K3" s="2"/>
      <c r="L3" s="2"/>
    </row>
    <row r="4" spans="1:256" ht="33" customHeight="1" thickBot="1" x14ac:dyDescent="0.4">
      <c r="A4" s="3"/>
    </row>
    <row r="5" spans="1:256" ht="33" customHeight="1" thickBot="1" x14ac:dyDescent="0.4">
      <c r="A5" s="1210" t="s">
        <v>1</v>
      </c>
      <c r="B5" s="1154" t="s">
        <v>61</v>
      </c>
      <c r="C5" s="1154"/>
      <c r="D5" s="1154"/>
      <c r="E5" s="1171" t="s">
        <v>62</v>
      </c>
      <c r="F5" s="1171"/>
      <c r="G5" s="1171"/>
      <c r="H5" s="1156" t="s">
        <v>23</v>
      </c>
      <c r="I5" s="1156"/>
      <c r="J5" s="1156"/>
      <c r="K5" s="183"/>
      <c r="L5" s="183"/>
    </row>
    <row r="6" spans="1:256" ht="33" customHeight="1" thickBot="1" x14ac:dyDescent="0.4">
      <c r="A6" s="1210"/>
      <c r="B6" s="1154"/>
      <c r="C6" s="1154"/>
      <c r="D6" s="1154"/>
      <c r="E6" s="1171"/>
      <c r="F6" s="1171"/>
      <c r="G6" s="1171"/>
      <c r="H6" s="1156"/>
      <c r="I6" s="1156"/>
      <c r="J6" s="1156"/>
      <c r="K6" s="183"/>
      <c r="L6" s="183"/>
    </row>
    <row r="7" spans="1:256" ht="99.75" customHeight="1" thickBot="1" x14ac:dyDescent="0.4">
      <c r="A7" s="1210"/>
      <c r="B7" s="378" t="s">
        <v>5</v>
      </c>
      <c r="C7" s="379" t="s">
        <v>6</v>
      </c>
      <c r="D7" s="246" t="s">
        <v>7</v>
      </c>
      <c r="E7" s="378" t="s">
        <v>5</v>
      </c>
      <c r="F7" s="379" t="s">
        <v>6</v>
      </c>
      <c r="G7" s="246" t="s">
        <v>7</v>
      </c>
      <c r="H7" s="378" t="s">
        <v>5</v>
      </c>
      <c r="I7" s="379" t="s">
        <v>6</v>
      </c>
      <c r="J7" s="246" t="s">
        <v>7</v>
      </c>
      <c r="K7" s="183"/>
      <c r="L7" s="183"/>
    </row>
    <row r="8" spans="1:256" ht="45" customHeight="1" thickBot="1" x14ac:dyDescent="0.4">
      <c r="A8" s="12" t="s">
        <v>8</v>
      </c>
      <c r="B8" s="674"/>
      <c r="C8" s="674"/>
      <c r="D8" s="674"/>
      <c r="E8" s="674"/>
      <c r="F8" s="674"/>
      <c r="G8" s="675"/>
      <c r="H8" s="674"/>
      <c r="I8" s="674"/>
      <c r="J8" s="675"/>
      <c r="K8" s="183"/>
      <c r="L8" s="183"/>
    </row>
    <row r="9" spans="1:256" ht="28.5" customHeight="1" x14ac:dyDescent="0.35">
      <c r="A9" s="187" t="s">
        <v>63</v>
      </c>
      <c r="B9" s="701">
        <v>1</v>
      </c>
      <c r="C9" s="702">
        <v>1</v>
      </c>
      <c r="D9" s="703">
        <f>B9+C9</f>
        <v>2</v>
      </c>
      <c r="E9" s="701">
        <v>0</v>
      </c>
      <c r="F9" s="702">
        <v>0</v>
      </c>
      <c r="G9" s="703">
        <v>0</v>
      </c>
      <c r="H9" s="942">
        <f>B9+G9</f>
        <v>1</v>
      </c>
      <c r="I9" s="942">
        <f>C9+F9</f>
        <v>1</v>
      </c>
      <c r="J9" s="943">
        <f>H9+I9</f>
        <v>2</v>
      </c>
      <c r="K9" s="183"/>
      <c r="L9" s="183"/>
    </row>
    <row r="10" spans="1:256" ht="28.5" customHeight="1" thickBot="1" x14ac:dyDescent="0.4">
      <c r="A10" s="753" t="s">
        <v>64</v>
      </c>
      <c r="B10" s="4">
        <v>7</v>
      </c>
      <c r="C10" s="5">
        <v>2</v>
      </c>
      <c r="D10" s="6">
        <f>B10+C10</f>
        <v>9</v>
      </c>
      <c r="E10" s="701">
        <v>0</v>
      </c>
      <c r="F10" s="702">
        <v>0</v>
      </c>
      <c r="G10" s="703">
        <v>0</v>
      </c>
      <c r="H10" s="678">
        <f>B10+E10</f>
        <v>7</v>
      </c>
      <c r="I10" s="678">
        <f>C10+F10</f>
        <v>2</v>
      </c>
      <c r="J10" s="944">
        <f>H10+I10</f>
        <v>9</v>
      </c>
      <c r="K10" s="183"/>
      <c r="L10" s="183"/>
    </row>
    <row r="11" spans="1:256" ht="45" customHeight="1" thickBot="1" x14ac:dyDescent="0.4">
      <c r="A11" s="754" t="s">
        <v>9</v>
      </c>
      <c r="B11" s="681">
        <f>B9+B10</f>
        <v>8</v>
      </c>
      <c r="C11" s="681">
        <f>C9+C10</f>
        <v>3</v>
      </c>
      <c r="D11" s="681">
        <f>D9+D10</f>
        <v>11</v>
      </c>
      <c r="E11" s="681">
        <v>0</v>
      </c>
      <c r="F11" s="681">
        <v>0</v>
      </c>
      <c r="G11" s="681">
        <v>0</v>
      </c>
      <c r="H11" s="681">
        <f>B11+E11</f>
        <v>8</v>
      </c>
      <c r="I11" s="681">
        <f>C11+F11</f>
        <v>3</v>
      </c>
      <c r="J11" s="945">
        <f>H11+I11</f>
        <v>11</v>
      </c>
      <c r="K11" s="183"/>
      <c r="L11" s="183"/>
    </row>
    <row r="12" spans="1:256" ht="45" customHeight="1" thickBot="1" x14ac:dyDescent="0.4">
      <c r="A12" s="711" t="s">
        <v>10</v>
      </c>
      <c r="B12" s="8"/>
      <c r="C12" s="213"/>
      <c r="D12" s="213"/>
      <c r="E12" s="213"/>
      <c r="F12" s="213"/>
      <c r="G12" s="213"/>
      <c r="H12" s="213"/>
      <c r="I12" s="213"/>
      <c r="J12" s="620"/>
      <c r="K12" s="183"/>
      <c r="L12" s="183"/>
    </row>
    <row r="13" spans="1:256" ht="31.5" customHeight="1" thickBot="1" x14ac:dyDescent="0.4">
      <c r="A13" s="190" t="s">
        <v>11</v>
      </c>
      <c r="B13" s="946"/>
      <c r="C13" s="947"/>
      <c r="D13" s="226"/>
      <c r="E13" s="946"/>
      <c r="F13" s="947"/>
      <c r="G13" s="620"/>
      <c r="H13" s="19"/>
      <c r="I13" s="213"/>
      <c r="J13" s="721"/>
      <c r="K13" s="184"/>
      <c r="L13" s="184"/>
    </row>
    <row r="14" spans="1:256" s="185" customFormat="1" ht="33" customHeight="1" x14ac:dyDescent="0.35">
      <c r="A14" s="187" t="s">
        <v>63</v>
      </c>
      <c r="B14" s="701">
        <v>1</v>
      </c>
      <c r="C14" s="702">
        <v>1</v>
      </c>
      <c r="D14" s="703">
        <f>B14+C14</f>
        <v>2</v>
      </c>
      <c r="E14" s="701">
        <v>0</v>
      </c>
      <c r="F14" s="702">
        <v>0</v>
      </c>
      <c r="G14" s="703">
        <v>0</v>
      </c>
      <c r="H14" s="942">
        <f>B14+G14</f>
        <v>1</v>
      </c>
      <c r="I14" s="942">
        <f>C14+F14</f>
        <v>1</v>
      </c>
      <c r="J14" s="943">
        <f>H14+I14</f>
        <v>2</v>
      </c>
      <c r="X14" s="755"/>
      <c r="Y14" s="755"/>
      <c r="Z14" s="755"/>
      <c r="AN14" s="755"/>
      <c r="AO14" s="755"/>
      <c r="AP14" s="755"/>
      <c r="BD14" s="755"/>
      <c r="BE14" s="755"/>
      <c r="BF14" s="755"/>
      <c r="BT14" s="755"/>
      <c r="BU14" s="755"/>
      <c r="BV14" s="755"/>
      <c r="CJ14" s="755"/>
      <c r="CK14" s="755"/>
      <c r="CL14" s="755"/>
      <c r="CZ14" s="755"/>
      <c r="DA14" s="755"/>
      <c r="DB14" s="755"/>
      <c r="DP14" s="755"/>
      <c r="DQ14" s="755"/>
      <c r="DR14" s="755"/>
      <c r="EF14" s="755"/>
      <c r="EG14" s="755"/>
      <c r="EH14" s="755"/>
      <c r="EV14" s="755"/>
      <c r="EW14" s="755"/>
      <c r="EX14" s="755"/>
      <c r="FL14" s="755"/>
      <c r="FM14" s="755"/>
      <c r="FN14" s="755"/>
      <c r="GB14" s="755"/>
      <c r="GC14" s="755"/>
      <c r="GD14" s="755"/>
      <c r="GR14" s="755"/>
      <c r="GS14" s="755"/>
      <c r="GT14" s="755"/>
      <c r="HH14" s="755"/>
      <c r="HI14" s="755"/>
      <c r="HJ14" s="755"/>
      <c r="HX14" s="755"/>
      <c r="HY14" s="755"/>
      <c r="HZ14" s="755"/>
      <c r="IN14" s="755"/>
      <c r="IO14" s="755"/>
      <c r="IP14" s="755"/>
      <c r="IQ14" s="671"/>
      <c r="IR14" s="671"/>
      <c r="IS14" s="671"/>
      <c r="IT14" s="671"/>
      <c r="IU14" s="671"/>
      <c r="IV14" s="671"/>
    </row>
    <row r="15" spans="1:256" s="185" customFormat="1" ht="35.25" customHeight="1" thickBot="1" x14ac:dyDescent="0.4">
      <c r="A15" s="753" t="s">
        <v>64</v>
      </c>
      <c r="B15" s="4">
        <v>7</v>
      </c>
      <c r="C15" s="5">
        <v>2</v>
      </c>
      <c r="D15" s="6">
        <f>B15+C15</f>
        <v>9</v>
      </c>
      <c r="E15" s="4">
        <v>0</v>
      </c>
      <c r="F15" s="5">
        <v>0</v>
      </c>
      <c r="G15" s="6">
        <v>0</v>
      </c>
      <c r="H15" s="678">
        <f>B15+E15</f>
        <v>7</v>
      </c>
      <c r="I15" s="678">
        <f>C15+F15</f>
        <v>2</v>
      </c>
      <c r="J15" s="944">
        <f>H15+I15</f>
        <v>9</v>
      </c>
      <c r="X15" s="755"/>
      <c r="Y15" s="755"/>
      <c r="Z15" s="755"/>
      <c r="AN15" s="755"/>
      <c r="AO15" s="755"/>
      <c r="AP15" s="755"/>
      <c r="BD15" s="755"/>
      <c r="BE15" s="755"/>
      <c r="BF15" s="755"/>
      <c r="BT15" s="755"/>
      <c r="BU15" s="755"/>
      <c r="BV15" s="755"/>
      <c r="CJ15" s="755"/>
      <c r="CK15" s="755"/>
      <c r="CL15" s="755"/>
      <c r="CZ15" s="755"/>
      <c r="DA15" s="755"/>
      <c r="DB15" s="755"/>
      <c r="DP15" s="755"/>
      <c r="DQ15" s="755"/>
      <c r="DR15" s="755"/>
      <c r="EF15" s="755"/>
      <c r="EG15" s="755"/>
      <c r="EH15" s="755"/>
      <c r="EV15" s="755"/>
      <c r="EW15" s="755"/>
      <c r="EX15" s="755"/>
      <c r="FL15" s="755"/>
      <c r="FM15" s="755"/>
      <c r="FN15" s="755"/>
      <c r="GB15" s="755"/>
      <c r="GC15" s="755"/>
      <c r="GD15" s="755"/>
      <c r="GR15" s="755"/>
      <c r="GS15" s="755"/>
      <c r="GT15" s="755"/>
      <c r="HH15" s="755"/>
      <c r="HI15" s="755"/>
      <c r="HJ15" s="755"/>
      <c r="HX15" s="755"/>
      <c r="HY15" s="755"/>
      <c r="HZ15" s="755"/>
      <c r="IN15" s="755"/>
      <c r="IO15" s="755"/>
      <c r="IP15" s="755"/>
      <c r="IQ15" s="671"/>
      <c r="IR15" s="671"/>
      <c r="IS15" s="671"/>
      <c r="IT15" s="671"/>
      <c r="IU15" s="671"/>
      <c r="IV15" s="671"/>
    </row>
    <row r="16" spans="1:256" ht="24.95" customHeight="1" thickBot="1" x14ac:dyDescent="0.4">
      <c r="A16" s="673" t="s">
        <v>13</v>
      </c>
      <c r="B16" s="681">
        <f>B14+B15</f>
        <v>8</v>
      </c>
      <c r="C16" s="681">
        <f>C14+C15</f>
        <v>3</v>
      </c>
      <c r="D16" s="681">
        <f>D14+D15</f>
        <v>11</v>
      </c>
      <c r="E16" s="215">
        <v>0</v>
      </c>
      <c r="F16" s="215">
        <v>0</v>
      </c>
      <c r="G16" s="215">
        <v>0</v>
      </c>
      <c r="H16" s="681">
        <f>B16+E16</f>
        <v>8</v>
      </c>
      <c r="I16" s="681">
        <f>C16+F16</f>
        <v>3</v>
      </c>
      <c r="J16" s="945">
        <f>H16+I16</f>
        <v>11</v>
      </c>
      <c r="K16" s="185"/>
      <c r="L16" s="185"/>
    </row>
    <row r="17" spans="1:256" ht="24.95" customHeight="1" x14ac:dyDescent="0.35">
      <c r="A17" s="694" t="s">
        <v>42</v>
      </c>
      <c r="B17" s="722"/>
      <c r="C17" s="216"/>
      <c r="D17" s="217"/>
      <c r="E17" s="722"/>
      <c r="F17" s="216"/>
      <c r="G17" s="217"/>
      <c r="H17" s="722"/>
      <c r="I17" s="216"/>
      <c r="J17" s="948"/>
      <c r="K17" s="10"/>
      <c r="L17" s="10"/>
    </row>
    <row r="18" spans="1:256" s="185" customFormat="1" ht="33" customHeight="1" x14ac:dyDescent="0.35">
      <c r="A18" s="188" t="s">
        <v>63</v>
      </c>
      <c r="B18" s="701">
        <v>0</v>
      </c>
      <c r="C18" s="702">
        <v>0</v>
      </c>
      <c r="D18" s="703">
        <v>0</v>
      </c>
      <c r="E18" s="701">
        <v>0</v>
      </c>
      <c r="F18" s="702">
        <v>0</v>
      </c>
      <c r="G18" s="703">
        <v>0</v>
      </c>
      <c r="H18" s="701">
        <v>0</v>
      </c>
      <c r="I18" s="702">
        <v>0</v>
      </c>
      <c r="J18" s="949">
        <v>0</v>
      </c>
      <c r="X18" s="755"/>
      <c r="Y18" s="755"/>
      <c r="Z18" s="755"/>
      <c r="AN18" s="755"/>
      <c r="AO18" s="755"/>
      <c r="AP18" s="755"/>
      <c r="BD18" s="755"/>
      <c r="BE18" s="755"/>
      <c r="BF18" s="755"/>
      <c r="BT18" s="755"/>
      <c r="BU18" s="755"/>
      <c r="BV18" s="755"/>
      <c r="CJ18" s="755"/>
      <c r="CK18" s="755"/>
      <c r="CL18" s="755"/>
      <c r="CZ18" s="755"/>
      <c r="DA18" s="755"/>
      <c r="DB18" s="755"/>
      <c r="DP18" s="755"/>
      <c r="DQ18" s="755"/>
      <c r="DR18" s="755"/>
      <c r="EF18" s="755"/>
      <c r="EG18" s="755"/>
      <c r="EH18" s="755"/>
      <c r="EV18" s="755"/>
      <c r="EW18" s="755"/>
      <c r="EX18" s="755"/>
      <c r="FL18" s="755"/>
      <c r="FM18" s="755"/>
      <c r="FN18" s="755"/>
      <c r="GB18" s="755"/>
      <c r="GC18" s="755"/>
      <c r="GD18" s="755"/>
      <c r="GR18" s="755"/>
      <c r="GS18" s="755"/>
      <c r="GT18" s="755"/>
      <c r="HH18" s="755"/>
      <c r="HI18" s="755"/>
      <c r="HJ18" s="755"/>
      <c r="HX18" s="755"/>
      <c r="HY18" s="755"/>
      <c r="HZ18" s="755"/>
      <c r="IN18" s="755"/>
      <c r="IO18" s="755"/>
      <c r="IP18" s="755"/>
      <c r="IQ18" s="671"/>
      <c r="IR18" s="671"/>
      <c r="IS18" s="671"/>
      <c r="IT18" s="671"/>
      <c r="IU18" s="671"/>
      <c r="IV18" s="671"/>
    </row>
    <row r="19" spans="1:256" s="185" customFormat="1" ht="39.75" customHeight="1" thickBot="1" x14ac:dyDescent="0.4">
      <c r="A19" s="753" t="s">
        <v>64</v>
      </c>
      <c r="B19" s="4">
        <v>0</v>
      </c>
      <c r="C19" s="5">
        <v>0</v>
      </c>
      <c r="D19" s="6">
        <v>0</v>
      </c>
      <c r="E19" s="4">
        <v>0</v>
      </c>
      <c r="F19" s="5">
        <v>0</v>
      </c>
      <c r="G19" s="6">
        <v>0</v>
      </c>
      <c r="H19" s="4">
        <v>0</v>
      </c>
      <c r="I19" s="5">
        <v>0</v>
      </c>
      <c r="J19" s="219">
        <v>0</v>
      </c>
      <c r="X19" s="755"/>
      <c r="Y19" s="755"/>
      <c r="Z19" s="755"/>
      <c r="AN19" s="755"/>
      <c r="AO19" s="755"/>
      <c r="AP19" s="755"/>
      <c r="BD19" s="755"/>
      <c r="BE19" s="755"/>
      <c r="BF19" s="755"/>
      <c r="BT19" s="755"/>
      <c r="BU19" s="755"/>
      <c r="BV19" s="755"/>
      <c r="CJ19" s="755"/>
      <c r="CK19" s="755"/>
      <c r="CL19" s="755"/>
      <c r="CZ19" s="755"/>
      <c r="DA19" s="755"/>
      <c r="DB19" s="755"/>
      <c r="DP19" s="755"/>
      <c r="DQ19" s="755"/>
      <c r="DR19" s="755"/>
      <c r="EF19" s="755"/>
      <c r="EG19" s="755"/>
      <c r="EH19" s="755"/>
      <c r="EV19" s="755"/>
      <c r="EW19" s="755"/>
      <c r="EX19" s="755"/>
      <c r="FL19" s="755"/>
      <c r="FM19" s="755"/>
      <c r="FN19" s="755"/>
      <c r="GB19" s="755"/>
      <c r="GC19" s="755"/>
      <c r="GD19" s="755"/>
      <c r="GR19" s="755"/>
      <c r="GS19" s="755"/>
      <c r="GT19" s="755"/>
      <c r="HH19" s="755"/>
      <c r="HI19" s="755"/>
      <c r="HJ19" s="755"/>
      <c r="HX19" s="755"/>
      <c r="HY19" s="755"/>
      <c r="HZ19" s="755"/>
      <c r="IN19" s="755"/>
      <c r="IO19" s="755"/>
      <c r="IP19" s="755"/>
      <c r="IQ19" s="671"/>
      <c r="IR19" s="671"/>
      <c r="IS19" s="671"/>
      <c r="IT19" s="671"/>
      <c r="IU19" s="671"/>
      <c r="IV19" s="671"/>
    </row>
    <row r="20" spans="1:256" ht="33" customHeight="1" thickBot="1" x14ac:dyDescent="0.4">
      <c r="A20" s="12" t="s">
        <v>43</v>
      </c>
      <c r="B20" s="215">
        <v>0</v>
      </c>
      <c r="C20" s="215">
        <v>0</v>
      </c>
      <c r="D20" s="215">
        <v>0</v>
      </c>
      <c r="E20" s="215">
        <v>0</v>
      </c>
      <c r="F20" s="215">
        <v>0</v>
      </c>
      <c r="G20" s="215">
        <v>0</v>
      </c>
      <c r="H20" s="215">
        <v>0</v>
      </c>
      <c r="I20" s="215">
        <v>0</v>
      </c>
      <c r="J20" s="311">
        <v>0</v>
      </c>
      <c r="K20" s="10"/>
      <c r="L20" s="10"/>
    </row>
    <row r="21" spans="1:256" ht="35.25" customHeight="1" thickBot="1" x14ac:dyDescent="0.4">
      <c r="A21" s="11" t="s">
        <v>44</v>
      </c>
      <c r="B21" s="946"/>
      <c r="C21" s="947"/>
      <c r="D21" s="947"/>
      <c r="E21" s="947"/>
      <c r="F21" s="947"/>
      <c r="G21" s="947"/>
      <c r="H21" s="947"/>
      <c r="I21" s="947"/>
      <c r="J21" s="950"/>
      <c r="K21" s="10"/>
      <c r="L21" s="10"/>
    </row>
    <row r="22" spans="1:256" s="185" customFormat="1" ht="34.5" customHeight="1" x14ac:dyDescent="0.35">
      <c r="A22" s="188" t="s">
        <v>63</v>
      </c>
      <c r="B22" s="701">
        <v>0</v>
      </c>
      <c r="C22" s="702">
        <v>0</v>
      </c>
      <c r="D22" s="703">
        <v>0</v>
      </c>
      <c r="E22" s="701">
        <v>0</v>
      </c>
      <c r="F22" s="702">
        <v>0</v>
      </c>
      <c r="G22" s="703">
        <v>0</v>
      </c>
      <c r="H22" s="701">
        <v>0</v>
      </c>
      <c r="I22" s="702">
        <v>0</v>
      </c>
      <c r="J22" s="949">
        <v>0</v>
      </c>
      <c r="X22" s="755"/>
      <c r="Y22" s="755"/>
      <c r="Z22" s="755"/>
      <c r="AN22" s="755"/>
      <c r="AO22" s="755"/>
      <c r="AP22" s="755"/>
      <c r="BD22" s="755"/>
      <c r="BE22" s="755"/>
      <c r="BF22" s="755"/>
      <c r="BT22" s="755"/>
      <c r="BU22" s="755"/>
      <c r="BV22" s="755"/>
      <c r="CJ22" s="755"/>
      <c r="CK22" s="755"/>
      <c r="CL22" s="755"/>
      <c r="CZ22" s="755"/>
      <c r="DA22" s="755"/>
      <c r="DB22" s="755"/>
      <c r="DP22" s="755"/>
      <c r="DQ22" s="755"/>
      <c r="DR22" s="755"/>
      <c r="EF22" s="755"/>
      <c r="EG22" s="755"/>
      <c r="EH22" s="755"/>
      <c r="EV22" s="755"/>
      <c r="EW22" s="755"/>
      <c r="EX22" s="755"/>
      <c r="FL22" s="755"/>
      <c r="FM22" s="755"/>
      <c r="FN22" s="755"/>
      <c r="GB22" s="755"/>
      <c r="GC22" s="755"/>
      <c r="GD22" s="755"/>
      <c r="GR22" s="755"/>
      <c r="GS22" s="755"/>
      <c r="GT22" s="755"/>
      <c r="HH22" s="755"/>
      <c r="HI22" s="755"/>
      <c r="HJ22" s="755"/>
      <c r="HX22" s="755"/>
      <c r="HY22" s="755"/>
      <c r="HZ22" s="755"/>
      <c r="IN22" s="755"/>
      <c r="IO22" s="755"/>
      <c r="IP22" s="755"/>
      <c r="IQ22" s="671"/>
      <c r="IR22" s="671"/>
      <c r="IS22" s="671"/>
      <c r="IT22" s="671"/>
      <c r="IU22" s="671"/>
      <c r="IV22" s="671"/>
    </row>
    <row r="23" spans="1:256" s="185" customFormat="1" ht="36.75" customHeight="1" thickBot="1" x14ac:dyDescent="0.4">
      <c r="A23" s="753" t="s">
        <v>64</v>
      </c>
      <c r="B23" s="4">
        <v>0</v>
      </c>
      <c r="C23" s="5">
        <v>0</v>
      </c>
      <c r="D23" s="6">
        <v>0</v>
      </c>
      <c r="E23" s="4">
        <v>0</v>
      </c>
      <c r="F23" s="5">
        <v>0</v>
      </c>
      <c r="G23" s="6">
        <v>0</v>
      </c>
      <c r="H23" s="4">
        <v>0</v>
      </c>
      <c r="I23" s="5">
        <v>0</v>
      </c>
      <c r="J23" s="219">
        <v>0</v>
      </c>
      <c r="X23" s="755"/>
      <c r="Y23" s="755"/>
      <c r="Z23" s="755"/>
      <c r="AN23" s="755"/>
      <c r="AO23" s="755"/>
      <c r="AP23" s="755"/>
      <c r="BD23" s="755"/>
      <c r="BE23" s="755"/>
      <c r="BF23" s="755"/>
      <c r="BT23" s="755"/>
      <c r="BU23" s="755"/>
      <c r="BV23" s="755"/>
      <c r="CJ23" s="755"/>
      <c r="CK23" s="755"/>
      <c r="CL23" s="755"/>
      <c r="CZ23" s="755"/>
      <c r="DA23" s="755"/>
      <c r="DB23" s="755"/>
      <c r="DP23" s="755"/>
      <c r="DQ23" s="755"/>
      <c r="DR23" s="755"/>
      <c r="EF23" s="755"/>
      <c r="EG23" s="755"/>
      <c r="EH23" s="755"/>
      <c r="EV23" s="755"/>
      <c r="EW23" s="755"/>
      <c r="EX23" s="755"/>
      <c r="FL23" s="755"/>
      <c r="FM23" s="755"/>
      <c r="FN23" s="755"/>
      <c r="GB23" s="755"/>
      <c r="GC23" s="755"/>
      <c r="GD23" s="755"/>
      <c r="GR23" s="755"/>
      <c r="GS23" s="755"/>
      <c r="GT23" s="755"/>
      <c r="HH23" s="755"/>
      <c r="HI23" s="755"/>
      <c r="HJ23" s="755"/>
      <c r="HX23" s="755"/>
      <c r="HY23" s="755"/>
      <c r="HZ23" s="755"/>
      <c r="IN23" s="755"/>
      <c r="IO23" s="755"/>
      <c r="IP23" s="755"/>
      <c r="IQ23" s="671"/>
      <c r="IR23" s="671"/>
      <c r="IS23" s="671"/>
      <c r="IT23" s="671"/>
      <c r="IU23" s="671"/>
      <c r="IV23" s="671"/>
    </row>
    <row r="24" spans="1:256" ht="24.95" customHeight="1" thickBot="1" x14ac:dyDescent="0.4">
      <c r="A24" s="12" t="s">
        <v>15</v>
      </c>
      <c r="B24" s="215">
        <v>0</v>
      </c>
      <c r="C24" s="215">
        <v>0</v>
      </c>
      <c r="D24" s="215">
        <v>0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311">
        <v>0</v>
      </c>
      <c r="K24" s="10"/>
      <c r="L24" s="10"/>
    </row>
    <row r="25" spans="1:256" ht="30" customHeight="1" thickBot="1" x14ac:dyDescent="0.4">
      <c r="A25" s="709" t="s">
        <v>16</v>
      </c>
      <c r="B25" s="8">
        <f t="shared" ref="B25:G25" si="0">B16</f>
        <v>8</v>
      </c>
      <c r="C25" s="8">
        <f t="shared" si="0"/>
        <v>3</v>
      </c>
      <c r="D25" s="8">
        <f t="shared" si="0"/>
        <v>11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>B25+E25</f>
        <v>8</v>
      </c>
      <c r="I25" s="8">
        <f>C25+F25</f>
        <v>3</v>
      </c>
      <c r="J25" s="16">
        <f>SUM(H25:I25)</f>
        <v>11</v>
      </c>
      <c r="K25" s="186"/>
      <c r="L25" s="186"/>
    </row>
    <row r="26" spans="1:256" ht="26.25" thickBot="1" x14ac:dyDescent="0.4">
      <c r="A26" s="709" t="s">
        <v>45</v>
      </c>
      <c r="B26" s="8">
        <f t="shared" ref="B26:G26" si="1">B20</f>
        <v>0</v>
      </c>
      <c r="C26" s="8">
        <f t="shared" si="1"/>
        <v>0</v>
      </c>
      <c r="D26" s="8">
        <f t="shared" si="1"/>
        <v>0</v>
      </c>
      <c r="E26" s="8">
        <f t="shared" si="1"/>
        <v>0</v>
      </c>
      <c r="F26" s="8">
        <f t="shared" si="1"/>
        <v>0</v>
      </c>
      <c r="G26" s="8">
        <f t="shared" si="1"/>
        <v>0</v>
      </c>
      <c r="H26" s="8">
        <f>B26</f>
        <v>0</v>
      </c>
      <c r="I26" s="8">
        <f>C26</f>
        <v>0</v>
      </c>
      <c r="J26" s="16">
        <f>SUM(H26:I26)</f>
        <v>0</v>
      </c>
      <c r="K26" s="710"/>
      <c r="L26" s="710"/>
    </row>
    <row r="27" spans="1:256" ht="26.25" thickBot="1" x14ac:dyDescent="0.4">
      <c r="A27" s="709" t="s">
        <v>17</v>
      </c>
      <c r="B27" s="8">
        <f t="shared" ref="B27:G27" si="2">B24</f>
        <v>0</v>
      </c>
      <c r="C27" s="8">
        <f t="shared" si="2"/>
        <v>0</v>
      </c>
      <c r="D27" s="8">
        <f t="shared" si="2"/>
        <v>0</v>
      </c>
      <c r="E27" s="8">
        <f t="shared" si="2"/>
        <v>0</v>
      </c>
      <c r="F27" s="8">
        <f t="shared" si="2"/>
        <v>0</v>
      </c>
      <c r="G27" s="8">
        <f t="shared" si="2"/>
        <v>0</v>
      </c>
      <c r="H27" s="8">
        <v>0</v>
      </c>
      <c r="I27" s="8">
        <v>0</v>
      </c>
      <c r="J27" s="16">
        <v>0</v>
      </c>
      <c r="K27" s="710"/>
      <c r="L27" s="710"/>
    </row>
    <row r="28" spans="1:256" s="314" customFormat="1" ht="27" thickBot="1" x14ac:dyDescent="0.45">
      <c r="A28" s="756" t="s">
        <v>18</v>
      </c>
      <c r="B28" s="318">
        <f t="shared" ref="B28:J28" si="3">SUM(B25:B27)</f>
        <v>8</v>
      </c>
      <c r="C28" s="318">
        <f t="shared" si="3"/>
        <v>3</v>
      </c>
      <c r="D28" s="318">
        <f t="shared" si="3"/>
        <v>11</v>
      </c>
      <c r="E28" s="318">
        <f t="shared" si="3"/>
        <v>0</v>
      </c>
      <c r="F28" s="318">
        <f t="shared" si="3"/>
        <v>0</v>
      </c>
      <c r="G28" s="318">
        <f t="shared" si="3"/>
        <v>0</v>
      </c>
      <c r="H28" s="318">
        <f t="shared" si="3"/>
        <v>8</v>
      </c>
      <c r="I28" s="318">
        <f t="shared" si="3"/>
        <v>3</v>
      </c>
      <c r="J28" s="320">
        <f t="shared" si="3"/>
        <v>11</v>
      </c>
      <c r="K28" s="757"/>
      <c r="L28" s="757"/>
    </row>
    <row r="29" spans="1:256" ht="12" customHeight="1" x14ac:dyDescent="0.35">
      <c r="A29" s="10"/>
      <c r="B29" s="710"/>
      <c r="C29" s="710"/>
      <c r="D29" s="710"/>
      <c r="E29" s="710"/>
      <c r="F29" s="710"/>
      <c r="G29" s="710"/>
      <c r="H29" s="710"/>
      <c r="I29" s="710"/>
      <c r="J29" s="710"/>
      <c r="K29" s="710"/>
      <c r="L29" s="710"/>
    </row>
    <row r="30" spans="1:256" ht="25.5" hidden="1" customHeight="1" thickBot="1" x14ac:dyDescent="0.4">
      <c r="A30" s="10"/>
      <c r="B30" s="710"/>
      <c r="C30" s="710"/>
      <c r="D30" s="710"/>
      <c r="E30" s="710"/>
      <c r="F30" s="710"/>
      <c r="G30" s="710"/>
      <c r="H30" s="710"/>
      <c r="I30" s="710"/>
      <c r="J30" s="710"/>
      <c r="K30" s="714"/>
    </row>
    <row r="31" spans="1:256" x14ac:dyDescent="0.35">
      <c r="A31" s="10"/>
      <c r="B31" s="710"/>
      <c r="C31" s="710"/>
      <c r="D31" s="710"/>
      <c r="E31" s="710"/>
      <c r="F31" s="710"/>
      <c r="G31" s="710"/>
      <c r="H31" s="710"/>
      <c r="I31" s="710"/>
      <c r="J31" s="710"/>
      <c r="K31" s="710"/>
      <c r="L31" s="710"/>
    </row>
    <row r="32" spans="1:256" ht="30.75" customHeight="1" x14ac:dyDescent="0.35">
      <c r="A32" s="1209" t="s">
        <v>145</v>
      </c>
      <c r="B32" s="1209"/>
      <c r="C32" s="1209"/>
      <c r="D32" s="1209"/>
      <c r="E32" s="1209"/>
      <c r="F32" s="1209"/>
      <c r="G32" s="1209"/>
      <c r="H32" s="1209"/>
      <c r="I32" s="1209"/>
      <c r="J32" s="1209"/>
    </row>
    <row r="34" ht="45" customHeight="1" x14ac:dyDescent="0.35"/>
  </sheetData>
  <mergeCells count="7">
    <mergeCell ref="A32:J3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"/>
  <sheetViews>
    <sheetView topLeftCell="A4" zoomScale="50" zoomScaleNormal="50" workbookViewId="0">
      <selection activeCell="B7" sqref="B7:D7"/>
    </sheetView>
  </sheetViews>
  <sheetFormatPr defaultRowHeight="25.5" x14ac:dyDescent="0.35"/>
  <cols>
    <col min="1" max="1" width="88.85546875" style="671" customWidth="1"/>
    <col min="2" max="2" width="14.5703125" style="671" customWidth="1"/>
    <col min="3" max="3" width="14.140625" style="671" customWidth="1"/>
    <col min="4" max="4" width="11" style="671" customWidth="1"/>
    <col min="5" max="5" width="14.140625" style="671" customWidth="1"/>
    <col min="6" max="6" width="12.7109375" style="671" customWidth="1"/>
    <col min="7" max="7" width="12.42578125" style="671" customWidth="1"/>
    <col min="8" max="8" width="13.7109375" style="671" customWidth="1"/>
    <col min="9" max="9" width="14.7109375" style="671" customWidth="1"/>
    <col min="10" max="10" width="13.5703125" style="671" customWidth="1"/>
    <col min="11" max="11" width="18.140625" style="671" customWidth="1"/>
    <col min="12" max="12" width="19" style="671" customWidth="1"/>
    <col min="13" max="13" width="18" style="671" customWidth="1"/>
    <col min="14" max="15" width="10.7109375" style="671" customWidth="1"/>
    <col min="16" max="16" width="9.140625" style="671" customWidth="1"/>
    <col min="17" max="17" width="12.85546875" style="671" customWidth="1"/>
    <col min="18" max="18" width="23.42578125" style="671" customWidth="1"/>
    <col min="19" max="20" width="9.140625" style="671" customWidth="1"/>
    <col min="21" max="21" width="10.5703125" style="671" customWidth="1"/>
    <col min="22" max="22" width="11.28515625" style="671" customWidth="1"/>
    <col min="23" max="16384" width="9.140625" style="671"/>
  </cols>
  <sheetData>
    <row r="1" spans="1:17" ht="39.75" customHeight="1" x14ac:dyDescent="0.35">
      <c r="A1" s="1155" t="s">
        <v>0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290"/>
      <c r="O1" s="290"/>
      <c r="P1" s="290"/>
      <c r="Q1" s="290"/>
    </row>
    <row r="2" spans="1:17" ht="28.5" customHeight="1" x14ac:dyDescent="0.35">
      <c r="A2" s="672"/>
      <c r="B2" s="672" t="s">
        <v>66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</row>
    <row r="3" spans="1:17" ht="37.5" customHeight="1" x14ac:dyDescent="0.35">
      <c r="A3" s="1155" t="s">
        <v>144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2"/>
      <c r="O3" s="2"/>
    </row>
    <row r="4" spans="1:17" ht="33" customHeight="1" thickBot="1" x14ac:dyDescent="0.4">
      <c r="A4" s="3"/>
    </row>
    <row r="5" spans="1:17" ht="33" customHeight="1" thickBot="1" x14ac:dyDescent="0.4">
      <c r="A5" s="1210" t="s">
        <v>33</v>
      </c>
      <c r="B5" s="1211" t="s">
        <v>2</v>
      </c>
      <c r="C5" s="1211"/>
      <c r="D5" s="1211"/>
      <c r="E5" s="1211" t="s">
        <v>3</v>
      </c>
      <c r="F5" s="1211"/>
      <c r="G5" s="1211"/>
      <c r="H5" s="1211">
        <v>4</v>
      </c>
      <c r="I5" s="1211"/>
      <c r="J5" s="1211"/>
      <c r="K5" s="1212" t="s">
        <v>23</v>
      </c>
      <c r="L5" s="1212"/>
      <c r="M5" s="1212"/>
      <c r="N5" s="183"/>
      <c r="O5" s="183"/>
    </row>
    <row r="6" spans="1:17" ht="33" customHeight="1" thickBot="1" x14ac:dyDescent="0.4">
      <c r="A6" s="1210"/>
      <c r="B6" s="1211"/>
      <c r="C6" s="1211"/>
      <c r="D6" s="1211"/>
      <c r="E6" s="1211"/>
      <c r="F6" s="1211"/>
      <c r="G6" s="1211"/>
      <c r="H6" s="1211"/>
      <c r="I6" s="1211"/>
      <c r="J6" s="1211"/>
      <c r="K6" s="1212"/>
      <c r="L6" s="1212"/>
      <c r="M6" s="1212"/>
      <c r="N6" s="183"/>
      <c r="O6" s="183"/>
    </row>
    <row r="7" spans="1:17" ht="99.75" customHeight="1" thickBot="1" x14ac:dyDescent="0.4">
      <c r="A7" s="1210"/>
      <c r="B7" s="378" t="s">
        <v>5</v>
      </c>
      <c r="C7" s="379" t="s">
        <v>6</v>
      </c>
      <c r="D7" s="246" t="s">
        <v>7</v>
      </c>
      <c r="E7" s="378" t="s">
        <v>5</v>
      </c>
      <c r="F7" s="379" t="s">
        <v>6</v>
      </c>
      <c r="G7" s="246" t="s">
        <v>7</v>
      </c>
      <c r="H7" s="378" t="s">
        <v>5</v>
      </c>
      <c r="I7" s="379" t="s">
        <v>6</v>
      </c>
      <c r="J7" s="246" t="s">
        <v>7</v>
      </c>
      <c r="K7" s="378" t="s">
        <v>5</v>
      </c>
      <c r="L7" s="379" t="s">
        <v>6</v>
      </c>
      <c r="M7" s="246" t="s">
        <v>7</v>
      </c>
      <c r="N7" s="183"/>
      <c r="O7" s="183"/>
    </row>
    <row r="8" spans="1:17" ht="45" customHeight="1" thickBot="1" x14ac:dyDescent="0.4">
      <c r="A8" s="673" t="s">
        <v>8</v>
      </c>
      <c r="B8" s="674"/>
      <c r="C8" s="674"/>
      <c r="D8" s="675"/>
      <c r="E8" s="676"/>
      <c r="F8" s="674"/>
      <c r="G8" s="675"/>
      <c r="H8" s="676"/>
      <c r="I8" s="674"/>
      <c r="J8" s="674"/>
      <c r="K8" s="674"/>
      <c r="L8" s="674"/>
      <c r="M8" s="675"/>
      <c r="N8" s="183"/>
      <c r="O8" s="183"/>
    </row>
    <row r="9" spans="1:17" ht="49.5" customHeight="1" thickBot="1" x14ac:dyDescent="0.4">
      <c r="A9" s="677" t="s">
        <v>63</v>
      </c>
      <c r="B9" s="678">
        <v>1</v>
      </c>
      <c r="C9" s="679">
        <v>0</v>
      </c>
      <c r="D9" s="6">
        <v>1</v>
      </c>
      <c r="E9" s="678">
        <v>4</v>
      </c>
      <c r="F9" s="679">
        <v>0</v>
      </c>
      <c r="G9" s="6">
        <f>E9+F9</f>
        <v>4</v>
      </c>
      <c r="H9" s="678">
        <v>0</v>
      </c>
      <c r="I9" s="679">
        <v>0</v>
      </c>
      <c r="J9" s="6">
        <v>0</v>
      </c>
      <c r="K9" s="680">
        <f>B9+E9+H9</f>
        <v>5</v>
      </c>
      <c r="L9" s="327">
        <v>0</v>
      </c>
      <c r="M9" s="212">
        <f>K9+L9</f>
        <v>5</v>
      </c>
      <c r="N9" s="183"/>
      <c r="O9" s="183"/>
    </row>
    <row r="10" spans="1:17" ht="41.25" customHeight="1" thickBot="1" x14ac:dyDescent="0.4">
      <c r="A10" s="677" t="s">
        <v>64</v>
      </c>
      <c r="B10" s="678">
        <v>8</v>
      </c>
      <c r="C10" s="679">
        <v>0</v>
      </c>
      <c r="D10" s="6">
        <v>8</v>
      </c>
      <c r="E10" s="678">
        <v>7</v>
      </c>
      <c r="F10" s="679">
        <v>0</v>
      </c>
      <c r="G10" s="6">
        <f>E10+F10</f>
        <v>7</v>
      </c>
      <c r="H10" s="678">
        <v>9</v>
      </c>
      <c r="I10" s="679">
        <v>0</v>
      </c>
      <c r="J10" s="6">
        <v>9</v>
      </c>
      <c r="K10" s="680">
        <f>B10+E10+H10</f>
        <v>24</v>
      </c>
      <c r="L10" s="331">
        <v>0</v>
      </c>
      <c r="M10" s="212">
        <f>K10+L10</f>
        <v>24</v>
      </c>
      <c r="N10" s="183"/>
      <c r="O10" s="183"/>
    </row>
    <row r="11" spans="1:17" s="314" customFormat="1" ht="45" customHeight="1" thickBot="1" x14ac:dyDescent="0.45">
      <c r="A11" s="211" t="s">
        <v>9</v>
      </c>
      <c r="B11" s="681">
        <f t="shared" ref="B11:L11" si="0">SUM(B9:B10)</f>
        <v>9</v>
      </c>
      <c r="C11" s="681">
        <f t="shared" si="0"/>
        <v>0</v>
      </c>
      <c r="D11" s="681">
        <f t="shared" si="0"/>
        <v>9</v>
      </c>
      <c r="E11" s="681">
        <f>SUM(E9:E10)</f>
        <v>11</v>
      </c>
      <c r="F11" s="681">
        <f t="shared" si="0"/>
        <v>0</v>
      </c>
      <c r="G11" s="681">
        <f t="shared" si="0"/>
        <v>11</v>
      </c>
      <c r="H11" s="681">
        <f t="shared" si="0"/>
        <v>9</v>
      </c>
      <c r="I11" s="681">
        <f t="shared" si="0"/>
        <v>0</v>
      </c>
      <c r="J11" s="681">
        <f t="shared" si="0"/>
        <v>9</v>
      </c>
      <c r="K11" s="681">
        <f>SUM(K9:K10)</f>
        <v>29</v>
      </c>
      <c r="L11" s="681">
        <f t="shared" si="0"/>
        <v>0</v>
      </c>
      <c r="M11" s="16">
        <f>SUM(M9:M10)</f>
        <v>29</v>
      </c>
      <c r="N11" s="183"/>
      <c r="O11" s="183"/>
    </row>
    <row r="12" spans="1:17" s="314" customFormat="1" ht="45" customHeight="1" thickBot="1" x14ac:dyDescent="0.45">
      <c r="A12" s="190" t="s">
        <v>10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620"/>
      <c r="N12" s="183"/>
      <c r="O12" s="183"/>
    </row>
    <row r="13" spans="1:17" ht="31.5" customHeight="1" thickBot="1" x14ac:dyDescent="0.4">
      <c r="A13" s="211" t="s">
        <v>11</v>
      </c>
      <c r="B13" s="682"/>
      <c r="C13" s="683"/>
      <c r="D13" s="684"/>
      <c r="E13" s="685"/>
      <c r="F13" s="683" t="s">
        <v>12</v>
      </c>
      <c r="G13" s="684"/>
      <c r="H13" s="685"/>
      <c r="I13" s="683" t="s">
        <v>12</v>
      </c>
      <c r="J13" s="686"/>
      <c r="K13" s="687"/>
      <c r="L13" s="688"/>
      <c r="M13" s="689"/>
      <c r="N13" s="184"/>
      <c r="O13" s="184"/>
    </row>
    <row r="14" spans="1:17" ht="45" customHeight="1" thickBot="1" x14ac:dyDescent="0.4">
      <c r="A14" s="690" t="s">
        <v>63</v>
      </c>
      <c r="B14" s="678">
        <v>1</v>
      </c>
      <c r="C14" s="679">
        <v>0</v>
      </c>
      <c r="D14" s="6">
        <v>1</v>
      </c>
      <c r="E14" s="678">
        <v>4</v>
      </c>
      <c r="F14" s="679">
        <v>0</v>
      </c>
      <c r="G14" s="6">
        <f>E14+F14</f>
        <v>4</v>
      </c>
      <c r="H14" s="678">
        <v>0</v>
      </c>
      <c r="I14" s="679">
        <v>0</v>
      </c>
      <c r="J14" s="6">
        <v>0</v>
      </c>
      <c r="K14" s="680">
        <f>B14+E14+H14</f>
        <v>5</v>
      </c>
      <c r="L14" s="327">
        <v>0</v>
      </c>
      <c r="M14" s="691">
        <f>K14+L14</f>
        <v>5</v>
      </c>
      <c r="N14" s="10"/>
      <c r="O14" s="10"/>
    </row>
    <row r="15" spans="1:17" ht="43.5" customHeight="1" thickBot="1" x14ac:dyDescent="0.4">
      <c r="A15" s="677" t="s">
        <v>64</v>
      </c>
      <c r="B15" s="297">
        <v>8</v>
      </c>
      <c r="C15" s="298">
        <v>0</v>
      </c>
      <c r="D15" s="692">
        <v>8</v>
      </c>
      <c r="E15" s="297">
        <v>7</v>
      </c>
      <c r="F15" s="298">
        <v>0</v>
      </c>
      <c r="G15" s="6">
        <f>E15+F15</f>
        <v>7</v>
      </c>
      <c r="H15" s="297">
        <v>9</v>
      </c>
      <c r="I15" s="298">
        <v>0</v>
      </c>
      <c r="J15" s="692">
        <v>9</v>
      </c>
      <c r="K15" s="680">
        <f>B15+E15+H15</f>
        <v>24</v>
      </c>
      <c r="L15" s="693">
        <v>0</v>
      </c>
      <c r="M15" s="691">
        <f>K15+L15</f>
        <v>24</v>
      </c>
      <c r="N15" s="10"/>
      <c r="O15" s="10"/>
    </row>
    <row r="16" spans="1:17" ht="49.5" customHeight="1" thickBot="1" x14ac:dyDescent="0.4">
      <c r="A16" s="673" t="s">
        <v>13</v>
      </c>
      <c r="B16" s="681">
        <f t="shared" ref="B16:M16" si="1">SUM(B14:B15)</f>
        <v>9</v>
      </c>
      <c r="C16" s="681">
        <f t="shared" si="1"/>
        <v>0</v>
      </c>
      <c r="D16" s="681">
        <f t="shared" si="1"/>
        <v>9</v>
      </c>
      <c r="E16" s="681">
        <f>SUM(E14:E15)</f>
        <v>11</v>
      </c>
      <c r="F16" s="681">
        <f t="shared" si="1"/>
        <v>0</v>
      </c>
      <c r="G16" s="681">
        <f t="shared" si="1"/>
        <v>11</v>
      </c>
      <c r="H16" s="681">
        <f t="shared" si="1"/>
        <v>9</v>
      </c>
      <c r="I16" s="681">
        <f t="shared" si="1"/>
        <v>0</v>
      </c>
      <c r="J16" s="681">
        <f t="shared" si="1"/>
        <v>9</v>
      </c>
      <c r="K16" s="681">
        <f>SUM(K14:K15)</f>
        <v>29</v>
      </c>
      <c r="L16" s="681">
        <f t="shared" si="1"/>
        <v>0</v>
      </c>
      <c r="M16" s="16">
        <f t="shared" si="1"/>
        <v>29</v>
      </c>
      <c r="N16" s="185"/>
      <c r="O16" s="185"/>
    </row>
    <row r="17" spans="1:16" ht="37.5" customHeight="1" thickBot="1" x14ac:dyDescent="0.4">
      <c r="A17" s="694" t="s">
        <v>42</v>
      </c>
      <c r="B17" s="695"/>
      <c r="C17" s="696"/>
      <c r="D17" s="697"/>
      <c r="E17" s="695"/>
      <c r="F17" s="696"/>
      <c r="G17" s="697"/>
      <c r="H17" s="695"/>
      <c r="I17" s="696"/>
      <c r="J17" s="697"/>
      <c r="K17" s="695"/>
      <c r="L17" s="696"/>
      <c r="M17" s="698"/>
      <c r="N17" s="10"/>
      <c r="O17" s="10"/>
    </row>
    <row r="18" spans="1:16" ht="36.75" customHeight="1" thickBot="1" x14ac:dyDescent="0.4">
      <c r="A18" s="690" t="s">
        <v>63</v>
      </c>
      <c r="B18" s="4">
        <v>0</v>
      </c>
      <c r="C18" s="5">
        <v>0</v>
      </c>
      <c r="D18" s="6">
        <f>SUM(B18:C18)</f>
        <v>0</v>
      </c>
      <c r="E18" s="4">
        <v>0</v>
      </c>
      <c r="F18" s="5">
        <v>0</v>
      </c>
      <c r="G18" s="6">
        <f>SUM(E18:F18)</f>
        <v>0</v>
      </c>
      <c r="H18" s="4">
        <v>0</v>
      </c>
      <c r="I18" s="5">
        <v>0</v>
      </c>
      <c r="J18" s="6">
        <f>SUM(H18:I18)</f>
        <v>0</v>
      </c>
      <c r="K18" s="699">
        <v>0</v>
      </c>
      <c r="L18" s="214">
        <v>0</v>
      </c>
      <c r="M18" s="212">
        <v>0</v>
      </c>
      <c r="N18" s="10"/>
      <c r="O18" s="10"/>
    </row>
    <row r="19" spans="1:16" ht="40.5" customHeight="1" thickBot="1" x14ac:dyDescent="0.4">
      <c r="A19" s="677" t="s">
        <v>64</v>
      </c>
      <c r="B19" s="4">
        <v>0</v>
      </c>
      <c r="C19" s="5">
        <v>0</v>
      </c>
      <c r="D19" s="6">
        <f>SUM(B19:C19)</f>
        <v>0</v>
      </c>
      <c r="E19" s="4">
        <v>0</v>
      </c>
      <c r="F19" s="5">
        <v>0</v>
      </c>
      <c r="G19" s="6">
        <f>SUM(E19:F19)</f>
        <v>0</v>
      </c>
      <c r="H19" s="4">
        <v>0</v>
      </c>
      <c r="I19" s="5">
        <v>0</v>
      </c>
      <c r="J19" s="6">
        <f>SUM(H19:I19)</f>
        <v>0</v>
      </c>
      <c r="K19" s="699">
        <v>0</v>
      </c>
      <c r="L19" s="214">
        <v>0</v>
      </c>
      <c r="M19" s="212">
        <v>0</v>
      </c>
      <c r="N19" s="10"/>
      <c r="O19" s="10"/>
    </row>
    <row r="20" spans="1:16" ht="33" customHeight="1" thickBot="1" x14ac:dyDescent="0.4">
      <c r="A20" s="12" t="s">
        <v>43</v>
      </c>
      <c r="B20" s="8">
        <f t="shared" ref="B20:M20" si="2">SUM(B18:B19)</f>
        <v>0</v>
      </c>
      <c r="C20" s="8">
        <f t="shared" si="2"/>
        <v>0</v>
      </c>
      <c r="D20" s="8">
        <f t="shared" si="2"/>
        <v>0</v>
      </c>
      <c r="E20" s="8">
        <f t="shared" si="2"/>
        <v>0</v>
      </c>
      <c r="F20" s="8">
        <f t="shared" si="2"/>
        <v>0</v>
      </c>
      <c r="G20" s="19">
        <f t="shared" si="2"/>
        <v>0</v>
      </c>
      <c r="H20" s="8">
        <f t="shared" si="2"/>
        <v>0</v>
      </c>
      <c r="I20" s="8">
        <f t="shared" si="2"/>
        <v>0</v>
      </c>
      <c r="J20" s="19">
        <f t="shared" si="2"/>
        <v>0</v>
      </c>
      <c r="K20" s="8">
        <f t="shared" si="2"/>
        <v>0</v>
      </c>
      <c r="L20" s="8">
        <f t="shared" si="2"/>
        <v>0</v>
      </c>
      <c r="M20" s="16">
        <f t="shared" si="2"/>
        <v>0</v>
      </c>
      <c r="N20" s="10"/>
      <c r="O20" s="10"/>
    </row>
    <row r="21" spans="1:16" ht="35.25" customHeight="1" thickBot="1" x14ac:dyDescent="0.4">
      <c r="A21" s="11" t="s">
        <v>44</v>
      </c>
      <c r="B21" s="700"/>
      <c r="C21" s="700"/>
      <c r="D21" s="700"/>
      <c r="E21" s="700"/>
      <c r="F21" s="700"/>
      <c r="G21" s="700"/>
      <c r="H21" s="700"/>
      <c r="I21" s="700"/>
      <c r="J21" s="700"/>
      <c r="K21" s="700"/>
      <c r="L21" s="700"/>
      <c r="M21" s="700"/>
      <c r="N21" s="10"/>
      <c r="O21" s="10"/>
    </row>
    <row r="22" spans="1:16" ht="35.25" customHeight="1" thickBot="1" x14ac:dyDescent="0.4">
      <c r="A22" s="690" t="s">
        <v>63</v>
      </c>
      <c r="B22" s="701">
        <v>0</v>
      </c>
      <c r="C22" s="702">
        <v>0</v>
      </c>
      <c r="D22" s="703">
        <f>SUM(B22:C22)</f>
        <v>0</v>
      </c>
      <c r="E22" s="701">
        <v>0</v>
      </c>
      <c r="F22" s="702">
        <v>0</v>
      </c>
      <c r="G22" s="703">
        <f>SUM(E22:F22)</f>
        <v>0</v>
      </c>
      <c r="H22" s="701">
        <v>0</v>
      </c>
      <c r="I22" s="702">
        <v>0</v>
      </c>
      <c r="J22" s="703">
        <f>SUM(H22:I22)</f>
        <v>0</v>
      </c>
      <c r="K22" s="704">
        <v>0</v>
      </c>
      <c r="L22" s="338">
        <v>0</v>
      </c>
      <c r="M22" s="705">
        <v>0</v>
      </c>
      <c r="N22" s="10"/>
      <c r="O22" s="10"/>
    </row>
    <row r="23" spans="1:16" ht="35.25" customHeight="1" thickBot="1" x14ac:dyDescent="0.4">
      <c r="A23" s="677" t="s">
        <v>64</v>
      </c>
      <c r="B23" s="4">
        <v>0</v>
      </c>
      <c r="C23" s="5">
        <v>0</v>
      </c>
      <c r="D23" s="6">
        <f>SUM(B23:C23)</f>
        <v>0</v>
      </c>
      <c r="E23" s="4">
        <v>0</v>
      </c>
      <c r="F23" s="5">
        <v>0</v>
      </c>
      <c r="G23" s="6">
        <f>SUM(E23:F23)</f>
        <v>0</v>
      </c>
      <c r="H23" s="4">
        <v>0</v>
      </c>
      <c r="I23" s="5">
        <v>0</v>
      </c>
      <c r="J23" s="6">
        <f>SUM(H23:I23)</f>
        <v>0</v>
      </c>
      <c r="K23" s="699">
        <v>0</v>
      </c>
      <c r="L23" s="214">
        <v>0</v>
      </c>
      <c r="M23" s="212">
        <v>0</v>
      </c>
      <c r="N23" s="10"/>
      <c r="O23" s="10"/>
    </row>
    <row r="24" spans="1:16" ht="33" customHeight="1" thickBot="1" x14ac:dyDescent="0.4">
      <c r="A24" s="12" t="s">
        <v>15</v>
      </c>
      <c r="B24" s="706">
        <v>0</v>
      </c>
      <c r="C24" s="706">
        <v>0</v>
      </c>
      <c r="D24" s="707">
        <f>SUM(B24:C24)</f>
        <v>0</v>
      </c>
      <c r="E24" s="708">
        <v>0</v>
      </c>
      <c r="F24" s="706">
        <v>0</v>
      </c>
      <c r="G24" s="707">
        <v>0</v>
      </c>
      <c r="H24" s="708">
        <v>0</v>
      </c>
      <c r="I24" s="706">
        <v>0</v>
      </c>
      <c r="J24" s="706">
        <v>0</v>
      </c>
      <c r="K24" s="706">
        <v>0</v>
      </c>
      <c r="L24" s="706">
        <v>0</v>
      </c>
      <c r="M24" s="707">
        <f>SUM(K24:L24)</f>
        <v>0</v>
      </c>
      <c r="N24" s="10"/>
      <c r="O24" s="10"/>
    </row>
    <row r="25" spans="1:16" ht="30" customHeight="1" thickBot="1" x14ac:dyDescent="0.4">
      <c r="A25" s="709" t="s">
        <v>16</v>
      </c>
      <c r="B25" s="8">
        <f t="shared" ref="B25:J25" si="3">B16</f>
        <v>9</v>
      </c>
      <c r="C25" s="8">
        <f t="shared" si="3"/>
        <v>0</v>
      </c>
      <c r="D25" s="8">
        <f t="shared" si="3"/>
        <v>9</v>
      </c>
      <c r="E25" s="8">
        <f>E16</f>
        <v>11</v>
      </c>
      <c r="F25" s="8">
        <f t="shared" si="3"/>
        <v>0</v>
      </c>
      <c r="G25" s="8">
        <f t="shared" si="3"/>
        <v>11</v>
      </c>
      <c r="H25" s="8">
        <f t="shared" si="3"/>
        <v>9</v>
      </c>
      <c r="I25" s="8">
        <f t="shared" si="3"/>
        <v>0</v>
      </c>
      <c r="J25" s="8">
        <f t="shared" si="3"/>
        <v>9</v>
      </c>
      <c r="K25" s="680">
        <f>B25+E25+H25</f>
        <v>29</v>
      </c>
      <c r="L25" s="8">
        <f>C25+I25</f>
        <v>0</v>
      </c>
      <c r="M25" s="16">
        <f>SUM(K25:L25)</f>
        <v>29</v>
      </c>
      <c r="N25" s="186"/>
      <c r="O25" s="186"/>
    </row>
    <row r="26" spans="1:16" ht="26.25" thickBot="1" x14ac:dyDescent="0.4">
      <c r="A26" s="709" t="s">
        <v>45</v>
      </c>
      <c r="B26" s="8">
        <f t="shared" ref="B26:J26" si="4">B20</f>
        <v>0</v>
      </c>
      <c r="C26" s="8">
        <f t="shared" si="4"/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>B26+H26</f>
        <v>0</v>
      </c>
      <c r="L26" s="8">
        <f>C26+I26</f>
        <v>0</v>
      </c>
      <c r="M26" s="16">
        <f>SUM(K26:L26)</f>
        <v>0</v>
      </c>
      <c r="N26" s="710"/>
      <c r="O26" s="710"/>
    </row>
    <row r="27" spans="1:16" ht="26.25" thickBot="1" x14ac:dyDescent="0.4">
      <c r="A27" s="709" t="s">
        <v>17</v>
      </c>
      <c r="B27" s="8">
        <f t="shared" ref="B27:J27" si="5">B24</f>
        <v>0</v>
      </c>
      <c r="C27" s="8">
        <f t="shared" si="5"/>
        <v>0</v>
      </c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8">
        <f t="shared" si="5"/>
        <v>0</v>
      </c>
      <c r="J27" s="8">
        <f t="shared" si="5"/>
        <v>0</v>
      </c>
      <c r="K27" s="8">
        <f>B27+H27</f>
        <v>0</v>
      </c>
      <c r="L27" s="8">
        <f>C27+H27</f>
        <v>0</v>
      </c>
      <c r="M27" s="16">
        <f>SUM(K27:L27)</f>
        <v>0</v>
      </c>
      <c r="N27" s="710"/>
      <c r="O27" s="710"/>
    </row>
    <row r="28" spans="1:16" ht="26.25" thickBot="1" x14ac:dyDescent="0.4">
      <c r="A28" s="711" t="s">
        <v>18</v>
      </c>
      <c r="B28" s="712">
        <f t="shared" ref="B28:M28" si="6">SUM(B25:B27)</f>
        <v>9</v>
      </c>
      <c r="C28" s="712">
        <f t="shared" si="6"/>
        <v>0</v>
      </c>
      <c r="D28" s="712">
        <f t="shared" si="6"/>
        <v>9</v>
      </c>
      <c r="E28" s="712">
        <f t="shared" si="6"/>
        <v>11</v>
      </c>
      <c r="F28" s="712">
        <f t="shared" si="6"/>
        <v>0</v>
      </c>
      <c r="G28" s="712">
        <f t="shared" si="6"/>
        <v>11</v>
      </c>
      <c r="H28" s="712">
        <f t="shared" si="6"/>
        <v>9</v>
      </c>
      <c r="I28" s="712">
        <f t="shared" si="6"/>
        <v>0</v>
      </c>
      <c r="J28" s="712">
        <f t="shared" si="6"/>
        <v>9</v>
      </c>
      <c r="K28" s="712">
        <f t="shared" si="6"/>
        <v>29</v>
      </c>
      <c r="L28" s="712">
        <f t="shared" si="6"/>
        <v>0</v>
      </c>
      <c r="M28" s="713">
        <f t="shared" si="6"/>
        <v>29</v>
      </c>
      <c r="N28" s="710"/>
      <c r="O28" s="710"/>
    </row>
    <row r="29" spans="1:16" ht="12" customHeight="1" x14ac:dyDescent="0.35">
      <c r="A29" s="10"/>
      <c r="B29" s="710"/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</row>
    <row r="30" spans="1:16" ht="10.5" hidden="1" customHeight="1" x14ac:dyDescent="0.35">
      <c r="A30" s="10"/>
      <c r="B30" s="710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4"/>
    </row>
    <row r="31" spans="1:16" x14ac:dyDescent="0.35">
      <c r="A31" s="10"/>
      <c r="B31" s="710"/>
      <c r="C31" s="710"/>
      <c r="D31" s="710"/>
      <c r="E31" s="710"/>
      <c r="F31" s="710"/>
      <c r="G31" s="710"/>
      <c r="H31" s="710"/>
      <c r="I31" s="710"/>
      <c r="J31" s="710"/>
      <c r="K31" s="710"/>
      <c r="L31" s="710"/>
      <c r="M31" s="710"/>
      <c r="N31" s="710"/>
      <c r="O31" s="710"/>
    </row>
    <row r="32" spans="1:16" ht="30.75" customHeight="1" x14ac:dyDescent="0.35">
      <c r="A32" s="1209" t="s">
        <v>145</v>
      </c>
      <c r="B32" s="1209"/>
      <c r="C32" s="1209"/>
      <c r="D32" s="1209"/>
      <c r="E32" s="1209"/>
      <c r="F32" s="1209"/>
      <c r="G32" s="1209"/>
      <c r="H32" s="1209"/>
      <c r="I32" s="1209"/>
      <c r="J32" s="1209"/>
      <c r="K32" s="1209"/>
      <c r="L32" s="1209"/>
      <c r="M32" s="1209"/>
      <c r="N32" s="1209"/>
      <c r="O32" s="1209"/>
      <c r="P32" s="1209"/>
    </row>
    <row r="34" ht="45" customHeight="1" x14ac:dyDescent="0.35"/>
  </sheetData>
  <mergeCells count="8">
    <mergeCell ref="A32:P32"/>
    <mergeCell ref="A5:A7"/>
    <mergeCell ref="B5:D6"/>
    <mergeCell ref="E5:G6"/>
    <mergeCell ref="H5:J6"/>
    <mergeCell ref="A1:M1"/>
    <mergeCell ref="A3:M3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4"/>
  <sheetViews>
    <sheetView zoomScale="50" zoomScaleNormal="50" workbookViewId="0">
      <selection activeCell="R16" sqref="R16"/>
    </sheetView>
  </sheetViews>
  <sheetFormatPr defaultRowHeight="25.5" x14ac:dyDescent="0.35"/>
  <cols>
    <col min="1" max="1" width="3" style="671" customWidth="1"/>
    <col min="2" max="2" width="79.28515625" style="671" customWidth="1"/>
    <col min="3" max="3" width="14.85546875" style="671" customWidth="1"/>
    <col min="4" max="4" width="13.5703125" style="671" customWidth="1"/>
    <col min="5" max="5" width="11" style="671" customWidth="1"/>
    <col min="6" max="6" width="15.140625" style="671" customWidth="1"/>
    <col min="7" max="7" width="17.5703125" style="671" customWidth="1"/>
    <col min="8" max="8" width="14.28515625" style="671" customWidth="1"/>
    <col min="9" max="9" width="17.28515625" style="671" customWidth="1"/>
    <col min="10" max="10" width="11.28515625" style="671" customWidth="1"/>
    <col min="11" max="11" width="12" style="671" customWidth="1"/>
    <col min="12" max="12" width="13.7109375" style="671" customWidth="1"/>
    <col min="13" max="13" width="13.28515625" style="671" customWidth="1"/>
    <col min="14" max="14" width="13.42578125" style="671" customWidth="1"/>
    <col min="15" max="15" width="14.28515625" style="671" customWidth="1"/>
    <col min="16" max="16" width="10.5703125" style="671" customWidth="1"/>
    <col min="17" max="17" width="9.28515625" style="671" customWidth="1"/>
    <col min="18" max="16384" width="9.140625" style="671"/>
  </cols>
  <sheetData>
    <row r="1" spans="1:14" ht="25.5" customHeight="1" x14ac:dyDescent="0.35">
      <c r="A1" s="1155" t="s">
        <v>0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</row>
    <row r="2" spans="1:14" ht="26.25" customHeight="1" x14ac:dyDescent="0.35">
      <c r="A2" s="1213" t="s">
        <v>66</v>
      </c>
      <c r="B2" s="1213"/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3"/>
      <c r="N2" s="1213"/>
    </row>
    <row r="3" spans="1:14" ht="37.5" customHeight="1" x14ac:dyDescent="0.35">
      <c r="A3" s="1155" t="s">
        <v>146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1155"/>
    </row>
    <row r="4" spans="1:14" ht="33" customHeight="1" thickBot="1" x14ac:dyDescent="0.4">
      <c r="B4" s="3"/>
    </row>
    <row r="5" spans="1:14" ht="33" customHeight="1" thickBot="1" x14ac:dyDescent="0.4">
      <c r="B5" s="1210" t="s">
        <v>1</v>
      </c>
      <c r="C5" s="1211" t="s">
        <v>2</v>
      </c>
      <c r="D5" s="1211"/>
      <c r="E5" s="1211"/>
      <c r="F5" s="1214" t="s">
        <v>3</v>
      </c>
      <c r="G5" s="1214"/>
      <c r="H5" s="1214"/>
      <c r="I5" s="1154" t="s">
        <v>4</v>
      </c>
      <c r="J5" s="1154"/>
      <c r="K5" s="1154"/>
      <c r="L5" s="1156" t="s">
        <v>23</v>
      </c>
      <c r="M5" s="1156"/>
      <c r="N5" s="1156"/>
    </row>
    <row r="6" spans="1:14" ht="33" customHeight="1" thickBot="1" x14ac:dyDescent="0.4">
      <c r="B6" s="1210"/>
      <c r="C6" s="1211"/>
      <c r="D6" s="1211"/>
      <c r="E6" s="1211"/>
      <c r="F6" s="1214"/>
      <c r="G6" s="1214"/>
      <c r="H6" s="1214"/>
      <c r="I6" s="1154"/>
      <c r="J6" s="1154"/>
      <c r="K6" s="1154"/>
      <c r="L6" s="1156"/>
      <c r="M6" s="1156"/>
      <c r="N6" s="1156"/>
    </row>
    <row r="7" spans="1:14" ht="99.75" customHeight="1" thickBot="1" x14ac:dyDescent="0.4">
      <c r="B7" s="1210"/>
      <c r="C7" s="378" t="s">
        <v>5</v>
      </c>
      <c r="D7" s="379" t="s">
        <v>6</v>
      </c>
      <c r="E7" s="246" t="s">
        <v>7</v>
      </c>
      <c r="F7" s="378" t="s">
        <v>5</v>
      </c>
      <c r="G7" s="379" t="s">
        <v>6</v>
      </c>
      <c r="H7" s="246" t="s">
        <v>7</v>
      </c>
      <c r="I7" s="378" t="s">
        <v>5</v>
      </c>
      <c r="J7" s="379" t="s">
        <v>6</v>
      </c>
      <c r="K7" s="246" t="s">
        <v>7</v>
      </c>
      <c r="L7" s="378" t="s">
        <v>5</v>
      </c>
      <c r="M7" s="379" t="s">
        <v>6</v>
      </c>
      <c r="N7" s="246" t="s">
        <v>7</v>
      </c>
    </row>
    <row r="8" spans="1:14" ht="34.5" customHeight="1" thickBot="1" x14ac:dyDescent="0.4">
      <c r="B8" s="673" t="s">
        <v>8</v>
      </c>
      <c r="C8" s="715"/>
      <c r="D8" s="716"/>
      <c r="E8" s="717"/>
      <c r="F8" s="718"/>
      <c r="G8" s="716"/>
      <c r="H8" s="719"/>
      <c r="I8" s="716"/>
      <c r="J8" s="716"/>
      <c r="K8" s="720"/>
      <c r="L8" s="8"/>
      <c r="M8" s="619"/>
      <c r="N8" s="721"/>
    </row>
    <row r="9" spans="1:14" ht="42.75" customHeight="1" thickBot="1" x14ac:dyDescent="0.4">
      <c r="B9" s="677" t="s">
        <v>63</v>
      </c>
      <c r="C9" s="722">
        <v>0</v>
      </c>
      <c r="D9" s="216">
        <v>2</v>
      </c>
      <c r="E9" s="723">
        <f>C9+D9</f>
        <v>2</v>
      </c>
      <c r="F9" s="724">
        <v>0</v>
      </c>
      <c r="G9" s="725">
        <v>0</v>
      </c>
      <c r="H9" s="726">
        <v>0</v>
      </c>
      <c r="I9" s="727">
        <v>1</v>
      </c>
      <c r="J9" s="725">
        <v>0</v>
      </c>
      <c r="K9" s="703">
        <v>1</v>
      </c>
      <c r="L9" s="704">
        <f t="shared" ref="L9:M11" si="0">C9+F9+I9</f>
        <v>1</v>
      </c>
      <c r="M9" s="622">
        <f t="shared" si="0"/>
        <v>2</v>
      </c>
      <c r="N9" s="400">
        <f>L9+M9</f>
        <v>3</v>
      </c>
    </row>
    <row r="10" spans="1:14" ht="34.5" customHeight="1" thickBot="1" x14ac:dyDescent="0.4">
      <c r="B10" s="728" t="s">
        <v>64</v>
      </c>
      <c r="C10" s="729">
        <v>0</v>
      </c>
      <c r="D10" s="730">
        <v>2</v>
      </c>
      <c r="E10" s="219">
        <f>C10+D10</f>
        <v>2</v>
      </c>
      <c r="F10" s="729">
        <v>1</v>
      </c>
      <c r="G10" s="730">
        <v>0</v>
      </c>
      <c r="H10" s="731">
        <f>F10+G10</f>
        <v>1</v>
      </c>
      <c r="I10" s="732">
        <v>1</v>
      </c>
      <c r="J10" s="730">
        <v>1</v>
      </c>
      <c r="K10" s="692">
        <f>I10+J10</f>
        <v>2</v>
      </c>
      <c r="L10" s="704">
        <f t="shared" si="0"/>
        <v>2</v>
      </c>
      <c r="M10" s="214">
        <f t="shared" si="0"/>
        <v>3</v>
      </c>
      <c r="N10" s="212">
        <f>L10+M10</f>
        <v>5</v>
      </c>
    </row>
    <row r="11" spans="1:14" ht="34.5" customHeight="1" thickBot="1" x14ac:dyDescent="0.4">
      <c r="B11" s="690" t="s">
        <v>125</v>
      </c>
      <c r="C11" s="303">
        <v>0</v>
      </c>
      <c r="D11" s="301">
        <v>0</v>
      </c>
      <c r="E11" s="723">
        <f>C11+D11</f>
        <v>0</v>
      </c>
      <c r="F11" s="303">
        <v>0</v>
      </c>
      <c r="G11" s="301">
        <v>0</v>
      </c>
      <c r="H11" s="330">
        <v>0</v>
      </c>
      <c r="I11" s="304">
        <v>1</v>
      </c>
      <c r="J11" s="301">
        <v>0</v>
      </c>
      <c r="K11" s="302">
        <v>1</v>
      </c>
      <c r="L11" s="704">
        <f t="shared" si="0"/>
        <v>1</v>
      </c>
      <c r="M11" s="622">
        <f t="shared" si="0"/>
        <v>0</v>
      </c>
      <c r="N11" s="400">
        <f>L11+M11</f>
        <v>1</v>
      </c>
    </row>
    <row r="12" spans="1:14" ht="34.5" customHeight="1" thickBot="1" x14ac:dyDescent="0.4">
      <c r="B12" s="733" t="s">
        <v>9</v>
      </c>
      <c r="C12" s="734">
        <f t="shared" ref="C12:M12" si="1">C9+C10+C11</f>
        <v>0</v>
      </c>
      <c r="D12" s="734">
        <f t="shared" si="1"/>
        <v>4</v>
      </c>
      <c r="E12" s="734">
        <f t="shared" si="1"/>
        <v>4</v>
      </c>
      <c r="F12" s="734">
        <f t="shared" si="1"/>
        <v>1</v>
      </c>
      <c r="G12" s="734">
        <f t="shared" si="1"/>
        <v>0</v>
      </c>
      <c r="H12" s="734">
        <f t="shared" si="1"/>
        <v>1</v>
      </c>
      <c r="I12" s="735">
        <f t="shared" si="1"/>
        <v>3</v>
      </c>
      <c r="J12" s="735">
        <f t="shared" si="1"/>
        <v>1</v>
      </c>
      <c r="K12" s="735">
        <f t="shared" si="1"/>
        <v>4</v>
      </c>
      <c r="L12" s="16">
        <f t="shared" si="1"/>
        <v>4</v>
      </c>
      <c r="M12" s="16">
        <f t="shared" si="1"/>
        <v>5</v>
      </c>
      <c r="N12" s="16">
        <f>L12+M12</f>
        <v>9</v>
      </c>
    </row>
    <row r="13" spans="1:14" ht="41.25" customHeight="1" thickBot="1" x14ac:dyDescent="0.4">
      <c r="B13" s="352" t="s">
        <v>10</v>
      </c>
      <c r="C13" s="736"/>
      <c r="D13" s="727"/>
      <c r="E13" s="723"/>
      <c r="F13" s="737"/>
      <c r="G13" s="738"/>
      <c r="H13" s="739"/>
      <c r="I13" s="727"/>
      <c r="J13" s="725"/>
      <c r="K13" s="723"/>
      <c r="L13" s="593"/>
      <c r="M13" s="622"/>
      <c r="N13" s="400"/>
    </row>
    <row r="14" spans="1:14" ht="43.5" customHeight="1" thickBot="1" x14ac:dyDescent="0.4">
      <c r="B14" s="211" t="s">
        <v>11</v>
      </c>
      <c r="C14" s="735"/>
      <c r="D14" s="735"/>
      <c r="E14" s="735"/>
      <c r="F14" s="734"/>
      <c r="G14" s="734"/>
      <c r="H14" s="734"/>
      <c r="I14" s="735"/>
      <c r="J14" s="734"/>
      <c r="K14" s="734"/>
      <c r="L14" s="16"/>
      <c r="M14" s="16"/>
      <c r="N14" s="16"/>
    </row>
    <row r="15" spans="1:14" ht="43.5" customHeight="1" thickBot="1" x14ac:dyDescent="0.4">
      <c r="B15" s="690" t="s">
        <v>63</v>
      </c>
      <c r="C15" s="722">
        <v>0</v>
      </c>
      <c r="D15" s="216">
        <v>2</v>
      </c>
      <c r="E15" s="723">
        <f>C15+D15</f>
        <v>2</v>
      </c>
      <c r="F15" s="724">
        <v>0</v>
      </c>
      <c r="G15" s="725">
        <v>0</v>
      </c>
      <c r="H15" s="726">
        <v>0</v>
      </c>
      <c r="I15" s="727">
        <v>1</v>
      </c>
      <c r="J15" s="725">
        <v>0</v>
      </c>
      <c r="K15" s="703">
        <v>1</v>
      </c>
      <c r="L15" s="704">
        <f t="shared" ref="L15:M17" si="2">C15+F15+I15</f>
        <v>1</v>
      </c>
      <c r="M15" s="622">
        <f t="shared" si="2"/>
        <v>2</v>
      </c>
      <c r="N15" s="400">
        <f>L15+M15</f>
        <v>3</v>
      </c>
    </row>
    <row r="16" spans="1:14" ht="39.75" customHeight="1" thickBot="1" x14ac:dyDescent="0.4">
      <c r="B16" s="677" t="s">
        <v>64</v>
      </c>
      <c r="C16" s="729">
        <v>0</v>
      </c>
      <c r="D16" s="730">
        <v>2</v>
      </c>
      <c r="E16" s="219">
        <f>C16+D16</f>
        <v>2</v>
      </c>
      <c r="F16" s="729">
        <v>1</v>
      </c>
      <c r="G16" s="730">
        <v>0</v>
      </c>
      <c r="H16" s="731">
        <f>F16+G16</f>
        <v>1</v>
      </c>
      <c r="I16" s="732">
        <v>1</v>
      </c>
      <c r="J16" s="730">
        <v>1</v>
      </c>
      <c r="K16" s="692">
        <f>I16+J16</f>
        <v>2</v>
      </c>
      <c r="L16" s="704">
        <f t="shared" si="2"/>
        <v>2</v>
      </c>
      <c r="M16" s="214">
        <f t="shared" si="2"/>
        <v>3</v>
      </c>
      <c r="N16" s="212">
        <f>L16+M16</f>
        <v>5</v>
      </c>
    </row>
    <row r="17" spans="2:14" ht="39.75" customHeight="1" thickBot="1" x14ac:dyDescent="0.4">
      <c r="B17" s="690" t="s">
        <v>125</v>
      </c>
      <c r="C17" s="303">
        <v>0</v>
      </c>
      <c r="D17" s="301">
        <v>0</v>
      </c>
      <c r="E17" s="302">
        <v>0</v>
      </c>
      <c r="F17" s="303">
        <v>0</v>
      </c>
      <c r="G17" s="301">
        <v>0</v>
      </c>
      <c r="H17" s="330">
        <v>0</v>
      </c>
      <c r="I17" s="304">
        <v>1</v>
      </c>
      <c r="J17" s="301">
        <v>0</v>
      </c>
      <c r="K17" s="302">
        <v>1</v>
      </c>
      <c r="L17" s="704">
        <f t="shared" si="2"/>
        <v>1</v>
      </c>
      <c r="M17" s="622">
        <f t="shared" si="2"/>
        <v>0</v>
      </c>
      <c r="N17" s="400">
        <f>L17+M17</f>
        <v>1</v>
      </c>
    </row>
    <row r="18" spans="2:14" ht="43.5" customHeight="1" thickBot="1" x14ac:dyDescent="0.4">
      <c r="B18" s="673" t="s">
        <v>13</v>
      </c>
      <c r="C18" s="734">
        <f t="shared" ref="C18:M18" si="3">C15+C16+C17</f>
        <v>0</v>
      </c>
      <c r="D18" s="734">
        <f t="shared" si="3"/>
        <v>4</v>
      </c>
      <c r="E18" s="734">
        <f t="shared" si="3"/>
        <v>4</v>
      </c>
      <c r="F18" s="734">
        <f t="shared" si="3"/>
        <v>1</v>
      </c>
      <c r="G18" s="734">
        <f t="shared" si="3"/>
        <v>0</v>
      </c>
      <c r="H18" s="734">
        <f t="shared" si="3"/>
        <v>1</v>
      </c>
      <c r="I18" s="735">
        <f t="shared" si="3"/>
        <v>3</v>
      </c>
      <c r="J18" s="735">
        <f t="shared" si="3"/>
        <v>1</v>
      </c>
      <c r="K18" s="735">
        <f t="shared" si="3"/>
        <v>4</v>
      </c>
      <c r="L18" s="16">
        <f t="shared" si="3"/>
        <v>4</v>
      </c>
      <c r="M18" s="16">
        <f t="shared" si="3"/>
        <v>5</v>
      </c>
      <c r="N18" s="16">
        <f>L18+M18</f>
        <v>9</v>
      </c>
    </row>
    <row r="19" spans="2:14" ht="36" customHeight="1" thickBot="1" x14ac:dyDescent="0.4">
      <c r="B19" s="694" t="s">
        <v>42</v>
      </c>
      <c r="C19" s="740"/>
      <c r="D19" s="741"/>
      <c r="E19" s="723"/>
      <c r="F19" s="724"/>
      <c r="G19" s="725"/>
      <c r="H19" s="726"/>
      <c r="I19" s="727"/>
      <c r="J19" s="738"/>
      <c r="K19" s="723"/>
      <c r="L19" s="295"/>
      <c r="M19" s="340"/>
      <c r="N19" s="341"/>
    </row>
    <row r="20" spans="2:14" ht="42" customHeight="1" thickBot="1" x14ac:dyDescent="0.4">
      <c r="B20" s="690" t="s">
        <v>63</v>
      </c>
      <c r="C20" s="742">
        <v>0</v>
      </c>
      <c r="D20" s="743">
        <v>0</v>
      </c>
      <c r="E20" s="744">
        <v>0</v>
      </c>
      <c r="F20" s="742">
        <v>0</v>
      </c>
      <c r="G20" s="743">
        <v>0</v>
      </c>
      <c r="H20" s="745">
        <v>0</v>
      </c>
      <c r="I20" s="742">
        <v>0</v>
      </c>
      <c r="J20" s="743">
        <v>0</v>
      </c>
      <c r="K20" s="745">
        <v>0</v>
      </c>
      <c r="L20" s="742">
        <v>0</v>
      </c>
      <c r="M20" s="743">
        <v>0</v>
      </c>
      <c r="N20" s="745">
        <v>0</v>
      </c>
    </row>
    <row r="21" spans="2:14" ht="38.25" customHeight="1" thickBot="1" x14ac:dyDescent="0.4">
      <c r="B21" s="677" t="s">
        <v>64</v>
      </c>
      <c r="C21" s="297">
        <v>0</v>
      </c>
      <c r="D21" s="298">
        <v>0</v>
      </c>
      <c r="E21" s="746">
        <v>0</v>
      </c>
      <c r="F21" s="297">
        <v>0</v>
      </c>
      <c r="G21" s="298">
        <v>0</v>
      </c>
      <c r="H21" s="747">
        <v>0</v>
      </c>
      <c r="I21" s="297">
        <v>0</v>
      </c>
      <c r="J21" s="298">
        <v>0</v>
      </c>
      <c r="K21" s="747">
        <v>0</v>
      </c>
      <c r="L21" s="297">
        <v>0</v>
      </c>
      <c r="M21" s="298">
        <v>0</v>
      </c>
      <c r="N21" s="747">
        <v>0</v>
      </c>
    </row>
    <row r="22" spans="2:14" ht="38.25" customHeight="1" thickBot="1" x14ac:dyDescent="0.4">
      <c r="B22" s="690" t="s">
        <v>125</v>
      </c>
      <c r="C22" s="303">
        <v>0</v>
      </c>
      <c r="D22" s="301">
        <v>0</v>
      </c>
      <c r="E22" s="302">
        <v>0</v>
      </c>
      <c r="F22" s="303">
        <v>0</v>
      </c>
      <c r="G22" s="301">
        <v>0</v>
      </c>
      <c r="H22" s="330">
        <v>0</v>
      </c>
      <c r="I22" s="303">
        <v>0</v>
      </c>
      <c r="J22" s="301">
        <v>0</v>
      </c>
      <c r="K22" s="330">
        <v>0</v>
      </c>
      <c r="L22" s="303">
        <v>0</v>
      </c>
      <c r="M22" s="301">
        <v>0</v>
      </c>
      <c r="N22" s="330">
        <v>0</v>
      </c>
    </row>
    <row r="23" spans="2:14" ht="30.75" customHeight="1" thickBot="1" x14ac:dyDescent="0.4">
      <c r="B23" s="12" t="s">
        <v>43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ht="41.25" customHeight="1" thickBot="1" x14ac:dyDescent="0.4">
      <c r="B24" s="11" t="s">
        <v>44</v>
      </c>
      <c r="C24" s="748"/>
      <c r="D24" s="741"/>
      <c r="E24" s="720"/>
      <c r="F24" s="749"/>
      <c r="G24" s="741"/>
      <c r="H24" s="750"/>
      <c r="I24" s="751"/>
      <c r="J24" s="741"/>
      <c r="K24" s="720"/>
      <c r="L24" s="8"/>
      <c r="M24" s="213"/>
      <c r="N24" s="620"/>
    </row>
    <row r="25" spans="2:14" ht="34.5" customHeight="1" thickBot="1" x14ac:dyDescent="0.4">
      <c r="B25" s="690" t="s">
        <v>63</v>
      </c>
      <c r="C25" s="742">
        <v>0</v>
      </c>
      <c r="D25" s="743">
        <v>0</v>
      </c>
      <c r="E25" s="744">
        <v>0</v>
      </c>
      <c r="F25" s="742">
        <v>0</v>
      </c>
      <c r="G25" s="743">
        <v>0</v>
      </c>
      <c r="H25" s="744">
        <v>0</v>
      </c>
      <c r="I25" s="742">
        <v>0</v>
      </c>
      <c r="J25" s="743">
        <v>0</v>
      </c>
      <c r="K25" s="744">
        <v>0</v>
      </c>
      <c r="L25" s="742">
        <v>0</v>
      </c>
      <c r="M25" s="743">
        <v>0</v>
      </c>
      <c r="N25" s="745">
        <v>0</v>
      </c>
    </row>
    <row r="26" spans="2:14" ht="34.5" customHeight="1" thickBot="1" x14ac:dyDescent="0.4">
      <c r="B26" s="677" t="s">
        <v>64</v>
      </c>
      <c r="C26" s="297">
        <v>0</v>
      </c>
      <c r="D26" s="298">
        <v>0</v>
      </c>
      <c r="E26" s="746">
        <v>0</v>
      </c>
      <c r="F26" s="297">
        <v>0</v>
      </c>
      <c r="G26" s="298">
        <v>0</v>
      </c>
      <c r="H26" s="746">
        <v>0</v>
      </c>
      <c r="I26" s="297">
        <v>0</v>
      </c>
      <c r="J26" s="298">
        <v>0</v>
      </c>
      <c r="K26" s="746">
        <v>0</v>
      </c>
      <c r="L26" s="297">
        <v>0</v>
      </c>
      <c r="M26" s="298">
        <v>0</v>
      </c>
      <c r="N26" s="747">
        <v>0</v>
      </c>
    </row>
    <row r="27" spans="2:14" ht="34.5" customHeight="1" thickBot="1" x14ac:dyDescent="0.4">
      <c r="B27" s="690" t="s">
        <v>125</v>
      </c>
      <c r="C27" s="303">
        <v>0</v>
      </c>
      <c r="D27" s="301">
        <v>0</v>
      </c>
      <c r="E27" s="302">
        <v>0</v>
      </c>
      <c r="F27" s="303">
        <v>0</v>
      </c>
      <c r="G27" s="301">
        <v>0</v>
      </c>
      <c r="H27" s="302">
        <v>0</v>
      </c>
      <c r="I27" s="303">
        <v>0</v>
      </c>
      <c r="J27" s="301">
        <v>0</v>
      </c>
      <c r="K27" s="302">
        <v>0</v>
      </c>
      <c r="L27" s="303">
        <v>0</v>
      </c>
      <c r="M27" s="301">
        <v>0</v>
      </c>
      <c r="N27" s="330">
        <v>0</v>
      </c>
    </row>
    <row r="28" spans="2:14" ht="36.75" customHeight="1" thickBot="1" x14ac:dyDescent="0.4">
      <c r="B28" s="12" t="s">
        <v>15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</row>
    <row r="29" spans="2:14" ht="28.5" customHeight="1" thickBot="1" x14ac:dyDescent="0.4">
      <c r="B29" s="709" t="s">
        <v>16</v>
      </c>
      <c r="C29" s="707">
        <f t="shared" ref="C29:N29" si="4">C18</f>
        <v>0</v>
      </c>
      <c r="D29" s="707">
        <f t="shared" si="4"/>
        <v>4</v>
      </c>
      <c r="E29" s="707">
        <f t="shared" si="4"/>
        <v>4</v>
      </c>
      <c r="F29" s="707">
        <f t="shared" si="4"/>
        <v>1</v>
      </c>
      <c r="G29" s="707">
        <f t="shared" si="4"/>
        <v>0</v>
      </c>
      <c r="H29" s="707">
        <f t="shared" si="4"/>
        <v>1</v>
      </c>
      <c r="I29" s="707">
        <f t="shared" si="4"/>
        <v>3</v>
      </c>
      <c r="J29" s="707">
        <f t="shared" si="4"/>
        <v>1</v>
      </c>
      <c r="K29" s="707">
        <f t="shared" si="4"/>
        <v>4</v>
      </c>
      <c r="L29" s="707">
        <f t="shared" si="4"/>
        <v>4</v>
      </c>
      <c r="M29" s="707">
        <f t="shared" si="4"/>
        <v>5</v>
      </c>
      <c r="N29" s="707">
        <f t="shared" si="4"/>
        <v>9</v>
      </c>
    </row>
    <row r="30" spans="2:14" ht="24.75" customHeight="1" thickBot="1" x14ac:dyDescent="0.4">
      <c r="B30" s="709" t="s">
        <v>45</v>
      </c>
      <c r="C30" s="707">
        <f t="shared" ref="C30:N30" si="5">C23</f>
        <v>0</v>
      </c>
      <c r="D30" s="707">
        <f t="shared" si="5"/>
        <v>0</v>
      </c>
      <c r="E30" s="707">
        <f t="shared" si="5"/>
        <v>0</v>
      </c>
      <c r="F30" s="707">
        <f t="shared" si="5"/>
        <v>0</v>
      </c>
      <c r="G30" s="707">
        <f t="shared" si="5"/>
        <v>0</v>
      </c>
      <c r="H30" s="707">
        <f t="shared" si="5"/>
        <v>0</v>
      </c>
      <c r="I30" s="707">
        <f t="shared" si="5"/>
        <v>0</v>
      </c>
      <c r="J30" s="707">
        <f t="shared" si="5"/>
        <v>0</v>
      </c>
      <c r="K30" s="707">
        <f t="shared" si="5"/>
        <v>0</v>
      </c>
      <c r="L30" s="707">
        <f t="shared" si="5"/>
        <v>0</v>
      </c>
      <c r="M30" s="707">
        <f t="shared" si="5"/>
        <v>0</v>
      </c>
      <c r="N30" s="707">
        <f t="shared" si="5"/>
        <v>0</v>
      </c>
    </row>
    <row r="31" spans="2:14" ht="27" customHeight="1" thickBot="1" x14ac:dyDescent="0.4">
      <c r="B31" s="709" t="s">
        <v>17</v>
      </c>
      <c r="C31" s="707">
        <f t="shared" ref="C31:N31" si="6">C28</f>
        <v>0</v>
      </c>
      <c r="D31" s="707">
        <f t="shared" si="6"/>
        <v>0</v>
      </c>
      <c r="E31" s="707">
        <f t="shared" si="6"/>
        <v>0</v>
      </c>
      <c r="F31" s="707">
        <f t="shared" si="6"/>
        <v>0</v>
      </c>
      <c r="G31" s="707">
        <f t="shared" si="6"/>
        <v>0</v>
      </c>
      <c r="H31" s="707">
        <f t="shared" si="6"/>
        <v>0</v>
      </c>
      <c r="I31" s="707">
        <f t="shared" si="6"/>
        <v>0</v>
      </c>
      <c r="J31" s="707">
        <f t="shared" si="6"/>
        <v>0</v>
      </c>
      <c r="K31" s="707">
        <f t="shared" si="6"/>
        <v>0</v>
      </c>
      <c r="L31" s="707">
        <f t="shared" si="6"/>
        <v>0</v>
      </c>
      <c r="M31" s="707">
        <f t="shared" si="6"/>
        <v>0</v>
      </c>
      <c r="N31" s="707">
        <f t="shared" si="6"/>
        <v>0</v>
      </c>
    </row>
    <row r="32" spans="2:14" ht="33.75" customHeight="1" thickBot="1" x14ac:dyDescent="0.4">
      <c r="B32" s="711" t="s">
        <v>18</v>
      </c>
      <c r="C32" s="707">
        <f t="shared" ref="C32:N32" si="7">C29+C30+C31</f>
        <v>0</v>
      </c>
      <c r="D32" s="707">
        <f t="shared" si="7"/>
        <v>4</v>
      </c>
      <c r="E32" s="707">
        <f t="shared" si="7"/>
        <v>4</v>
      </c>
      <c r="F32" s="707">
        <f t="shared" si="7"/>
        <v>1</v>
      </c>
      <c r="G32" s="707">
        <f t="shared" si="7"/>
        <v>0</v>
      </c>
      <c r="H32" s="707">
        <f t="shared" si="7"/>
        <v>1</v>
      </c>
      <c r="I32" s="707">
        <f t="shared" si="7"/>
        <v>3</v>
      </c>
      <c r="J32" s="707">
        <f t="shared" si="7"/>
        <v>1</v>
      </c>
      <c r="K32" s="707">
        <f t="shared" si="7"/>
        <v>4</v>
      </c>
      <c r="L32" s="707">
        <f t="shared" si="7"/>
        <v>4</v>
      </c>
      <c r="M32" s="707">
        <f t="shared" si="7"/>
        <v>5</v>
      </c>
      <c r="N32" s="707">
        <f t="shared" si="7"/>
        <v>9</v>
      </c>
    </row>
    <row r="33" spans="2:14" x14ac:dyDescent="0.35">
      <c r="B33" s="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</row>
    <row r="34" spans="2:14" ht="25.5" customHeight="1" x14ac:dyDescent="0.35">
      <c r="B34" s="1209" t="s">
        <v>145</v>
      </c>
      <c r="C34" s="1209"/>
      <c r="D34" s="1209"/>
      <c r="E34" s="1209"/>
      <c r="F34" s="1209"/>
      <c r="G34" s="1209"/>
      <c r="H34" s="1209"/>
      <c r="I34" s="1209"/>
      <c r="J34" s="1209"/>
      <c r="K34" s="1209"/>
      <c r="L34" s="1209"/>
      <c r="M34" s="1209"/>
      <c r="N34" s="1209"/>
    </row>
  </sheetData>
  <mergeCells count="9">
    <mergeCell ref="B34:N34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opLeftCell="A4" zoomScale="55" zoomScaleNormal="55" workbookViewId="0">
      <selection activeCell="R33" sqref="R33"/>
    </sheetView>
  </sheetViews>
  <sheetFormatPr defaultRowHeight="25.5" x14ac:dyDescent="0.35"/>
  <cols>
    <col min="1" max="1" width="87.85546875" style="22" customWidth="1"/>
    <col min="2" max="2" width="16.42578125" style="22" customWidth="1"/>
    <col min="3" max="3" width="13.85546875" style="22" customWidth="1"/>
    <col min="4" max="4" width="12.140625" style="22" customWidth="1"/>
    <col min="5" max="5" width="17.140625" style="22" customWidth="1"/>
    <col min="6" max="6" width="11.85546875" style="22" customWidth="1"/>
    <col min="7" max="7" width="11.7109375" style="22" customWidth="1"/>
    <col min="8" max="8" width="17" style="22" customWidth="1"/>
    <col min="9" max="9" width="15" style="22" customWidth="1"/>
    <col min="10" max="10" width="13.140625" style="22" customWidth="1"/>
    <col min="11" max="11" width="15.42578125" style="22" customWidth="1"/>
    <col min="12" max="12" width="13.140625" style="22" customWidth="1"/>
    <col min="13" max="13" width="14.7109375" style="22" customWidth="1"/>
    <col min="14" max="14" width="18.85546875" style="22" customWidth="1"/>
    <col min="15" max="15" width="13.85546875" style="22" customWidth="1"/>
    <col min="16" max="16" width="11.7109375" style="22" customWidth="1"/>
    <col min="17" max="17" width="12.85546875" style="22" customWidth="1"/>
    <col min="18" max="18" width="23.42578125" style="22" customWidth="1"/>
    <col min="19" max="20" width="9.140625" style="22"/>
    <col min="21" max="21" width="10.5703125" style="22" bestFit="1" customWidth="1"/>
    <col min="22" max="22" width="11.28515625" style="22" customWidth="1"/>
    <col min="23" max="16384" width="9.140625" style="22"/>
  </cols>
  <sheetData>
    <row r="1" spans="1:20" ht="25.5" customHeight="1" x14ac:dyDescent="0.35">
      <c r="A1" s="1144"/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</row>
    <row r="2" spans="1:20" ht="20.25" customHeight="1" x14ac:dyDescent="0.35">
      <c r="A2" s="1144" t="s">
        <v>100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</row>
    <row r="3" spans="1:20" ht="20.25" customHeight="1" x14ac:dyDescent="0.35">
      <c r="A3" s="1144" t="s">
        <v>101</v>
      </c>
      <c r="B3" s="1144"/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  <c r="O3" s="1144"/>
      <c r="P3" s="1144"/>
    </row>
    <row r="4" spans="1:20" ht="24.75" customHeight="1" x14ac:dyDescent="0.35">
      <c r="A4" s="1144" t="s">
        <v>102</v>
      </c>
      <c r="B4" s="1144"/>
      <c r="C4" s="1144"/>
      <c r="D4" s="1144"/>
      <c r="E4" s="1144"/>
      <c r="F4" s="1144"/>
      <c r="G4" s="1144"/>
      <c r="H4" s="1144"/>
      <c r="I4" s="1144"/>
      <c r="J4" s="1144"/>
      <c r="K4" s="1144"/>
      <c r="L4" s="1144"/>
      <c r="M4" s="1144"/>
      <c r="N4" s="1144"/>
      <c r="O4" s="1144"/>
      <c r="P4" s="1144"/>
    </row>
    <row r="5" spans="1:20" ht="24.75" customHeight="1" x14ac:dyDescent="0.35">
      <c r="A5" s="1144" t="s">
        <v>131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</row>
    <row r="6" spans="1:20" ht="33" customHeight="1" thickBot="1" x14ac:dyDescent="0.4">
      <c r="A6" s="23"/>
    </row>
    <row r="7" spans="1:20" ht="33" customHeight="1" thickBot="1" x14ac:dyDescent="0.4">
      <c r="A7" s="1145" t="s">
        <v>1</v>
      </c>
      <c r="B7" s="1129" t="s">
        <v>19</v>
      </c>
      <c r="C7" s="1130"/>
      <c r="D7" s="1131"/>
      <c r="E7" s="1129" t="s">
        <v>20</v>
      </c>
      <c r="F7" s="1130"/>
      <c r="G7" s="1131"/>
      <c r="H7" s="1129" t="s">
        <v>21</v>
      </c>
      <c r="I7" s="1130"/>
      <c r="J7" s="1131"/>
      <c r="K7" s="1129" t="s">
        <v>22</v>
      </c>
      <c r="L7" s="1130"/>
      <c r="M7" s="1131"/>
      <c r="N7" s="1132" t="s">
        <v>75</v>
      </c>
      <c r="O7" s="1133"/>
      <c r="P7" s="1134"/>
    </row>
    <row r="8" spans="1:20" ht="33" customHeight="1" thickBot="1" x14ac:dyDescent="0.4">
      <c r="A8" s="1146"/>
      <c r="B8" s="1215" t="s">
        <v>103</v>
      </c>
      <c r="C8" s="1216"/>
      <c r="D8" s="1217"/>
      <c r="E8" s="1215" t="s">
        <v>103</v>
      </c>
      <c r="F8" s="1216"/>
      <c r="G8" s="1217"/>
      <c r="H8" s="1215" t="s">
        <v>103</v>
      </c>
      <c r="I8" s="1216"/>
      <c r="J8" s="1217"/>
      <c r="K8" s="1215" t="s">
        <v>103</v>
      </c>
      <c r="L8" s="1216"/>
      <c r="M8" s="1217"/>
      <c r="N8" s="1135"/>
      <c r="O8" s="1136"/>
      <c r="P8" s="1137"/>
    </row>
    <row r="9" spans="1:20" ht="99.75" customHeight="1" thickBot="1" x14ac:dyDescent="0.4">
      <c r="A9" s="1161"/>
      <c r="B9" s="25" t="s">
        <v>5</v>
      </c>
      <c r="C9" s="26" t="s">
        <v>6</v>
      </c>
      <c r="D9" s="27" t="s">
        <v>7</v>
      </c>
      <c r="E9" s="25" t="s">
        <v>5</v>
      </c>
      <c r="F9" s="26" t="s">
        <v>6</v>
      </c>
      <c r="G9" s="27" t="s">
        <v>7</v>
      </c>
      <c r="H9" s="25" t="s">
        <v>5</v>
      </c>
      <c r="I9" s="26" t="s">
        <v>6</v>
      </c>
      <c r="J9" s="27" t="s">
        <v>7</v>
      </c>
      <c r="K9" s="25" t="s">
        <v>5</v>
      </c>
      <c r="L9" s="26" t="s">
        <v>6</v>
      </c>
      <c r="M9" s="27" t="s">
        <v>7</v>
      </c>
      <c r="N9" s="25" t="s">
        <v>5</v>
      </c>
      <c r="O9" s="26" t="s">
        <v>6</v>
      </c>
      <c r="P9" s="27" t="s">
        <v>7</v>
      </c>
    </row>
    <row r="10" spans="1:20" ht="36.75" customHeight="1" thickBot="1" x14ac:dyDescent="0.4">
      <c r="A10" s="28" t="s">
        <v>8</v>
      </c>
      <c r="B10" s="29"/>
      <c r="C10" s="30"/>
      <c r="D10" s="31"/>
      <c r="E10" s="29"/>
      <c r="F10" s="30"/>
      <c r="G10" s="32"/>
      <c r="H10" s="33"/>
      <c r="I10" s="34"/>
      <c r="J10" s="35"/>
      <c r="K10" s="33"/>
      <c r="L10" s="34"/>
      <c r="M10" s="35"/>
      <c r="N10" s="122"/>
      <c r="O10" s="123"/>
      <c r="P10" s="124"/>
    </row>
    <row r="11" spans="1:20" ht="29.25" customHeight="1" x14ac:dyDescent="0.35">
      <c r="A11" s="452" t="s">
        <v>104</v>
      </c>
      <c r="B11" s="453">
        <v>5</v>
      </c>
      <c r="C11" s="454">
        <v>1</v>
      </c>
      <c r="D11" s="248">
        <f>SUM(B11:C11)</f>
        <v>6</v>
      </c>
      <c r="E11" s="453">
        <v>16</v>
      </c>
      <c r="F11" s="454">
        <v>0</v>
      </c>
      <c r="G11" s="248">
        <f>SUM(E11:F11)</f>
        <v>16</v>
      </c>
      <c r="H11" s="453">
        <v>12</v>
      </c>
      <c r="I11" s="454">
        <v>1</v>
      </c>
      <c r="J11" s="248">
        <f>SUM(H11:I11)</f>
        <v>13</v>
      </c>
      <c r="K11" s="453">
        <f t="shared" ref="K11:M15" si="0">K27+K19</f>
        <v>0</v>
      </c>
      <c r="L11" s="454">
        <f t="shared" si="0"/>
        <v>0</v>
      </c>
      <c r="M11" s="248">
        <f t="shared" si="0"/>
        <v>0</v>
      </c>
      <c r="N11" s="249">
        <f>SUM(B11+E11+H11)</f>
        <v>33</v>
      </c>
      <c r="O11" s="250">
        <f>SUM(C11+F11+I11+L11)</f>
        <v>2</v>
      </c>
      <c r="P11" s="251">
        <f>SUM(N11:O11)</f>
        <v>35</v>
      </c>
    </row>
    <row r="12" spans="1:20" ht="27.75" customHeight="1" x14ac:dyDescent="0.35">
      <c r="A12" s="455"/>
      <c r="B12" s="252">
        <f>B28+B20</f>
        <v>0</v>
      </c>
      <c r="C12" s="253">
        <f>C28+C20</f>
        <v>0</v>
      </c>
      <c r="D12" s="248">
        <f>SUM(B12:C12)</f>
        <v>0</v>
      </c>
      <c r="E12" s="252">
        <v>0</v>
      </c>
      <c r="F12" s="273">
        <v>0</v>
      </c>
      <c r="G12" s="248">
        <f>SUM(E12:F12)</f>
        <v>0</v>
      </c>
      <c r="H12" s="252">
        <v>0</v>
      </c>
      <c r="I12" s="253">
        <v>0</v>
      </c>
      <c r="J12" s="248">
        <f>SUM(H12:I12)</f>
        <v>0</v>
      </c>
      <c r="K12" s="252">
        <f t="shared" si="0"/>
        <v>0</v>
      </c>
      <c r="L12" s="253">
        <f t="shared" si="0"/>
        <v>0</v>
      </c>
      <c r="M12" s="248">
        <f>M28+M20</f>
        <v>0</v>
      </c>
      <c r="N12" s="249">
        <f t="shared" ref="N12:P15" si="1">B12+E12+K12</f>
        <v>0</v>
      </c>
      <c r="O12" s="250">
        <f t="shared" si="1"/>
        <v>0</v>
      </c>
      <c r="P12" s="251">
        <f t="shared" si="1"/>
        <v>0</v>
      </c>
    </row>
    <row r="13" spans="1:20" ht="27.75" customHeight="1" x14ac:dyDescent="0.35">
      <c r="A13" s="456"/>
      <c r="B13" s="252">
        <f>B29+B21</f>
        <v>0</v>
      </c>
      <c r="C13" s="253">
        <f>C29+C21</f>
        <v>0</v>
      </c>
      <c r="D13" s="248">
        <f>SUM(B13:C13)</f>
        <v>0</v>
      </c>
      <c r="E13" s="252">
        <v>0</v>
      </c>
      <c r="F13" s="273">
        <v>0</v>
      </c>
      <c r="G13" s="248">
        <f>SUM(E13:F13)</f>
        <v>0</v>
      </c>
      <c r="H13" s="252">
        <v>0</v>
      </c>
      <c r="I13" s="253">
        <v>0</v>
      </c>
      <c r="J13" s="248">
        <f>SUM(H13:I13)</f>
        <v>0</v>
      </c>
      <c r="K13" s="252">
        <f t="shared" si="0"/>
        <v>0</v>
      </c>
      <c r="L13" s="253">
        <f t="shared" si="0"/>
        <v>0</v>
      </c>
      <c r="M13" s="248">
        <f>M29+M21</f>
        <v>0</v>
      </c>
      <c r="N13" s="249">
        <f t="shared" si="1"/>
        <v>0</v>
      </c>
      <c r="O13" s="250">
        <f t="shared" si="1"/>
        <v>0</v>
      </c>
      <c r="P13" s="251">
        <f t="shared" si="1"/>
        <v>0</v>
      </c>
    </row>
    <row r="14" spans="1:20" ht="30.75" customHeight="1" x14ac:dyDescent="0.35">
      <c r="A14" s="457"/>
      <c r="B14" s="252">
        <f>B29+B21</f>
        <v>0</v>
      </c>
      <c r="C14" s="253">
        <f>C29+C21</f>
        <v>0</v>
      </c>
      <c r="D14" s="248">
        <f>SUM(B14:C14)</f>
        <v>0</v>
      </c>
      <c r="E14" s="252">
        <v>0</v>
      </c>
      <c r="F14" s="273">
        <v>0</v>
      </c>
      <c r="G14" s="248">
        <f>SUM(E14:F14)</f>
        <v>0</v>
      </c>
      <c r="H14" s="252">
        <v>0</v>
      </c>
      <c r="I14" s="253">
        <v>0</v>
      </c>
      <c r="J14" s="248">
        <f>SUM(H14:I14)</f>
        <v>0</v>
      </c>
      <c r="K14" s="252">
        <f t="shared" si="0"/>
        <v>0</v>
      </c>
      <c r="L14" s="253">
        <f t="shared" si="0"/>
        <v>0</v>
      </c>
      <c r="M14" s="248">
        <f>M30+M22</f>
        <v>0</v>
      </c>
      <c r="N14" s="249">
        <f t="shared" si="1"/>
        <v>0</v>
      </c>
      <c r="O14" s="250">
        <f t="shared" si="1"/>
        <v>0</v>
      </c>
      <c r="P14" s="251">
        <f t="shared" si="1"/>
        <v>0</v>
      </c>
    </row>
    <row r="15" spans="1:20" ht="32.25" customHeight="1" thickBot="1" x14ac:dyDescent="0.4">
      <c r="A15" s="458"/>
      <c r="B15" s="252">
        <f>B30+B22</f>
        <v>0</v>
      </c>
      <c r="C15" s="253">
        <f>C30+C22</f>
        <v>0</v>
      </c>
      <c r="D15" s="248">
        <f>SUM(B15:C15)</f>
        <v>0</v>
      </c>
      <c r="E15" s="252">
        <v>0</v>
      </c>
      <c r="F15" s="273">
        <v>0</v>
      </c>
      <c r="G15" s="248">
        <f>SUM(E15:F15)</f>
        <v>0</v>
      </c>
      <c r="H15" s="252">
        <v>0</v>
      </c>
      <c r="I15" s="253">
        <v>0</v>
      </c>
      <c r="J15" s="248">
        <f>SUM(H15:I15)</f>
        <v>0</v>
      </c>
      <c r="K15" s="252">
        <f t="shared" si="0"/>
        <v>0</v>
      </c>
      <c r="L15" s="253">
        <f t="shared" si="0"/>
        <v>0</v>
      </c>
      <c r="M15" s="248">
        <f>M31+M23</f>
        <v>0</v>
      </c>
      <c r="N15" s="249">
        <f t="shared" si="1"/>
        <v>0</v>
      </c>
      <c r="O15" s="250">
        <f t="shared" si="1"/>
        <v>0</v>
      </c>
      <c r="P15" s="251">
        <f t="shared" si="1"/>
        <v>0</v>
      </c>
    </row>
    <row r="16" spans="1:20" ht="36.75" customHeight="1" thickBot="1" x14ac:dyDescent="0.4">
      <c r="A16" s="459" t="s">
        <v>9</v>
      </c>
      <c r="B16" s="255">
        <f>SUM(B10:B15)</f>
        <v>5</v>
      </c>
      <c r="C16" s="255">
        <f t="shared" ref="C16:P16" si="2">SUM(C10:C15)</f>
        <v>1</v>
      </c>
      <c r="D16" s="255">
        <f t="shared" si="2"/>
        <v>6</v>
      </c>
      <c r="E16" s="255">
        <f t="shared" si="2"/>
        <v>16</v>
      </c>
      <c r="F16" s="255">
        <f t="shared" si="2"/>
        <v>0</v>
      </c>
      <c r="G16" s="255">
        <f t="shared" si="2"/>
        <v>16</v>
      </c>
      <c r="H16" s="255">
        <f>SUM(H10:H15)</f>
        <v>12</v>
      </c>
      <c r="I16" s="255">
        <f>SUM(I10:I15)</f>
        <v>1</v>
      </c>
      <c r="J16" s="255">
        <f>SUM(J10:J15)</f>
        <v>13</v>
      </c>
      <c r="K16" s="255">
        <f t="shared" si="2"/>
        <v>0</v>
      </c>
      <c r="L16" s="255">
        <f t="shared" si="2"/>
        <v>0</v>
      </c>
      <c r="M16" s="255">
        <f t="shared" si="2"/>
        <v>0</v>
      </c>
      <c r="N16" s="255">
        <f t="shared" si="2"/>
        <v>33</v>
      </c>
      <c r="O16" s="255">
        <f t="shared" si="2"/>
        <v>2</v>
      </c>
      <c r="P16" s="256">
        <f t="shared" si="2"/>
        <v>35</v>
      </c>
    </row>
    <row r="17" spans="1:16" ht="27" customHeight="1" thickBot="1" x14ac:dyDescent="0.4">
      <c r="A17" s="459" t="s">
        <v>10</v>
      </c>
      <c r="B17" s="257"/>
      <c r="C17" s="258"/>
      <c r="D17" s="259"/>
      <c r="E17" s="257"/>
      <c r="F17" s="258"/>
      <c r="G17" s="259"/>
      <c r="H17" s="257"/>
      <c r="I17" s="258"/>
      <c r="J17" s="259"/>
      <c r="K17" s="257"/>
      <c r="L17" s="258"/>
      <c r="M17" s="259"/>
      <c r="N17" s="260"/>
      <c r="O17" s="258"/>
      <c r="P17" s="261"/>
    </row>
    <row r="18" spans="1:16" ht="31.5" customHeight="1" thickBot="1" x14ac:dyDescent="0.4">
      <c r="A18" s="460" t="s">
        <v>11</v>
      </c>
      <c r="B18" s="262"/>
      <c r="C18" s="263"/>
      <c r="D18" s="264"/>
      <c r="E18" s="262"/>
      <c r="F18" s="263"/>
      <c r="G18" s="264"/>
      <c r="H18" s="262"/>
      <c r="I18" s="263"/>
      <c r="J18" s="264"/>
      <c r="K18" s="262"/>
      <c r="L18" s="263"/>
      <c r="M18" s="264"/>
      <c r="N18" s="265"/>
      <c r="O18" s="266"/>
      <c r="P18" s="267"/>
    </row>
    <row r="19" spans="1:16" ht="24.95" customHeight="1" x14ac:dyDescent="0.35">
      <c r="A19" s="452" t="s">
        <v>105</v>
      </c>
      <c r="B19" s="268">
        <v>5</v>
      </c>
      <c r="C19" s="268">
        <v>1</v>
      </c>
      <c r="D19" s="269">
        <f>SUM(B19:C19)</f>
        <v>6</v>
      </c>
      <c r="E19" s="268">
        <v>15</v>
      </c>
      <c r="F19" s="268">
        <v>0</v>
      </c>
      <c r="G19" s="269">
        <f>SUM(E19:F19)</f>
        <v>15</v>
      </c>
      <c r="H19" s="268">
        <v>12</v>
      </c>
      <c r="I19" s="268">
        <v>1</v>
      </c>
      <c r="J19" s="269">
        <f>SUM(H19:I19)</f>
        <v>13</v>
      </c>
      <c r="K19" s="268">
        <v>0</v>
      </c>
      <c r="L19" s="268">
        <v>0</v>
      </c>
      <c r="M19" s="269">
        <f>SUM(K19:L19)</f>
        <v>0</v>
      </c>
      <c r="N19" s="270">
        <f>SUM(B19+E19+H19)</f>
        <v>32</v>
      </c>
      <c r="O19" s="271">
        <f>SUM(C19+F19+I19)</f>
        <v>2</v>
      </c>
      <c r="P19" s="272">
        <f>SUM(N19:O19)</f>
        <v>34</v>
      </c>
    </row>
    <row r="20" spans="1:16" ht="24.95" customHeight="1" x14ac:dyDescent="0.35">
      <c r="A20" s="455"/>
      <c r="B20" s="273">
        <v>0</v>
      </c>
      <c r="C20" s="273">
        <v>0</v>
      </c>
      <c r="D20" s="274">
        <f>SUM(B20:C20)</f>
        <v>0</v>
      </c>
      <c r="E20" s="273">
        <v>0</v>
      </c>
      <c r="F20" s="273">
        <v>0</v>
      </c>
      <c r="G20" s="274">
        <f>SUM(E20:F20)</f>
        <v>0</v>
      </c>
      <c r="H20" s="273">
        <v>0</v>
      </c>
      <c r="I20" s="273">
        <v>0</v>
      </c>
      <c r="J20" s="274">
        <f>SUM(H20:I20)</f>
        <v>0</v>
      </c>
      <c r="K20" s="273">
        <v>0</v>
      </c>
      <c r="L20" s="273">
        <v>0</v>
      </c>
      <c r="M20" s="274">
        <f>SUM(K20:L20)</f>
        <v>0</v>
      </c>
      <c r="N20" s="249">
        <f t="shared" ref="N20:P23" si="3">B20+E20+K20</f>
        <v>0</v>
      </c>
      <c r="O20" s="250">
        <f t="shared" si="3"/>
        <v>0</v>
      </c>
      <c r="P20" s="251">
        <f t="shared" si="3"/>
        <v>0</v>
      </c>
    </row>
    <row r="21" spans="1:16" ht="24.95" customHeight="1" x14ac:dyDescent="0.35">
      <c r="A21" s="456"/>
      <c r="B21" s="273">
        <v>0</v>
      </c>
      <c r="C21" s="273">
        <v>0</v>
      </c>
      <c r="D21" s="274">
        <f>SUM(B21:C21)</f>
        <v>0</v>
      </c>
      <c r="E21" s="273">
        <v>0</v>
      </c>
      <c r="F21" s="273">
        <v>0</v>
      </c>
      <c r="G21" s="274">
        <f>SUM(E21:F21)</f>
        <v>0</v>
      </c>
      <c r="H21" s="273">
        <v>0</v>
      </c>
      <c r="I21" s="273">
        <v>0</v>
      </c>
      <c r="J21" s="274">
        <f>SUM(H21:I21)</f>
        <v>0</v>
      </c>
      <c r="K21" s="273">
        <v>0</v>
      </c>
      <c r="L21" s="273">
        <v>0</v>
      </c>
      <c r="M21" s="274">
        <f>SUM(K21:L21)</f>
        <v>0</v>
      </c>
      <c r="N21" s="249">
        <f t="shared" si="3"/>
        <v>0</v>
      </c>
      <c r="O21" s="250">
        <f t="shared" si="3"/>
        <v>0</v>
      </c>
      <c r="P21" s="251">
        <f t="shared" si="3"/>
        <v>0</v>
      </c>
    </row>
    <row r="22" spans="1:16" ht="29.25" customHeight="1" x14ac:dyDescent="0.35">
      <c r="A22" s="457"/>
      <c r="B22" s="273">
        <v>0</v>
      </c>
      <c r="C22" s="273">
        <v>0</v>
      </c>
      <c r="D22" s="274">
        <f>SUM(B22:C22)</f>
        <v>0</v>
      </c>
      <c r="E22" s="273">
        <v>0</v>
      </c>
      <c r="F22" s="273">
        <v>0</v>
      </c>
      <c r="G22" s="274">
        <f>SUM(E22:F22)</f>
        <v>0</v>
      </c>
      <c r="H22" s="273">
        <v>0</v>
      </c>
      <c r="I22" s="273">
        <v>0</v>
      </c>
      <c r="J22" s="274">
        <f>SUM(H22:I22)</f>
        <v>0</v>
      </c>
      <c r="K22" s="273">
        <v>0</v>
      </c>
      <c r="L22" s="273">
        <v>0</v>
      </c>
      <c r="M22" s="274">
        <f>SUM(K22:L22)</f>
        <v>0</v>
      </c>
      <c r="N22" s="249">
        <f t="shared" si="3"/>
        <v>0</v>
      </c>
      <c r="O22" s="250">
        <f t="shared" si="3"/>
        <v>0</v>
      </c>
      <c r="P22" s="251">
        <f t="shared" si="3"/>
        <v>0</v>
      </c>
    </row>
    <row r="23" spans="1:16" ht="43.5" customHeight="1" thickBot="1" x14ac:dyDescent="0.4">
      <c r="A23" s="458"/>
      <c r="B23" s="275">
        <v>0</v>
      </c>
      <c r="C23" s="276">
        <v>0</v>
      </c>
      <c r="D23" s="277">
        <f>SUM(B23:C23)</f>
        <v>0</v>
      </c>
      <c r="E23" s="275">
        <v>0</v>
      </c>
      <c r="F23" s="276">
        <v>0</v>
      </c>
      <c r="G23" s="277">
        <f>SUM(E23:F23)</f>
        <v>0</v>
      </c>
      <c r="H23" s="275">
        <v>0</v>
      </c>
      <c r="I23" s="276">
        <v>0</v>
      </c>
      <c r="J23" s="277">
        <f>SUM(H23:I23)</f>
        <v>0</v>
      </c>
      <c r="K23" s="275">
        <v>0</v>
      </c>
      <c r="L23" s="276">
        <v>0</v>
      </c>
      <c r="M23" s="277">
        <f>SUM(K23:L23)</f>
        <v>0</v>
      </c>
      <c r="N23" s="249">
        <f t="shared" si="3"/>
        <v>0</v>
      </c>
      <c r="O23" s="250">
        <f t="shared" si="3"/>
        <v>0</v>
      </c>
      <c r="P23" s="251">
        <f t="shared" si="3"/>
        <v>0</v>
      </c>
    </row>
    <row r="24" spans="1:16" ht="24.95" customHeight="1" thickBot="1" x14ac:dyDescent="0.4">
      <c r="A24" s="461" t="s">
        <v>13</v>
      </c>
      <c r="B24" s="278">
        <f t="shared" ref="B24:P24" si="4">SUM(B19:B23)</f>
        <v>5</v>
      </c>
      <c r="C24" s="278">
        <f t="shared" si="4"/>
        <v>1</v>
      </c>
      <c r="D24" s="278">
        <f t="shared" si="4"/>
        <v>6</v>
      </c>
      <c r="E24" s="278">
        <f t="shared" si="4"/>
        <v>15</v>
      </c>
      <c r="F24" s="278">
        <f t="shared" si="4"/>
        <v>0</v>
      </c>
      <c r="G24" s="279">
        <f t="shared" si="4"/>
        <v>15</v>
      </c>
      <c r="H24" s="278">
        <f>SUM(H19:H23)</f>
        <v>12</v>
      </c>
      <c r="I24" s="278">
        <f>SUM(I19:I23)</f>
        <v>1</v>
      </c>
      <c r="J24" s="279">
        <f>SUM(J19:J23)</f>
        <v>13</v>
      </c>
      <c r="K24" s="278">
        <f t="shared" si="4"/>
        <v>0</v>
      </c>
      <c r="L24" s="278">
        <f t="shared" si="4"/>
        <v>0</v>
      </c>
      <c r="M24" s="279">
        <f t="shared" si="4"/>
        <v>0</v>
      </c>
      <c r="N24" s="278">
        <f t="shared" si="4"/>
        <v>32</v>
      </c>
      <c r="O24" s="278">
        <f t="shared" si="4"/>
        <v>2</v>
      </c>
      <c r="P24" s="279">
        <f t="shared" si="4"/>
        <v>34</v>
      </c>
    </row>
    <row r="25" spans="1:16" ht="24.95" customHeight="1" thickBot="1" x14ac:dyDescent="0.4">
      <c r="A25" s="462" t="s">
        <v>14</v>
      </c>
      <c r="B25" s="463"/>
      <c r="C25" s="464"/>
      <c r="D25" s="465"/>
      <c r="E25" s="463"/>
      <c r="F25" s="464"/>
      <c r="G25" s="465"/>
      <c r="H25" s="466"/>
      <c r="I25" s="467"/>
      <c r="J25" s="468"/>
      <c r="K25" s="466"/>
      <c r="L25" s="467"/>
      <c r="M25" s="468"/>
      <c r="N25" s="469"/>
      <c r="O25" s="470"/>
      <c r="P25" s="471"/>
    </row>
    <row r="26" spans="1:16" ht="24.95" customHeight="1" x14ac:dyDescent="0.35">
      <c r="A26" s="452" t="s">
        <v>104</v>
      </c>
      <c r="B26" s="453">
        <v>0</v>
      </c>
      <c r="C26" s="454">
        <v>0</v>
      </c>
      <c r="D26" s="472">
        <f>SUM(B26:C26)</f>
        <v>0</v>
      </c>
      <c r="E26" s="473">
        <v>1</v>
      </c>
      <c r="F26" s="248">
        <v>0</v>
      </c>
      <c r="G26" s="472">
        <f>SUM(E26:F26)</f>
        <v>1</v>
      </c>
      <c r="H26" s="473">
        <v>0</v>
      </c>
      <c r="I26" s="473">
        <v>0</v>
      </c>
      <c r="J26" s="472">
        <f>SUM(H26:I26)</f>
        <v>0</v>
      </c>
      <c r="K26" s="473">
        <v>0</v>
      </c>
      <c r="L26" s="473">
        <v>0</v>
      </c>
      <c r="M26" s="472">
        <f>SUM(K26:L26)</f>
        <v>0</v>
      </c>
      <c r="N26" s="270">
        <f>B26+E26+H26+K26</f>
        <v>1</v>
      </c>
      <c r="O26" s="271">
        <f>SUM(C26+F26+I26)</f>
        <v>0</v>
      </c>
      <c r="P26" s="272">
        <f>SUM(D26+G26+J26)</f>
        <v>1</v>
      </c>
    </row>
    <row r="27" spans="1:16" ht="33" customHeight="1" x14ac:dyDescent="0.35">
      <c r="A27" s="455"/>
      <c r="B27" s="252">
        <v>0</v>
      </c>
      <c r="C27" s="253">
        <v>0</v>
      </c>
      <c r="D27" s="274">
        <f>SUM(B27:C27)</f>
        <v>0</v>
      </c>
      <c r="E27" s="273">
        <v>0</v>
      </c>
      <c r="F27" s="254">
        <v>0</v>
      </c>
      <c r="G27" s="274">
        <f>SUM(E27:F27)</f>
        <v>0</v>
      </c>
      <c r="H27" s="273">
        <v>0</v>
      </c>
      <c r="I27" s="273">
        <v>0</v>
      </c>
      <c r="J27" s="274">
        <f>SUM(H27:I27)</f>
        <v>0</v>
      </c>
      <c r="K27" s="273">
        <v>0</v>
      </c>
      <c r="L27" s="273">
        <v>0</v>
      </c>
      <c r="M27" s="274">
        <f>SUM(K27:L27)</f>
        <v>0</v>
      </c>
      <c r="N27" s="805">
        <f t="shared" ref="N27:P30" si="5">B27+E27+K27</f>
        <v>0</v>
      </c>
      <c r="O27" s="803">
        <f t="shared" ref="O27:O32" si="6">SUM(C27+F27+I27)</f>
        <v>0</v>
      </c>
      <c r="P27" s="668">
        <f t="shared" si="5"/>
        <v>0</v>
      </c>
    </row>
    <row r="28" spans="1:16" ht="24.95" customHeight="1" x14ac:dyDescent="0.35">
      <c r="A28" s="456"/>
      <c r="B28" s="252">
        <v>0</v>
      </c>
      <c r="C28" s="253">
        <v>0</v>
      </c>
      <c r="D28" s="274">
        <f>SUM(B28:C28)</f>
        <v>0</v>
      </c>
      <c r="E28" s="273">
        <v>0</v>
      </c>
      <c r="F28" s="254">
        <v>0</v>
      </c>
      <c r="G28" s="274">
        <f>SUM(E28:F28)</f>
        <v>0</v>
      </c>
      <c r="H28" s="273">
        <v>0</v>
      </c>
      <c r="I28" s="273">
        <v>0</v>
      </c>
      <c r="J28" s="274">
        <f>SUM(H28:I28)</f>
        <v>0</v>
      </c>
      <c r="K28" s="273">
        <v>0</v>
      </c>
      <c r="L28" s="273">
        <v>0</v>
      </c>
      <c r="M28" s="274">
        <f>SUM(K28:L28)</f>
        <v>0</v>
      </c>
      <c r="N28" s="805">
        <f t="shared" si="5"/>
        <v>0</v>
      </c>
      <c r="O28" s="803">
        <f t="shared" si="6"/>
        <v>0</v>
      </c>
      <c r="P28" s="668">
        <f t="shared" si="5"/>
        <v>0</v>
      </c>
    </row>
    <row r="29" spans="1:16" ht="32.25" customHeight="1" x14ac:dyDescent="0.35">
      <c r="A29" s="457"/>
      <c r="B29" s="252">
        <v>0</v>
      </c>
      <c r="C29" s="253">
        <v>0</v>
      </c>
      <c r="D29" s="274">
        <f>SUM(B29:C29)</f>
        <v>0</v>
      </c>
      <c r="E29" s="273">
        <v>0</v>
      </c>
      <c r="F29" s="254">
        <v>0</v>
      </c>
      <c r="G29" s="274">
        <f>SUM(E29:F29)</f>
        <v>0</v>
      </c>
      <c r="H29" s="273">
        <v>0</v>
      </c>
      <c r="I29" s="273">
        <v>0</v>
      </c>
      <c r="J29" s="274">
        <f>SUM(H29:I29)</f>
        <v>0</v>
      </c>
      <c r="K29" s="273">
        <v>0</v>
      </c>
      <c r="L29" s="273">
        <v>0</v>
      </c>
      <c r="M29" s="274">
        <f>SUM(K29:L29)</f>
        <v>0</v>
      </c>
      <c r="N29" s="805">
        <f t="shared" si="5"/>
        <v>0</v>
      </c>
      <c r="O29" s="803">
        <f t="shared" si="6"/>
        <v>0</v>
      </c>
      <c r="P29" s="668">
        <f t="shared" si="5"/>
        <v>0</v>
      </c>
    </row>
    <row r="30" spans="1:16" ht="29.25" customHeight="1" thickBot="1" x14ac:dyDescent="0.4">
      <c r="A30" s="458"/>
      <c r="B30" s="252">
        <v>0</v>
      </c>
      <c r="C30" s="253">
        <v>0</v>
      </c>
      <c r="D30" s="274">
        <f>SUM(B30:C30)</f>
        <v>0</v>
      </c>
      <c r="E30" s="273">
        <v>0</v>
      </c>
      <c r="F30" s="254">
        <v>0</v>
      </c>
      <c r="G30" s="274">
        <f>SUM(E30:F30)</f>
        <v>0</v>
      </c>
      <c r="H30" s="273">
        <v>0</v>
      </c>
      <c r="I30" s="273">
        <v>0</v>
      </c>
      <c r="J30" s="274">
        <f>SUM(H30:I30)</f>
        <v>0</v>
      </c>
      <c r="K30" s="273">
        <v>0</v>
      </c>
      <c r="L30" s="273">
        <v>0</v>
      </c>
      <c r="M30" s="274">
        <f>SUM(K30:L30)</f>
        <v>0</v>
      </c>
      <c r="N30" s="806">
        <f t="shared" si="5"/>
        <v>0</v>
      </c>
      <c r="O30" s="804">
        <f t="shared" si="6"/>
        <v>0</v>
      </c>
      <c r="P30" s="669">
        <f t="shared" si="5"/>
        <v>0</v>
      </c>
    </row>
    <row r="31" spans="1:16" ht="36.75" customHeight="1" thickBot="1" x14ac:dyDescent="0.4">
      <c r="A31" s="461" t="s">
        <v>15</v>
      </c>
      <c r="B31" s="280">
        <f t="shared" ref="B31:P31" si="7">SUM(B26:B30)</f>
        <v>0</v>
      </c>
      <c r="C31" s="280">
        <f t="shared" si="7"/>
        <v>0</v>
      </c>
      <c r="D31" s="280">
        <f t="shared" si="7"/>
        <v>0</v>
      </c>
      <c r="E31" s="280">
        <f t="shared" si="7"/>
        <v>1</v>
      </c>
      <c r="F31" s="280">
        <f t="shared" si="7"/>
        <v>0</v>
      </c>
      <c r="G31" s="280">
        <f t="shared" si="7"/>
        <v>1</v>
      </c>
      <c r="H31" s="281">
        <f>SUM(H26:H30)</f>
        <v>0</v>
      </c>
      <c r="I31" s="281">
        <f>SUM(I26:I30)</f>
        <v>0</v>
      </c>
      <c r="J31" s="281">
        <f>SUM(J26:J30)</f>
        <v>0</v>
      </c>
      <c r="K31" s="281">
        <f t="shared" si="7"/>
        <v>0</v>
      </c>
      <c r="L31" s="281">
        <f t="shared" si="7"/>
        <v>0</v>
      </c>
      <c r="M31" s="281">
        <f t="shared" si="7"/>
        <v>0</v>
      </c>
      <c r="N31" s="280">
        <f>SUM(N26:N30)</f>
        <v>1</v>
      </c>
      <c r="O31" s="470">
        <f t="shared" si="6"/>
        <v>0</v>
      </c>
      <c r="P31" s="800">
        <f t="shared" si="7"/>
        <v>1</v>
      </c>
    </row>
    <row r="32" spans="1:16" ht="30" customHeight="1" thickBot="1" x14ac:dyDescent="0.4">
      <c r="A32" s="474" t="s">
        <v>16</v>
      </c>
      <c r="B32" s="255">
        <f t="shared" ref="B32:M32" si="8">B24</f>
        <v>5</v>
      </c>
      <c r="C32" s="255">
        <f t="shared" si="8"/>
        <v>1</v>
      </c>
      <c r="D32" s="255">
        <f t="shared" si="8"/>
        <v>6</v>
      </c>
      <c r="E32" s="255">
        <f t="shared" si="8"/>
        <v>15</v>
      </c>
      <c r="F32" s="255">
        <f t="shared" si="8"/>
        <v>0</v>
      </c>
      <c r="G32" s="282">
        <f t="shared" si="8"/>
        <v>15</v>
      </c>
      <c r="H32" s="282">
        <f t="shared" si="8"/>
        <v>12</v>
      </c>
      <c r="I32" s="282">
        <f t="shared" si="8"/>
        <v>1</v>
      </c>
      <c r="J32" s="282">
        <f t="shared" si="8"/>
        <v>13</v>
      </c>
      <c r="K32" s="282">
        <f t="shared" si="8"/>
        <v>0</v>
      </c>
      <c r="L32" s="282">
        <f t="shared" si="8"/>
        <v>0</v>
      </c>
      <c r="M32" s="282">
        <f t="shared" si="8"/>
        <v>0</v>
      </c>
      <c r="N32" s="282">
        <f>N24</f>
        <v>32</v>
      </c>
      <c r="O32" s="808">
        <f t="shared" si="6"/>
        <v>2</v>
      </c>
      <c r="P32" s="801">
        <f>P24</f>
        <v>34</v>
      </c>
    </row>
    <row r="33" spans="1:16" ht="26.25" thickBot="1" x14ac:dyDescent="0.4">
      <c r="A33" s="474" t="s">
        <v>17</v>
      </c>
      <c r="B33" s="255">
        <f t="shared" ref="B33:P33" si="9">B31</f>
        <v>0</v>
      </c>
      <c r="C33" s="255">
        <f t="shared" si="9"/>
        <v>0</v>
      </c>
      <c r="D33" s="255">
        <f t="shared" si="9"/>
        <v>0</v>
      </c>
      <c r="E33" s="255">
        <f t="shared" si="9"/>
        <v>1</v>
      </c>
      <c r="F33" s="255">
        <f t="shared" si="9"/>
        <v>0</v>
      </c>
      <c r="G33" s="282">
        <f t="shared" si="9"/>
        <v>1</v>
      </c>
      <c r="H33" s="282">
        <f>H31</f>
        <v>0</v>
      </c>
      <c r="I33" s="282">
        <f>I31</f>
        <v>0</v>
      </c>
      <c r="J33" s="282">
        <f>J31</f>
        <v>0</v>
      </c>
      <c r="K33" s="282">
        <f t="shared" si="9"/>
        <v>0</v>
      </c>
      <c r="L33" s="282">
        <f t="shared" si="9"/>
        <v>0</v>
      </c>
      <c r="M33" s="282">
        <f t="shared" si="9"/>
        <v>0</v>
      </c>
      <c r="N33" s="282">
        <f>N31</f>
        <v>1</v>
      </c>
      <c r="O33" s="256">
        <f t="shared" si="9"/>
        <v>0</v>
      </c>
      <c r="P33" s="801">
        <f t="shared" si="9"/>
        <v>1</v>
      </c>
    </row>
    <row r="34" spans="1:16" ht="26.25" thickBot="1" x14ac:dyDescent="0.4">
      <c r="A34" s="475" t="s">
        <v>18</v>
      </c>
      <c r="B34" s="283">
        <f t="shared" ref="B34:P34" si="10">SUM(B32:B33)</f>
        <v>5</v>
      </c>
      <c r="C34" s="283">
        <f t="shared" si="10"/>
        <v>1</v>
      </c>
      <c r="D34" s="283">
        <f t="shared" si="10"/>
        <v>6</v>
      </c>
      <c r="E34" s="283">
        <f t="shared" si="10"/>
        <v>16</v>
      </c>
      <c r="F34" s="283">
        <f t="shared" si="10"/>
        <v>0</v>
      </c>
      <c r="G34" s="284">
        <f t="shared" si="10"/>
        <v>16</v>
      </c>
      <c r="H34" s="284">
        <f>SUM(H32:H33)</f>
        <v>12</v>
      </c>
      <c r="I34" s="284">
        <f>SUM(I32:I33)</f>
        <v>1</v>
      </c>
      <c r="J34" s="284">
        <f>SUM(J32:J33)</f>
        <v>13</v>
      </c>
      <c r="K34" s="284">
        <f t="shared" si="10"/>
        <v>0</v>
      </c>
      <c r="L34" s="284">
        <f t="shared" si="10"/>
        <v>0</v>
      </c>
      <c r="M34" s="284">
        <f t="shared" si="10"/>
        <v>0</v>
      </c>
      <c r="N34" s="284">
        <f>SUM(N32:N33)</f>
        <v>33</v>
      </c>
      <c r="O34" s="807">
        <f>SUM(C34+F34+I34)</f>
        <v>2</v>
      </c>
      <c r="P34" s="802">
        <f t="shared" si="10"/>
        <v>35</v>
      </c>
    </row>
    <row r="35" spans="1:16" ht="43.5" customHeight="1" x14ac:dyDescent="0.35">
      <c r="A35" s="99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6" ht="25.5" hidden="1" customHeight="1" x14ac:dyDescent="0.35">
      <c r="A36" s="99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21"/>
    </row>
    <row r="37" spans="1:16" ht="37.5" customHeight="1" x14ac:dyDescent="0.35">
      <c r="A37" s="1143" t="s">
        <v>111</v>
      </c>
      <c r="B37" s="1143"/>
      <c r="C37" s="1143"/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</row>
    <row r="38" spans="1:16" ht="26.25" customHeight="1" x14ac:dyDescent="0.35"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</row>
  </sheetData>
  <mergeCells count="16">
    <mergeCell ref="A1:T1"/>
    <mergeCell ref="A2:P2"/>
    <mergeCell ref="A3:P3"/>
    <mergeCell ref="A4:P4"/>
    <mergeCell ref="A5:P5"/>
    <mergeCell ref="A7:A9"/>
    <mergeCell ref="B7:D7"/>
    <mergeCell ref="E7:G7"/>
    <mergeCell ref="H7:J7"/>
    <mergeCell ref="K7:M7"/>
    <mergeCell ref="N7:P8"/>
    <mergeCell ref="B8:D8"/>
    <mergeCell ref="E8:G8"/>
    <mergeCell ref="H8:J8"/>
    <mergeCell ref="K8:M8"/>
    <mergeCell ref="A37:P3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zoomScale="55" zoomScaleNormal="55" workbookViewId="0">
      <selection activeCell="T29" sqref="T29"/>
    </sheetView>
  </sheetViews>
  <sheetFormatPr defaultRowHeight="25.5" x14ac:dyDescent="0.35"/>
  <cols>
    <col min="1" max="1" width="87.85546875" style="22" customWidth="1"/>
    <col min="2" max="2" width="17.28515625" style="22" customWidth="1"/>
    <col min="3" max="3" width="13.140625" style="22" customWidth="1"/>
    <col min="4" max="4" width="12.28515625" style="22" customWidth="1"/>
    <col min="5" max="5" width="15.5703125" style="22" customWidth="1"/>
    <col min="6" max="6" width="14" style="22" customWidth="1"/>
    <col min="7" max="7" width="12.140625" style="22" customWidth="1"/>
    <col min="8" max="8" width="17" style="22" customWidth="1"/>
    <col min="9" max="9" width="14.140625" style="22" customWidth="1"/>
    <col min="10" max="10" width="10.85546875" style="22" customWidth="1"/>
    <col min="11" max="11" width="15.7109375" style="22" customWidth="1"/>
    <col min="12" max="12" width="13.140625" style="22" customWidth="1"/>
    <col min="13" max="13" width="12.5703125" style="22" customWidth="1"/>
    <col min="14" max="14" width="16.140625" style="22" customWidth="1"/>
    <col min="15" max="15" width="14.140625" style="22" customWidth="1"/>
    <col min="16" max="16" width="12.5703125" style="22" customWidth="1"/>
    <col min="17" max="17" width="12.85546875" style="22" customWidth="1"/>
    <col min="18" max="18" width="23.42578125" style="22" customWidth="1"/>
    <col min="19" max="20" width="9.140625" style="22"/>
    <col min="21" max="21" width="10.5703125" style="22" bestFit="1" customWidth="1"/>
    <col min="22" max="22" width="11.28515625" style="22" customWidth="1"/>
    <col min="23" max="16384" width="9.140625" style="22"/>
  </cols>
  <sheetData>
    <row r="1" spans="1:20" ht="25.5" customHeight="1" x14ac:dyDescent="0.35">
      <c r="A1" s="1144"/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</row>
    <row r="2" spans="1:20" ht="20.25" customHeight="1" x14ac:dyDescent="0.35">
      <c r="A2" s="1144" t="s">
        <v>100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</row>
    <row r="3" spans="1:20" ht="20.25" customHeight="1" x14ac:dyDescent="0.35">
      <c r="A3" s="1144" t="s">
        <v>101</v>
      </c>
      <c r="B3" s="1144"/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  <c r="O3" s="1144"/>
      <c r="P3" s="1144"/>
    </row>
    <row r="4" spans="1:20" ht="24.75" customHeight="1" x14ac:dyDescent="0.35">
      <c r="A4" s="1144" t="s">
        <v>102</v>
      </c>
      <c r="B4" s="1144"/>
      <c r="C4" s="1144"/>
      <c r="D4" s="1144"/>
      <c r="E4" s="1144"/>
      <c r="F4" s="1144"/>
      <c r="G4" s="1144"/>
      <c r="H4" s="1144"/>
      <c r="I4" s="1144"/>
      <c r="J4" s="1144"/>
      <c r="K4" s="1144"/>
      <c r="L4" s="1144"/>
      <c r="M4" s="1144"/>
      <c r="N4" s="1144"/>
      <c r="O4" s="1144"/>
      <c r="P4" s="1144"/>
    </row>
    <row r="5" spans="1:20" ht="24.75" customHeight="1" x14ac:dyDescent="0.35">
      <c r="A5" s="1144" t="s">
        <v>132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</row>
    <row r="6" spans="1:20" ht="33" customHeight="1" thickBot="1" x14ac:dyDescent="0.4">
      <c r="A6" s="23"/>
    </row>
    <row r="7" spans="1:20" ht="33" customHeight="1" thickBot="1" x14ac:dyDescent="0.4">
      <c r="A7" s="1145" t="s">
        <v>1</v>
      </c>
      <c r="B7" s="1129" t="s">
        <v>19</v>
      </c>
      <c r="C7" s="1130"/>
      <c r="D7" s="1131"/>
      <c r="E7" s="1129" t="s">
        <v>20</v>
      </c>
      <c r="F7" s="1130"/>
      <c r="G7" s="1131"/>
      <c r="H7" s="1129" t="s">
        <v>21</v>
      </c>
      <c r="I7" s="1130"/>
      <c r="J7" s="1131"/>
      <c r="K7" s="1129" t="s">
        <v>22</v>
      </c>
      <c r="L7" s="1130"/>
      <c r="M7" s="1131"/>
      <c r="N7" s="1132" t="s">
        <v>117</v>
      </c>
      <c r="O7" s="1133"/>
      <c r="P7" s="1134"/>
    </row>
    <row r="8" spans="1:20" ht="33" customHeight="1" thickBot="1" x14ac:dyDescent="0.4">
      <c r="A8" s="1146"/>
      <c r="B8" s="1215" t="s">
        <v>103</v>
      </c>
      <c r="C8" s="1216"/>
      <c r="D8" s="1217"/>
      <c r="E8" s="1215" t="s">
        <v>103</v>
      </c>
      <c r="F8" s="1216"/>
      <c r="G8" s="1217"/>
      <c r="H8" s="1215" t="s">
        <v>103</v>
      </c>
      <c r="I8" s="1216"/>
      <c r="J8" s="1217"/>
      <c r="K8" s="1215" t="s">
        <v>103</v>
      </c>
      <c r="L8" s="1216"/>
      <c r="M8" s="1217"/>
      <c r="N8" s="1135"/>
      <c r="O8" s="1136"/>
      <c r="P8" s="1137"/>
    </row>
    <row r="9" spans="1:20" ht="99.75" customHeight="1" thickBot="1" x14ac:dyDescent="0.4">
      <c r="A9" s="1161"/>
      <c r="B9" s="25" t="s">
        <v>5</v>
      </c>
      <c r="C9" s="26" t="s">
        <v>6</v>
      </c>
      <c r="D9" s="27" t="s">
        <v>7</v>
      </c>
      <c r="E9" s="25" t="s">
        <v>5</v>
      </c>
      <c r="F9" s="26" t="s">
        <v>6</v>
      </c>
      <c r="G9" s="27" t="s">
        <v>7</v>
      </c>
      <c r="H9" s="25" t="s">
        <v>5</v>
      </c>
      <c r="I9" s="26" t="s">
        <v>6</v>
      </c>
      <c r="J9" s="27" t="s">
        <v>7</v>
      </c>
      <c r="K9" s="25" t="s">
        <v>5</v>
      </c>
      <c r="L9" s="26" t="s">
        <v>6</v>
      </c>
      <c r="M9" s="27" t="s">
        <v>7</v>
      </c>
      <c r="N9" s="25" t="s">
        <v>5</v>
      </c>
      <c r="O9" s="26" t="s">
        <v>6</v>
      </c>
      <c r="P9" s="27" t="s">
        <v>7</v>
      </c>
    </row>
    <row r="10" spans="1:20" ht="36.75" customHeight="1" thickBot="1" x14ac:dyDescent="0.4">
      <c r="A10" s="28" t="s">
        <v>8</v>
      </c>
      <c r="B10" s="809"/>
      <c r="C10" s="810"/>
      <c r="D10" s="811"/>
      <c r="E10" s="809"/>
      <c r="F10" s="810"/>
      <c r="G10" s="812"/>
      <c r="H10" s="813"/>
      <c r="I10" s="814"/>
      <c r="J10" s="815"/>
      <c r="K10" s="813"/>
      <c r="L10" s="814"/>
      <c r="M10" s="815"/>
      <c r="N10" s="122"/>
      <c r="O10" s="123"/>
      <c r="P10" s="124"/>
    </row>
    <row r="11" spans="1:20" ht="29.25" customHeight="1" x14ac:dyDescent="0.35">
      <c r="A11" s="476" t="s">
        <v>104</v>
      </c>
      <c r="B11" s="816">
        <v>0</v>
      </c>
      <c r="C11" s="448">
        <v>11</v>
      </c>
      <c r="D11" s="449">
        <f>SUM(B11:C11)</f>
        <v>11</v>
      </c>
      <c r="E11" s="816">
        <v>0</v>
      </c>
      <c r="F11" s="448">
        <v>3</v>
      </c>
      <c r="G11" s="449">
        <f>SUM(E11:F11)</f>
        <v>3</v>
      </c>
      <c r="H11" s="816">
        <v>0</v>
      </c>
      <c r="I11" s="448">
        <v>8</v>
      </c>
      <c r="J11" s="449">
        <f>SUM(H11:I11)</f>
        <v>8</v>
      </c>
      <c r="K11" s="816">
        <v>3</v>
      </c>
      <c r="L11" s="448">
        <v>3</v>
      </c>
      <c r="M11" s="449">
        <f>SUM(K11:L11)</f>
        <v>6</v>
      </c>
      <c r="N11" s="270">
        <f>SUM(B11+E11+H11+K11)</f>
        <v>3</v>
      </c>
      <c r="O11" s="271">
        <f>SUM(C11+F11+I11+L11)</f>
        <v>25</v>
      </c>
      <c r="P11" s="272">
        <f>SUM(N11:O11)</f>
        <v>28</v>
      </c>
    </row>
    <row r="12" spans="1:20" ht="27.75" customHeight="1" x14ac:dyDescent="0.35">
      <c r="A12" s="477"/>
      <c r="B12" s="252">
        <f t="shared" ref="B12:M15" si="0">B28+B20</f>
        <v>0</v>
      </c>
      <c r="C12" s="253">
        <f t="shared" si="0"/>
        <v>0</v>
      </c>
      <c r="D12" s="254">
        <f t="shared" si="0"/>
        <v>0</v>
      </c>
      <c r="E12" s="252">
        <f t="shared" si="0"/>
        <v>0</v>
      </c>
      <c r="F12" s="253">
        <f t="shared" si="0"/>
        <v>0</v>
      </c>
      <c r="G12" s="254">
        <f t="shared" si="0"/>
        <v>0</v>
      </c>
      <c r="H12" s="252">
        <f t="shared" si="0"/>
        <v>0</v>
      </c>
      <c r="I12" s="253">
        <f t="shared" si="0"/>
        <v>0</v>
      </c>
      <c r="J12" s="254">
        <f t="shared" si="0"/>
        <v>0</v>
      </c>
      <c r="K12" s="252">
        <f t="shared" si="0"/>
        <v>0</v>
      </c>
      <c r="L12" s="253">
        <f t="shared" si="0"/>
        <v>0</v>
      </c>
      <c r="M12" s="254">
        <f t="shared" si="0"/>
        <v>0</v>
      </c>
      <c r="N12" s="249">
        <f t="shared" ref="N12:P15" si="1">B12+E12+K12</f>
        <v>0</v>
      </c>
      <c r="O12" s="250">
        <f t="shared" si="1"/>
        <v>0</v>
      </c>
      <c r="P12" s="251">
        <f t="shared" si="1"/>
        <v>0</v>
      </c>
    </row>
    <row r="13" spans="1:20" ht="27.75" customHeight="1" x14ac:dyDescent="0.35">
      <c r="A13" s="478"/>
      <c r="B13" s="252">
        <f t="shared" si="0"/>
        <v>0</v>
      </c>
      <c r="C13" s="253">
        <f t="shared" si="0"/>
        <v>0</v>
      </c>
      <c r="D13" s="254">
        <f t="shared" si="0"/>
        <v>0</v>
      </c>
      <c r="E13" s="252">
        <f t="shared" si="0"/>
        <v>0</v>
      </c>
      <c r="F13" s="253">
        <f t="shared" si="0"/>
        <v>0</v>
      </c>
      <c r="G13" s="254">
        <f t="shared" si="0"/>
        <v>0</v>
      </c>
      <c r="H13" s="252">
        <f t="shared" si="0"/>
        <v>0</v>
      </c>
      <c r="I13" s="253">
        <f t="shared" si="0"/>
        <v>0</v>
      </c>
      <c r="J13" s="254">
        <f t="shared" si="0"/>
        <v>0</v>
      </c>
      <c r="K13" s="252">
        <f t="shared" si="0"/>
        <v>0</v>
      </c>
      <c r="L13" s="253">
        <f t="shared" si="0"/>
        <v>0</v>
      </c>
      <c r="M13" s="254">
        <f t="shared" si="0"/>
        <v>0</v>
      </c>
      <c r="N13" s="249">
        <f t="shared" si="1"/>
        <v>0</v>
      </c>
      <c r="O13" s="250">
        <f t="shared" si="1"/>
        <v>0</v>
      </c>
      <c r="P13" s="251">
        <f t="shared" si="1"/>
        <v>0</v>
      </c>
    </row>
    <row r="14" spans="1:20" ht="30.75" customHeight="1" x14ac:dyDescent="0.35">
      <c r="A14" s="479"/>
      <c r="B14" s="252">
        <f t="shared" ref="B14:D15" si="2">B29+B21</f>
        <v>0</v>
      </c>
      <c r="C14" s="253">
        <f t="shared" si="2"/>
        <v>0</v>
      </c>
      <c r="D14" s="254">
        <f t="shared" si="2"/>
        <v>0</v>
      </c>
      <c r="E14" s="252">
        <f t="shared" si="0"/>
        <v>0</v>
      </c>
      <c r="F14" s="253">
        <f t="shared" si="0"/>
        <v>0</v>
      </c>
      <c r="G14" s="254">
        <f t="shared" si="0"/>
        <v>0</v>
      </c>
      <c r="H14" s="252">
        <f t="shared" si="0"/>
        <v>0</v>
      </c>
      <c r="I14" s="253">
        <f t="shared" si="0"/>
        <v>0</v>
      </c>
      <c r="J14" s="254">
        <f t="shared" si="0"/>
        <v>0</v>
      </c>
      <c r="K14" s="252">
        <f t="shared" si="0"/>
        <v>0</v>
      </c>
      <c r="L14" s="253">
        <f t="shared" si="0"/>
        <v>0</v>
      </c>
      <c r="M14" s="254">
        <f t="shared" si="0"/>
        <v>0</v>
      </c>
      <c r="N14" s="249">
        <f t="shared" si="1"/>
        <v>0</v>
      </c>
      <c r="O14" s="250">
        <f t="shared" si="1"/>
        <v>0</v>
      </c>
      <c r="P14" s="251">
        <f t="shared" si="1"/>
        <v>0</v>
      </c>
    </row>
    <row r="15" spans="1:20" ht="32.25" customHeight="1" thickBot="1" x14ac:dyDescent="0.4">
      <c r="A15" s="480"/>
      <c r="B15" s="252">
        <f t="shared" si="2"/>
        <v>0</v>
      </c>
      <c r="C15" s="253">
        <f t="shared" si="2"/>
        <v>0</v>
      </c>
      <c r="D15" s="254">
        <f t="shared" si="2"/>
        <v>0</v>
      </c>
      <c r="E15" s="252">
        <f>E31+E23</f>
        <v>0</v>
      </c>
      <c r="F15" s="253">
        <v>0</v>
      </c>
      <c r="G15" s="254">
        <v>0</v>
      </c>
      <c r="H15" s="252">
        <f t="shared" si="0"/>
        <v>0</v>
      </c>
      <c r="I15" s="253">
        <f t="shared" si="0"/>
        <v>0</v>
      </c>
      <c r="J15" s="254">
        <f t="shared" si="0"/>
        <v>0</v>
      </c>
      <c r="K15" s="252">
        <f t="shared" si="0"/>
        <v>0</v>
      </c>
      <c r="L15" s="253">
        <f t="shared" si="0"/>
        <v>0</v>
      </c>
      <c r="M15" s="254">
        <f t="shared" si="0"/>
        <v>0</v>
      </c>
      <c r="N15" s="249">
        <f t="shared" si="1"/>
        <v>0</v>
      </c>
      <c r="O15" s="250">
        <f t="shared" si="1"/>
        <v>0</v>
      </c>
      <c r="P15" s="251">
        <f t="shared" si="1"/>
        <v>0</v>
      </c>
    </row>
    <row r="16" spans="1:20" ht="36.75" customHeight="1" thickBot="1" x14ac:dyDescent="0.4">
      <c r="A16" s="481" t="s">
        <v>9</v>
      </c>
      <c r="B16" s="255">
        <f>SUM(B10:B15)</f>
        <v>0</v>
      </c>
      <c r="C16" s="255">
        <f t="shared" ref="C16:P16" si="3">SUM(C10:C15)</f>
        <v>11</v>
      </c>
      <c r="D16" s="255">
        <f t="shared" si="3"/>
        <v>11</v>
      </c>
      <c r="E16" s="255">
        <f t="shared" si="3"/>
        <v>0</v>
      </c>
      <c r="F16" s="255">
        <f t="shared" si="3"/>
        <v>3</v>
      </c>
      <c r="G16" s="255">
        <f t="shared" si="3"/>
        <v>3</v>
      </c>
      <c r="H16" s="255">
        <f>SUM(H10:H15)</f>
        <v>0</v>
      </c>
      <c r="I16" s="255">
        <f>SUM(I10:I15)</f>
        <v>8</v>
      </c>
      <c r="J16" s="255">
        <f>SUM(J10:J15)</f>
        <v>8</v>
      </c>
      <c r="K16" s="255">
        <f t="shared" si="3"/>
        <v>3</v>
      </c>
      <c r="L16" s="255">
        <f t="shared" si="3"/>
        <v>3</v>
      </c>
      <c r="M16" s="255">
        <f t="shared" si="3"/>
        <v>6</v>
      </c>
      <c r="N16" s="255">
        <f t="shared" si="3"/>
        <v>3</v>
      </c>
      <c r="O16" s="255">
        <f t="shared" si="3"/>
        <v>25</v>
      </c>
      <c r="P16" s="256">
        <f t="shared" si="3"/>
        <v>28</v>
      </c>
    </row>
    <row r="17" spans="1:16" ht="27" customHeight="1" thickBot="1" x14ac:dyDescent="0.4">
      <c r="A17" s="459" t="s">
        <v>10</v>
      </c>
      <c r="B17" s="257"/>
      <c r="C17" s="258"/>
      <c r="D17" s="259"/>
      <c r="E17" s="257"/>
      <c r="F17" s="258"/>
      <c r="G17" s="259"/>
      <c r="H17" s="257"/>
      <c r="I17" s="258"/>
      <c r="J17" s="259"/>
      <c r="K17" s="257"/>
      <c r="L17" s="258"/>
      <c r="M17" s="259"/>
      <c r="N17" s="260"/>
      <c r="O17" s="258"/>
      <c r="P17" s="261"/>
    </row>
    <row r="18" spans="1:16" ht="31.5" customHeight="1" thickBot="1" x14ac:dyDescent="0.4">
      <c r="A18" s="460" t="s">
        <v>11</v>
      </c>
      <c r="B18" s="262"/>
      <c r="C18" s="263"/>
      <c r="D18" s="264"/>
      <c r="E18" s="262"/>
      <c r="F18" s="263"/>
      <c r="G18" s="264"/>
      <c r="H18" s="262"/>
      <c r="I18" s="263"/>
      <c r="J18" s="264"/>
      <c r="K18" s="262"/>
      <c r="L18" s="263"/>
      <c r="M18" s="264"/>
      <c r="N18" s="265"/>
      <c r="O18" s="266"/>
      <c r="P18" s="267"/>
    </row>
    <row r="19" spans="1:16" ht="24.95" customHeight="1" x14ac:dyDescent="0.35">
      <c r="A19" s="452" t="s">
        <v>105</v>
      </c>
      <c r="B19" s="268">
        <v>0</v>
      </c>
      <c r="C19" s="268">
        <v>11</v>
      </c>
      <c r="D19" s="269">
        <f>SUM(B19:C19)</f>
        <v>11</v>
      </c>
      <c r="E19" s="268">
        <v>0</v>
      </c>
      <c r="F19" s="268">
        <v>3</v>
      </c>
      <c r="G19" s="269">
        <f>SUM(E19:F19)</f>
        <v>3</v>
      </c>
      <c r="H19" s="268">
        <v>0</v>
      </c>
      <c r="I19" s="268">
        <v>8</v>
      </c>
      <c r="J19" s="269">
        <f>SUM(H19:I19)</f>
        <v>8</v>
      </c>
      <c r="K19" s="268">
        <v>3</v>
      </c>
      <c r="L19" s="268">
        <v>3</v>
      </c>
      <c r="M19" s="269">
        <f>SUM(K19:L19)</f>
        <v>6</v>
      </c>
      <c r="N19" s="270">
        <f>SUM(B19+E19+H19+K19)</f>
        <v>3</v>
      </c>
      <c r="O19" s="271">
        <f>SUM(C19+F19+I19+L19)</f>
        <v>25</v>
      </c>
      <c r="P19" s="272">
        <f>SUM(N19:O19)</f>
        <v>28</v>
      </c>
    </row>
    <row r="20" spans="1:16" ht="24.95" customHeight="1" x14ac:dyDescent="0.35">
      <c r="A20" s="455"/>
      <c r="B20" s="273">
        <v>0</v>
      </c>
      <c r="C20" s="273">
        <v>0</v>
      </c>
      <c r="D20" s="274">
        <f>SUM(B20:C20)</f>
        <v>0</v>
      </c>
      <c r="E20" s="273">
        <v>0</v>
      </c>
      <c r="F20" s="273">
        <v>0</v>
      </c>
      <c r="G20" s="274">
        <f>SUM(E20:F20)</f>
        <v>0</v>
      </c>
      <c r="H20" s="273">
        <v>0</v>
      </c>
      <c r="I20" s="273">
        <v>0</v>
      </c>
      <c r="J20" s="274">
        <f>SUM(H20:I20)</f>
        <v>0</v>
      </c>
      <c r="K20" s="273">
        <v>0</v>
      </c>
      <c r="L20" s="273">
        <v>0</v>
      </c>
      <c r="M20" s="274">
        <f>SUM(K20:L20)</f>
        <v>0</v>
      </c>
      <c r="N20" s="249">
        <f t="shared" ref="N20:P23" si="4">B20+E20+K20</f>
        <v>0</v>
      </c>
      <c r="O20" s="250">
        <f t="shared" si="4"/>
        <v>0</v>
      </c>
      <c r="P20" s="251">
        <f t="shared" si="4"/>
        <v>0</v>
      </c>
    </row>
    <row r="21" spans="1:16" ht="24.95" customHeight="1" x14ac:dyDescent="0.35">
      <c r="A21" s="456"/>
      <c r="B21" s="273">
        <v>0</v>
      </c>
      <c r="C21" s="273">
        <v>0</v>
      </c>
      <c r="D21" s="274">
        <f>SUM(B21:C21)</f>
        <v>0</v>
      </c>
      <c r="E21" s="273">
        <v>0</v>
      </c>
      <c r="F21" s="273">
        <v>0</v>
      </c>
      <c r="G21" s="274">
        <f>SUM(E21:F21)</f>
        <v>0</v>
      </c>
      <c r="H21" s="273">
        <v>0</v>
      </c>
      <c r="I21" s="273">
        <v>0</v>
      </c>
      <c r="J21" s="274">
        <f>SUM(H21:I21)</f>
        <v>0</v>
      </c>
      <c r="K21" s="273">
        <v>0</v>
      </c>
      <c r="L21" s="273">
        <v>0</v>
      </c>
      <c r="M21" s="274">
        <f>SUM(K21:L21)</f>
        <v>0</v>
      </c>
      <c r="N21" s="249">
        <f t="shared" si="4"/>
        <v>0</v>
      </c>
      <c r="O21" s="250">
        <f t="shared" si="4"/>
        <v>0</v>
      </c>
      <c r="P21" s="251">
        <f t="shared" si="4"/>
        <v>0</v>
      </c>
    </row>
    <row r="22" spans="1:16" ht="29.25" customHeight="1" x14ac:dyDescent="0.35">
      <c r="A22" s="457"/>
      <c r="B22" s="273">
        <v>0</v>
      </c>
      <c r="C22" s="273">
        <v>0</v>
      </c>
      <c r="D22" s="274">
        <f>SUM(B22:C22)</f>
        <v>0</v>
      </c>
      <c r="E22" s="273">
        <v>0</v>
      </c>
      <c r="F22" s="273">
        <v>0</v>
      </c>
      <c r="G22" s="274">
        <f>SUM(E22:F22)</f>
        <v>0</v>
      </c>
      <c r="H22" s="273">
        <v>0</v>
      </c>
      <c r="I22" s="273">
        <v>0</v>
      </c>
      <c r="J22" s="274">
        <f>SUM(H22:I22)</f>
        <v>0</v>
      </c>
      <c r="K22" s="273">
        <v>0</v>
      </c>
      <c r="L22" s="273">
        <v>0</v>
      </c>
      <c r="M22" s="274">
        <f>SUM(K22:L22)</f>
        <v>0</v>
      </c>
      <c r="N22" s="249">
        <f t="shared" si="4"/>
        <v>0</v>
      </c>
      <c r="O22" s="250">
        <f t="shared" si="4"/>
        <v>0</v>
      </c>
      <c r="P22" s="251">
        <f t="shared" si="4"/>
        <v>0</v>
      </c>
    </row>
    <row r="23" spans="1:16" ht="43.5" customHeight="1" thickBot="1" x14ac:dyDescent="0.4">
      <c r="A23" s="458"/>
      <c r="B23" s="275">
        <v>0</v>
      </c>
      <c r="C23" s="276">
        <v>0</v>
      </c>
      <c r="D23" s="277">
        <f>SUM(B23:C23)</f>
        <v>0</v>
      </c>
      <c r="E23" s="275">
        <v>0</v>
      </c>
      <c r="F23" s="276">
        <v>0</v>
      </c>
      <c r="G23" s="277">
        <f>SUM(E23:F23)</f>
        <v>0</v>
      </c>
      <c r="H23" s="275">
        <v>0</v>
      </c>
      <c r="I23" s="276">
        <v>0</v>
      </c>
      <c r="J23" s="277">
        <f>SUM(H23:I23)</f>
        <v>0</v>
      </c>
      <c r="K23" s="275">
        <v>0</v>
      </c>
      <c r="L23" s="276">
        <v>0</v>
      </c>
      <c r="M23" s="277">
        <f>SUM(K23:L23)</f>
        <v>0</v>
      </c>
      <c r="N23" s="249">
        <f t="shared" si="4"/>
        <v>0</v>
      </c>
      <c r="O23" s="250">
        <f t="shared" si="4"/>
        <v>0</v>
      </c>
      <c r="P23" s="251">
        <f t="shared" si="4"/>
        <v>0</v>
      </c>
    </row>
    <row r="24" spans="1:16" ht="24.95" customHeight="1" thickBot="1" x14ac:dyDescent="0.4">
      <c r="A24" s="461" t="s">
        <v>13</v>
      </c>
      <c r="B24" s="278">
        <f t="shared" ref="B24:P24" si="5">SUM(B19:B23)</f>
        <v>0</v>
      </c>
      <c r="C24" s="278">
        <f t="shared" si="5"/>
        <v>11</v>
      </c>
      <c r="D24" s="278">
        <f t="shared" si="5"/>
        <v>11</v>
      </c>
      <c r="E24" s="278">
        <f t="shared" si="5"/>
        <v>0</v>
      </c>
      <c r="F24" s="278">
        <f t="shared" si="5"/>
        <v>3</v>
      </c>
      <c r="G24" s="279">
        <f t="shared" si="5"/>
        <v>3</v>
      </c>
      <c r="H24" s="278">
        <f>SUM(H19:H23)</f>
        <v>0</v>
      </c>
      <c r="I24" s="278">
        <f>SUM(I19:I23)</f>
        <v>8</v>
      </c>
      <c r="J24" s="279">
        <f>SUM(J19:J23)</f>
        <v>8</v>
      </c>
      <c r="K24" s="278">
        <f t="shared" si="5"/>
        <v>3</v>
      </c>
      <c r="L24" s="278">
        <f t="shared" si="5"/>
        <v>3</v>
      </c>
      <c r="M24" s="279">
        <f t="shared" si="5"/>
        <v>6</v>
      </c>
      <c r="N24" s="278">
        <f t="shared" si="5"/>
        <v>3</v>
      </c>
      <c r="O24" s="278">
        <f t="shared" si="5"/>
        <v>25</v>
      </c>
      <c r="P24" s="279">
        <f t="shared" si="5"/>
        <v>28</v>
      </c>
    </row>
    <row r="25" spans="1:16" ht="24.95" customHeight="1" thickBot="1" x14ac:dyDescent="0.4">
      <c r="A25" s="462" t="s">
        <v>14</v>
      </c>
      <c r="B25" s="463"/>
      <c r="C25" s="464"/>
      <c r="D25" s="465"/>
      <c r="E25" s="463"/>
      <c r="F25" s="464"/>
      <c r="G25" s="465"/>
      <c r="H25" s="664"/>
      <c r="I25" s="665"/>
      <c r="J25" s="666"/>
      <c r="K25" s="664"/>
      <c r="L25" s="665"/>
      <c r="M25" s="666"/>
      <c r="N25" s="469"/>
      <c r="O25" s="470"/>
      <c r="P25" s="471"/>
    </row>
    <row r="26" spans="1:16" ht="24.95" customHeight="1" x14ac:dyDescent="0.35">
      <c r="A26" s="452" t="s">
        <v>104</v>
      </c>
      <c r="B26" s="816">
        <v>0</v>
      </c>
      <c r="C26" s="448">
        <v>0</v>
      </c>
      <c r="D26" s="667">
        <f>SUM(B26:C26)</f>
        <v>0</v>
      </c>
      <c r="E26" s="268">
        <v>0</v>
      </c>
      <c r="F26" s="449">
        <v>0</v>
      </c>
      <c r="G26" s="667">
        <v>0</v>
      </c>
      <c r="H26" s="268">
        <v>0</v>
      </c>
      <c r="I26" s="268">
        <v>0</v>
      </c>
      <c r="J26" s="667">
        <f>SUM(H26:I26)</f>
        <v>0</v>
      </c>
      <c r="K26" s="268">
        <v>0</v>
      </c>
      <c r="L26" s="268">
        <v>0</v>
      </c>
      <c r="M26" s="667">
        <f>SUM(K26:L26)</f>
        <v>0</v>
      </c>
      <c r="N26" s="270">
        <f t="shared" ref="N26:P30" si="6">B26+E26+K26</f>
        <v>0</v>
      </c>
      <c r="O26" s="271">
        <f t="shared" si="6"/>
        <v>0</v>
      </c>
      <c r="P26" s="272">
        <f t="shared" si="6"/>
        <v>0</v>
      </c>
    </row>
    <row r="27" spans="1:16" ht="33" customHeight="1" x14ac:dyDescent="0.35">
      <c r="A27" s="455"/>
      <c r="B27" s="252">
        <v>0</v>
      </c>
      <c r="C27" s="253">
        <v>0</v>
      </c>
      <c r="D27" s="274">
        <f>SUM(B27:C27)</f>
        <v>0</v>
      </c>
      <c r="E27" s="273">
        <v>0</v>
      </c>
      <c r="F27" s="254">
        <v>0</v>
      </c>
      <c r="G27" s="274">
        <f>SUM(E27:F27)</f>
        <v>0</v>
      </c>
      <c r="H27" s="273">
        <v>0</v>
      </c>
      <c r="I27" s="273">
        <v>0</v>
      </c>
      <c r="J27" s="274">
        <f>SUM(H27:I27)</f>
        <v>0</v>
      </c>
      <c r="K27" s="273">
        <v>0</v>
      </c>
      <c r="L27" s="273">
        <v>0</v>
      </c>
      <c r="M27" s="274">
        <f>SUM(K27:L27)</f>
        <v>0</v>
      </c>
      <c r="N27" s="249">
        <f t="shared" si="6"/>
        <v>0</v>
      </c>
      <c r="O27" s="250">
        <f t="shared" si="6"/>
        <v>0</v>
      </c>
      <c r="P27" s="251">
        <f t="shared" si="6"/>
        <v>0</v>
      </c>
    </row>
    <row r="28" spans="1:16" ht="24.95" customHeight="1" x14ac:dyDescent="0.35">
      <c r="A28" s="456"/>
      <c r="B28" s="252">
        <v>0</v>
      </c>
      <c r="C28" s="253">
        <v>0</v>
      </c>
      <c r="D28" s="274">
        <f>SUM(B28:C28)</f>
        <v>0</v>
      </c>
      <c r="E28" s="273">
        <v>0</v>
      </c>
      <c r="F28" s="254">
        <v>0</v>
      </c>
      <c r="G28" s="274">
        <f>SUM(E28:F28)</f>
        <v>0</v>
      </c>
      <c r="H28" s="273">
        <v>0</v>
      </c>
      <c r="I28" s="273">
        <v>0</v>
      </c>
      <c r="J28" s="274">
        <f>SUM(H28:I28)</f>
        <v>0</v>
      </c>
      <c r="K28" s="273">
        <v>0</v>
      </c>
      <c r="L28" s="273">
        <v>0</v>
      </c>
      <c r="M28" s="274">
        <f>SUM(K28:L28)</f>
        <v>0</v>
      </c>
      <c r="N28" s="249">
        <f t="shared" si="6"/>
        <v>0</v>
      </c>
      <c r="O28" s="250">
        <f t="shared" si="6"/>
        <v>0</v>
      </c>
      <c r="P28" s="251">
        <f t="shared" si="6"/>
        <v>0</v>
      </c>
    </row>
    <row r="29" spans="1:16" ht="32.25" customHeight="1" x14ac:dyDescent="0.35">
      <c r="A29" s="457"/>
      <c r="B29" s="252">
        <v>0</v>
      </c>
      <c r="C29" s="253">
        <v>0</v>
      </c>
      <c r="D29" s="274">
        <f>SUM(B29:C29)</f>
        <v>0</v>
      </c>
      <c r="E29" s="273">
        <v>0</v>
      </c>
      <c r="F29" s="254">
        <v>0</v>
      </c>
      <c r="G29" s="274">
        <f>SUM(E29:F29)</f>
        <v>0</v>
      </c>
      <c r="H29" s="273">
        <v>0</v>
      </c>
      <c r="I29" s="273">
        <v>0</v>
      </c>
      <c r="J29" s="274">
        <f>SUM(H29:I29)</f>
        <v>0</v>
      </c>
      <c r="K29" s="273">
        <v>0</v>
      </c>
      <c r="L29" s="273">
        <v>0</v>
      </c>
      <c r="M29" s="274">
        <f>SUM(K29:L29)</f>
        <v>0</v>
      </c>
      <c r="N29" s="249">
        <f t="shared" si="6"/>
        <v>0</v>
      </c>
      <c r="O29" s="250">
        <f t="shared" si="6"/>
        <v>0</v>
      </c>
      <c r="P29" s="251">
        <f t="shared" si="6"/>
        <v>0</v>
      </c>
    </row>
    <row r="30" spans="1:16" ht="29.25" customHeight="1" thickBot="1" x14ac:dyDescent="0.4">
      <c r="A30" s="458"/>
      <c r="B30" s="252">
        <v>0</v>
      </c>
      <c r="C30" s="253">
        <v>0</v>
      </c>
      <c r="D30" s="274">
        <f>SUM(B30:C30)</f>
        <v>0</v>
      </c>
      <c r="E30" s="273">
        <v>0</v>
      </c>
      <c r="F30" s="254">
        <v>0</v>
      </c>
      <c r="G30" s="274">
        <f>SUM(E30:F30)</f>
        <v>0</v>
      </c>
      <c r="H30" s="273">
        <v>0</v>
      </c>
      <c r="I30" s="273">
        <v>0</v>
      </c>
      <c r="J30" s="274">
        <f>SUM(H30:I30)</f>
        <v>0</v>
      </c>
      <c r="K30" s="273">
        <v>0</v>
      </c>
      <c r="L30" s="273">
        <v>0</v>
      </c>
      <c r="M30" s="274">
        <f>SUM(K30:L30)</f>
        <v>0</v>
      </c>
      <c r="N30" s="249">
        <f t="shared" si="6"/>
        <v>0</v>
      </c>
      <c r="O30" s="250">
        <f t="shared" si="6"/>
        <v>0</v>
      </c>
      <c r="P30" s="251">
        <f t="shared" si="6"/>
        <v>0</v>
      </c>
    </row>
    <row r="31" spans="1:16" ht="36.75" customHeight="1" thickBot="1" x14ac:dyDescent="0.4">
      <c r="A31" s="461" t="s">
        <v>15</v>
      </c>
      <c r="B31" s="280">
        <f t="shared" ref="B31:P31" si="7">SUM(B26:B30)</f>
        <v>0</v>
      </c>
      <c r="C31" s="280">
        <f t="shared" si="7"/>
        <v>0</v>
      </c>
      <c r="D31" s="280">
        <f t="shared" si="7"/>
        <v>0</v>
      </c>
      <c r="E31" s="280">
        <f t="shared" si="7"/>
        <v>0</v>
      </c>
      <c r="F31" s="280">
        <f t="shared" si="7"/>
        <v>0</v>
      </c>
      <c r="G31" s="280">
        <f t="shared" si="7"/>
        <v>0</v>
      </c>
      <c r="H31" s="281">
        <f>SUM(H26:H30)</f>
        <v>0</v>
      </c>
      <c r="I31" s="281">
        <f>SUM(I26:I30)</f>
        <v>0</v>
      </c>
      <c r="J31" s="281">
        <f>SUM(J26:J30)</f>
        <v>0</v>
      </c>
      <c r="K31" s="281">
        <f t="shared" si="7"/>
        <v>0</v>
      </c>
      <c r="L31" s="281">
        <f t="shared" si="7"/>
        <v>0</v>
      </c>
      <c r="M31" s="281">
        <f t="shared" si="7"/>
        <v>0</v>
      </c>
      <c r="N31" s="280">
        <f t="shared" si="7"/>
        <v>0</v>
      </c>
      <c r="O31" s="280">
        <f t="shared" si="7"/>
        <v>0</v>
      </c>
      <c r="P31" s="279">
        <f t="shared" si="7"/>
        <v>0</v>
      </c>
    </row>
    <row r="32" spans="1:16" ht="30" customHeight="1" thickBot="1" x14ac:dyDescent="0.4">
      <c r="A32" s="474" t="s">
        <v>16</v>
      </c>
      <c r="B32" s="255">
        <f t="shared" ref="B32:P32" si="8">B24</f>
        <v>0</v>
      </c>
      <c r="C32" s="255">
        <f t="shared" si="8"/>
        <v>11</v>
      </c>
      <c r="D32" s="255">
        <f t="shared" si="8"/>
        <v>11</v>
      </c>
      <c r="E32" s="255">
        <f t="shared" si="8"/>
        <v>0</v>
      </c>
      <c r="F32" s="255">
        <f t="shared" si="8"/>
        <v>3</v>
      </c>
      <c r="G32" s="282">
        <f t="shared" si="8"/>
        <v>3</v>
      </c>
      <c r="H32" s="282">
        <f>H24</f>
        <v>0</v>
      </c>
      <c r="I32" s="282">
        <f>I24</f>
        <v>8</v>
      </c>
      <c r="J32" s="282">
        <f>J24</f>
        <v>8</v>
      </c>
      <c r="K32" s="282">
        <f t="shared" si="8"/>
        <v>3</v>
      </c>
      <c r="L32" s="282">
        <f t="shared" si="8"/>
        <v>3</v>
      </c>
      <c r="M32" s="282">
        <f t="shared" si="8"/>
        <v>6</v>
      </c>
      <c r="N32" s="282">
        <f t="shared" si="8"/>
        <v>3</v>
      </c>
      <c r="O32" s="282">
        <f t="shared" si="8"/>
        <v>25</v>
      </c>
      <c r="P32" s="256">
        <f t="shared" si="8"/>
        <v>28</v>
      </c>
    </row>
    <row r="33" spans="1:16" ht="26.25" thickBot="1" x14ac:dyDescent="0.4">
      <c r="A33" s="474" t="s">
        <v>17</v>
      </c>
      <c r="B33" s="255">
        <f t="shared" ref="B33:P33" si="9">B31</f>
        <v>0</v>
      </c>
      <c r="C33" s="255">
        <f t="shared" si="9"/>
        <v>0</v>
      </c>
      <c r="D33" s="255">
        <f t="shared" si="9"/>
        <v>0</v>
      </c>
      <c r="E33" s="255">
        <f t="shared" si="9"/>
        <v>0</v>
      </c>
      <c r="F33" s="255">
        <f t="shared" si="9"/>
        <v>0</v>
      </c>
      <c r="G33" s="282">
        <f t="shared" si="9"/>
        <v>0</v>
      </c>
      <c r="H33" s="282">
        <f>H31</f>
        <v>0</v>
      </c>
      <c r="I33" s="282">
        <f>I31</f>
        <v>0</v>
      </c>
      <c r="J33" s="282">
        <f>J31</f>
        <v>0</v>
      </c>
      <c r="K33" s="282">
        <f t="shared" si="9"/>
        <v>0</v>
      </c>
      <c r="L33" s="282">
        <f t="shared" si="9"/>
        <v>0</v>
      </c>
      <c r="M33" s="282">
        <f t="shared" si="9"/>
        <v>0</v>
      </c>
      <c r="N33" s="282">
        <f t="shared" si="9"/>
        <v>0</v>
      </c>
      <c r="O33" s="282">
        <f t="shared" si="9"/>
        <v>0</v>
      </c>
      <c r="P33" s="256">
        <f t="shared" si="9"/>
        <v>0</v>
      </c>
    </row>
    <row r="34" spans="1:16" ht="26.25" thickBot="1" x14ac:dyDescent="0.4">
      <c r="A34" s="475" t="s">
        <v>18</v>
      </c>
      <c r="B34" s="283">
        <f t="shared" ref="B34:P34" si="10">SUM(B32:B33)</f>
        <v>0</v>
      </c>
      <c r="C34" s="283">
        <f t="shared" si="10"/>
        <v>11</v>
      </c>
      <c r="D34" s="283">
        <f t="shared" si="10"/>
        <v>11</v>
      </c>
      <c r="E34" s="283">
        <f t="shared" si="10"/>
        <v>0</v>
      </c>
      <c r="F34" s="283">
        <f t="shared" si="10"/>
        <v>3</v>
      </c>
      <c r="G34" s="284">
        <f t="shared" si="10"/>
        <v>3</v>
      </c>
      <c r="H34" s="284">
        <f>SUM(H32:H33)</f>
        <v>0</v>
      </c>
      <c r="I34" s="284">
        <f>SUM(I32:I33)</f>
        <v>8</v>
      </c>
      <c r="J34" s="284">
        <f>SUM(J32:J33)</f>
        <v>8</v>
      </c>
      <c r="K34" s="284">
        <f t="shared" si="10"/>
        <v>3</v>
      </c>
      <c r="L34" s="284">
        <f t="shared" si="10"/>
        <v>3</v>
      </c>
      <c r="M34" s="284">
        <f t="shared" si="10"/>
        <v>6</v>
      </c>
      <c r="N34" s="284">
        <f t="shared" si="10"/>
        <v>3</v>
      </c>
      <c r="O34" s="284">
        <f t="shared" si="10"/>
        <v>25</v>
      </c>
      <c r="P34" s="285">
        <f t="shared" si="10"/>
        <v>28</v>
      </c>
    </row>
    <row r="35" spans="1:16" ht="39" customHeight="1" x14ac:dyDescent="0.35">
      <c r="A35" s="99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6" ht="25.5" hidden="1" customHeight="1" x14ac:dyDescent="0.35">
      <c r="A36" s="99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21"/>
    </row>
    <row r="37" spans="1:16" ht="37.5" customHeight="1" x14ac:dyDescent="0.35">
      <c r="A37" s="1143" t="s">
        <v>106</v>
      </c>
      <c r="B37" s="1143"/>
      <c r="C37" s="1143"/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</row>
    <row r="38" spans="1:16" ht="26.25" customHeight="1" x14ac:dyDescent="0.35"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</row>
  </sheetData>
  <mergeCells count="16">
    <mergeCell ref="A1:T1"/>
    <mergeCell ref="A2:P2"/>
    <mergeCell ref="A4:P4"/>
    <mergeCell ref="A5:P5"/>
    <mergeCell ref="A7:A9"/>
    <mergeCell ref="A3:P3"/>
    <mergeCell ref="B7:D7"/>
    <mergeCell ref="A37:P37"/>
    <mergeCell ref="E7:G7"/>
    <mergeCell ref="H7:J7"/>
    <mergeCell ref="K7:M7"/>
    <mergeCell ref="N7:P8"/>
    <mergeCell ref="B8:D8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topLeftCell="A4" zoomScale="55" zoomScaleNormal="55" workbookViewId="0">
      <selection activeCell="T12" sqref="T12"/>
    </sheetView>
  </sheetViews>
  <sheetFormatPr defaultRowHeight="25.5" x14ac:dyDescent="0.35"/>
  <cols>
    <col min="1" max="1" width="87.85546875" style="22" customWidth="1"/>
    <col min="2" max="2" width="15" style="22" customWidth="1"/>
    <col min="3" max="3" width="12.140625" style="22" customWidth="1"/>
    <col min="4" max="4" width="11" style="22" customWidth="1"/>
    <col min="5" max="5" width="13.85546875" style="22" customWidth="1"/>
    <col min="6" max="6" width="11.85546875" style="22" customWidth="1"/>
    <col min="7" max="7" width="9.5703125" style="22" customWidth="1"/>
    <col min="8" max="8" width="13.85546875" style="22" customWidth="1"/>
    <col min="9" max="9" width="11.85546875" style="22" customWidth="1"/>
    <col min="10" max="10" width="9.5703125" style="22" customWidth="1"/>
    <col min="11" max="11" width="13.85546875" style="22" customWidth="1"/>
    <col min="12" max="12" width="11.85546875" style="22" customWidth="1"/>
    <col min="13" max="13" width="9.5703125" style="22" customWidth="1"/>
    <col min="14" max="14" width="15.42578125" style="22" customWidth="1"/>
    <col min="15" max="15" width="13.140625" style="22" customWidth="1"/>
    <col min="16" max="18" width="10.7109375" style="22" customWidth="1"/>
    <col min="19" max="19" width="9.140625" style="22"/>
    <col min="20" max="20" width="12.85546875" style="22" customWidth="1"/>
    <col min="21" max="21" width="23.42578125" style="22" customWidth="1"/>
    <col min="22" max="23" width="9.140625" style="22"/>
    <col min="24" max="24" width="10.5703125" style="22" bestFit="1" customWidth="1"/>
    <col min="25" max="25" width="11.28515625" style="22" customWidth="1"/>
    <col min="26" max="16384" width="9.140625" style="22"/>
  </cols>
  <sheetData>
    <row r="1" spans="1:23" ht="25.5" customHeight="1" x14ac:dyDescent="0.35">
      <c r="A1" s="1144"/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</row>
    <row r="2" spans="1:23" ht="20.25" customHeight="1" x14ac:dyDescent="0.35">
      <c r="A2" s="1144" t="s">
        <v>68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</row>
    <row r="3" spans="1:23" ht="24.75" customHeight="1" x14ac:dyDescent="0.35">
      <c r="A3" s="1144" t="s">
        <v>123</v>
      </c>
      <c r="B3" s="1144"/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  <c r="O3" s="1144"/>
      <c r="P3" s="1144"/>
      <c r="Q3" s="21"/>
      <c r="R3" s="21"/>
    </row>
    <row r="4" spans="1:23" ht="33" customHeight="1" thickBot="1" x14ac:dyDescent="0.4">
      <c r="A4" s="23"/>
    </row>
    <row r="5" spans="1:23" ht="33" customHeight="1" thickBot="1" x14ac:dyDescent="0.4">
      <c r="A5" s="1145" t="s">
        <v>1</v>
      </c>
      <c r="B5" s="1129" t="s">
        <v>19</v>
      </c>
      <c r="C5" s="1130"/>
      <c r="D5" s="1131"/>
      <c r="E5" s="1129" t="s">
        <v>20</v>
      </c>
      <c r="F5" s="1130"/>
      <c r="G5" s="1131"/>
      <c r="H5" s="1129" t="s">
        <v>21</v>
      </c>
      <c r="I5" s="1130"/>
      <c r="J5" s="1131"/>
      <c r="K5" s="1129" t="s">
        <v>22</v>
      </c>
      <c r="L5" s="1130"/>
      <c r="M5" s="1131"/>
      <c r="N5" s="1132" t="s">
        <v>70</v>
      </c>
      <c r="O5" s="1133"/>
      <c r="P5" s="1134"/>
      <c r="Q5" s="24"/>
      <c r="R5" s="24"/>
    </row>
    <row r="6" spans="1:23" ht="33" customHeight="1" thickBot="1" x14ac:dyDescent="0.4">
      <c r="A6" s="1146"/>
      <c r="B6" s="1218" t="s">
        <v>24</v>
      </c>
      <c r="C6" s="1216"/>
      <c r="D6" s="1217"/>
      <c r="E6" s="1218" t="s">
        <v>24</v>
      </c>
      <c r="F6" s="1216"/>
      <c r="G6" s="1217"/>
      <c r="H6" s="1218" t="s">
        <v>24</v>
      </c>
      <c r="I6" s="1216"/>
      <c r="J6" s="1217"/>
      <c r="K6" s="1218" t="s">
        <v>24</v>
      </c>
      <c r="L6" s="1216"/>
      <c r="M6" s="1217"/>
      <c r="N6" s="1135"/>
      <c r="O6" s="1136"/>
      <c r="P6" s="1137"/>
      <c r="Q6" s="24"/>
      <c r="R6" s="24"/>
    </row>
    <row r="7" spans="1:23" ht="99.75" customHeight="1" thickBot="1" x14ac:dyDescent="0.4">
      <c r="A7" s="1161"/>
      <c r="B7" s="25" t="s">
        <v>5</v>
      </c>
      <c r="C7" s="26" t="s">
        <v>6</v>
      </c>
      <c r="D7" s="27" t="s">
        <v>7</v>
      </c>
      <c r="E7" s="25" t="s">
        <v>5</v>
      </c>
      <c r="F7" s="26" t="s">
        <v>6</v>
      </c>
      <c r="G7" s="27" t="s">
        <v>7</v>
      </c>
      <c r="H7" s="25" t="s">
        <v>5</v>
      </c>
      <c r="I7" s="26" t="s">
        <v>6</v>
      </c>
      <c r="J7" s="27" t="s">
        <v>7</v>
      </c>
      <c r="K7" s="25" t="s">
        <v>5</v>
      </c>
      <c r="L7" s="26" t="s">
        <v>6</v>
      </c>
      <c r="M7" s="27" t="s">
        <v>7</v>
      </c>
      <c r="N7" s="25" t="s">
        <v>5</v>
      </c>
      <c r="O7" s="26" t="s">
        <v>6</v>
      </c>
      <c r="P7" s="27" t="s">
        <v>7</v>
      </c>
      <c r="Q7" s="24"/>
      <c r="R7" s="24"/>
    </row>
    <row r="8" spans="1:23" ht="36.75" customHeight="1" thickBot="1" x14ac:dyDescent="0.4">
      <c r="A8" s="28" t="s">
        <v>8</v>
      </c>
      <c r="B8" s="29"/>
      <c r="C8" s="30"/>
      <c r="D8" s="31"/>
      <c r="E8" s="29"/>
      <c r="F8" s="30"/>
      <c r="G8" s="32"/>
      <c r="H8" s="33"/>
      <c r="I8" s="34"/>
      <c r="J8" s="35"/>
      <c r="K8" s="33"/>
      <c r="L8" s="34"/>
      <c r="M8" s="35"/>
      <c r="N8" s="122"/>
      <c r="O8" s="123"/>
      <c r="P8" s="659"/>
      <c r="Q8" s="24"/>
      <c r="R8" s="24"/>
    </row>
    <row r="9" spans="1:23" ht="29.25" customHeight="1" x14ac:dyDescent="0.35">
      <c r="A9" s="155" t="s">
        <v>69</v>
      </c>
      <c r="B9" s="103">
        <f>B18+B14</f>
        <v>6</v>
      </c>
      <c r="C9" s="104">
        <f t="shared" ref="C9:M10" si="0">C18+C14</f>
        <v>0</v>
      </c>
      <c r="D9" s="159">
        <f t="shared" si="0"/>
        <v>6</v>
      </c>
      <c r="E9" s="103">
        <f t="shared" si="0"/>
        <v>5</v>
      </c>
      <c r="F9" s="104">
        <f t="shared" si="0"/>
        <v>0</v>
      </c>
      <c r="G9" s="159">
        <f t="shared" si="0"/>
        <v>5</v>
      </c>
      <c r="H9" s="103">
        <f t="shared" si="0"/>
        <v>4</v>
      </c>
      <c r="I9" s="104">
        <f t="shared" si="0"/>
        <v>0</v>
      </c>
      <c r="J9" s="159">
        <f t="shared" si="0"/>
        <v>4</v>
      </c>
      <c r="K9" s="103">
        <f t="shared" si="0"/>
        <v>4</v>
      </c>
      <c r="L9" s="104">
        <f t="shared" si="0"/>
        <v>0</v>
      </c>
      <c r="M9" s="159">
        <f t="shared" si="0"/>
        <v>4</v>
      </c>
      <c r="N9" s="492">
        <f t="shared" ref="N9:P10" si="1">B9+E9+H9+K9</f>
        <v>19</v>
      </c>
      <c r="O9" s="493">
        <f t="shared" si="1"/>
        <v>0</v>
      </c>
      <c r="P9" s="660">
        <f t="shared" si="1"/>
        <v>19</v>
      </c>
      <c r="Q9" s="24"/>
      <c r="R9" s="24"/>
    </row>
    <row r="10" spans="1:23" ht="53.25" thickBot="1" x14ac:dyDescent="0.4">
      <c r="A10" s="153" t="s">
        <v>65</v>
      </c>
      <c r="B10" s="103">
        <f>B19+B15</f>
        <v>0</v>
      </c>
      <c r="C10" s="104">
        <f t="shared" si="0"/>
        <v>0</v>
      </c>
      <c r="D10" s="159">
        <f t="shared" si="0"/>
        <v>0</v>
      </c>
      <c r="E10" s="103">
        <f t="shared" si="0"/>
        <v>1</v>
      </c>
      <c r="F10" s="104">
        <f t="shared" si="0"/>
        <v>0</v>
      </c>
      <c r="G10" s="159">
        <f t="shared" si="0"/>
        <v>1</v>
      </c>
      <c r="H10" s="103">
        <f t="shared" si="0"/>
        <v>0</v>
      </c>
      <c r="I10" s="104">
        <f t="shared" si="0"/>
        <v>0</v>
      </c>
      <c r="J10" s="159">
        <f t="shared" si="0"/>
        <v>0</v>
      </c>
      <c r="K10" s="103">
        <f t="shared" si="0"/>
        <v>0</v>
      </c>
      <c r="L10" s="104">
        <f t="shared" si="0"/>
        <v>0</v>
      </c>
      <c r="M10" s="159">
        <f t="shared" si="0"/>
        <v>0</v>
      </c>
      <c r="N10" s="492">
        <f t="shared" si="1"/>
        <v>1</v>
      </c>
      <c r="O10" s="494">
        <f t="shared" si="1"/>
        <v>0</v>
      </c>
      <c r="P10" s="661">
        <f t="shared" si="1"/>
        <v>1</v>
      </c>
      <c r="Q10" s="24"/>
      <c r="R10" s="24"/>
    </row>
    <row r="11" spans="1:23" ht="36.75" customHeight="1" thickBot="1" x14ac:dyDescent="0.4">
      <c r="A11" s="47" t="s">
        <v>9</v>
      </c>
      <c r="B11" s="112">
        <f>SUM(B8:B10)</f>
        <v>6</v>
      </c>
      <c r="C11" s="112">
        <f t="shared" ref="C11:P11" si="2">SUM(C8:C10)</f>
        <v>0</v>
      </c>
      <c r="D11" s="112">
        <f t="shared" si="2"/>
        <v>6</v>
      </c>
      <c r="E11" s="112">
        <f t="shared" si="2"/>
        <v>6</v>
      </c>
      <c r="F11" s="112">
        <f t="shared" si="2"/>
        <v>0</v>
      </c>
      <c r="G11" s="112">
        <f t="shared" si="2"/>
        <v>6</v>
      </c>
      <c r="H11" s="112">
        <f t="shared" si="2"/>
        <v>4</v>
      </c>
      <c r="I11" s="112">
        <f t="shared" si="2"/>
        <v>0</v>
      </c>
      <c r="J11" s="112">
        <f t="shared" si="2"/>
        <v>4</v>
      </c>
      <c r="K11" s="112">
        <f t="shared" si="2"/>
        <v>4</v>
      </c>
      <c r="L11" s="112">
        <f t="shared" si="2"/>
        <v>0</v>
      </c>
      <c r="M11" s="112">
        <f t="shared" si="2"/>
        <v>4</v>
      </c>
      <c r="N11" s="112">
        <f t="shared" si="2"/>
        <v>20</v>
      </c>
      <c r="O11" s="131">
        <f t="shared" si="2"/>
        <v>0</v>
      </c>
      <c r="P11" s="132">
        <f t="shared" si="2"/>
        <v>20</v>
      </c>
      <c r="Q11" s="24"/>
      <c r="R11" s="24"/>
    </row>
    <row r="12" spans="1:23" ht="27" customHeight="1" thickBot="1" x14ac:dyDescent="0.4">
      <c r="A12" s="47" t="s">
        <v>10</v>
      </c>
      <c r="B12" s="50"/>
      <c r="C12" s="51"/>
      <c r="D12" s="52"/>
      <c r="E12" s="50"/>
      <c r="F12" s="51"/>
      <c r="G12" s="52"/>
      <c r="H12" s="50"/>
      <c r="I12" s="51"/>
      <c r="J12" s="52"/>
      <c r="K12" s="50"/>
      <c r="L12" s="51"/>
      <c r="M12" s="52"/>
      <c r="N12" s="50"/>
      <c r="O12" s="51"/>
      <c r="P12" s="662"/>
      <c r="Q12" s="24"/>
      <c r="R12" s="24"/>
    </row>
    <row r="13" spans="1:23" ht="31.5" customHeight="1" thickBot="1" x14ac:dyDescent="0.4">
      <c r="A13" s="58" t="s">
        <v>11</v>
      </c>
      <c r="B13" s="50"/>
      <c r="C13" s="51"/>
      <c r="D13" s="52"/>
      <c r="E13" s="50"/>
      <c r="F13" s="51"/>
      <c r="G13" s="52"/>
      <c r="H13" s="50"/>
      <c r="I13" s="51"/>
      <c r="J13" s="52"/>
      <c r="K13" s="50"/>
      <c r="L13" s="51"/>
      <c r="M13" s="52"/>
      <c r="N13" s="50"/>
      <c r="O13" s="195"/>
      <c r="P13" s="663"/>
      <c r="Q13" s="68"/>
      <c r="R13" s="68"/>
    </row>
    <row r="14" spans="1:23" ht="24.95" customHeight="1" x14ac:dyDescent="0.35">
      <c r="A14" s="155" t="s">
        <v>69</v>
      </c>
      <c r="B14" s="412">
        <v>6</v>
      </c>
      <c r="C14" s="413">
        <v>0</v>
      </c>
      <c r="D14" s="159">
        <f>SUM(B14:C14)</f>
        <v>6</v>
      </c>
      <c r="E14" s="412">
        <v>5</v>
      </c>
      <c r="F14" s="413">
        <v>0</v>
      </c>
      <c r="G14" s="450">
        <f>SUM(E14:F14)</f>
        <v>5</v>
      </c>
      <c r="H14" s="412">
        <v>4</v>
      </c>
      <c r="I14" s="413">
        <v>0</v>
      </c>
      <c r="J14" s="450">
        <f>SUM(H14:I14)</f>
        <v>4</v>
      </c>
      <c r="K14" s="412">
        <v>4</v>
      </c>
      <c r="L14" s="413">
        <v>0</v>
      </c>
      <c r="M14" s="450">
        <f>SUM(K14:L14)</f>
        <v>4</v>
      </c>
      <c r="N14" s="492">
        <f t="shared" ref="N14:P15" si="3">B14+E14+H14+K14</f>
        <v>19</v>
      </c>
      <c r="O14" s="493">
        <f t="shared" si="3"/>
        <v>0</v>
      </c>
      <c r="P14" s="660">
        <f t="shared" si="3"/>
        <v>19</v>
      </c>
      <c r="Q14" s="99"/>
      <c r="R14" s="99"/>
    </row>
    <row r="15" spans="1:23" ht="53.25" thickBot="1" x14ac:dyDescent="0.4">
      <c r="A15" s="153" t="s">
        <v>65</v>
      </c>
      <c r="B15" s="414">
        <v>0</v>
      </c>
      <c r="C15" s="415">
        <v>0</v>
      </c>
      <c r="D15" s="159">
        <f>SUM(B15:C15)</f>
        <v>0</v>
      </c>
      <c r="E15" s="414">
        <v>0</v>
      </c>
      <c r="F15" s="415">
        <v>0</v>
      </c>
      <c r="G15" s="375">
        <v>0</v>
      </c>
      <c r="H15" s="414">
        <v>0</v>
      </c>
      <c r="I15" s="415">
        <v>0</v>
      </c>
      <c r="J15" s="375">
        <v>0</v>
      </c>
      <c r="K15" s="414">
        <v>0</v>
      </c>
      <c r="L15" s="415">
        <v>0</v>
      </c>
      <c r="M15" s="375">
        <v>0</v>
      </c>
      <c r="N15" s="492">
        <f t="shared" si="3"/>
        <v>0</v>
      </c>
      <c r="O15" s="493">
        <f t="shared" si="3"/>
        <v>0</v>
      </c>
      <c r="P15" s="660">
        <f t="shared" si="3"/>
        <v>0</v>
      </c>
      <c r="Q15" s="24"/>
      <c r="R15" s="24"/>
    </row>
    <row r="16" spans="1:23" ht="24.95" customHeight="1" thickBot="1" x14ac:dyDescent="0.4">
      <c r="A16" s="83" t="s">
        <v>13</v>
      </c>
      <c r="B16" s="86">
        <f t="shared" ref="B16:P16" si="4">SUM(B14:B14)</f>
        <v>6</v>
      </c>
      <c r="C16" s="197">
        <f t="shared" si="4"/>
        <v>0</v>
      </c>
      <c r="D16" s="197">
        <f t="shared" si="4"/>
        <v>6</v>
      </c>
      <c r="E16" s="197">
        <f t="shared" si="4"/>
        <v>5</v>
      </c>
      <c r="F16" s="197">
        <f t="shared" si="4"/>
        <v>0</v>
      </c>
      <c r="G16" s="198">
        <f t="shared" si="4"/>
        <v>5</v>
      </c>
      <c r="H16" s="86">
        <f t="shared" si="4"/>
        <v>4</v>
      </c>
      <c r="I16" s="197">
        <f t="shared" si="4"/>
        <v>0</v>
      </c>
      <c r="J16" s="198">
        <f t="shared" si="4"/>
        <v>4</v>
      </c>
      <c r="K16" s="86">
        <f>SUM(K14:K14)</f>
        <v>4</v>
      </c>
      <c r="L16" s="197">
        <f>SUM(L14:L14)</f>
        <v>0</v>
      </c>
      <c r="M16" s="198">
        <f>SUM(M14:M14)</f>
        <v>4</v>
      </c>
      <c r="N16" s="86">
        <f t="shared" si="4"/>
        <v>19</v>
      </c>
      <c r="O16" s="197">
        <f t="shared" si="4"/>
        <v>0</v>
      </c>
      <c r="P16" s="223">
        <f t="shared" si="4"/>
        <v>19</v>
      </c>
      <c r="Q16" s="88"/>
      <c r="R16" s="88"/>
    </row>
    <row r="17" spans="1:19" ht="24.95" customHeight="1" thickBot="1" x14ac:dyDescent="0.4">
      <c r="A17" s="89" t="s">
        <v>14</v>
      </c>
      <c r="B17" s="90"/>
      <c r="C17" s="91"/>
      <c r="D17" s="92"/>
      <c r="E17" s="90"/>
      <c r="F17" s="91"/>
      <c r="G17" s="92"/>
      <c r="H17" s="93"/>
      <c r="I17" s="199"/>
      <c r="J17" s="451"/>
      <c r="K17" s="93"/>
      <c r="L17" s="199"/>
      <c r="M17" s="451"/>
      <c r="N17" s="96"/>
      <c r="O17" s="200"/>
      <c r="P17" s="98"/>
      <c r="Q17" s="99"/>
      <c r="R17" s="99"/>
    </row>
    <row r="18" spans="1:19" ht="24.95" customHeight="1" x14ac:dyDescent="0.35">
      <c r="A18" s="155" t="s">
        <v>69</v>
      </c>
      <c r="B18" s="416">
        <v>0</v>
      </c>
      <c r="C18" s="417">
        <v>0</v>
      </c>
      <c r="D18" s="159">
        <f>SUM(B18:C18)</f>
        <v>0</v>
      </c>
      <c r="E18" s="416">
        <v>0</v>
      </c>
      <c r="F18" s="417">
        <v>0</v>
      </c>
      <c r="G18" s="159">
        <f>SUM(E18:F18)</f>
        <v>0</v>
      </c>
      <c r="H18" s="416">
        <v>0</v>
      </c>
      <c r="I18" s="417">
        <v>0</v>
      </c>
      <c r="J18" s="159">
        <f>SUM(H18:I18)</f>
        <v>0</v>
      </c>
      <c r="K18" s="416">
        <v>0</v>
      </c>
      <c r="L18" s="417">
        <v>0</v>
      </c>
      <c r="M18" s="159">
        <f>SUM(K18:L18)</f>
        <v>0</v>
      </c>
      <c r="N18" s="492">
        <f t="shared" ref="N18:P19" si="5">B18+E18+H18+K18</f>
        <v>0</v>
      </c>
      <c r="O18" s="493">
        <f t="shared" si="5"/>
        <v>0</v>
      </c>
      <c r="P18" s="660">
        <f t="shared" si="5"/>
        <v>0</v>
      </c>
      <c r="Q18" s="99"/>
      <c r="R18" s="99"/>
    </row>
    <row r="19" spans="1:19" ht="53.25" thickBot="1" x14ac:dyDescent="0.4">
      <c r="A19" s="153" t="s">
        <v>65</v>
      </c>
      <c r="B19" s="414">
        <v>0</v>
      </c>
      <c r="C19" s="415">
        <v>0</v>
      </c>
      <c r="D19" s="159">
        <f>SUM(B19:C19)</f>
        <v>0</v>
      </c>
      <c r="E19" s="416">
        <v>1</v>
      </c>
      <c r="F19" s="417">
        <v>0</v>
      </c>
      <c r="G19" s="159">
        <f>SUM(E19:F19)</f>
        <v>1</v>
      </c>
      <c r="H19" s="416">
        <v>0</v>
      </c>
      <c r="I19" s="417">
        <v>0</v>
      </c>
      <c r="J19" s="159">
        <f>SUM(H19:I19)</f>
        <v>0</v>
      </c>
      <c r="K19" s="416">
        <v>0</v>
      </c>
      <c r="L19" s="417">
        <v>0</v>
      </c>
      <c r="M19" s="159">
        <f>SUM(K19:L19)</f>
        <v>0</v>
      </c>
      <c r="N19" s="492">
        <f t="shared" si="5"/>
        <v>1</v>
      </c>
      <c r="O19" s="493">
        <f t="shared" si="5"/>
        <v>0</v>
      </c>
      <c r="P19" s="660">
        <f t="shared" si="5"/>
        <v>1</v>
      </c>
      <c r="Q19" s="24"/>
      <c r="R19" s="24"/>
    </row>
    <row r="20" spans="1:19" ht="36.75" customHeight="1" thickBot="1" x14ac:dyDescent="0.4">
      <c r="A20" s="83" t="s">
        <v>15</v>
      </c>
      <c r="B20" s="197">
        <f>SUM(B18:B19)</f>
        <v>0</v>
      </c>
      <c r="C20" s="197">
        <f>SUM(C18:C19)</f>
        <v>0</v>
      </c>
      <c r="D20" s="197">
        <f t="shared" ref="D20:P20" si="6">SUM(D18:D19)</f>
        <v>0</v>
      </c>
      <c r="E20" s="197">
        <f t="shared" si="6"/>
        <v>1</v>
      </c>
      <c r="F20" s="197">
        <f t="shared" si="6"/>
        <v>0</v>
      </c>
      <c r="G20" s="197">
        <f t="shared" si="6"/>
        <v>1</v>
      </c>
      <c r="H20" s="197">
        <f t="shared" si="6"/>
        <v>0</v>
      </c>
      <c r="I20" s="197">
        <f t="shared" si="6"/>
        <v>0</v>
      </c>
      <c r="J20" s="197">
        <f t="shared" si="6"/>
        <v>0</v>
      </c>
      <c r="K20" s="197">
        <f t="shared" si="6"/>
        <v>0</v>
      </c>
      <c r="L20" s="197">
        <f t="shared" si="6"/>
        <v>0</v>
      </c>
      <c r="M20" s="197">
        <f t="shared" si="6"/>
        <v>0</v>
      </c>
      <c r="N20" s="197">
        <f t="shared" si="6"/>
        <v>1</v>
      </c>
      <c r="O20" s="197">
        <f t="shared" si="6"/>
        <v>0</v>
      </c>
      <c r="P20" s="223">
        <f t="shared" si="6"/>
        <v>1</v>
      </c>
      <c r="Q20" s="99"/>
      <c r="R20" s="99"/>
    </row>
    <row r="21" spans="1:19" ht="30" customHeight="1" thickBot="1" x14ac:dyDescent="0.4">
      <c r="A21" s="111" t="s">
        <v>16</v>
      </c>
      <c r="B21" s="112">
        <f t="shared" ref="B21:P21" si="7">B16</f>
        <v>6</v>
      </c>
      <c r="C21" s="140">
        <f t="shared" si="7"/>
        <v>0</v>
      </c>
      <c r="D21" s="140">
        <f t="shared" si="7"/>
        <v>6</v>
      </c>
      <c r="E21" s="112">
        <f t="shared" si="7"/>
        <v>5</v>
      </c>
      <c r="F21" s="140">
        <f t="shared" si="7"/>
        <v>0</v>
      </c>
      <c r="G21" s="202">
        <f t="shared" si="7"/>
        <v>5</v>
      </c>
      <c r="H21" s="112">
        <f t="shared" si="7"/>
        <v>4</v>
      </c>
      <c r="I21" s="140">
        <f t="shared" si="7"/>
        <v>0</v>
      </c>
      <c r="J21" s="202">
        <f t="shared" si="7"/>
        <v>4</v>
      </c>
      <c r="K21" s="112">
        <f t="shared" si="7"/>
        <v>4</v>
      </c>
      <c r="L21" s="140">
        <f t="shared" si="7"/>
        <v>0</v>
      </c>
      <c r="M21" s="202">
        <f t="shared" si="7"/>
        <v>4</v>
      </c>
      <c r="N21" s="112">
        <f t="shared" si="7"/>
        <v>19</v>
      </c>
      <c r="O21" s="140">
        <f t="shared" si="7"/>
        <v>0</v>
      </c>
      <c r="P21" s="132">
        <f t="shared" si="7"/>
        <v>19</v>
      </c>
      <c r="Q21" s="115"/>
      <c r="R21" s="115"/>
    </row>
    <row r="22" spans="1:19" ht="26.25" thickBot="1" x14ac:dyDescent="0.4">
      <c r="A22" s="111" t="s">
        <v>17</v>
      </c>
      <c r="B22" s="112">
        <f t="shared" ref="B22:P22" si="8">B20</f>
        <v>0</v>
      </c>
      <c r="C22" s="140">
        <f t="shared" si="8"/>
        <v>0</v>
      </c>
      <c r="D22" s="140">
        <f t="shared" si="8"/>
        <v>0</v>
      </c>
      <c r="E22" s="112">
        <f t="shared" si="8"/>
        <v>1</v>
      </c>
      <c r="F22" s="140">
        <f t="shared" si="8"/>
        <v>0</v>
      </c>
      <c r="G22" s="202">
        <f t="shared" si="8"/>
        <v>1</v>
      </c>
      <c r="H22" s="112">
        <f t="shared" si="8"/>
        <v>0</v>
      </c>
      <c r="I22" s="140">
        <f t="shared" si="8"/>
        <v>0</v>
      </c>
      <c r="J22" s="202">
        <f t="shared" si="8"/>
        <v>0</v>
      </c>
      <c r="K22" s="112">
        <f t="shared" si="8"/>
        <v>0</v>
      </c>
      <c r="L22" s="140">
        <f t="shared" si="8"/>
        <v>0</v>
      </c>
      <c r="M22" s="202">
        <f t="shared" si="8"/>
        <v>0</v>
      </c>
      <c r="N22" s="112">
        <f t="shared" si="8"/>
        <v>1</v>
      </c>
      <c r="O22" s="140">
        <f t="shared" si="8"/>
        <v>0</v>
      </c>
      <c r="P22" s="132">
        <f t="shared" si="8"/>
        <v>1</v>
      </c>
      <c r="Q22" s="116"/>
      <c r="R22" s="116"/>
    </row>
    <row r="23" spans="1:19" ht="26.25" thickBot="1" x14ac:dyDescent="0.4">
      <c r="A23" s="117" t="s">
        <v>18</v>
      </c>
      <c r="B23" s="118">
        <f t="shared" ref="B23:P23" si="9">SUM(B21:B22)</f>
        <v>6</v>
      </c>
      <c r="C23" s="147">
        <f t="shared" si="9"/>
        <v>0</v>
      </c>
      <c r="D23" s="147">
        <f t="shared" si="9"/>
        <v>6</v>
      </c>
      <c r="E23" s="118">
        <f t="shared" si="9"/>
        <v>6</v>
      </c>
      <c r="F23" s="147">
        <f t="shared" si="9"/>
        <v>0</v>
      </c>
      <c r="G23" s="203">
        <f t="shared" si="9"/>
        <v>6</v>
      </c>
      <c r="H23" s="118">
        <f t="shared" si="9"/>
        <v>4</v>
      </c>
      <c r="I23" s="147">
        <f t="shared" si="9"/>
        <v>0</v>
      </c>
      <c r="J23" s="203">
        <f t="shared" si="9"/>
        <v>4</v>
      </c>
      <c r="K23" s="118">
        <f t="shared" si="9"/>
        <v>4</v>
      </c>
      <c r="L23" s="147">
        <f t="shared" si="9"/>
        <v>0</v>
      </c>
      <c r="M23" s="203">
        <f t="shared" si="9"/>
        <v>4</v>
      </c>
      <c r="N23" s="118">
        <f t="shared" si="9"/>
        <v>20</v>
      </c>
      <c r="O23" s="147">
        <f t="shared" si="9"/>
        <v>0</v>
      </c>
      <c r="P23" s="204">
        <f t="shared" si="9"/>
        <v>20</v>
      </c>
      <c r="Q23" s="116"/>
      <c r="R23" s="116"/>
    </row>
    <row r="24" spans="1:19" ht="12" customHeight="1" x14ac:dyDescent="0.35">
      <c r="A24" s="99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9" ht="25.5" hidden="1" customHeight="1" x14ac:dyDescent="0.35">
      <c r="A25" s="99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21"/>
    </row>
    <row r="26" spans="1:19" ht="37.5" customHeight="1" x14ac:dyDescent="0.35">
      <c r="A26" s="1143" t="s">
        <v>112</v>
      </c>
      <c r="B26" s="1143"/>
      <c r="C26" s="1143"/>
      <c r="D26" s="1143"/>
      <c r="E26" s="1143"/>
      <c r="F26" s="1143"/>
      <c r="G26" s="1143"/>
      <c r="H26" s="1143"/>
      <c r="I26" s="1143"/>
      <c r="J26" s="1143"/>
      <c r="K26" s="1143"/>
      <c r="L26" s="1143"/>
      <c r="M26" s="1143"/>
      <c r="N26" s="1143"/>
      <c r="O26" s="1143"/>
      <c r="P26" s="1143"/>
      <c r="Q26" s="1143"/>
      <c r="R26" s="1143"/>
      <c r="S26" s="1143"/>
    </row>
    <row r="27" spans="1:19" ht="26.25" customHeight="1" x14ac:dyDescent="0.35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</row>
  </sheetData>
  <mergeCells count="14"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  <mergeCell ref="A26:S26"/>
    <mergeCell ref="H5:J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topLeftCell="B1" zoomScale="55" zoomScaleNormal="55" workbookViewId="0">
      <selection activeCell="U26" sqref="U26"/>
    </sheetView>
  </sheetViews>
  <sheetFormatPr defaultRowHeight="25.5" x14ac:dyDescent="0.35"/>
  <cols>
    <col min="1" max="1" width="87.85546875" style="22" customWidth="1"/>
    <col min="2" max="2" width="14.42578125" style="22" customWidth="1"/>
    <col min="3" max="3" width="12.140625" style="22" customWidth="1"/>
    <col min="4" max="4" width="11" style="22" customWidth="1"/>
    <col min="5" max="5" width="15.5703125" style="22" customWidth="1"/>
    <col min="6" max="6" width="11.85546875" style="22" customWidth="1"/>
    <col min="7" max="7" width="9.5703125" style="22" customWidth="1"/>
    <col min="8" max="8" width="17" style="22" customWidth="1"/>
    <col min="9" max="9" width="11.7109375" style="22" customWidth="1"/>
    <col min="10" max="10" width="9.5703125" style="22" customWidth="1"/>
    <col min="11" max="11" width="17" style="22" customWidth="1"/>
    <col min="12" max="12" width="11.7109375" style="22" customWidth="1"/>
    <col min="13" max="13" width="9.5703125" style="22" customWidth="1"/>
    <col min="14" max="14" width="15.7109375" style="22" customWidth="1"/>
    <col min="15" max="15" width="13.140625" style="22" customWidth="1"/>
    <col min="16" max="18" width="10.7109375" style="22" customWidth="1"/>
    <col min="19" max="19" width="9.140625" style="22"/>
    <col min="20" max="20" width="12.85546875" style="22" customWidth="1"/>
    <col min="21" max="21" width="23.42578125" style="22" customWidth="1"/>
    <col min="22" max="23" width="9.140625" style="22"/>
    <col min="24" max="24" width="10.5703125" style="22" bestFit="1" customWidth="1"/>
    <col min="25" max="25" width="11.28515625" style="22" customWidth="1"/>
    <col min="26" max="16384" width="9.140625" style="22"/>
  </cols>
  <sheetData>
    <row r="1" spans="1:23" ht="25.5" customHeight="1" x14ac:dyDescent="0.35">
      <c r="A1" s="1144"/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</row>
    <row r="2" spans="1:23" ht="20.25" customHeight="1" x14ac:dyDescent="0.35">
      <c r="A2" s="1144" t="s">
        <v>68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</row>
    <row r="3" spans="1:23" ht="24.75" customHeight="1" x14ac:dyDescent="0.35">
      <c r="A3" s="1144" t="s">
        <v>124</v>
      </c>
      <c r="B3" s="1144"/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  <c r="O3" s="1144"/>
      <c r="P3" s="1144"/>
      <c r="Q3" s="21"/>
      <c r="R3" s="21"/>
    </row>
    <row r="4" spans="1:23" ht="33" customHeight="1" thickBot="1" x14ac:dyDescent="0.4">
      <c r="A4" s="23"/>
    </row>
    <row r="5" spans="1:23" ht="33" customHeight="1" thickBot="1" x14ac:dyDescent="0.4">
      <c r="A5" s="1145" t="s">
        <v>1</v>
      </c>
      <c r="B5" s="1129" t="s">
        <v>19</v>
      </c>
      <c r="C5" s="1130"/>
      <c r="D5" s="1131"/>
      <c r="E5" s="1129" t="s">
        <v>20</v>
      </c>
      <c r="F5" s="1130"/>
      <c r="G5" s="1131"/>
      <c r="H5" s="1129" t="s">
        <v>21</v>
      </c>
      <c r="I5" s="1130"/>
      <c r="J5" s="1131"/>
      <c r="K5" s="1129" t="s">
        <v>22</v>
      </c>
      <c r="L5" s="1130"/>
      <c r="M5" s="1131"/>
      <c r="N5" s="1132" t="s">
        <v>70</v>
      </c>
      <c r="O5" s="1133"/>
      <c r="P5" s="1134"/>
      <c r="Q5" s="24"/>
      <c r="R5" s="24"/>
    </row>
    <row r="6" spans="1:23" ht="33" customHeight="1" thickBot="1" x14ac:dyDescent="0.4">
      <c r="A6" s="1146"/>
      <c r="B6" s="1218" t="s">
        <v>24</v>
      </c>
      <c r="C6" s="1216"/>
      <c r="D6" s="1217"/>
      <c r="E6" s="1218" t="s">
        <v>24</v>
      </c>
      <c r="F6" s="1216"/>
      <c r="G6" s="1217"/>
      <c r="H6" s="1218" t="s">
        <v>24</v>
      </c>
      <c r="I6" s="1216"/>
      <c r="J6" s="1217"/>
      <c r="K6" s="1218" t="s">
        <v>24</v>
      </c>
      <c r="L6" s="1216"/>
      <c r="M6" s="1217"/>
      <c r="N6" s="1135"/>
      <c r="O6" s="1136"/>
      <c r="P6" s="1137"/>
      <c r="Q6" s="24"/>
      <c r="R6" s="24"/>
    </row>
    <row r="7" spans="1:23" ht="99.75" customHeight="1" thickBot="1" x14ac:dyDescent="0.4">
      <c r="A7" s="1161"/>
      <c r="B7" s="25" t="s">
        <v>5</v>
      </c>
      <c r="C7" s="26" t="s">
        <v>6</v>
      </c>
      <c r="D7" s="27" t="s">
        <v>7</v>
      </c>
      <c r="E7" s="25" t="s">
        <v>5</v>
      </c>
      <c r="F7" s="26" t="s">
        <v>6</v>
      </c>
      <c r="G7" s="27" t="s">
        <v>7</v>
      </c>
      <c r="H7" s="25" t="s">
        <v>5</v>
      </c>
      <c r="I7" s="26" t="s">
        <v>6</v>
      </c>
      <c r="J7" s="27" t="s">
        <v>7</v>
      </c>
      <c r="K7" s="25" t="s">
        <v>5</v>
      </c>
      <c r="L7" s="26" t="s">
        <v>6</v>
      </c>
      <c r="M7" s="27" t="s">
        <v>7</v>
      </c>
      <c r="N7" s="25" t="s">
        <v>5</v>
      </c>
      <c r="O7" s="26" t="s">
        <v>6</v>
      </c>
      <c r="P7" s="27" t="s">
        <v>7</v>
      </c>
      <c r="Q7" s="24"/>
      <c r="R7" s="24"/>
    </row>
    <row r="8" spans="1:23" ht="36.75" customHeight="1" x14ac:dyDescent="0.35">
      <c r="A8" s="28" t="s">
        <v>8</v>
      </c>
      <c r="B8" s="29"/>
      <c r="C8" s="30"/>
      <c r="D8" s="31"/>
      <c r="E8" s="29"/>
      <c r="F8" s="30"/>
      <c r="G8" s="32"/>
      <c r="H8" s="33"/>
      <c r="I8" s="34"/>
      <c r="J8" s="35"/>
      <c r="K8" s="33"/>
      <c r="L8" s="34"/>
      <c r="M8" s="35"/>
      <c r="N8" s="156"/>
      <c r="O8" s="157"/>
      <c r="P8" s="495"/>
      <c r="Q8" s="24"/>
      <c r="R8" s="24"/>
    </row>
    <row r="9" spans="1:23" ht="29.25" customHeight="1" x14ac:dyDescent="0.35">
      <c r="A9" s="158" t="s">
        <v>69</v>
      </c>
      <c r="B9" s="103">
        <f>B17+B13</f>
        <v>0</v>
      </c>
      <c r="C9" s="104">
        <f>C17+C13</f>
        <v>0</v>
      </c>
      <c r="D9" s="159">
        <f>D17+D13</f>
        <v>0</v>
      </c>
      <c r="E9" s="103">
        <v>0</v>
      </c>
      <c r="F9" s="104">
        <v>0</v>
      </c>
      <c r="G9" s="159">
        <f t="shared" ref="G9:M10" si="0">G18+G14</f>
        <v>0</v>
      </c>
      <c r="H9" s="103">
        <f t="shared" si="0"/>
        <v>0</v>
      </c>
      <c r="I9" s="104">
        <f t="shared" si="0"/>
        <v>0</v>
      </c>
      <c r="J9" s="159">
        <f t="shared" si="0"/>
        <v>0</v>
      </c>
      <c r="K9" s="103">
        <f t="shared" si="0"/>
        <v>0</v>
      </c>
      <c r="L9" s="104">
        <f t="shared" si="0"/>
        <v>1</v>
      </c>
      <c r="M9" s="159">
        <f t="shared" si="0"/>
        <v>1</v>
      </c>
      <c r="N9" s="105">
        <f t="shared" ref="N9:P10" si="1">B9+E9+K9+H9</f>
        <v>0</v>
      </c>
      <c r="O9" s="196">
        <f t="shared" si="1"/>
        <v>1</v>
      </c>
      <c r="P9" s="196">
        <f t="shared" si="1"/>
        <v>1</v>
      </c>
      <c r="Q9" s="24"/>
      <c r="R9" s="24"/>
    </row>
    <row r="10" spans="1:23" ht="66" customHeight="1" thickBot="1" x14ac:dyDescent="0.4">
      <c r="A10" s="153" t="s">
        <v>65</v>
      </c>
      <c r="B10" s="160">
        <f>B19+B15</f>
        <v>0</v>
      </c>
      <c r="C10" s="161">
        <f>C19+C15</f>
        <v>0</v>
      </c>
      <c r="D10" s="159">
        <f>D19+D15</f>
        <v>0</v>
      </c>
      <c r="E10" s="160">
        <f>E19+E15</f>
        <v>0</v>
      </c>
      <c r="F10" s="104">
        <f>F19+F15</f>
        <v>0</v>
      </c>
      <c r="G10" s="159">
        <f t="shared" si="0"/>
        <v>0</v>
      </c>
      <c r="H10" s="160">
        <f t="shared" si="0"/>
        <v>1</v>
      </c>
      <c r="I10" s="161">
        <f t="shared" si="0"/>
        <v>0</v>
      </c>
      <c r="J10" s="159">
        <f t="shared" si="0"/>
        <v>1</v>
      </c>
      <c r="K10" s="160">
        <f t="shared" si="0"/>
        <v>1</v>
      </c>
      <c r="L10" s="161">
        <f t="shared" si="0"/>
        <v>0</v>
      </c>
      <c r="M10" s="159">
        <f t="shared" si="0"/>
        <v>1</v>
      </c>
      <c r="N10" s="205">
        <f t="shared" si="1"/>
        <v>2</v>
      </c>
      <c r="O10" s="206">
        <f t="shared" si="1"/>
        <v>0</v>
      </c>
      <c r="P10" s="196">
        <f t="shared" si="1"/>
        <v>2</v>
      </c>
      <c r="Q10" s="24"/>
      <c r="R10" s="24"/>
    </row>
    <row r="11" spans="1:23" ht="36.75" customHeight="1" thickBot="1" x14ac:dyDescent="0.4">
      <c r="A11" s="47" t="s">
        <v>9</v>
      </c>
      <c r="B11" s="112">
        <f t="shared" ref="B11:P11" si="2">SUM(B8:B10)</f>
        <v>0</v>
      </c>
      <c r="C11" s="140">
        <f t="shared" si="2"/>
        <v>0</v>
      </c>
      <c r="D11" s="140">
        <f t="shared" si="2"/>
        <v>0</v>
      </c>
      <c r="E11" s="112">
        <f t="shared" si="2"/>
        <v>0</v>
      </c>
      <c r="F11" s="112">
        <f t="shared" si="2"/>
        <v>0</v>
      </c>
      <c r="G11" s="140">
        <f t="shared" si="2"/>
        <v>0</v>
      </c>
      <c r="H11" s="112">
        <f t="shared" si="2"/>
        <v>1</v>
      </c>
      <c r="I11" s="140">
        <f t="shared" si="2"/>
        <v>0</v>
      </c>
      <c r="J11" s="112">
        <f t="shared" si="2"/>
        <v>1</v>
      </c>
      <c r="K11" s="112">
        <f t="shared" si="2"/>
        <v>1</v>
      </c>
      <c r="L11" s="140">
        <f t="shared" si="2"/>
        <v>1</v>
      </c>
      <c r="M11" s="112">
        <f t="shared" si="2"/>
        <v>2</v>
      </c>
      <c r="N11" s="112">
        <f t="shared" si="2"/>
        <v>2</v>
      </c>
      <c r="O11" s="140">
        <f t="shared" si="2"/>
        <v>1</v>
      </c>
      <c r="P11" s="151">
        <f t="shared" si="2"/>
        <v>3</v>
      </c>
      <c r="Q11" s="24"/>
      <c r="R11" s="24"/>
    </row>
    <row r="12" spans="1:23" ht="27" customHeight="1" thickBot="1" x14ac:dyDescent="0.4">
      <c r="A12" s="47" t="s">
        <v>10</v>
      </c>
      <c r="B12" s="50"/>
      <c r="C12" s="51"/>
      <c r="D12" s="52"/>
      <c r="E12" s="50"/>
      <c r="F12" s="51"/>
      <c r="G12" s="52"/>
      <c r="H12" s="50"/>
      <c r="I12" s="51"/>
      <c r="J12" s="52"/>
      <c r="K12" s="50"/>
      <c r="L12" s="51"/>
      <c r="M12" s="52"/>
      <c r="N12" s="56"/>
      <c r="O12" s="51"/>
      <c r="P12" s="57"/>
      <c r="Q12" s="24"/>
      <c r="R12" s="24"/>
    </row>
    <row r="13" spans="1:23" ht="31.5" customHeight="1" x14ac:dyDescent="0.35">
      <c r="A13" s="58" t="s">
        <v>11</v>
      </c>
      <c r="B13" s="207"/>
      <c r="C13" s="208"/>
      <c r="D13" s="209"/>
      <c r="E13" s="207"/>
      <c r="F13" s="208"/>
      <c r="G13" s="209"/>
      <c r="H13" s="207"/>
      <c r="I13" s="208"/>
      <c r="J13" s="209"/>
      <c r="K13" s="207"/>
      <c r="L13" s="208"/>
      <c r="M13" s="209"/>
      <c r="N13" s="210"/>
      <c r="O13" s="194"/>
      <c r="P13" s="426"/>
      <c r="Q13" s="68"/>
      <c r="R13" s="68"/>
    </row>
    <row r="14" spans="1:23" ht="24.95" customHeight="1" x14ac:dyDescent="0.35">
      <c r="A14" s="158" t="s">
        <v>69</v>
      </c>
      <c r="B14" s="418">
        <v>0</v>
      </c>
      <c r="C14" s="419">
        <v>0</v>
      </c>
      <c r="D14" s="375">
        <f>SUM(B14:C14)</f>
        <v>0</v>
      </c>
      <c r="E14" s="418">
        <v>0</v>
      </c>
      <c r="F14" s="419">
        <v>0</v>
      </c>
      <c r="G14" s="420">
        <f>SUM(E14:F14)</f>
        <v>0</v>
      </c>
      <c r="H14" s="418">
        <v>0</v>
      </c>
      <c r="I14" s="421">
        <v>0</v>
      </c>
      <c r="J14" s="375">
        <f>SUM(H14:I14)</f>
        <v>0</v>
      </c>
      <c r="K14" s="418">
        <v>0</v>
      </c>
      <c r="L14" s="421">
        <v>1</v>
      </c>
      <c r="M14" s="375">
        <f>SUM(K14:L14)</f>
        <v>1</v>
      </c>
      <c r="N14" s="105">
        <f t="shared" ref="N14:P15" si="3">B14+E14+K14+H14</f>
        <v>0</v>
      </c>
      <c r="O14" s="196">
        <f t="shared" si="3"/>
        <v>1</v>
      </c>
      <c r="P14" s="196">
        <f t="shared" si="3"/>
        <v>1</v>
      </c>
      <c r="Q14" s="99"/>
      <c r="R14" s="99"/>
    </row>
    <row r="15" spans="1:23" ht="48" customHeight="1" thickBot="1" x14ac:dyDescent="0.4">
      <c r="A15" s="153" t="s">
        <v>65</v>
      </c>
      <c r="B15" s="418">
        <v>0</v>
      </c>
      <c r="C15" s="419">
        <v>0</v>
      </c>
      <c r="D15" s="375">
        <f>SUM(B15:C15)</f>
        <v>0</v>
      </c>
      <c r="E15" s="418">
        <v>0</v>
      </c>
      <c r="F15" s="419">
        <v>0</v>
      </c>
      <c r="G15" s="420">
        <f>SUM(E15:F15)</f>
        <v>0</v>
      </c>
      <c r="H15" s="418">
        <v>1</v>
      </c>
      <c r="I15" s="421">
        <v>0</v>
      </c>
      <c r="J15" s="375">
        <f>SUM(H15:I15)</f>
        <v>1</v>
      </c>
      <c r="K15" s="418">
        <v>1</v>
      </c>
      <c r="L15" s="421">
        <v>0</v>
      </c>
      <c r="M15" s="375">
        <f>SUM(K15:L15)</f>
        <v>1</v>
      </c>
      <c r="N15" s="205">
        <f t="shared" si="3"/>
        <v>2</v>
      </c>
      <c r="O15" s="206">
        <f t="shared" si="3"/>
        <v>0</v>
      </c>
      <c r="P15" s="196">
        <f t="shared" si="3"/>
        <v>2</v>
      </c>
      <c r="Q15" s="99"/>
      <c r="R15" s="99"/>
    </row>
    <row r="16" spans="1:23" ht="24.95" customHeight="1" thickBot="1" x14ac:dyDescent="0.4">
      <c r="A16" s="83" t="s">
        <v>13</v>
      </c>
      <c r="B16" s="86">
        <f>SUM(B15:B15)</f>
        <v>0</v>
      </c>
      <c r="C16" s="197">
        <f>SUM(C15:C15)</f>
        <v>0</v>
      </c>
      <c r="D16" s="197">
        <f>SUM(D15:D15)</f>
        <v>0</v>
      </c>
      <c r="E16" s="86">
        <f>SUM(E15:E15)</f>
        <v>0</v>
      </c>
      <c r="F16" s="197">
        <f>SUM(F15:F15)</f>
        <v>0</v>
      </c>
      <c r="G16" s="87">
        <f t="shared" ref="G16:P16" si="4">SUM(G14:G15)</f>
        <v>0</v>
      </c>
      <c r="H16" s="86">
        <f t="shared" si="4"/>
        <v>1</v>
      </c>
      <c r="I16" s="154">
        <f t="shared" si="4"/>
        <v>0</v>
      </c>
      <c r="J16" s="198">
        <f t="shared" si="4"/>
        <v>1</v>
      </c>
      <c r="K16" s="86">
        <f t="shared" si="4"/>
        <v>1</v>
      </c>
      <c r="L16" s="154">
        <f t="shared" si="4"/>
        <v>1</v>
      </c>
      <c r="M16" s="198">
        <f t="shared" si="4"/>
        <v>2</v>
      </c>
      <c r="N16" s="86">
        <f t="shared" si="4"/>
        <v>2</v>
      </c>
      <c r="O16" s="154">
        <f t="shared" si="4"/>
        <v>1</v>
      </c>
      <c r="P16" s="198">
        <f t="shared" si="4"/>
        <v>3</v>
      </c>
      <c r="Q16" s="88"/>
      <c r="R16" s="88"/>
    </row>
    <row r="17" spans="1:19" ht="24.95" customHeight="1" x14ac:dyDescent="0.35">
      <c r="A17" s="89" t="s">
        <v>14</v>
      </c>
      <c r="B17" s="90"/>
      <c r="C17" s="91"/>
      <c r="D17" s="92"/>
      <c r="E17" s="90"/>
      <c r="F17" s="91"/>
      <c r="G17" s="92"/>
      <c r="H17" s="93"/>
      <c r="I17" s="94"/>
      <c r="J17" s="95"/>
      <c r="K17" s="93"/>
      <c r="L17" s="94"/>
      <c r="M17" s="95"/>
      <c r="N17" s="96"/>
      <c r="O17" s="97"/>
      <c r="P17" s="98"/>
      <c r="Q17" s="99"/>
      <c r="R17" s="99"/>
    </row>
    <row r="18" spans="1:19" ht="24.95" customHeight="1" x14ac:dyDescent="0.35">
      <c r="A18" s="158" t="s">
        <v>69</v>
      </c>
      <c r="B18" s="422">
        <v>0</v>
      </c>
      <c r="C18" s="423">
        <v>0</v>
      </c>
      <c r="D18" s="102">
        <f>SUM(B18:C18)</f>
        <v>0</v>
      </c>
      <c r="E18" s="416">
        <v>0</v>
      </c>
      <c r="F18" s="417">
        <v>0</v>
      </c>
      <c r="G18" s="424">
        <f>SUM(E18:F18)</f>
        <v>0</v>
      </c>
      <c r="H18" s="416">
        <v>0</v>
      </c>
      <c r="I18" s="416">
        <v>0</v>
      </c>
      <c r="J18" s="102">
        <f>SUM(H18:I18)</f>
        <v>0</v>
      </c>
      <c r="K18" s="416">
        <v>0</v>
      </c>
      <c r="L18" s="416">
        <v>0</v>
      </c>
      <c r="M18" s="102">
        <f>SUM(K18:L18)</f>
        <v>0</v>
      </c>
      <c r="N18" s="105">
        <f t="shared" ref="N18:P19" si="5">B18+E18+K18</f>
        <v>0</v>
      </c>
      <c r="O18" s="106">
        <f t="shared" si="5"/>
        <v>0</v>
      </c>
      <c r="P18" s="107">
        <f t="shared" si="5"/>
        <v>0</v>
      </c>
      <c r="Q18" s="99"/>
      <c r="R18" s="99"/>
    </row>
    <row r="19" spans="1:19" ht="24.95" customHeight="1" thickBot="1" x14ac:dyDescent="0.4">
      <c r="A19" s="153" t="s">
        <v>65</v>
      </c>
      <c r="B19" s="422">
        <v>0</v>
      </c>
      <c r="C19" s="423">
        <v>0</v>
      </c>
      <c r="D19" s="102">
        <f>SUM(B19:C19)</f>
        <v>0</v>
      </c>
      <c r="E19" s="416">
        <v>0</v>
      </c>
      <c r="F19" s="417">
        <v>0</v>
      </c>
      <c r="G19" s="102">
        <f>SUM(E19:F19)</f>
        <v>0</v>
      </c>
      <c r="H19" s="416">
        <v>0</v>
      </c>
      <c r="I19" s="416">
        <v>0</v>
      </c>
      <c r="J19" s="102">
        <f>SUM(H19:I19)</f>
        <v>0</v>
      </c>
      <c r="K19" s="416">
        <v>0</v>
      </c>
      <c r="L19" s="416">
        <v>0</v>
      </c>
      <c r="M19" s="102">
        <f>SUM(K19:L19)</f>
        <v>0</v>
      </c>
      <c r="N19" s="105">
        <f t="shared" si="5"/>
        <v>0</v>
      </c>
      <c r="O19" s="106">
        <f t="shared" si="5"/>
        <v>0</v>
      </c>
      <c r="P19" s="107">
        <f t="shared" si="5"/>
        <v>0</v>
      </c>
      <c r="Q19" s="99"/>
      <c r="R19" s="99"/>
    </row>
    <row r="20" spans="1:19" ht="36.75" customHeight="1" thickBot="1" x14ac:dyDescent="0.4">
      <c r="A20" s="83" t="s">
        <v>15</v>
      </c>
      <c r="B20" s="86">
        <f t="shared" ref="B20:P20" si="6">SUM(B19:B19)</f>
        <v>0</v>
      </c>
      <c r="C20" s="197">
        <f t="shared" si="6"/>
        <v>0</v>
      </c>
      <c r="D20" s="139">
        <f t="shared" si="6"/>
        <v>0</v>
      </c>
      <c r="E20" s="86">
        <f t="shared" si="6"/>
        <v>0</v>
      </c>
      <c r="F20" s="197">
        <f t="shared" si="6"/>
        <v>0</v>
      </c>
      <c r="G20" s="139">
        <f t="shared" si="6"/>
        <v>0</v>
      </c>
      <c r="H20" s="193">
        <f t="shared" si="6"/>
        <v>0</v>
      </c>
      <c r="I20" s="201">
        <f t="shared" si="6"/>
        <v>0</v>
      </c>
      <c r="J20" s="192">
        <f t="shared" si="6"/>
        <v>0</v>
      </c>
      <c r="K20" s="193">
        <f t="shared" si="6"/>
        <v>0</v>
      </c>
      <c r="L20" s="201">
        <f t="shared" si="6"/>
        <v>0</v>
      </c>
      <c r="M20" s="192">
        <f t="shared" si="6"/>
        <v>0</v>
      </c>
      <c r="N20" s="86">
        <f t="shared" si="6"/>
        <v>0</v>
      </c>
      <c r="O20" s="197">
        <f t="shared" si="6"/>
        <v>0</v>
      </c>
      <c r="P20" s="198">
        <f t="shared" si="6"/>
        <v>0</v>
      </c>
      <c r="Q20" s="99"/>
      <c r="R20" s="99"/>
    </row>
    <row r="21" spans="1:19" ht="30" customHeight="1" thickBot="1" x14ac:dyDescent="0.4">
      <c r="A21" s="111" t="s">
        <v>16</v>
      </c>
      <c r="B21" s="112">
        <f t="shared" ref="B21:P21" si="7">B16</f>
        <v>0</v>
      </c>
      <c r="C21" s="140">
        <f t="shared" si="7"/>
        <v>0</v>
      </c>
      <c r="D21" s="140">
        <f t="shared" si="7"/>
        <v>0</v>
      </c>
      <c r="E21" s="112">
        <f t="shared" si="7"/>
        <v>0</v>
      </c>
      <c r="F21" s="140">
        <f t="shared" si="7"/>
        <v>0</v>
      </c>
      <c r="G21" s="202">
        <f t="shared" si="7"/>
        <v>0</v>
      </c>
      <c r="H21" s="112">
        <f t="shared" si="7"/>
        <v>1</v>
      </c>
      <c r="I21" s="140">
        <f t="shared" si="7"/>
        <v>0</v>
      </c>
      <c r="J21" s="202">
        <f t="shared" si="7"/>
        <v>1</v>
      </c>
      <c r="K21" s="112">
        <f t="shared" si="7"/>
        <v>1</v>
      </c>
      <c r="L21" s="140">
        <f t="shared" si="7"/>
        <v>1</v>
      </c>
      <c r="M21" s="202">
        <f t="shared" si="7"/>
        <v>2</v>
      </c>
      <c r="N21" s="112">
        <f t="shared" si="7"/>
        <v>2</v>
      </c>
      <c r="O21" s="140">
        <f t="shared" si="7"/>
        <v>1</v>
      </c>
      <c r="P21" s="151">
        <f t="shared" si="7"/>
        <v>3</v>
      </c>
      <c r="Q21" s="115"/>
      <c r="R21" s="115"/>
    </row>
    <row r="22" spans="1:19" ht="26.25" thickBot="1" x14ac:dyDescent="0.4">
      <c r="A22" s="111" t="s">
        <v>17</v>
      </c>
      <c r="B22" s="112">
        <f t="shared" ref="B22:P22" si="8">B20</f>
        <v>0</v>
      </c>
      <c r="C22" s="140">
        <f t="shared" si="8"/>
        <v>0</v>
      </c>
      <c r="D22" s="140">
        <f t="shared" si="8"/>
        <v>0</v>
      </c>
      <c r="E22" s="112">
        <f t="shared" si="8"/>
        <v>0</v>
      </c>
      <c r="F22" s="140">
        <f t="shared" si="8"/>
        <v>0</v>
      </c>
      <c r="G22" s="202">
        <f t="shared" si="8"/>
        <v>0</v>
      </c>
      <c r="H22" s="112">
        <f t="shared" si="8"/>
        <v>0</v>
      </c>
      <c r="I22" s="140">
        <f t="shared" si="8"/>
        <v>0</v>
      </c>
      <c r="J22" s="202">
        <f t="shared" si="8"/>
        <v>0</v>
      </c>
      <c r="K22" s="112">
        <f t="shared" si="8"/>
        <v>0</v>
      </c>
      <c r="L22" s="140">
        <f t="shared" si="8"/>
        <v>0</v>
      </c>
      <c r="M22" s="202">
        <f t="shared" si="8"/>
        <v>0</v>
      </c>
      <c r="N22" s="112">
        <f t="shared" si="8"/>
        <v>0</v>
      </c>
      <c r="O22" s="140">
        <f t="shared" si="8"/>
        <v>0</v>
      </c>
      <c r="P22" s="151">
        <f t="shared" si="8"/>
        <v>0</v>
      </c>
      <c r="Q22" s="116"/>
      <c r="R22" s="116"/>
    </row>
    <row r="23" spans="1:19" ht="26.25" thickBot="1" x14ac:dyDescent="0.4">
      <c r="A23" s="117" t="s">
        <v>18</v>
      </c>
      <c r="B23" s="118">
        <f t="shared" ref="B23:P23" si="9">SUM(B21:B22)</f>
        <v>0</v>
      </c>
      <c r="C23" s="147">
        <f t="shared" si="9"/>
        <v>0</v>
      </c>
      <c r="D23" s="147">
        <f t="shared" si="9"/>
        <v>0</v>
      </c>
      <c r="E23" s="118">
        <f t="shared" si="9"/>
        <v>0</v>
      </c>
      <c r="F23" s="147">
        <f t="shared" si="9"/>
        <v>0</v>
      </c>
      <c r="G23" s="203">
        <f t="shared" si="9"/>
        <v>0</v>
      </c>
      <c r="H23" s="118">
        <f t="shared" si="9"/>
        <v>1</v>
      </c>
      <c r="I23" s="147">
        <f t="shared" si="9"/>
        <v>0</v>
      </c>
      <c r="J23" s="203">
        <f t="shared" si="9"/>
        <v>1</v>
      </c>
      <c r="K23" s="118">
        <f t="shared" si="9"/>
        <v>1</v>
      </c>
      <c r="L23" s="147">
        <f t="shared" si="9"/>
        <v>1</v>
      </c>
      <c r="M23" s="203">
        <f t="shared" si="9"/>
        <v>2</v>
      </c>
      <c r="N23" s="118">
        <f t="shared" si="9"/>
        <v>2</v>
      </c>
      <c r="O23" s="147">
        <f t="shared" si="9"/>
        <v>1</v>
      </c>
      <c r="P23" s="204">
        <f t="shared" si="9"/>
        <v>3</v>
      </c>
      <c r="Q23" s="116"/>
      <c r="R23" s="116"/>
    </row>
    <row r="24" spans="1:19" ht="12" customHeight="1" x14ac:dyDescent="0.35">
      <c r="A24" s="99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9" ht="25.5" hidden="1" customHeight="1" thickBot="1" x14ac:dyDescent="0.4">
      <c r="A25" s="99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21"/>
    </row>
    <row r="26" spans="1:19" ht="37.5" customHeight="1" x14ac:dyDescent="0.35">
      <c r="A26" s="1143"/>
      <c r="B26" s="1143"/>
      <c r="C26" s="1143"/>
      <c r="D26" s="1143"/>
      <c r="E26" s="1143"/>
      <c r="F26" s="1143"/>
      <c r="G26" s="1143"/>
      <c r="H26" s="1143"/>
      <c r="I26" s="1143"/>
      <c r="J26" s="1143"/>
      <c r="K26" s="1143"/>
      <c r="L26" s="1143"/>
      <c r="M26" s="1143"/>
      <c r="N26" s="1143"/>
      <c r="O26" s="1143"/>
      <c r="P26" s="1143"/>
      <c r="Q26" s="1143"/>
      <c r="R26" s="1143"/>
      <c r="S26" s="1143"/>
    </row>
    <row r="27" spans="1:19" ht="26.25" customHeight="1" x14ac:dyDescent="0.35">
      <c r="A27" s="1143" t="s">
        <v>116</v>
      </c>
      <c r="B27" s="1143"/>
      <c r="C27" s="1143"/>
      <c r="D27" s="1143"/>
      <c r="E27" s="1143"/>
      <c r="F27" s="1143"/>
      <c r="G27" s="1143"/>
      <c r="H27" s="1143"/>
      <c r="I27" s="1143"/>
      <c r="J27" s="1143"/>
      <c r="K27" s="1143"/>
      <c r="L27" s="1143"/>
      <c r="M27" s="1143"/>
      <c r="N27" s="1143"/>
      <c r="O27" s="1143"/>
      <c r="P27" s="1143"/>
      <c r="Q27" s="121"/>
      <c r="R27" s="121"/>
      <c r="S27" s="121"/>
    </row>
  </sheetData>
  <mergeCells count="15">
    <mergeCell ref="B6:D6"/>
    <mergeCell ref="E6:G6"/>
    <mergeCell ref="H6:J6"/>
    <mergeCell ref="A5:A7"/>
    <mergeCell ref="K6:M6"/>
    <mergeCell ref="A26:S26"/>
    <mergeCell ref="A27:P27"/>
    <mergeCell ref="B5:D5"/>
    <mergeCell ref="E5:G5"/>
    <mergeCell ref="H5:J5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27"/>
  <sheetViews>
    <sheetView tabSelected="1" topLeftCell="A13" zoomScale="65" zoomScaleNormal="65" workbookViewId="0">
      <selection activeCell="AB13" sqref="AB13"/>
    </sheetView>
  </sheetViews>
  <sheetFormatPr defaultRowHeight="12.75" x14ac:dyDescent="0.2"/>
  <cols>
    <col min="1" max="1" width="50.140625" style="162" customWidth="1"/>
    <col min="2" max="2" width="8.42578125" style="162" customWidth="1"/>
    <col min="3" max="3" width="9.140625" style="162" customWidth="1"/>
    <col min="4" max="4" width="8.5703125" style="162" customWidth="1"/>
    <col min="5" max="5" width="8.42578125" style="162" customWidth="1"/>
    <col min="6" max="6" width="10" style="162" customWidth="1"/>
    <col min="7" max="7" width="8.5703125" style="162" customWidth="1"/>
    <col min="8" max="8" width="8.140625" style="162" customWidth="1"/>
    <col min="9" max="9" width="9.5703125" style="162" customWidth="1"/>
    <col min="10" max="10" width="8.42578125" style="162" customWidth="1"/>
    <col min="11" max="12" width="9.28515625" style="162" customWidth="1"/>
    <col min="13" max="13" width="9" style="162" customWidth="1"/>
    <col min="14" max="14" width="11" style="162" customWidth="1"/>
    <col min="15" max="15" width="9.7109375" style="162" customWidth="1"/>
    <col min="16" max="16" width="10.42578125" style="162" customWidth="1"/>
    <col min="17" max="17" width="7.140625" style="162" customWidth="1"/>
    <col min="18" max="18" width="8.5703125" style="162" customWidth="1"/>
    <col min="19" max="19" width="8.85546875" style="162" customWidth="1"/>
    <col min="20" max="20" width="9.28515625" style="162" customWidth="1"/>
    <col min="21" max="21" width="8.7109375" style="162" customWidth="1"/>
    <col min="22" max="22" width="8" style="162" customWidth="1"/>
    <col min="23" max="23" width="7" style="162" customWidth="1"/>
    <col min="24" max="24" width="8.42578125" style="162" customWidth="1"/>
    <col min="25" max="25" width="7.5703125" style="162" customWidth="1"/>
    <col min="26" max="26" width="7.42578125" style="162" customWidth="1"/>
    <col min="27" max="27" width="8.5703125" style="162" customWidth="1"/>
    <col min="28" max="28" width="8.28515625" style="162" customWidth="1"/>
    <col min="29" max="29" width="9.140625" style="162" customWidth="1"/>
    <col min="30" max="30" width="8.85546875" style="162" customWidth="1"/>
    <col min="31" max="31" width="8.28515625" style="162" customWidth="1"/>
    <col min="32" max="32" width="8.5703125" style="162" customWidth="1"/>
    <col min="33" max="33" width="8.7109375" style="162" customWidth="1"/>
    <col min="34" max="16384" width="9.140625" style="162"/>
  </cols>
  <sheetData>
    <row r="1" spans="1:18" ht="11.25" customHeight="1" x14ac:dyDescent="0.2"/>
    <row r="2" spans="1:18" ht="26.25" customHeight="1" x14ac:dyDescent="0.2">
      <c r="A2" s="1228" t="s">
        <v>126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</row>
    <row r="3" spans="1:18" ht="27" customHeight="1" thickBot="1" x14ac:dyDescent="0.25">
      <c r="A3" s="1229"/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</row>
    <row r="4" spans="1:18" ht="33" customHeight="1" thickBot="1" x14ac:dyDescent="0.25">
      <c r="A4" s="166" t="s">
        <v>1</v>
      </c>
      <c r="B4" s="1219" t="s">
        <v>19</v>
      </c>
      <c r="C4" s="1220"/>
      <c r="D4" s="1221"/>
      <c r="E4" s="1222" t="s">
        <v>20</v>
      </c>
      <c r="F4" s="1223"/>
      <c r="G4" s="1224"/>
      <c r="H4" s="1219" t="s">
        <v>21</v>
      </c>
      <c r="I4" s="1220"/>
      <c r="J4" s="1221"/>
      <c r="K4" s="1219" t="s">
        <v>22</v>
      </c>
      <c r="L4" s="1220"/>
      <c r="M4" s="1221"/>
      <c r="N4" s="1225" t="s">
        <v>75</v>
      </c>
      <c r="O4" s="1226"/>
      <c r="P4" s="1227"/>
    </row>
    <row r="5" spans="1:18" ht="88.5" customHeight="1" thickBot="1" x14ac:dyDescent="0.25">
      <c r="A5" s="167"/>
      <c r="B5" s="163" t="s">
        <v>71</v>
      </c>
      <c r="C5" s="164" t="s">
        <v>72</v>
      </c>
      <c r="D5" s="165" t="s">
        <v>73</v>
      </c>
      <c r="E5" s="163" t="s">
        <v>71</v>
      </c>
      <c r="F5" s="164" t="s">
        <v>72</v>
      </c>
      <c r="G5" s="165" t="s">
        <v>73</v>
      </c>
      <c r="H5" s="163" t="s">
        <v>71</v>
      </c>
      <c r="I5" s="164" t="s">
        <v>72</v>
      </c>
      <c r="J5" s="165" t="s">
        <v>73</v>
      </c>
      <c r="K5" s="163" t="s">
        <v>71</v>
      </c>
      <c r="L5" s="164" t="s">
        <v>72</v>
      </c>
      <c r="M5" s="165" t="s">
        <v>73</v>
      </c>
      <c r="N5" s="287" t="s">
        <v>71</v>
      </c>
      <c r="O5" s="164" t="s">
        <v>72</v>
      </c>
      <c r="P5" s="288" t="s">
        <v>73</v>
      </c>
    </row>
    <row r="6" spans="1:18" ht="35.25" customHeight="1" x14ac:dyDescent="0.2">
      <c r="A6" s="1063" t="s">
        <v>59</v>
      </c>
      <c r="B6" s="1064">
        <v>31</v>
      </c>
      <c r="C6" s="1065">
        <v>4</v>
      </c>
      <c r="D6" s="1066">
        <v>35</v>
      </c>
      <c r="E6" s="1064">
        <v>44</v>
      </c>
      <c r="F6" s="1065">
        <v>1</v>
      </c>
      <c r="G6" s="1067">
        <v>45</v>
      </c>
      <c r="H6" s="1068">
        <v>33</v>
      </c>
      <c r="I6" s="1065">
        <v>2</v>
      </c>
      <c r="J6" s="1066">
        <v>35</v>
      </c>
      <c r="K6" s="1069">
        <v>5</v>
      </c>
      <c r="L6" s="1070">
        <v>1</v>
      </c>
      <c r="M6" s="1071">
        <v>6</v>
      </c>
      <c r="N6" s="1072">
        <f t="shared" ref="N6:N13" si="0">B6+E6+H6+K6</f>
        <v>113</v>
      </c>
      <c r="O6" s="1073">
        <f t="shared" ref="O6:O13" si="1">C6+F6+I6+L6</f>
        <v>8</v>
      </c>
      <c r="P6" s="1074">
        <f t="shared" ref="P6:P13" si="2">D6+G6+J6+M6</f>
        <v>121</v>
      </c>
    </row>
    <row r="7" spans="1:18" ht="31.5" customHeight="1" x14ac:dyDescent="0.2">
      <c r="A7" s="1075" t="s">
        <v>60</v>
      </c>
      <c r="B7" s="1076">
        <v>8</v>
      </c>
      <c r="C7" s="1077">
        <v>3</v>
      </c>
      <c r="D7" s="1078">
        <v>11</v>
      </c>
      <c r="E7" s="1076">
        <v>9</v>
      </c>
      <c r="F7" s="1077">
        <v>0</v>
      </c>
      <c r="G7" s="1079">
        <v>9</v>
      </c>
      <c r="H7" s="1080">
        <v>11</v>
      </c>
      <c r="I7" s="1077">
        <v>0</v>
      </c>
      <c r="J7" s="1078">
        <v>11</v>
      </c>
      <c r="K7" s="1081">
        <v>9</v>
      </c>
      <c r="L7" s="1082">
        <v>0</v>
      </c>
      <c r="M7" s="1083">
        <v>9</v>
      </c>
      <c r="N7" s="1084">
        <f t="shared" si="0"/>
        <v>37</v>
      </c>
      <c r="O7" s="1077">
        <f t="shared" si="1"/>
        <v>3</v>
      </c>
      <c r="P7" s="1085">
        <f t="shared" si="2"/>
        <v>40</v>
      </c>
    </row>
    <row r="8" spans="1:18" ht="40.5" customHeight="1" x14ac:dyDescent="0.2">
      <c r="A8" s="1075" t="s">
        <v>74</v>
      </c>
      <c r="B8" s="1076">
        <v>11</v>
      </c>
      <c r="C8" s="1077">
        <v>0</v>
      </c>
      <c r="D8" s="1078">
        <v>11</v>
      </c>
      <c r="E8" s="1076">
        <v>12</v>
      </c>
      <c r="F8" s="1077">
        <v>0</v>
      </c>
      <c r="G8" s="1078">
        <v>12</v>
      </c>
      <c r="H8" s="1076">
        <v>4</v>
      </c>
      <c r="I8" s="1077">
        <v>0</v>
      </c>
      <c r="J8" s="1079">
        <v>4</v>
      </c>
      <c r="K8" s="1080">
        <v>1</v>
      </c>
      <c r="L8" s="1077">
        <v>0</v>
      </c>
      <c r="M8" s="1078">
        <v>1</v>
      </c>
      <c r="N8" s="1084">
        <f t="shared" si="0"/>
        <v>28</v>
      </c>
      <c r="O8" s="1077">
        <f t="shared" si="1"/>
        <v>0</v>
      </c>
      <c r="P8" s="1085">
        <f t="shared" si="2"/>
        <v>28</v>
      </c>
    </row>
    <row r="9" spans="1:18" ht="30.75" customHeight="1" x14ac:dyDescent="0.2">
      <c r="A9" s="1086" t="s">
        <v>68</v>
      </c>
      <c r="B9" s="1076">
        <v>6</v>
      </c>
      <c r="C9" s="1077">
        <v>0</v>
      </c>
      <c r="D9" s="1078">
        <v>6</v>
      </c>
      <c r="E9" s="1076">
        <v>6</v>
      </c>
      <c r="F9" s="1077">
        <v>0</v>
      </c>
      <c r="G9" s="1079">
        <v>6</v>
      </c>
      <c r="H9" s="1080">
        <v>4</v>
      </c>
      <c r="I9" s="1077">
        <v>0</v>
      </c>
      <c r="J9" s="1078">
        <v>4</v>
      </c>
      <c r="K9" s="1081">
        <v>4</v>
      </c>
      <c r="L9" s="1082">
        <v>0</v>
      </c>
      <c r="M9" s="1083">
        <v>4</v>
      </c>
      <c r="N9" s="1084">
        <f t="shared" si="0"/>
        <v>20</v>
      </c>
      <c r="O9" s="1077">
        <f t="shared" si="1"/>
        <v>0</v>
      </c>
      <c r="P9" s="1085">
        <f t="shared" si="2"/>
        <v>20</v>
      </c>
    </row>
    <row r="10" spans="1:18" ht="27.75" customHeight="1" x14ac:dyDescent="0.2">
      <c r="A10" s="1086" t="s">
        <v>67</v>
      </c>
      <c r="B10" s="1076">
        <v>5</v>
      </c>
      <c r="C10" s="1077">
        <v>1</v>
      </c>
      <c r="D10" s="1078">
        <v>6</v>
      </c>
      <c r="E10" s="1076">
        <v>16</v>
      </c>
      <c r="F10" s="1077">
        <v>0</v>
      </c>
      <c r="G10" s="1079">
        <v>16</v>
      </c>
      <c r="H10" s="1080">
        <v>12</v>
      </c>
      <c r="I10" s="1077">
        <v>1</v>
      </c>
      <c r="J10" s="1078">
        <v>13</v>
      </c>
      <c r="K10" s="1081">
        <v>0</v>
      </c>
      <c r="L10" s="1082">
        <v>0</v>
      </c>
      <c r="M10" s="1083">
        <v>0</v>
      </c>
      <c r="N10" s="1084">
        <f t="shared" si="0"/>
        <v>33</v>
      </c>
      <c r="O10" s="1077">
        <f t="shared" si="1"/>
        <v>2</v>
      </c>
      <c r="P10" s="1085">
        <f t="shared" si="2"/>
        <v>35</v>
      </c>
    </row>
    <row r="11" spans="1:18" ht="33" customHeight="1" x14ac:dyDescent="0.2">
      <c r="A11" s="1075" t="s">
        <v>49</v>
      </c>
      <c r="B11" s="1076">
        <v>14</v>
      </c>
      <c r="C11" s="1077">
        <v>0</v>
      </c>
      <c r="D11" s="1078">
        <v>14</v>
      </c>
      <c r="E11" s="1076">
        <v>15</v>
      </c>
      <c r="F11" s="1077">
        <v>0</v>
      </c>
      <c r="G11" s="1078">
        <v>15</v>
      </c>
      <c r="H11" s="1076">
        <v>15</v>
      </c>
      <c r="I11" s="1077">
        <v>0</v>
      </c>
      <c r="J11" s="1079">
        <v>15</v>
      </c>
      <c r="K11" s="1080">
        <v>0</v>
      </c>
      <c r="L11" s="1077">
        <v>0</v>
      </c>
      <c r="M11" s="1078">
        <v>0</v>
      </c>
      <c r="N11" s="1084">
        <f t="shared" si="0"/>
        <v>44</v>
      </c>
      <c r="O11" s="1077">
        <f t="shared" si="1"/>
        <v>0</v>
      </c>
      <c r="P11" s="1085">
        <f t="shared" si="2"/>
        <v>44</v>
      </c>
    </row>
    <row r="12" spans="1:18" ht="38.25" customHeight="1" thickBot="1" x14ac:dyDescent="0.25">
      <c r="A12" s="1087" t="s">
        <v>76</v>
      </c>
      <c r="B12" s="1088">
        <v>11</v>
      </c>
      <c r="C12" s="1089">
        <v>1</v>
      </c>
      <c r="D12" s="1090">
        <v>12</v>
      </c>
      <c r="E12" s="1088">
        <v>7</v>
      </c>
      <c r="F12" s="1089">
        <v>0</v>
      </c>
      <c r="G12" s="1091">
        <v>7</v>
      </c>
      <c r="H12" s="1092">
        <v>17</v>
      </c>
      <c r="I12" s="1089">
        <v>1</v>
      </c>
      <c r="J12" s="1090">
        <v>18</v>
      </c>
      <c r="K12" s="1093">
        <v>0</v>
      </c>
      <c r="L12" s="1094">
        <v>0</v>
      </c>
      <c r="M12" s="1095">
        <v>0</v>
      </c>
      <c r="N12" s="546">
        <f t="shared" si="0"/>
        <v>35</v>
      </c>
      <c r="O12" s="547">
        <f t="shared" si="1"/>
        <v>2</v>
      </c>
      <c r="P12" s="548">
        <f t="shared" si="2"/>
        <v>37</v>
      </c>
    </row>
    <row r="13" spans="1:18" ht="34.5" customHeight="1" thickBot="1" x14ac:dyDescent="0.25">
      <c r="A13" s="168" t="s">
        <v>77</v>
      </c>
      <c r="B13" s="169">
        <f t="shared" ref="B13:M13" si="3">SUM(B6:B12)</f>
        <v>86</v>
      </c>
      <c r="C13" s="170">
        <f t="shared" si="3"/>
        <v>9</v>
      </c>
      <c r="D13" s="171">
        <f t="shared" si="3"/>
        <v>95</v>
      </c>
      <c r="E13" s="169">
        <f t="shared" si="3"/>
        <v>109</v>
      </c>
      <c r="F13" s="170">
        <f t="shared" si="3"/>
        <v>1</v>
      </c>
      <c r="G13" s="172">
        <f t="shared" si="3"/>
        <v>110</v>
      </c>
      <c r="H13" s="173">
        <f t="shared" si="3"/>
        <v>96</v>
      </c>
      <c r="I13" s="170">
        <f t="shared" si="3"/>
        <v>4</v>
      </c>
      <c r="J13" s="171">
        <f t="shared" si="3"/>
        <v>100</v>
      </c>
      <c r="K13" s="174">
        <f t="shared" si="3"/>
        <v>19</v>
      </c>
      <c r="L13" s="177">
        <f t="shared" si="3"/>
        <v>1</v>
      </c>
      <c r="M13" s="178">
        <f t="shared" si="3"/>
        <v>20</v>
      </c>
      <c r="N13" s="546">
        <f t="shared" si="0"/>
        <v>310</v>
      </c>
      <c r="O13" s="547">
        <f t="shared" si="1"/>
        <v>15</v>
      </c>
      <c r="P13" s="548">
        <f t="shared" si="2"/>
        <v>325</v>
      </c>
    </row>
    <row r="14" spans="1:18" ht="25.5" customHeight="1" x14ac:dyDescent="0.2">
      <c r="A14" s="1228" t="s">
        <v>127</v>
      </c>
      <c r="B14" s="1228"/>
      <c r="C14" s="1228"/>
      <c r="D14" s="1228"/>
      <c r="E14" s="1228"/>
      <c r="F14" s="1228"/>
      <c r="G14" s="1228"/>
      <c r="H14" s="1228"/>
      <c r="I14" s="1228"/>
      <c r="J14" s="1228"/>
      <c r="K14" s="1228"/>
      <c r="L14" s="1228"/>
      <c r="M14" s="1228"/>
      <c r="N14" s="1228"/>
      <c r="O14" s="1228"/>
      <c r="P14" s="1228"/>
    </row>
    <row r="15" spans="1:18" ht="40.5" customHeight="1" thickBot="1" x14ac:dyDescent="0.25">
      <c r="A15" s="1229"/>
      <c r="B15" s="1229"/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</row>
    <row r="16" spans="1:18" ht="32.25" customHeight="1" thickBot="1" x14ac:dyDescent="0.25">
      <c r="A16" s="670" t="s">
        <v>1</v>
      </c>
      <c r="B16" s="1219" t="s">
        <v>19</v>
      </c>
      <c r="C16" s="1220"/>
      <c r="D16" s="1221"/>
      <c r="E16" s="1222" t="s">
        <v>20</v>
      </c>
      <c r="F16" s="1223"/>
      <c r="G16" s="1224"/>
      <c r="H16" s="1219" t="s">
        <v>21</v>
      </c>
      <c r="I16" s="1220"/>
      <c r="J16" s="1221"/>
      <c r="K16" s="1219" t="s">
        <v>22</v>
      </c>
      <c r="L16" s="1220"/>
      <c r="M16" s="1221"/>
      <c r="N16" s="1225" t="s">
        <v>75</v>
      </c>
      <c r="O16" s="1226"/>
      <c r="P16" s="1227"/>
      <c r="R16" s="770"/>
    </row>
    <row r="17" spans="1:16" ht="81.75" customHeight="1" thickBot="1" x14ac:dyDescent="0.25">
      <c r="A17" s="428"/>
      <c r="B17" s="163" t="s">
        <v>71</v>
      </c>
      <c r="C17" s="164" t="s">
        <v>72</v>
      </c>
      <c r="D17" s="165" t="s">
        <v>73</v>
      </c>
      <c r="E17" s="163" t="s">
        <v>71</v>
      </c>
      <c r="F17" s="164" t="s">
        <v>72</v>
      </c>
      <c r="G17" s="165" t="s">
        <v>73</v>
      </c>
      <c r="H17" s="163" t="s">
        <v>71</v>
      </c>
      <c r="I17" s="164" t="s">
        <v>72</v>
      </c>
      <c r="J17" s="165" t="s">
        <v>73</v>
      </c>
      <c r="K17" s="163" t="s">
        <v>71</v>
      </c>
      <c r="L17" s="164" t="s">
        <v>72</v>
      </c>
      <c r="M17" s="165" t="s">
        <v>73</v>
      </c>
      <c r="N17" s="287" t="s">
        <v>71</v>
      </c>
      <c r="O17" s="164" t="s">
        <v>72</v>
      </c>
      <c r="P17" s="288" t="s">
        <v>73</v>
      </c>
    </row>
    <row r="18" spans="1:16" ht="33" customHeight="1" x14ac:dyDescent="0.2">
      <c r="A18" s="1063" t="s">
        <v>59</v>
      </c>
      <c r="B18" s="1069">
        <v>0</v>
      </c>
      <c r="C18" s="1070">
        <v>9</v>
      </c>
      <c r="D18" s="1096">
        <v>9</v>
      </c>
      <c r="E18" s="1069">
        <v>2</v>
      </c>
      <c r="F18" s="1070">
        <v>13</v>
      </c>
      <c r="G18" s="1096">
        <v>15</v>
      </c>
      <c r="H18" s="1069">
        <v>2</v>
      </c>
      <c r="I18" s="1070">
        <v>10</v>
      </c>
      <c r="J18" s="1097">
        <v>12</v>
      </c>
      <c r="K18" s="1070">
        <v>2</v>
      </c>
      <c r="L18" s="1070">
        <v>7</v>
      </c>
      <c r="M18" s="1071">
        <v>9</v>
      </c>
      <c r="N18" s="1072">
        <f t="shared" ref="N18:P24" si="4">B18+E18+H18+K18</f>
        <v>6</v>
      </c>
      <c r="O18" s="1073">
        <f t="shared" si="4"/>
        <v>39</v>
      </c>
      <c r="P18" s="1074">
        <f t="shared" si="4"/>
        <v>45</v>
      </c>
    </row>
    <row r="19" spans="1:16" ht="31.5" customHeight="1" x14ac:dyDescent="0.2">
      <c r="A19" s="1075" t="s">
        <v>60</v>
      </c>
      <c r="B19" s="1081">
        <v>0</v>
      </c>
      <c r="C19" s="1082">
        <v>0</v>
      </c>
      <c r="D19" s="1098">
        <v>0</v>
      </c>
      <c r="E19" s="1081">
        <v>0</v>
      </c>
      <c r="F19" s="1082">
        <v>4</v>
      </c>
      <c r="G19" s="1098">
        <v>4</v>
      </c>
      <c r="H19" s="1081">
        <v>1</v>
      </c>
      <c r="I19" s="1082">
        <v>0</v>
      </c>
      <c r="J19" s="1099">
        <v>1</v>
      </c>
      <c r="K19" s="1082">
        <v>3</v>
      </c>
      <c r="L19" s="1082">
        <v>1</v>
      </c>
      <c r="M19" s="1083">
        <v>4</v>
      </c>
      <c r="N19" s="1084">
        <f t="shared" ref="N19:N24" si="5">B19+E19+H19+K19</f>
        <v>4</v>
      </c>
      <c r="O19" s="1077">
        <f t="shared" si="4"/>
        <v>5</v>
      </c>
      <c r="P19" s="1085">
        <f t="shared" si="4"/>
        <v>9</v>
      </c>
    </row>
    <row r="20" spans="1:16" ht="35.25" customHeight="1" x14ac:dyDescent="0.2">
      <c r="A20" s="1075" t="s">
        <v>74</v>
      </c>
      <c r="B20" s="1081">
        <v>0</v>
      </c>
      <c r="C20" s="1082">
        <v>0</v>
      </c>
      <c r="D20" s="1098">
        <v>0</v>
      </c>
      <c r="E20" s="1081">
        <v>0</v>
      </c>
      <c r="F20" s="1082">
        <v>0</v>
      </c>
      <c r="G20" s="1098">
        <v>0</v>
      </c>
      <c r="H20" s="1081">
        <v>0</v>
      </c>
      <c r="I20" s="1082">
        <v>0</v>
      </c>
      <c r="J20" s="1099">
        <v>0</v>
      </c>
      <c r="K20" s="1082">
        <v>0</v>
      </c>
      <c r="L20" s="1082">
        <v>0</v>
      </c>
      <c r="M20" s="1083">
        <v>0</v>
      </c>
      <c r="N20" s="1084">
        <f t="shared" si="5"/>
        <v>0</v>
      </c>
      <c r="O20" s="1077">
        <f t="shared" si="4"/>
        <v>0</v>
      </c>
      <c r="P20" s="1085">
        <f t="shared" si="4"/>
        <v>0</v>
      </c>
    </row>
    <row r="21" spans="1:16" ht="27.75" customHeight="1" x14ac:dyDescent="0.2">
      <c r="A21" s="1086" t="s">
        <v>68</v>
      </c>
      <c r="B21" s="1081">
        <v>0</v>
      </c>
      <c r="C21" s="1082">
        <v>0</v>
      </c>
      <c r="D21" s="1098">
        <v>0</v>
      </c>
      <c r="E21" s="1081">
        <v>0</v>
      </c>
      <c r="F21" s="1082">
        <v>0</v>
      </c>
      <c r="G21" s="1098">
        <v>0</v>
      </c>
      <c r="H21" s="1081">
        <v>1</v>
      </c>
      <c r="I21" s="1082">
        <v>0</v>
      </c>
      <c r="J21" s="1099">
        <v>1</v>
      </c>
      <c r="K21" s="1082">
        <v>1</v>
      </c>
      <c r="L21" s="1082">
        <v>1</v>
      </c>
      <c r="M21" s="1083">
        <v>2</v>
      </c>
      <c r="N21" s="1084">
        <f t="shared" si="5"/>
        <v>2</v>
      </c>
      <c r="O21" s="1077">
        <f t="shared" si="4"/>
        <v>1</v>
      </c>
      <c r="P21" s="1085">
        <f t="shared" si="4"/>
        <v>3</v>
      </c>
    </row>
    <row r="22" spans="1:16" ht="30.75" customHeight="1" x14ac:dyDescent="0.2">
      <c r="A22" s="1086" t="s">
        <v>67</v>
      </c>
      <c r="B22" s="1076">
        <v>0</v>
      </c>
      <c r="C22" s="1077">
        <v>11</v>
      </c>
      <c r="D22" s="1078">
        <v>11</v>
      </c>
      <c r="E22" s="1076">
        <v>0</v>
      </c>
      <c r="F22" s="1077">
        <v>3</v>
      </c>
      <c r="G22" s="1079">
        <v>3</v>
      </c>
      <c r="H22" s="1080">
        <v>0</v>
      </c>
      <c r="I22" s="1077">
        <v>8</v>
      </c>
      <c r="J22" s="1078">
        <v>8</v>
      </c>
      <c r="K22" s="1081">
        <v>3</v>
      </c>
      <c r="L22" s="1082">
        <v>3</v>
      </c>
      <c r="M22" s="1083">
        <v>6</v>
      </c>
      <c r="N22" s="1084">
        <f t="shared" si="5"/>
        <v>3</v>
      </c>
      <c r="O22" s="1077">
        <f t="shared" si="4"/>
        <v>25</v>
      </c>
      <c r="P22" s="1085">
        <f t="shared" si="4"/>
        <v>28</v>
      </c>
    </row>
    <row r="23" spans="1:16" ht="34.5" customHeight="1" thickBot="1" x14ac:dyDescent="0.25">
      <c r="A23" s="1087" t="s">
        <v>85</v>
      </c>
      <c r="B23" s="1093">
        <v>0</v>
      </c>
      <c r="C23" s="1100">
        <v>1</v>
      </c>
      <c r="D23" s="1101">
        <v>1</v>
      </c>
      <c r="E23" s="1093">
        <v>0</v>
      </c>
      <c r="F23" s="1094">
        <v>3</v>
      </c>
      <c r="G23" s="1101">
        <v>3</v>
      </c>
      <c r="H23" s="1093">
        <v>0</v>
      </c>
      <c r="I23" s="1094">
        <v>6</v>
      </c>
      <c r="J23" s="1102">
        <v>6</v>
      </c>
      <c r="K23" s="1094">
        <v>0</v>
      </c>
      <c r="L23" s="1094">
        <v>6</v>
      </c>
      <c r="M23" s="1095">
        <v>6</v>
      </c>
      <c r="N23" s="546">
        <f t="shared" si="5"/>
        <v>0</v>
      </c>
      <c r="O23" s="547">
        <f t="shared" si="4"/>
        <v>16</v>
      </c>
      <c r="P23" s="548">
        <f t="shared" si="4"/>
        <v>16</v>
      </c>
    </row>
    <row r="24" spans="1:16" ht="34.5" customHeight="1" thickBot="1" x14ac:dyDescent="0.25">
      <c r="A24" s="168" t="s">
        <v>77</v>
      </c>
      <c r="B24" s="174">
        <f t="shared" ref="B24:M24" si="6">SUM(B18:B23)</f>
        <v>0</v>
      </c>
      <c r="C24" s="175">
        <f t="shared" si="6"/>
        <v>21</v>
      </c>
      <c r="D24" s="176">
        <f t="shared" si="6"/>
        <v>21</v>
      </c>
      <c r="E24" s="174">
        <f t="shared" si="6"/>
        <v>2</v>
      </c>
      <c r="F24" s="177">
        <f t="shared" si="6"/>
        <v>23</v>
      </c>
      <c r="G24" s="176">
        <f t="shared" si="6"/>
        <v>25</v>
      </c>
      <c r="H24" s="767">
        <f t="shared" si="6"/>
        <v>4</v>
      </c>
      <c r="I24" s="768">
        <f t="shared" si="6"/>
        <v>24</v>
      </c>
      <c r="J24" s="769">
        <f t="shared" si="6"/>
        <v>28</v>
      </c>
      <c r="K24" s="177">
        <f t="shared" si="6"/>
        <v>9</v>
      </c>
      <c r="L24" s="177">
        <f t="shared" si="6"/>
        <v>18</v>
      </c>
      <c r="M24" s="177">
        <f t="shared" si="6"/>
        <v>27</v>
      </c>
      <c r="N24" s="546">
        <f t="shared" si="5"/>
        <v>15</v>
      </c>
      <c r="O24" s="547">
        <f t="shared" si="4"/>
        <v>86</v>
      </c>
      <c r="P24" s="548">
        <f t="shared" si="4"/>
        <v>101</v>
      </c>
    </row>
    <row r="25" spans="1:16" ht="40.5" customHeight="1" thickBot="1" x14ac:dyDescent="0.25"/>
    <row r="26" spans="1:16" ht="36" customHeight="1" thickBot="1" x14ac:dyDescent="0.25">
      <c r="A26" s="179" t="s">
        <v>78</v>
      </c>
      <c r="B26" s="180">
        <f>N13+N24</f>
        <v>325</v>
      </c>
      <c r="C26" s="180">
        <f>O13+O24</f>
        <v>101</v>
      </c>
      <c r="D26" s="496">
        <f>P13+P24</f>
        <v>426</v>
      </c>
    </row>
    <row r="27" spans="1:16" ht="36" customHeight="1" x14ac:dyDescent="0.2">
      <c r="A27" s="181"/>
      <c r="B27" s="182"/>
      <c r="C27" s="182"/>
      <c r="D27" s="182"/>
    </row>
  </sheetData>
  <mergeCells count="12">
    <mergeCell ref="A2:M3"/>
    <mergeCell ref="B4:D4"/>
    <mergeCell ref="E4:G4"/>
    <mergeCell ref="H4:J4"/>
    <mergeCell ref="K4:M4"/>
    <mergeCell ref="B16:D16"/>
    <mergeCell ref="E16:G16"/>
    <mergeCell ref="N4:P4"/>
    <mergeCell ref="H16:J16"/>
    <mergeCell ref="K16:M16"/>
    <mergeCell ref="N16:P16"/>
    <mergeCell ref="A14:P1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22" customWidth="1"/>
    <col min="2" max="2" width="15" style="22" customWidth="1"/>
    <col min="3" max="3" width="12.140625" style="22" customWidth="1"/>
    <col min="4" max="4" width="11" style="22" customWidth="1"/>
    <col min="5" max="5" width="13.85546875" style="22" customWidth="1"/>
    <col min="6" max="6" width="11.85546875" style="22" customWidth="1"/>
    <col min="7" max="7" width="9.5703125" style="22" customWidth="1"/>
    <col min="8" max="8" width="13.85546875" style="22" customWidth="1"/>
    <col min="9" max="10" width="9.5703125" style="22" customWidth="1"/>
    <col min="11" max="11" width="15.42578125" style="22" customWidth="1"/>
    <col min="12" max="12" width="13.140625" style="22" customWidth="1"/>
    <col min="13" max="15" width="10.7109375" style="22" customWidth="1"/>
    <col min="16" max="16" width="9.140625" style="22"/>
    <col min="17" max="17" width="12.85546875" style="22" customWidth="1"/>
    <col min="18" max="18" width="23.42578125" style="22" customWidth="1"/>
    <col min="19" max="20" width="9.140625" style="22"/>
    <col min="21" max="21" width="10.5703125" style="22" bestFit="1" customWidth="1"/>
    <col min="22" max="22" width="11.28515625" style="22" customWidth="1"/>
    <col min="23" max="16384" width="9.140625" style="22"/>
  </cols>
  <sheetData>
    <row r="1" spans="1:20" ht="25.5" customHeight="1" x14ac:dyDescent="0.35">
      <c r="A1" s="1144"/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</row>
    <row r="2" spans="1:20" ht="20.25" customHeight="1" x14ac:dyDescent="0.35">
      <c r="A2" s="1144" t="s">
        <v>25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</row>
    <row r="3" spans="1:20" ht="24.75" customHeight="1" x14ac:dyDescent="0.35">
      <c r="A3" s="1144" t="s">
        <v>79</v>
      </c>
      <c r="B3" s="1144"/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21"/>
      <c r="O3" s="21"/>
    </row>
    <row r="4" spans="1:20" ht="33" customHeight="1" thickBot="1" x14ac:dyDescent="0.4">
      <c r="A4" s="23"/>
    </row>
    <row r="5" spans="1:20" ht="33" customHeight="1" thickBot="1" x14ac:dyDescent="0.4">
      <c r="A5" s="1145" t="s">
        <v>1</v>
      </c>
      <c r="B5" s="1129" t="s">
        <v>19</v>
      </c>
      <c r="C5" s="1130"/>
      <c r="D5" s="1131"/>
      <c r="E5" s="1129" t="s">
        <v>20</v>
      </c>
      <c r="F5" s="1130"/>
      <c r="G5" s="1131"/>
      <c r="H5" s="1129" t="s">
        <v>21</v>
      </c>
      <c r="I5" s="1130"/>
      <c r="J5" s="1131"/>
      <c r="K5" s="1132" t="s">
        <v>26</v>
      </c>
      <c r="L5" s="1133"/>
      <c r="M5" s="1134"/>
      <c r="N5" s="24"/>
      <c r="O5" s="24"/>
    </row>
    <row r="6" spans="1:20" ht="33" customHeight="1" thickBot="1" x14ac:dyDescent="0.4">
      <c r="A6" s="1146"/>
      <c r="B6" s="1138" t="s">
        <v>24</v>
      </c>
      <c r="C6" s="1139"/>
      <c r="D6" s="1140"/>
      <c r="E6" s="1138" t="s">
        <v>24</v>
      </c>
      <c r="F6" s="1139"/>
      <c r="G6" s="1140"/>
      <c r="H6" s="1138" t="s">
        <v>24</v>
      </c>
      <c r="I6" s="1141"/>
      <c r="J6" s="1142"/>
      <c r="K6" s="1135"/>
      <c r="L6" s="1136"/>
      <c r="M6" s="1137"/>
      <c r="N6" s="24"/>
      <c r="O6" s="24"/>
    </row>
    <row r="7" spans="1:20" ht="99.75" customHeight="1" thickBot="1" x14ac:dyDescent="0.4">
      <c r="A7" s="1147"/>
      <c r="B7" s="25" t="s">
        <v>5</v>
      </c>
      <c r="C7" s="26" t="s">
        <v>6</v>
      </c>
      <c r="D7" s="27" t="s">
        <v>7</v>
      </c>
      <c r="E7" s="25" t="s">
        <v>5</v>
      </c>
      <c r="F7" s="26" t="s">
        <v>6</v>
      </c>
      <c r="G7" s="27" t="s">
        <v>7</v>
      </c>
      <c r="H7" s="25" t="s">
        <v>5</v>
      </c>
      <c r="I7" s="26" t="s">
        <v>6</v>
      </c>
      <c r="J7" s="27" t="s">
        <v>7</v>
      </c>
      <c r="K7" s="25" t="s">
        <v>5</v>
      </c>
      <c r="L7" s="26" t="s">
        <v>6</v>
      </c>
      <c r="M7" s="27" t="s">
        <v>7</v>
      </c>
      <c r="N7" s="24"/>
      <c r="O7" s="24"/>
    </row>
    <row r="8" spans="1:20" ht="36.75" customHeight="1" x14ac:dyDescent="0.35">
      <c r="A8" s="28" t="s">
        <v>8</v>
      </c>
      <c r="B8" s="29"/>
      <c r="C8" s="30"/>
      <c r="D8" s="31"/>
      <c r="E8" s="29"/>
      <c r="F8" s="30"/>
      <c r="G8" s="32"/>
      <c r="H8" s="33"/>
      <c r="I8" s="34"/>
      <c r="J8" s="35"/>
      <c r="K8" s="36"/>
      <c r="L8" s="37"/>
      <c r="M8" s="38"/>
      <c r="N8" s="39"/>
      <c r="O8" s="24"/>
    </row>
    <row r="9" spans="1:20" ht="29.25" customHeight="1" x14ac:dyDescent="0.35">
      <c r="A9" s="40" t="s">
        <v>27</v>
      </c>
      <c r="B9" s="41">
        <v>1</v>
      </c>
      <c r="C9" s="42">
        <v>0</v>
      </c>
      <c r="D9" s="43">
        <v>1</v>
      </c>
      <c r="E9" s="41">
        <v>1</v>
      </c>
      <c r="F9" s="42">
        <f>F25+F17</f>
        <v>0</v>
      </c>
      <c r="G9" s="43">
        <v>1</v>
      </c>
      <c r="H9" s="41">
        <f t="shared" ref="H9:J13" si="0">H25+H17</f>
        <v>0</v>
      </c>
      <c r="I9" s="42">
        <f t="shared" si="0"/>
        <v>0</v>
      </c>
      <c r="J9" s="43">
        <f t="shared" si="0"/>
        <v>0</v>
      </c>
      <c r="K9" s="44">
        <f t="shared" ref="K9:M13" si="1">B9+E9+H9</f>
        <v>2</v>
      </c>
      <c r="L9" s="45">
        <f t="shared" si="1"/>
        <v>0</v>
      </c>
      <c r="M9" s="46">
        <f t="shared" si="1"/>
        <v>2</v>
      </c>
      <c r="N9" s="39"/>
      <c r="O9" s="24"/>
    </row>
    <row r="10" spans="1:20" ht="27.75" customHeight="1" x14ac:dyDescent="0.35">
      <c r="A10" s="40" t="s">
        <v>28</v>
      </c>
      <c r="B10" s="41">
        <v>10</v>
      </c>
      <c r="C10" s="42">
        <f>C26+C18</f>
        <v>0</v>
      </c>
      <c r="D10" s="43">
        <v>10</v>
      </c>
      <c r="E10" s="41">
        <v>13</v>
      </c>
      <c r="F10" s="42">
        <f>F26+F18</f>
        <v>0</v>
      </c>
      <c r="G10" s="43">
        <v>13</v>
      </c>
      <c r="H10" s="41">
        <f t="shared" si="0"/>
        <v>0</v>
      </c>
      <c r="I10" s="42">
        <f t="shared" si="0"/>
        <v>0</v>
      </c>
      <c r="J10" s="43">
        <f t="shared" si="0"/>
        <v>0</v>
      </c>
      <c r="K10" s="44">
        <f t="shared" si="1"/>
        <v>23</v>
      </c>
      <c r="L10" s="45">
        <f t="shared" si="1"/>
        <v>0</v>
      </c>
      <c r="M10" s="46">
        <f t="shared" si="1"/>
        <v>23</v>
      </c>
      <c r="N10" s="39"/>
      <c r="O10" s="24"/>
    </row>
    <row r="11" spans="1:20" ht="27.75" customHeight="1" x14ac:dyDescent="0.35">
      <c r="A11" s="40" t="s">
        <v>29</v>
      </c>
      <c r="B11" s="41">
        <v>2</v>
      </c>
      <c r="C11" s="42">
        <f>C27+C19</f>
        <v>0</v>
      </c>
      <c r="D11" s="43">
        <v>2</v>
      </c>
      <c r="E11" s="41">
        <v>1</v>
      </c>
      <c r="F11" s="42">
        <f>F27+F19</f>
        <v>0</v>
      </c>
      <c r="G11" s="43">
        <v>1</v>
      </c>
      <c r="H11" s="41">
        <f t="shared" si="0"/>
        <v>0</v>
      </c>
      <c r="I11" s="42">
        <f t="shared" si="0"/>
        <v>0</v>
      </c>
      <c r="J11" s="43">
        <f t="shared" si="0"/>
        <v>0</v>
      </c>
      <c r="K11" s="44">
        <f t="shared" si="1"/>
        <v>3</v>
      </c>
      <c r="L11" s="45">
        <f t="shared" si="1"/>
        <v>0</v>
      </c>
      <c r="M11" s="46">
        <f t="shared" si="1"/>
        <v>3</v>
      </c>
      <c r="N11" s="39"/>
      <c r="O11" s="24"/>
    </row>
    <row r="12" spans="1:20" ht="30.75" customHeight="1" x14ac:dyDescent="0.35">
      <c r="A12" s="40" t="s">
        <v>30</v>
      </c>
      <c r="B12" s="41">
        <v>1</v>
      </c>
      <c r="C12" s="42">
        <v>1</v>
      </c>
      <c r="D12" s="43">
        <v>2</v>
      </c>
      <c r="E12" s="41">
        <f>E28+E20</f>
        <v>0</v>
      </c>
      <c r="F12" s="42">
        <f>F28+F20</f>
        <v>0</v>
      </c>
      <c r="G12" s="43">
        <f>G28+G20</f>
        <v>0</v>
      </c>
      <c r="H12" s="41">
        <f t="shared" si="0"/>
        <v>0</v>
      </c>
      <c r="I12" s="42">
        <f t="shared" si="0"/>
        <v>0</v>
      </c>
      <c r="J12" s="43">
        <f t="shared" si="0"/>
        <v>0</v>
      </c>
      <c r="K12" s="44">
        <f t="shared" si="1"/>
        <v>1</v>
      </c>
      <c r="L12" s="45">
        <f t="shared" si="1"/>
        <v>1</v>
      </c>
      <c r="M12" s="46">
        <f t="shared" si="1"/>
        <v>2</v>
      </c>
      <c r="N12" s="39"/>
      <c r="O12" s="24"/>
    </row>
    <row r="13" spans="1:20" ht="32.25" customHeight="1" thickBot="1" x14ac:dyDescent="0.4">
      <c r="A13" s="40" t="s">
        <v>31</v>
      </c>
      <c r="B13" s="41">
        <v>2</v>
      </c>
      <c r="C13" s="42">
        <f>C28+C20</f>
        <v>1</v>
      </c>
      <c r="D13" s="43">
        <v>2</v>
      </c>
      <c r="E13" s="41">
        <v>1</v>
      </c>
      <c r="F13" s="42">
        <f>F29+F21</f>
        <v>0</v>
      </c>
      <c r="G13" s="43">
        <v>1</v>
      </c>
      <c r="H13" s="41">
        <f t="shared" si="0"/>
        <v>0</v>
      </c>
      <c r="I13" s="42">
        <f t="shared" si="0"/>
        <v>0</v>
      </c>
      <c r="J13" s="43">
        <f t="shared" si="0"/>
        <v>0</v>
      </c>
      <c r="K13" s="44">
        <f t="shared" si="1"/>
        <v>3</v>
      </c>
      <c r="L13" s="45">
        <f t="shared" si="1"/>
        <v>1</v>
      </c>
      <c r="M13" s="46">
        <f t="shared" si="1"/>
        <v>3</v>
      </c>
      <c r="N13" s="39"/>
      <c r="O13" s="24"/>
    </row>
    <row r="14" spans="1:20" ht="36.75" customHeight="1" thickBot="1" x14ac:dyDescent="0.4">
      <c r="A14" s="47" t="s">
        <v>9</v>
      </c>
      <c r="B14" s="48">
        <f>SUM(B8:B13)</f>
        <v>16</v>
      </c>
      <c r="C14" s="48">
        <f t="shared" ref="C14:M14" si="2">SUM(C8:C13)</f>
        <v>2</v>
      </c>
      <c r="D14" s="48">
        <f t="shared" si="2"/>
        <v>17</v>
      </c>
      <c r="E14" s="48">
        <f t="shared" si="2"/>
        <v>16</v>
      </c>
      <c r="F14" s="48">
        <f t="shared" si="2"/>
        <v>0</v>
      </c>
      <c r="G14" s="48">
        <f t="shared" si="2"/>
        <v>16</v>
      </c>
      <c r="H14" s="48">
        <f t="shared" si="2"/>
        <v>0</v>
      </c>
      <c r="I14" s="48">
        <f t="shared" si="2"/>
        <v>0</v>
      </c>
      <c r="J14" s="48">
        <f t="shared" si="2"/>
        <v>0</v>
      </c>
      <c r="K14" s="48">
        <f t="shared" si="2"/>
        <v>32</v>
      </c>
      <c r="L14" s="48">
        <f t="shared" si="2"/>
        <v>2</v>
      </c>
      <c r="M14" s="49">
        <f t="shared" si="2"/>
        <v>33</v>
      </c>
      <c r="N14" s="39"/>
      <c r="O14" s="24"/>
    </row>
    <row r="15" spans="1:20" ht="27" customHeight="1" thickBot="1" x14ac:dyDescent="0.4">
      <c r="A15" s="47" t="s">
        <v>10</v>
      </c>
      <c r="B15" s="50"/>
      <c r="C15" s="51"/>
      <c r="D15" s="52"/>
      <c r="E15" s="53"/>
      <c r="F15" s="54"/>
      <c r="G15" s="55"/>
      <c r="H15" s="50"/>
      <c r="I15" s="51"/>
      <c r="J15" s="52"/>
      <c r="K15" s="56"/>
      <c r="L15" s="51"/>
      <c r="M15" s="57"/>
      <c r="N15" s="24"/>
      <c r="O15" s="24"/>
    </row>
    <row r="16" spans="1:20" ht="29.25" customHeight="1" thickBot="1" x14ac:dyDescent="0.4">
      <c r="A16" s="58" t="s">
        <v>11</v>
      </c>
      <c r="B16" s="59"/>
      <c r="C16" s="60"/>
      <c r="D16" s="61"/>
      <c r="E16" s="62"/>
      <c r="F16" s="63"/>
      <c r="G16" s="64"/>
      <c r="H16" s="59"/>
      <c r="I16" s="60"/>
      <c r="J16" s="61"/>
      <c r="K16" s="65"/>
      <c r="L16" s="66"/>
      <c r="M16" s="67"/>
      <c r="N16" s="68"/>
      <c r="O16" s="68"/>
    </row>
    <row r="17" spans="1:15" s="76" customFormat="1" ht="24.95" customHeight="1" x14ac:dyDescent="0.35">
      <c r="A17" s="69" t="s">
        <v>27</v>
      </c>
      <c r="B17" s="41">
        <v>1</v>
      </c>
      <c r="C17" s="42">
        <v>0</v>
      </c>
      <c r="D17" s="43">
        <v>1</v>
      </c>
      <c r="E17" s="41">
        <v>1</v>
      </c>
      <c r="F17" s="42">
        <f>F33+F25</f>
        <v>0</v>
      </c>
      <c r="G17" s="43">
        <v>1</v>
      </c>
      <c r="H17" s="70">
        <v>0</v>
      </c>
      <c r="I17" s="70">
        <v>0</v>
      </c>
      <c r="J17" s="71">
        <f>SUM(H17:I17)</f>
        <v>0</v>
      </c>
      <c r="K17" s="72">
        <f t="shared" ref="K17:M21" si="3">B17+E17+H17</f>
        <v>2</v>
      </c>
      <c r="L17" s="73">
        <f t="shared" si="3"/>
        <v>0</v>
      </c>
      <c r="M17" s="74">
        <f t="shared" si="3"/>
        <v>2</v>
      </c>
      <c r="N17" s="75"/>
      <c r="O17" s="75"/>
    </row>
    <row r="18" spans="1:15" s="76" customFormat="1" ht="24.95" customHeight="1" x14ac:dyDescent="0.35">
      <c r="A18" s="69" t="s">
        <v>28</v>
      </c>
      <c r="B18" s="41">
        <v>10</v>
      </c>
      <c r="C18" s="42">
        <f>C34+C26</f>
        <v>0</v>
      </c>
      <c r="D18" s="43">
        <v>10</v>
      </c>
      <c r="E18" s="41">
        <v>13</v>
      </c>
      <c r="F18" s="42">
        <f>F34+F26</f>
        <v>0</v>
      </c>
      <c r="G18" s="43">
        <v>13</v>
      </c>
      <c r="H18" s="77">
        <v>0</v>
      </c>
      <c r="I18" s="77">
        <v>0</v>
      </c>
      <c r="J18" s="78">
        <f>SUM(H18:I18)</f>
        <v>0</v>
      </c>
      <c r="K18" s="44">
        <f t="shared" si="3"/>
        <v>23</v>
      </c>
      <c r="L18" s="45">
        <f t="shared" si="3"/>
        <v>0</v>
      </c>
      <c r="M18" s="46">
        <f t="shared" si="3"/>
        <v>23</v>
      </c>
      <c r="N18" s="75"/>
      <c r="O18" s="75"/>
    </row>
    <row r="19" spans="1:15" s="76" customFormat="1" ht="24.95" customHeight="1" x14ac:dyDescent="0.35">
      <c r="A19" s="69" t="s">
        <v>29</v>
      </c>
      <c r="B19" s="41">
        <v>2</v>
      </c>
      <c r="C19" s="42">
        <f>C35+C27</f>
        <v>0</v>
      </c>
      <c r="D19" s="43">
        <v>2</v>
      </c>
      <c r="E19" s="41">
        <v>1</v>
      </c>
      <c r="F19" s="42">
        <f>F35+F27</f>
        <v>0</v>
      </c>
      <c r="G19" s="43">
        <v>1</v>
      </c>
      <c r="H19" s="77">
        <v>0</v>
      </c>
      <c r="I19" s="77">
        <v>0</v>
      </c>
      <c r="J19" s="78">
        <f>SUM(H19:I19)</f>
        <v>0</v>
      </c>
      <c r="K19" s="44">
        <f t="shared" si="3"/>
        <v>3</v>
      </c>
      <c r="L19" s="45">
        <f t="shared" si="3"/>
        <v>0</v>
      </c>
      <c r="M19" s="46">
        <f t="shared" si="3"/>
        <v>3</v>
      </c>
      <c r="N19" s="75"/>
      <c r="O19" s="75"/>
    </row>
    <row r="20" spans="1:15" s="76" customFormat="1" ht="29.25" customHeight="1" x14ac:dyDescent="0.35">
      <c r="A20" s="69" t="s">
        <v>30</v>
      </c>
      <c r="B20" s="41">
        <v>1</v>
      </c>
      <c r="C20" s="42">
        <v>1</v>
      </c>
      <c r="D20" s="43">
        <v>2</v>
      </c>
      <c r="E20" s="41">
        <f>E36+E28</f>
        <v>0</v>
      </c>
      <c r="F20" s="42">
        <f>F36+F28</f>
        <v>0</v>
      </c>
      <c r="G20" s="43">
        <f>G36+G28</f>
        <v>0</v>
      </c>
      <c r="H20" s="77">
        <v>0</v>
      </c>
      <c r="I20" s="77">
        <v>0</v>
      </c>
      <c r="J20" s="78">
        <f>SUM(H20:I20)</f>
        <v>0</v>
      </c>
      <c r="K20" s="44">
        <f t="shared" si="3"/>
        <v>1</v>
      </c>
      <c r="L20" s="45">
        <f t="shared" si="3"/>
        <v>1</v>
      </c>
      <c r="M20" s="46">
        <f t="shared" si="3"/>
        <v>2</v>
      </c>
      <c r="N20" s="75"/>
      <c r="O20" s="75"/>
    </row>
    <row r="21" spans="1:15" s="76" customFormat="1" ht="30" customHeight="1" thickBot="1" x14ac:dyDescent="0.4">
      <c r="A21" s="69" t="s">
        <v>31</v>
      </c>
      <c r="B21" s="41">
        <v>2</v>
      </c>
      <c r="C21" s="42">
        <f>C36+C28</f>
        <v>0</v>
      </c>
      <c r="D21" s="43">
        <v>2</v>
      </c>
      <c r="E21" s="41">
        <v>1</v>
      </c>
      <c r="F21" s="42">
        <f>F37+F29</f>
        <v>0</v>
      </c>
      <c r="G21" s="43">
        <v>1</v>
      </c>
      <c r="H21" s="79">
        <v>0</v>
      </c>
      <c r="I21" s="80">
        <v>0</v>
      </c>
      <c r="J21" s="81">
        <f>SUM(H21:I21)</f>
        <v>0</v>
      </c>
      <c r="K21" s="44">
        <f t="shared" si="3"/>
        <v>3</v>
      </c>
      <c r="L21" s="45">
        <f t="shared" si="3"/>
        <v>0</v>
      </c>
      <c r="M21" s="46">
        <f t="shared" si="3"/>
        <v>3</v>
      </c>
      <c r="N21" s="82"/>
      <c r="O21" s="82"/>
    </row>
    <row r="22" spans="1:15" ht="24.95" customHeight="1" thickBot="1" x14ac:dyDescent="0.4">
      <c r="A22" s="83" t="s">
        <v>13</v>
      </c>
      <c r="B22" s="48">
        <f t="shared" ref="B22:G22" si="4">SUM(B16:B21)</f>
        <v>16</v>
      </c>
      <c r="C22" s="48">
        <f t="shared" si="4"/>
        <v>1</v>
      </c>
      <c r="D22" s="48">
        <f t="shared" si="4"/>
        <v>17</v>
      </c>
      <c r="E22" s="48">
        <f t="shared" si="4"/>
        <v>16</v>
      </c>
      <c r="F22" s="48">
        <f t="shared" si="4"/>
        <v>0</v>
      </c>
      <c r="G22" s="48">
        <f t="shared" si="4"/>
        <v>16</v>
      </c>
      <c r="H22" s="84">
        <f t="shared" ref="H22:M22" si="5">SUM(H17:H21)</f>
        <v>0</v>
      </c>
      <c r="I22" s="84">
        <f t="shared" si="5"/>
        <v>0</v>
      </c>
      <c r="J22" s="85">
        <f t="shared" si="5"/>
        <v>0</v>
      </c>
      <c r="K22" s="86">
        <f t="shared" si="5"/>
        <v>32</v>
      </c>
      <c r="L22" s="86">
        <f t="shared" si="5"/>
        <v>1</v>
      </c>
      <c r="M22" s="87">
        <f t="shared" si="5"/>
        <v>33</v>
      </c>
      <c r="N22" s="88"/>
      <c r="O22" s="88"/>
    </row>
    <row r="23" spans="1:15" ht="24.95" customHeight="1" x14ac:dyDescent="0.35">
      <c r="A23" s="89" t="s">
        <v>14</v>
      </c>
      <c r="B23" s="90"/>
      <c r="C23" s="91"/>
      <c r="D23" s="92"/>
      <c r="E23" s="90"/>
      <c r="F23" s="91"/>
      <c r="G23" s="92"/>
      <c r="H23" s="93"/>
      <c r="I23" s="94"/>
      <c r="J23" s="95"/>
      <c r="K23" s="96"/>
      <c r="L23" s="97"/>
      <c r="M23" s="98"/>
      <c r="N23" s="99"/>
      <c r="O23" s="99"/>
    </row>
    <row r="24" spans="1:15" ht="24.95" customHeight="1" x14ac:dyDescent="0.35">
      <c r="A24" s="40" t="s">
        <v>27</v>
      </c>
      <c r="B24" s="100">
        <v>0</v>
      </c>
      <c r="C24" s="101">
        <v>0</v>
      </c>
      <c r="D24" s="102">
        <f>SUM(B24:C24)</f>
        <v>0</v>
      </c>
      <c r="E24" s="103">
        <v>0</v>
      </c>
      <c r="F24" s="104">
        <v>0</v>
      </c>
      <c r="G24" s="102">
        <f>SUM(E24:F24)</f>
        <v>0</v>
      </c>
      <c r="H24" s="103">
        <v>0</v>
      </c>
      <c r="I24" s="103">
        <v>0</v>
      </c>
      <c r="J24" s="102">
        <f>SUM(H24:I24)</f>
        <v>0</v>
      </c>
      <c r="K24" s="105">
        <f t="shared" ref="K24:M28" si="6">B24+E24+H24</f>
        <v>0</v>
      </c>
      <c r="L24" s="106">
        <f t="shared" si="6"/>
        <v>0</v>
      </c>
      <c r="M24" s="107">
        <f t="shared" si="6"/>
        <v>0</v>
      </c>
      <c r="N24" s="99"/>
      <c r="O24" s="99"/>
    </row>
    <row r="25" spans="1:15" ht="33" customHeight="1" x14ac:dyDescent="0.35">
      <c r="A25" s="40" t="s">
        <v>28</v>
      </c>
      <c r="B25" s="100">
        <v>0</v>
      </c>
      <c r="C25" s="101">
        <v>0</v>
      </c>
      <c r="D25" s="102">
        <f>SUM(B25:C25)</f>
        <v>0</v>
      </c>
      <c r="E25" s="103">
        <v>0</v>
      </c>
      <c r="F25" s="104">
        <v>0</v>
      </c>
      <c r="G25" s="102">
        <f>SUM(E25:F25)</f>
        <v>0</v>
      </c>
      <c r="H25" s="103">
        <v>0</v>
      </c>
      <c r="I25" s="103">
        <v>0</v>
      </c>
      <c r="J25" s="102">
        <f>SUM(H25:I25)</f>
        <v>0</v>
      </c>
      <c r="K25" s="105">
        <f t="shared" si="6"/>
        <v>0</v>
      </c>
      <c r="L25" s="106">
        <f t="shared" si="6"/>
        <v>0</v>
      </c>
      <c r="M25" s="107">
        <f t="shared" si="6"/>
        <v>0</v>
      </c>
      <c r="N25" s="99"/>
      <c r="O25" s="99"/>
    </row>
    <row r="26" spans="1:15" ht="24.95" customHeight="1" x14ac:dyDescent="0.35">
      <c r="A26" s="40" t="s">
        <v>29</v>
      </c>
      <c r="B26" s="100">
        <v>0</v>
      </c>
      <c r="C26" s="101">
        <v>0</v>
      </c>
      <c r="D26" s="102">
        <f>SUM(B26:C26)</f>
        <v>0</v>
      </c>
      <c r="E26" s="103">
        <v>0</v>
      </c>
      <c r="F26" s="104">
        <v>0</v>
      </c>
      <c r="G26" s="102">
        <f>SUM(E26:F26)</f>
        <v>0</v>
      </c>
      <c r="H26" s="103">
        <v>0</v>
      </c>
      <c r="I26" s="103">
        <v>0</v>
      </c>
      <c r="J26" s="102">
        <f>SUM(H26:I26)</f>
        <v>0</v>
      </c>
      <c r="K26" s="105">
        <f t="shared" si="6"/>
        <v>0</v>
      </c>
      <c r="L26" s="106">
        <f t="shared" si="6"/>
        <v>0</v>
      </c>
      <c r="M26" s="107">
        <f t="shared" si="6"/>
        <v>0</v>
      </c>
      <c r="N26" s="88"/>
      <c r="O26" s="88"/>
    </row>
    <row r="27" spans="1:15" ht="32.25" customHeight="1" x14ac:dyDescent="0.35">
      <c r="A27" s="40" t="s">
        <v>30</v>
      </c>
      <c r="B27" s="100">
        <v>0</v>
      </c>
      <c r="C27" s="101">
        <v>0</v>
      </c>
      <c r="D27" s="102">
        <f>SUM(B27:C27)</f>
        <v>0</v>
      </c>
      <c r="E27" s="103">
        <v>0</v>
      </c>
      <c r="F27" s="104">
        <v>0</v>
      </c>
      <c r="G27" s="102">
        <f>SUM(E27:F27)</f>
        <v>0</v>
      </c>
      <c r="H27" s="103">
        <v>0</v>
      </c>
      <c r="I27" s="103">
        <v>0</v>
      </c>
      <c r="J27" s="102">
        <f>SUM(H27:I27)</f>
        <v>0</v>
      </c>
      <c r="K27" s="105">
        <f t="shared" si="6"/>
        <v>0</v>
      </c>
      <c r="L27" s="106">
        <f t="shared" si="6"/>
        <v>0</v>
      </c>
      <c r="M27" s="107">
        <f t="shared" si="6"/>
        <v>0</v>
      </c>
      <c r="N27" s="108"/>
      <c r="O27" s="108"/>
    </row>
    <row r="28" spans="1:15" ht="29.25" customHeight="1" thickBot="1" x14ac:dyDescent="0.4">
      <c r="A28" s="40" t="s">
        <v>31</v>
      </c>
      <c r="B28" s="100">
        <v>0</v>
      </c>
      <c r="C28" s="101">
        <v>0</v>
      </c>
      <c r="D28" s="102">
        <f>SUM(B28:C28)</f>
        <v>0</v>
      </c>
      <c r="E28" s="103">
        <v>0</v>
      </c>
      <c r="F28" s="104">
        <v>0</v>
      </c>
      <c r="G28" s="102">
        <f>SUM(E28:F28)</f>
        <v>0</v>
      </c>
      <c r="H28" s="103">
        <v>0</v>
      </c>
      <c r="I28" s="103">
        <v>0</v>
      </c>
      <c r="J28" s="102">
        <f>SUM(H28:I28)</f>
        <v>0</v>
      </c>
      <c r="K28" s="105">
        <f t="shared" si="6"/>
        <v>0</v>
      </c>
      <c r="L28" s="106">
        <f t="shared" si="6"/>
        <v>0</v>
      </c>
      <c r="M28" s="107">
        <f t="shared" si="6"/>
        <v>0</v>
      </c>
      <c r="N28" s="88"/>
      <c r="O28" s="88"/>
    </row>
    <row r="29" spans="1:15" ht="36.75" customHeight="1" thickBot="1" x14ac:dyDescent="0.4">
      <c r="A29" s="83" t="s">
        <v>15</v>
      </c>
      <c r="B29" s="109">
        <f t="shared" ref="B29:M29" si="7">SUM(B24:B28)</f>
        <v>0</v>
      </c>
      <c r="C29" s="109">
        <f t="shared" si="7"/>
        <v>0</v>
      </c>
      <c r="D29" s="109">
        <f t="shared" si="7"/>
        <v>0</v>
      </c>
      <c r="E29" s="109">
        <f t="shared" si="7"/>
        <v>0</v>
      </c>
      <c r="F29" s="109">
        <f t="shared" si="7"/>
        <v>0</v>
      </c>
      <c r="G29" s="109">
        <f t="shared" si="7"/>
        <v>0</v>
      </c>
      <c r="H29" s="110">
        <f t="shared" si="7"/>
        <v>0</v>
      </c>
      <c r="I29" s="110">
        <f t="shared" si="7"/>
        <v>0</v>
      </c>
      <c r="J29" s="110">
        <f t="shared" si="7"/>
        <v>0</v>
      </c>
      <c r="K29" s="109">
        <f t="shared" si="7"/>
        <v>0</v>
      </c>
      <c r="L29" s="109">
        <f t="shared" si="7"/>
        <v>0</v>
      </c>
      <c r="M29" s="87">
        <f t="shared" si="7"/>
        <v>0</v>
      </c>
      <c r="N29" s="99"/>
      <c r="O29" s="99"/>
    </row>
    <row r="30" spans="1:15" ht="30" customHeight="1" thickBot="1" x14ac:dyDescent="0.4">
      <c r="A30" s="111" t="s">
        <v>16</v>
      </c>
      <c r="B30" s="112">
        <f t="shared" ref="B30:M30" si="8">B22</f>
        <v>16</v>
      </c>
      <c r="C30" s="112">
        <f t="shared" si="8"/>
        <v>1</v>
      </c>
      <c r="D30" s="112">
        <f t="shared" si="8"/>
        <v>17</v>
      </c>
      <c r="E30" s="112">
        <f t="shared" si="8"/>
        <v>16</v>
      </c>
      <c r="F30" s="112">
        <f t="shared" si="8"/>
        <v>0</v>
      </c>
      <c r="G30" s="113">
        <f t="shared" si="8"/>
        <v>16</v>
      </c>
      <c r="H30" s="113">
        <f t="shared" si="8"/>
        <v>0</v>
      </c>
      <c r="I30" s="113">
        <f t="shared" si="8"/>
        <v>0</v>
      </c>
      <c r="J30" s="113">
        <f t="shared" si="8"/>
        <v>0</v>
      </c>
      <c r="K30" s="113">
        <f t="shared" si="8"/>
        <v>32</v>
      </c>
      <c r="L30" s="113">
        <f t="shared" si="8"/>
        <v>1</v>
      </c>
      <c r="M30" s="114">
        <f t="shared" si="8"/>
        <v>33</v>
      </c>
      <c r="N30" s="115"/>
      <c r="O30" s="115"/>
    </row>
    <row r="31" spans="1:15" ht="26.25" thickBot="1" x14ac:dyDescent="0.4">
      <c r="A31" s="111" t="s">
        <v>17</v>
      </c>
      <c r="B31" s="112">
        <f t="shared" ref="B31:M31" si="9">B29</f>
        <v>0</v>
      </c>
      <c r="C31" s="112">
        <f t="shared" si="9"/>
        <v>0</v>
      </c>
      <c r="D31" s="112">
        <f t="shared" si="9"/>
        <v>0</v>
      </c>
      <c r="E31" s="112">
        <f t="shared" si="9"/>
        <v>0</v>
      </c>
      <c r="F31" s="112">
        <f t="shared" si="9"/>
        <v>0</v>
      </c>
      <c r="G31" s="113">
        <f t="shared" si="9"/>
        <v>0</v>
      </c>
      <c r="H31" s="113">
        <f t="shared" si="9"/>
        <v>0</v>
      </c>
      <c r="I31" s="113">
        <f t="shared" si="9"/>
        <v>0</v>
      </c>
      <c r="J31" s="113">
        <f t="shared" si="9"/>
        <v>0</v>
      </c>
      <c r="K31" s="113">
        <f t="shared" si="9"/>
        <v>0</v>
      </c>
      <c r="L31" s="113">
        <f t="shared" si="9"/>
        <v>0</v>
      </c>
      <c r="M31" s="114">
        <f t="shared" si="9"/>
        <v>0</v>
      </c>
      <c r="N31" s="116"/>
      <c r="O31" s="116"/>
    </row>
    <row r="32" spans="1:15" ht="26.25" thickBot="1" x14ac:dyDescent="0.4">
      <c r="A32" s="117" t="s">
        <v>18</v>
      </c>
      <c r="B32" s="118">
        <f t="shared" ref="B32:M32" si="10">SUM(B30:B31)</f>
        <v>16</v>
      </c>
      <c r="C32" s="118">
        <f t="shared" si="10"/>
        <v>1</v>
      </c>
      <c r="D32" s="118">
        <f t="shared" si="10"/>
        <v>17</v>
      </c>
      <c r="E32" s="118">
        <f t="shared" si="10"/>
        <v>16</v>
      </c>
      <c r="F32" s="118">
        <f t="shared" si="10"/>
        <v>0</v>
      </c>
      <c r="G32" s="119">
        <f t="shared" si="10"/>
        <v>16</v>
      </c>
      <c r="H32" s="119">
        <f t="shared" si="10"/>
        <v>0</v>
      </c>
      <c r="I32" s="119">
        <f t="shared" si="10"/>
        <v>0</v>
      </c>
      <c r="J32" s="119">
        <f t="shared" si="10"/>
        <v>0</v>
      </c>
      <c r="K32" s="119">
        <f t="shared" si="10"/>
        <v>32</v>
      </c>
      <c r="L32" s="119">
        <f t="shared" si="10"/>
        <v>1</v>
      </c>
      <c r="M32" s="120">
        <f t="shared" si="10"/>
        <v>33</v>
      </c>
      <c r="N32" s="116"/>
      <c r="O32" s="116"/>
    </row>
    <row r="33" spans="1:16" ht="12" customHeight="1" x14ac:dyDescent="0.35">
      <c r="A33" s="99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1:16" ht="25.5" hidden="1" customHeight="1" x14ac:dyDescent="0.35">
      <c r="A34" s="99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21"/>
    </row>
    <row r="35" spans="1:16" ht="37.5" customHeight="1" x14ac:dyDescent="0.35">
      <c r="A35" s="1143" t="s">
        <v>32</v>
      </c>
      <c r="B35" s="1143"/>
      <c r="C35" s="1143"/>
      <c r="D35" s="1143"/>
      <c r="E35" s="1143"/>
      <c r="F35" s="1143"/>
      <c r="G35" s="1143"/>
      <c r="H35" s="1143"/>
      <c r="I35" s="1143"/>
      <c r="J35" s="1143"/>
      <c r="K35" s="1143"/>
      <c r="L35" s="1143"/>
      <c r="M35" s="1143"/>
      <c r="N35" s="1143"/>
      <c r="O35" s="1143"/>
      <c r="P35" s="1143"/>
    </row>
    <row r="36" spans="1:16" ht="26.25" customHeight="1" x14ac:dyDescent="0.35"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</row>
  </sheetData>
  <mergeCells count="12">
    <mergeCell ref="A1:T1"/>
    <mergeCell ref="A2:P2"/>
    <mergeCell ref="A3:M3"/>
    <mergeCell ref="A5:A7"/>
    <mergeCell ref="B5:D5"/>
    <mergeCell ref="E5:G5"/>
    <mergeCell ref="H5:J5"/>
    <mergeCell ref="K5:M6"/>
    <mergeCell ref="B6:D6"/>
    <mergeCell ref="E6:G6"/>
    <mergeCell ref="H6:J6"/>
    <mergeCell ref="A35:P3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topLeftCell="A8" zoomScale="50" zoomScaleNormal="50" workbookViewId="0">
      <selection activeCell="T19" sqref="T19"/>
    </sheetView>
  </sheetViews>
  <sheetFormatPr defaultRowHeight="26.25" x14ac:dyDescent="0.4"/>
  <cols>
    <col min="1" max="1" width="87.85546875" style="314" customWidth="1"/>
    <col min="2" max="2" width="15" style="314" customWidth="1"/>
    <col min="3" max="3" width="16.5703125" style="314" customWidth="1"/>
    <col min="4" max="4" width="11" style="485" customWidth="1"/>
    <col min="5" max="5" width="15.7109375" style="314" customWidth="1"/>
    <col min="6" max="6" width="11.85546875" style="314" customWidth="1"/>
    <col min="7" max="7" width="11.7109375" style="485" customWidth="1"/>
    <col min="8" max="8" width="14.5703125" style="314" customWidth="1"/>
    <col min="9" max="9" width="14.28515625" style="314" customWidth="1"/>
    <col min="10" max="10" width="11.140625" style="485" customWidth="1"/>
    <col min="11" max="11" width="15.42578125" style="314" customWidth="1"/>
    <col min="12" max="12" width="14.140625" style="314" customWidth="1"/>
    <col min="13" max="13" width="15.85546875" style="485" customWidth="1"/>
    <col min="14" max="15" width="10.7109375" style="314" customWidth="1"/>
    <col min="16" max="16" width="9.140625" style="314"/>
    <col min="17" max="17" width="12.85546875" style="314" customWidth="1"/>
    <col min="18" max="18" width="23.42578125" style="314" customWidth="1"/>
    <col min="19" max="20" width="9.140625" style="314"/>
    <col min="21" max="21" width="10.5703125" style="314" customWidth="1"/>
    <col min="22" max="22" width="11.28515625" style="314" customWidth="1"/>
    <col min="23" max="16384" width="9.140625" style="314"/>
  </cols>
  <sheetData>
    <row r="1" spans="1:20" ht="25.5" customHeight="1" x14ac:dyDescent="0.4">
      <c r="A1" s="1149" t="str">
        <f>[1]СПО!B1</f>
        <v>Гуманитарно-педагогическая академия (филиал) ФГАОУ ВО «КФУ им. В. И. Вернадского» в г. Ялте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951"/>
      <c r="O1" s="951"/>
      <c r="P1" s="951"/>
      <c r="Q1" s="951"/>
      <c r="R1" s="951"/>
      <c r="S1" s="951"/>
      <c r="T1" s="951"/>
    </row>
    <row r="2" spans="1:20" ht="20.25" customHeight="1" x14ac:dyDescent="0.4">
      <c r="A2" s="951"/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</row>
    <row r="3" spans="1:20" ht="24.75" customHeight="1" x14ac:dyDescent="0.4">
      <c r="A3" s="1150" t="s">
        <v>108</v>
      </c>
      <c r="B3" s="1150"/>
      <c r="C3" s="1149" t="str">
        <f>[1]СПО!F3</f>
        <v>01.11.2017 г.</v>
      </c>
      <c r="D3" s="1149"/>
      <c r="E3" s="1149"/>
      <c r="F3" s="1151" t="s">
        <v>109</v>
      </c>
      <c r="G3" s="1151"/>
      <c r="H3" s="1151"/>
      <c r="I3" s="1151"/>
      <c r="J3" s="1151"/>
      <c r="K3" s="1151"/>
      <c r="L3" s="1151"/>
      <c r="M3" s="1151"/>
      <c r="N3" s="941"/>
      <c r="O3" s="941"/>
    </row>
    <row r="4" spans="1:20" ht="33" customHeight="1" thickBot="1" x14ac:dyDescent="0.45">
      <c r="A4" s="313"/>
    </row>
    <row r="5" spans="1:20" ht="33" customHeight="1" thickBot="1" x14ac:dyDescent="0.45">
      <c r="A5" s="1145" t="s">
        <v>1</v>
      </c>
      <c r="B5" s="1129" t="s">
        <v>19</v>
      </c>
      <c r="C5" s="1130"/>
      <c r="D5" s="1131"/>
      <c r="E5" s="1129" t="s">
        <v>20</v>
      </c>
      <c r="F5" s="1130"/>
      <c r="G5" s="1131"/>
      <c r="H5" s="1129" t="s">
        <v>21</v>
      </c>
      <c r="I5" s="1130"/>
      <c r="J5" s="1131"/>
      <c r="K5" s="1132" t="s">
        <v>26</v>
      </c>
      <c r="L5" s="1133"/>
      <c r="M5" s="1134"/>
      <c r="N5" s="183"/>
      <c r="O5" s="183"/>
    </row>
    <row r="6" spans="1:20" ht="33" customHeight="1" thickBot="1" x14ac:dyDescent="0.45">
      <c r="A6" s="1146"/>
      <c r="B6" s="1138" t="s">
        <v>24</v>
      </c>
      <c r="C6" s="1139"/>
      <c r="D6" s="1140"/>
      <c r="E6" s="1138" t="s">
        <v>24</v>
      </c>
      <c r="F6" s="1139"/>
      <c r="G6" s="1140"/>
      <c r="H6" s="1138" t="s">
        <v>24</v>
      </c>
      <c r="I6" s="1141"/>
      <c r="J6" s="1142"/>
      <c r="K6" s="1135"/>
      <c r="L6" s="1136"/>
      <c r="M6" s="1137"/>
      <c r="N6" s="183"/>
      <c r="O6" s="183"/>
    </row>
    <row r="7" spans="1:20" ht="98.25" customHeight="1" thickBot="1" x14ac:dyDescent="0.45">
      <c r="A7" s="1147"/>
      <c r="B7" s="566" t="s">
        <v>5</v>
      </c>
      <c r="C7" s="567" t="s">
        <v>6</v>
      </c>
      <c r="D7" s="568" t="s">
        <v>7</v>
      </c>
      <c r="E7" s="566" t="s">
        <v>5</v>
      </c>
      <c r="F7" s="567" t="s">
        <v>6</v>
      </c>
      <c r="G7" s="568" t="s">
        <v>7</v>
      </c>
      <c r="H7" s="566" t="s">
        <v>5</v>
      </c>
      <c r="I7" s="567" t="s">
        <v>6</v>
      </c>
      <c r="J7" s="568" t="s">
        <v>7</v>
      </c>
      <c r="K7" s="566" t="s">
        <v>5</v>
      </c>
      <c r="L7" s="567" t="s">
        <v>6</v>
      </c>
      <c r="M7" s="568" t="s">
        <v>7</v>
      </c>
      <c r="N7" s="183"/>
      <c r="O7" s="183"/>
    </row>
    <row r="8" spans="1:20" s="485" customFormat="1" thickBot="1" x14ac:dyDescent="0.4">
      <c r="A8" s="133" t="s">
        <v>8</v>
      </c>
      <c r="B8" s="109">
        <f>SUM(B9:B13)</f>
        <v>11</v>
      </c>
      <c r="C8" s="569">
        <f t="shared" ref="C8:M8" si="0">SUM(C9:C13)</f>
        <v>1</v>
      </c>
      <c r="D8" s="87">
        <f t="shared" si="0"/>
        <v>12</v>
      </c>
      <c r="E8" s="86">
        <f t="shared" si="0"/>
        <v>7</v>
      </c>
      <c r="F8" s="569">
        <f t="shared" si="0"/>
        <v>0</v>
      </c>
      <c r="G8" s="87">
        <f t="shared" si="0"/>
        <v>7</v>
      </c>
      <c r="H8" s="197">
        <f t="shared" si="0"/>
        <v>16</v>
      </c>
      <c r="I8" s="569">
        <f t="shared" si="0"/>
        <v>1</v>
      </c>
      <c r="J8" s="87">
        <f t="shared" si="0"/>
        <v>17</v>
      </c>
      <c r="K8" s="86">
        <f>SUM(K9:K13)</f>
        <v>34</v>
      </c>
      <c r="L8" s="569">
        <f t="shared" si="0"/>
        <v>2</v>
      </c>
      <c r="M8" s="87">
        <f t="shared" si="0"/>
        <v>36</v>
      </c>
      <c r="N8" s="952"/>
      <c r="O8" s="953"/>
    </row>
    <row r="9" spans="1:20" ht="30.6" customHeight="1" x14ac:dyDescent="0.4">
      <c r="A9" s="427" t="s">
        <v>27</v>
      </c>
      <c r="B9" s="41">
        <v>0</v>
      </c>
      <c r="C9" s="42">
        <v>0</v>
      </c>
      <c r="D9" s="43">
        <v>0</v>
      </c>
      <c r="E9" s="41">
        <v>1</v>
      </c>
      <c r="F9" s="42">
        <v>0</v>
      </c>
      <c r="G9" s="43">
        <v>1</v>
      </c>
      <c r="H9" s="575">
        <v>1</v>
      </c>
      <c r="I9" s="954">
        <f>I25+I17</f>
        <v>0</v>
      </c>
      <c r="J9" s="43">
        <v>1</v>
      </c>
      <c r="K9" s="955">
        <f t="shared" ref="K9:M13" si="1">B9+E9+H9</f>
        <v>2</v>
      </c>
      <c r="L9" s="956">
        <f t="shared" si="1"/>
        <v>0</v>
      </c>
      <c r="M9" s="957">
        <f t="shared" si="1"/>
        <v>2</v>
      </c>
      <c r="N9" s="958"/>
      <c r="O9" s="183"/>
    </row>
    <row r="10" spans="1:20" ht="27.75" customHeight="1" x14ac:dyDescent="0.4">
      <c r="A10" s="40" t="s">
        <v>28</v>
      </c>
      <c r="B10" s="41">
        <v>4</v>
      </c>
      <c r="C10" s="42">
        <v>0</v>
      </c>
      <c r="D10" s="43">
        <v>4</v>
      </c>
      <c r="E10" s="41">
        <v>1</v>
      </c>
      <c r="F10" s="42">
        <v>0</v>
      </c>
      <c r="G10" s="43">
        <v>1</v>
      </c>
      <c r="H10" s="575">
        <v>10</v>
      </c>
      <c r="I10" s="954">
        <f>I26+I18</f>
        <v>0</v>
      </c>
      <c r="J10" s="43">
        <v>10</v>
      </c>
      <c r="K10" s="959">
        <f t="shared" si="1"/>
        <v>15</v>
      </c>
      <c r="L10" s="960">
        <f t="shared" si="1"/>
        <v>0</v>
      </c>
      <c r="M10" s="961">
        <f t="shared" si="1"/>
        <v>15</v>
      </c>
      <c r="N10" s="958"/>
      <c r="O10" s="183"/>
    </row>
    <row r="11" spans="1:20" ht="27.75" customHeight="1" x14ac:dyDescent="0.4">
      <c r="A11" s="40" t="s">
        <v>29</v>
      </c>
      <c r="B11" s="41">
        <v>4</v>
      </c>
      <c r="C11" s="42">
        <v>0</v>
      </c>
      <c r="D11" s="43">
        <v>4</v>
      </c>
      <c r="E11" s="41">
        <v>3</v>
      </c>
      <c r="F11" s="42">
        <v>0</v>
      </c>
      <c r="G11" s="43">
        <v>3</v>
      </c>
      <c r="H11" s="575">
        <v>1</v>
      </c>
      <c r="I11" s="954">
        <f>I27+I19</f>
        <v>0</v>
      </c>
      <c r="J11" s="43">
        <v>1</v>
      </c>
      <c r="K11" s="959">
        <f t="shared" si="1"/>
        <v>8</v>
      </c>
      <c r="L11" s="960">
        <f t="shared" si="1"/>
        <v>0</v>
      </c>
      <c r="M11" s="961">
        <f t="shared" si="1"/>
        <v>8</v>
      </c>
      <c r="N11" s="958"/>
      <c r="O11" s="183"/>
    </row>
    <row r="12" spans="1:20" ht="30.75" customHeight="1" x14ac:dyDescent="0.4">
      <c r="A12" s="40" t="s">
        <v>30</v>
      </c>
      <c r="B12" s="41">
        <v>2</v>
      </c>
      <c r="C12" s="42">
        <v>1</v>
      </c>
      <c r="D12" s="43">
        <v>3</v>
      </c>
      <c r="E12" s="41">
        <v>1</v>
      </c>
      <c r="F12" s="42">
        <v>0</v>
      </c>
      <c r="G12" s="43">
        <v>1</v>
      </c>
      <c r="H12" s="575">
        <v>1</v>
      </c>
      <c r="I12" s="954">
        <v>1</v>
      </c>
      <c r="J12" s="43">
        <v>2</v>
      </c>
      <c r="K12" s="959">
        <f t="shared" si="1"/>
        <v>4</v>
      </c>
      <c r="L12" s="960">
        <f t="shared" si="1"/>
        <v>2</v>
      </c>
      <c r="M12" s="961">
        <f t="shared" si="1"/>
        <v>6</v>
      </c>
      <c r="N12" s="958"/>
      <c r="O12" s="183"/>
    </row>
    <row r="13" spans="1:20" ht="32.25" customHeight="1" thickBot="1" x14ac:dyDescent="0.45">
      <c r="A13" s="40" t="s">
        <v>31</v>
      </c>
      <c r="B13" s="41">
        <v>1</v>
      </c>
      <c r="C13" s="42">
        <v>0</v>
      </c>
      <c r="D13" s="43">
        <v>1</v>
      </c>
      <c r="E13" s="41">
        <v>1</v>
      </c>
      <c r="F13" s="42">
        <v>0</v>
      </c>
      <c r="G13" s="43">
        <v>1</v>
      </c>
      <c r="H13" s="575">
        <v>3</v>
      </c>
      <c r="I13" s="954">
        <f>I29+I21</f>
        <v>0</v>
      </c>
      <c r="J13" s="43">
        <v>3</v>
      </c>
      <c r="K13" s="962">
        <f t="shared" si="1"/>
        <v>5</v>
      </c>
      <c r="L13" s="963">
        <f t="shared" si="1"/>
        <v>0</v>
      </c>
      <c r="M13" s="964">
        <f t="shared" si="1"/>
        <v>5</v>
      </c>
      <c r="N13" s="958"/>
      <c r="O13" s="183"/>
    </row>
    <row r="14" spans="1:20" ht="27" thickBot="1" x14ac:dyDescent="0.45">
      <c r="A14" s="58" t="s">
        <v>9</v>
      </c>
      <c r="B14" s="48">
        <v>11</v>
      </c>
      <c r="C14" s="48">
        <v>1</v>
      </c>
      <c r="D14" s="48">
        <v>12</v>
      </c>
      <c r="E14" s="48">
        <v>7</v>
      </c>
      <c r="F14" s="48">
        <v>0</v>
      </c>
      <c r="G14" s="48">
        <v>7</v>
      </c>
      <c r="H14" s="571">
        <f t="shared" ref="H14:M14" si="2">SUM(H9:H13)</f>
        <v>16</v>
      </c>
      <c r="I14" s="571">
        <f t="shared" si="2"/>
        <v>1</v>
      </c>
      <c r="J14" s="571">
        <f t="shared" si="2"/>
        <v>17</v>
      </c>
      <c r="K14" s="571">
        <f t="shared" si="2"/>
        <v>34</v>
      </c>
      <c r="L14" s="571">
        <f t="shared" si="2"/>
        <v>2</v>
      </c>
      <c r="M14" s="1000">
        <f t="shared" si="2"/>
        <v>36</v>
      </c>
      <c r="N14" s="958"/>
      <c r="O14" s="183"/>
    </row>
    <row r="15" spans="1:20" ht="27" customHeight="1" thickBot="1" x14ac:dyDescent="0.45">
      <c r="A15" s="58" t="s">
        <v>10</v>
      </c>
      <c r="B15" s="50"/>
      <c r="C15" s="51"/>
      <c r="D15" s="52"/>
      <c r="E15" s="50"/>
      <c r="F15" s="51"/>
      <c r="G15" s="52"/>
      <c r="H15" s="53"/>
      <c r="I15" s="54"/>
      <c r="J15" s="55"/>
      <c r="K15" s="56"/>
      <c r="L15" s="51"/>
      <c r="M15" s="57"/>
      <c r="N15" s="183"/>
      <c r="O15" s="183"/>
    </row>
    <row r="16" spans="1:20" ht="31.5" customHeight="1" thickBot="1" x14ac:dyDescent="0.45">
      <c r="A16" s="150" t="s">
        <v>11</v>
      </c>
      <c r="B16" s="59"/>
      <c r="C16" s="60"/>
      <c r="D16" s="61"/>
      <c r="E16" s="59"/>
      <c r="F16" s="60"/>
      <c r="G16" s="61"/>
      <c r="H16" s="62"/>
      <c r="I16" s="63"/>
      <c r="J16" s="64"/>
      <c r="K16" s="572"/>
      <c r="L16" s="425"/>
      <c r="M16" s="573"/>
      <c r="N16" s="184"/>
      <c r="O16" s="184"/>
    </row>
    <row r="17" spans="1:16" ht="24.95" customHeight="1" x14ac:dyDescent="0.4">
      <c r="A17" s="574" t="s">
        <v>27</v>
      </c>
      <c r="B17" s="965">
        <v>0</v>
      </c>
      <c r="C17" s="966">
        <v>0</v>
      </c>
      <c r="D17" s="967">
        <v>0</v>
      </c>
      <c r="E17" s="965">
        <v>1</v>
      </c>
      <c r="F17" s="966">
        <v>0</v>
      </c>
      <c r="G17" s="967">
        <v>1</v>
      </c>
      <c r="H17" s="968">
        <v>1</v>
      </c>
      <c r="I17" s="969">
        <f>I33+I25</f>
        <v>0</v>
      </c>
      <c r="J17" s="970">
        <v>1</v>
      </c>
      <c r="K17" s="971">
        <f t="shared" ref="K17:M21" si="3">B17+E17+H17</f>
        <v>2</v>
      </c>
      <c r="L17" s="972">
        <f t="shared" si="3"/>
        <v>0</v>
      </c>
      <c r="M17" s="973">
        <f t="shared" si="3"/>
        <v>2</v>
      </c>
      <c r="N17" s="974"/>
      <c r="O17" s="974"/>
      <c r="P17" s="975"/>
    </row>
    <row r="18" spans="1:16" ht="24.95" customHeight="1" x14ac:dyDescent="0.4">
      <c r="A18" s="69" t="s">
        <v>28</v>
      </c>
      <c r="B18" s="41">
        <v>4</v>
      </c>
      <c r="C18" s="42">
        <v>0</v>
      </c>
      <c r="D18" s="43">
        <v>4</v>
      </c>
      <c r="E18" s="41">
        <v>1</v>
      </c>
      <c r="F18" s="42">
        <v>0</v>
      </c>
      <c r="G18" s="43">
        <v>1</v>
      </c>
      <c r="H18" s="575">
        <v>10</v>
      </c>
      <c r="I18" s="954">
        <f>I34+I26</f>
        <v>0</v>
      </c>
      <c r="J18" s="976">
        <v>10</v>
      </c>
      <c r="K18" s="959">
        <f t="shared" si="3"/>
        <v>15</v>
      </c>
      <c r="L18" s="960">
        <f t="shared" si="3"/>
        <v>0</v>
      </c>
      <c r="M18" s="961">
        <f t="shared" si="3"/>
        <v>15</v>
      </c>
      <c r="N18" s="974"/>
      <c r="O18" s="974"/>
      <c r="P18" s="975"/>
    </row>
    <row r="19" spans="1:16" ht="24.95" customHeight="1" x14ac:dyDescent="0.4">
      <c r="A19" s="69" t="s">
        <v>29</v>
      </c>
      <c r="B19" s="41">
        <v>4</v>
      </c>
      <c r="C19" s="42">
        <v>0</v>
      </c>
      <c r="D19" s="43">
        <v>4</v>
      </c>
      <c r="E19" s="41">
        <v>3</v>
      </c>
      <c r="F19" s="42">
        <v>0</v>
      </c>
      <c r="G19" s="43">
        <v>3</v>
      </c>
      <c r="H19" s="575">
        <v>1</v>
      </c>
      <c r="I19" s="954">
        <f>I35+I27</f>
        <v>0</v>
      </c>
      <c r="J19" s="976">
        <v>1</v>
      </c>
      <c r="K19" s="959">
        <f t="shared" si="3"/>
        <v>8</v>
      </c>
      <c r="L19" s="960">
        <f t="shared" si="3"/>
        <v>0</v>
      </c>
      <c r="M19" s="961">
        <f t="shared" si="3"/>
        <v>8</v>
      </c>
      <c r="N19" s="974"/>
      <c r="O19" s="974"/>
      <c r="P19" s="975"/>
    </row>
    <row r="20" spans="1:16" ht="29.25" customHeight="1" x14ac:dyDescent="0.4">
      <c r="A20" s="69" t="s">
        <v>30</v>
      </c>
      <c r="B20" s="41">
        <v>2</v>
      </c>
      <c r="C20" s="42">
        <v>1</v>
      </c>
      <c r="D20" s="43">
        <v>3</v>
      </c>
      <c r="E20" s="41">
        <v>1</v>
      </c>
      <c r="F20" s="42">
        <v>0</v>
      </c>
      <c r="G20" s="43">
        <v>1</v>
      </c>
      <c r="H20" s="575">
        <v>1</v>
      </c>
      <c r="I20" s="954">
        <v>1</v>
      </c>
      <c r="J20" s="976">
        <v>2</v>
      </c>
      <c r="K20" s="959">
        <f t="shared" si="3"/>
        <v>4</v>
      </c>
      <c r="L20" s="960">
        <f t="shared" si="3"/>
        <v>2</v>
      </c>
      <c r="M20" s="961">
        <f t="shared" si="3"/>
        <v>6</v>
      </c>
      <c r="N20" s="974"/>
      <c r="O20" s="974"/>
      <c r="P20" s="975"/>
    </row>
    <row r="21" spans="1:16" ht="43.5" customHeight="1" thickBot="1" x14ac:dyDescent="0.45">
      <c r="A21" s="69" t="s">
        <v>31</v>
      </c>
      <c r="B21" s="570">
        <v>1</v>
      </c>
      <c r="C21" s="977">
        <v>0</v>
      </c>
      <c r="D21" s="978">
        <v>1</v>
      </c>
      <c r="E21" s="570">
        <v>1</v>
      </c>
      <c r="F21" s="977">
        <v>0</v>
      </c>
      <c r="G21" s="978">
        <v>1</v>
      </c>
      <c r="H21" s="979">
        <v>3</v>
      </c>
      <c r="I21" s="980">
        <f>I37+I29</f>
        <v>0</v>
      </c>
      <c r="J21" s="981">
        <v>3</v>
      </c>
      <c r="K21" s="959">
        <f t="shared" si="3"/>
        <v>5</v>
      </c>
      <c r="L21" s="960">
        <f t="shared" si="3"/>
        <v>0</v>
      </c>
      <c r="M21" s="964">
        <f t="shared" si="3"/>
        <v>5</v>
      </c>
      <c r="N21" s="982"/>
      <c r="O21" s="982"/>
      <c r="P21" s="975"/>
    </row>
    <row r="22" spans="1:16" ht="24.95" customHeight="1" thickBot="1" x14ac:dyDescent="0.45">
      <c r="A22" s="83" t="s">
        <v>13</v>
      </c>
      <c r="B22" s="48">
        <v>11</v>
      </c>
      <c r="C22" s="48">
        <v>1</v>
      </c>
      <c r="D22" s="48">
        <v>12</v>
      </c>
      <c r="E22" s="48">
        <v>7</v>
      </c>
      <c r="F22" s="48">
        <v>0</v>
      </c>
      <c r="G22" s="48">
        <v>7</v>
      </c>
      <c r="H22" s="571">
        <f t="shared" ref="H22:M22" si="4">SUM(H16:H21)</f>
        <v>16</v>
      </c>
      <c r="I22" s="571">
        <f t="shared" si="4"/>
        <v>1</v>
      </c>
      <c r="J22" s="48">
        <f t="shared" si="4"/>
        <v>17</v>
      </c>
      <c r="K22" s="48">
        <f t="shared" si="4"/>
        <v>34</v>
      </c>
      <c r="L22" s="48">
        <f t="shared" si="4"/>
        <v>2</v>
      </c>
      <c r="M22" s="49">
        <f t="shared" si="4"/>
        <v>36</v>
      </c>
      <c r="N22" s="185"/>
      <c r="O22" s="185"/>
    </row>
    <row r="23" spans="1:16" ht="24.95" customHeight="1" thickBot="1" x14ac:dyDescent="0.45">
      <c r="A23" s="89" t="s">
        <v>14</v>
      </c>
      <c r="B23" s="90"/>
      <c r="C23" s="91"/>
      <c r="D23" s="92"/>
      <c r="E23" s="90"/>
      <c r="F23" s="91"/>
      <c r="G23" s="92"/>
      <c r="H23" s="90"/>
      <c r="I23" s="91"/>
      <c r="J23" s="92"/>
      <c r="K23" s="983"/>
      <c r="L23" s="984"/>
      <c r="M23" s="985"/>
      <c r="N23" s="986"/>
      <c r="O23" s="986"/>
    </row>
    <row r="24" spans="1:16" ht="24.95" customHeight="1" x14ac:dyDescent="0.4">
      <c r="A24" s="577" t="s">
        <v>27</v>
      </c>
      <c r="B24" s="578">
        <v>0</v>
      </c>
      <c r="C24" s="616">
        <v>0</v>
      </c>
      <c r="D24" s="579">
        <v>0</v>
      </c>
      <c r="E24" s="578">
        <v>0</v>
      </c>
      <c r="F24" s="616">
        <v>0</v>
      </c>
      <c r="G24" s="579">
        <f>SUM(E24:F24)</f>
        <v>0</v>
      </c>
      <c r="H24" s="412">
        <v>0</v>
      </c>
      <c r="I24" s="413">
        <v>0</v>
      </c>
      <c r="J24" s="617">
        <f>SUM(H24:I24)</f>
        <v>0</v>
      </c>
      <c r="K24" s="983">
        <f t="shared" ref="K24:M28" si="5">B24+E24+H24</f>
        <v>0</v>
      </c>
      <c r="L24" s="987">
        <f t="shared" si="5"/>
        <v>0</v>
      </c>
      <c r="M24" s="988">
        <f t="shared" si="5"/>
        <v>0</v>
      </c>
      <c r="N24" s="986"/>
      <c r="O24" s="986"/>
    </row>
    <row r="25" spans="1:16" ht="33" customHeight="1" x14ac:dyDescent="0.4">
      <c r="A25" s="40" t="s">
        <v>28</v>
      </c>
      <c r="B25" s="100">
        <v>0</v>
      </c>
      <c r="C25" s="101">
        <v>0</v>
      </c>
      <c r="D25" s="102">
        <v>0</v>
      </c>
      <c r="E25" s="100">
        <v>0</v>
      </c>
      <c r="F25" s="101">
        <v>0</v>
      </c>
      <c r="G25" s="102">
        <f>SUM(E25:F25)</f>
        <v>0</v>
      </c>
      <c r="H25" s="103">
        <v>0</v>
      </c>
      <c r="I25" s="104">
        <v>0</v>
      </c>
      <c r="J25" s="138">
        <f>SUM(H25:I25)</f>
        <v>0</v>
      </c>
      <c r="K25" s="989">
        <f t="shared" si="5"/>
        <v>0</v>
      </c>
      <c r="L25" s="990">
        <f t="shared" si="5"/>
        <v>0</v>
      </c>
      <c r="M25" s="991">
        <f t="shared" si="5"/>
        <v>0</v>
      </c>
      <c r="N25" s="986"/>
      <c r="O25" s="986"/>
    </row>
    <row r="26" spans="1:16" ht="24.95" customHeight="1" x14ac:dyDescent="0.4">
      <c r="A26" s="40" t="s">
        <v>29</v>
      </c>
      <c r="B26" s="100">
        <v>0</v>
      </c>
      <c r="C26" s="101">
        <v>0</v>
      </c>
      <c r="D26" s="102">
        <v>0</v>
      </c>
      <c r="E26" s="100">
        <v>0</v>
      </c>
      <c r="F26" s="101">
        <v>0</v>
      </c>
      <c r="G26" s="102">
        <f>SUM(E26:F26)</f>
        <v>0</v>
      </c>
      <c r="H26" s="103">
        <v>0</v>
      </c>
      <c r="I26" s="104">
        <v>0</v>
      </c>
      <c r="J26" s="138">
        <f>SUM(H26:I26)</f>
        <v>0</v>
      </c>
      <c r="K26" s="989">
        <f t="shared" si="5"/>
        <v>0</v>
      </c>
      <c r="L26" s="990">
        <f t="shared" si="5"/>
        <v>0</v>
      </c>
      <c r="M26" s="991">
        <f t="shared" si="5"/>
        <v>0</v>
      </c>
      <c r="N26" s="185"/>
      <c r="O26" s="185"/>
    </row>
    <row r="27" spans="1:16" ht="32.25" customHeight="1" x14ac:dyDescent="0.4">
      <c r="A27" s="40" t="s">
        <v>30</v>
      </c>
      <c r="B27" s="100">
        <v>0</v>
      </c>
      <c r="C27" s="101">
        <v>0</v>
      </c>
      <c r="D27" s="102">
        <v>0</v>
      </c>
      <c r="E27" s="100">
        <v>0</v>
      </c>
      <c r="F27" s="101">
        <v>0</v>
      </c>
      <c r="G27" s="102">
        <f>SUM(E27:F27)</f>
        <v>0</v>
      </c>
      <c r="H27" s="103">
        <v>0</v>
      </c>
      <c r="I27" s="104">
        <v>0</v>
      </c>
      <c r="J27" s="138">
        <f>SUM(H27:I27)</f>
        <v>0</v>
      </c>
      <c r="K27" s="989">
        <f t="shared" si="5"/>
        <v>0</v>
      </c>
      <c r="L27" s="990">
        <f t="shared" si="5"/>
        <v>0</v>
      </c>
      <c r="M27" s="991">
        <f t="shared" si="5"/>
        <v>0</v>
      </c>
      <c r="N27" s="191"/>
      <c r="O27" s="191"/>
    </row>
    <row r="28" spans="1:16" ht="29.25" customHeight="1" thickBot="1" x14ac:dyDescent="0.45">
      <c r="A28" s="580" t="s">
        <v>31</v>
      </c>
      <c r="B28" s="581">
        <v>0</v>
      </c>
      <c r="C28" s="992">
        <v>0</v>
      </c>
      <c r="D28" s="582">
        <v>0</v>
      </c>
      <c r="E28" s="581">
        <v>0</v>
      </c>
      <c r="F28" s="992">
        <v>0</v>
      </c>
      <c r="G28" s="582">
        <f>SUM(E28:F28)</f>
        <v>0</v>
      </c>
      <c r="H28" s="160">
        <v>0</v>
      </c>
      <c r="I28" s="161">
        <v>0</v>
      </c>
      <c r="J28" s="993">
        <f>SUM(H28:I28)</f>
        <v>0</v>
      </c>
      <c r="K28" s="994">
        <f t="shared" si="5"/>
        <v>0</v>
      </c>
      <c r="L28" s="995">
        <f t="shared" si="5"/>
        <v>0</v>
      </c>
      <c r="M28" s="996">
        <f t="shared" si="5"/>
        <v>0</v>
      </c>
      <c r="N28" s="185"/>
      <c r="O28" s="185"/>
    </row>
    <row r="29" spans="1:16" ht="27" thickBot="1" x14ac:dyDescent="0.45">
      <c r="A29" s="83" t="s">
        <v>15</v>
      </c>
      <c r="B29" s="109">
        <v>0</v>
      </c>
      <c r="C29" s="109">
        <v>0</v>
      </c>
      <c r="D29" s="109">
        <v>0</v>
      </c>
      <c r="E29" s="109">
        <f t="shared" ref="E29:J29" si="6">SUM(E24:E28)</f>
        <v>0</v>
      </c>
      <c r="F29" s="109">
        <f t="shared" si="6"/>
        <v>0</v>
      </c>
      <c r="G29" s="109">
        <f t="shared" si="6"/>
        <v>0</v>
      </c>
      <c r="H29" s="109">
        <f t="shared" si="6"/>
        <v>0</v>
      </c>
      <c r="I29" s="109">
        <f t="shared" si="6"/>
        <v>0</v>
      </c>
      <c r="J29" s="109">
        <f t="shared" si="6"/>
        <v>0</v>
      </c>
      <c r="K29" s="109">
        <f>SUM(K24:K28)</f>
        <v>0</v>
      </c>
      <c r="L29" s="109">
        <f>SUM(L24:L28)</f>
        <v>0</v>
      </c>
      <c r="M29" s="87">
        <f>SUM(M24:M28)</f>
        <v>0</v>
      </c>
      <c r="N29" s="986"/>
      <c r="O29" s="986"/>
    </row>
    <row r="30" spans="1:16" ht="30" customHeight="1" thickBot="1" x14ac:dyDescent="0.45">
      <c r="A30" s="583" t="s">
        <v>16</v>
      </c>
      <c r="B30" s="112">
        <v>11</v>
      </c>
      <c r="C30" s="112">
        <v>1</v>
      </c>
      <c r="D30" s="112">
        <v>12</v>
      </c>
      <c r="E30" s="112">
        <f t="shared" ref="E30:J30" si="7">E22</f>
        <v>7</v>
      </c>
      <c r="F30" s="112">
        <f t="shared" si="7"/>
        <v>0</v>
      </c>
      <c r="G30" s="112">
        <f t="shared" si="7"/>
        <v>7</v>
      </c>
      <c r="H30" s="112">
        <f t="shared" si="7"/>
        <v>16</v>
      </c>
      <c r="I30" s="112">
        <f t="shared" si="7"/>
        <v>1</v>
      </c>
      <c r="J30" s="113">
        <f t="shared" si="7"/>
        <v>17</v>
      </c>
      <c r="K30" s="113">
        <f>K22</f>
        <v>34</v>
      </c>
      <c r="L30" s="113">
        <f>L22</f>
        <v>2</v>
      </c>
      <c r="M30" s="114">
        <f>M22</f>
        <v>36</v>
      </c>
      <c r="N30" s="584"/>
      <c r="O30" s="584"/>
    </row>
    <row r="31" spans="1:16" ht="27" thickBot="1" x14ac:dyDescent="0.45">
      <c r="A31" s="583" t="s">
        <v>17</v>
      </c>
      <c r="B31" s="112">
        <v>0</v>
      </c>
      <c r="C31" s="112">
        <v>0</v>
      </c>
      <c r="D31" s="112">
        <v>0</v>
      </c>
      <c r="E31" s="112">
        <f t="shared" ref="E31:J31" si="8">E29</f>
        <v>0</v>
      </c>
      <c r="F31" s="112">
        <f t="shared" si="8"/>
        <v>0</v>
      </c>
      <c r="G31" s="112">
        <f t="shared" si="8"/>
        <v>0</v>
      </c>
      <c r="H31" s="112">
        <f t="shared" si="8"/>
        <v>0</v>
      </c>
      <c r="I31" s="112">
        <f t="shared" si="8"/>
        <v>0</v>
      </c>
      <c r="J31" s="113">
        <f t="shared" si="8"/>
        <v>0</v>
      </c>
      <c r="K31" s="113">
        <f>K29</f>
        <v>0</v>
      </c>
      <c r="L31" s="113">
        <f>L29</f>
        <v>0</v>
      </c>
      <c r="M31" s="114">
        <f>M29</f>
        <v>0</v>
      </c>
      <c r="N31" s="585"/>
      <c r="O31" s="585"/>
    </row>
    <row r="32" spans="1:16" ht="27" thickBot="1" x14ac:dyDescent="0.45">
      <c r="A32" s="150" t="s">
        <v>18</v>
      </c>
      <c r="B32" s="586">
        <v>11</v>
      </c>
      <c r="C32" s="586">
        <v>1</v>
      </c>
      <c r="D32" s="586">
        <v>12</v>
      </c>
      <c r="E32" s="586">
        <f t="shared" ref="E32:J32" si="9">SUM(E30:E31)</f>
        <v>7</v>
      </c>
      <c r="F32" s="586">
        <f t="shared" si="9"/>
        <v>0</v>
      </c>
      <c r="G32" s="586">
        <f t="shared" si="9"/>
        <v>7</v>
      </c>
      <c r="H32" s="586">
        <f t="shared" si="9"/>
        <v>16</v>
      </c>
      <c r="I32" s="586">
        <f t="shared" si="9"/>
        <v>1</v>
      </c>
      <c r="J32" s="587">
        <f t="shared" si="9"/>
        <v>17</v>
      </c>
      <c r="K32" s="587">
        <f>SUM(K30:K31)</f>
        <v>34</v>
      </c>
      <c r="L32" s="587">
        <f>SUM(L30:L31)</f>
        <v>2</v>
      </c>
      <c r="M32" s="588">
        <f>SUM(M30:M31)</f>
        <v>36</v>
      </c>
      <c r="N32" s="585"/>
      <c r="O32" s="585"/>
    </row>
    <row r="33" spans="1:16" ht="12" customHeight="1" x14ac:dyDescent="0.4">
      <c r="A33" s="986"/>
      <c r="B33" s="585"/>
      <c r="C33" s="585"/>
      <c r="D33" s="585"/>
      <c r="E33" s="585"/>
      <c r="F33" s="585"/>
      <c r="G33" s="585"/>
      <c r="H33" s="585"/>
      <c r="I33" s="585"/>
      <c r="J33" s="585"/>
      <c r="K33" s="585"/>
      <c r="L33" s="585"/>
      <c r="M33" s="585"/>
      <c r="N33" s="585"/>
      <c r="O33" s="585"/>
    </row>
    <row r="34" spans="1:16" ht="25.5" hidden="1" customHeight="1" x14ac:dyDescent="0.4">
      <c r="A34" s="986"/>
      <c r="B34" s="585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997"/>
    </row>
    <row r="35" spans="1:16" ht="37.5" customHeight="1" x14ac:dyDescent="0.4">
      <c r="A35" s="1148" t="str">
        <f>[1]СПО!B42</f>
        <v>Начальник УМО___________________И.И. Линник</v>
      </c>
      <c r="B35" s="1148"/>
      <c r="C35" s="1148"/>
      <c r="D35" s="1148"/>
      <c r="E35" s="1148"/>
      <c r="F35" s="1148"/>
      <c r="G35" s="1148"/>
      <c r="H35" s="1148"/>
      <c r="I35" s="1148"/>
      <c r="J35" s="1148"/>
      <c r="K35" s="1148"/>
      <c r="L35" s="998"/>
      <c r="M35" s="999"/>
      <c r="N35" s="998"/>
      <c r="O35" s="998"/>
      <c r="P35" s="998"/>
    </row>
    <row r="36" spans="1:16" ht="26.25" customHeight="1" x14ac:dyDescent="0.4"/>
  </sheetData>
  <mergeCells count="13">
    <mergeCell ref="B6:D6"/>
    <mergeCell ref="E6:G6"/>
    <mergeCell ref="H6:J6"/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0" zoomScaleNormal="50" workbookViewId="0">
      <selection activeCell="E7" sqref="E7:G7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1" style="310" customWidth="1"/>
    <col min="5" max="5" width="15.5703125" style="1" customWidth="1"/>
    <col min="6" max="6" width="14.42578125" style="1" customWidth="1"/>
    <col min="7" max="7" width="11.140625" style="310" customWidth="1"/>
    <col min="8" max="8" width="15.85546875" style="1" customWidth="1"/>
    <col min="9" max="9" width="15" style="1" customWidth="1"/>
    <col min="10" max="10" width="11.42578125" style="310" customWidth="1"/>
    <col min="11" max="11" width="15.28515625" style="1" customWidth="1"/>
    <col min="12" max="12" width="12.42578125" style="1" customWidth="1"/>
    <col min="13" max="13" width="12.7109375" style="310" customWidth="1"/>
    <col min="14" max="14" width="15.7109375" style="1" customWidth="1"/>
    <col min="15" max="15" width="13.140625" style="1" customWidth="1"/>
    <col min="16" max="16" width="11.425781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155" t="str">
        <f>[1]СПО!B1</f>
        <v>Гуманитарно-педагогическая академия (филиал) ФГАОУ ВО «КФУ им. В. И. Вернадского» в г. Ялте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290"/>
      <c r="R1" s="290"/>
      <c r="S1" s="290"/>
      <c r="T1" s="290"/>
      <c r="U1" s="290"/>
      <c r="V1" s="290"/>
      <c r="W1" s="290"/>
    </row>
    <row r="2" spans="1:23" ht="20.25" customHeight="1" x14ac:dyDescent="0.3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23" ht="24.75" customHeight="1" x14ac:dyDescent="0.35">
      <c r="A3" s="1150" t="s">
        <v>113</v>
      </c>
      <c r="B3" s="1150"/>
      <c r="C3" s="1149" t="str">
        <f>[1]СПО!F3</f>
        <v>01.11.2017 г.</v>
      </c>
      <c r="D3" s="1149"/>
      <c r="E3" s="1149"/>
      <c r="F3" s="1151" t="s">
        <v>109</v>
      </c>
      <c r="G3" s="1151"/>
      <c r="H3" s="1151"/>
      <c r="I3" s="1151"/>
      <c r="J3" s="1151"/>
      <c r="K3" s="1151"/>
      <c r="L3" s="1151"/>
      <c r="M3" s="1151"/>
      <c r="N3" s="1151"/>
      <c r="O3" s="1151"/>
      <c r="P3" s="1151"/>
      <c r="Q3" s="2"/>
      <c r="R3" s="2"/>
    </row>
    <row r="4" spans="1:23" ht="33" customHeight="1" thickBot="1" x14ac:dyDescent="0.45">
      <c r="A4" s="313"/>
      <c r="B4" s="314"/>
      <c r="C4" s="314"/>
      <c r="D4" s="485"/>
      <c r="E4" s="314"/>
      <c r="F4" s="314"/>
      <c r="G4" s="485"/>
      <c r="H4" s="314"/>
      <c r="I4" s="314"/>
      <c r="J4" s="485"/>
      <c r="K4" s="314"/>
      <c r="L4" s="314"/>
      <c r="M4" s="485"/>
      <c r="N4" s="314"/>
      <c r="O4" s="314"/>
      <c r="P4" s="314"/>
    </row>
    <row r="5" spans="1:23" ht="33" customHeight="1" thickBot="1" x14ac:dyDescent="0.4">
      <c r="A5" s="1158" t="s">
        <v>1</v>
      </c>
      <c r="B5" s="1154" t="s">
        <v>19</v>
      </c>
      <c r="C5" s="1154"/>
      <c r="D5" s="1154"/>
      <c r="E5" s="1154" t="s">
        <v>20</v>
      </c>
      <c r="F5" s="1154"/>
      <c r="G5" s="1154"/>
      <c r="H5" s="1154" t="s">
        <v>21</v>
      </c>
      <c r="I5" s="1154"/>
      <c r="J5" s="1154"/>
      <c r="K5" s="1154" t="s">
        <v>22</v>
      </c>
      <c r="L5" s="1154"/>
      <c r="M5" s="1154"/>
      <c r="N5" s="1156" t="s">
        <v>26</v>
      </c>
      <c r="O5" s="1156"/>
      <c r="P5" s="1156"/>
      <c r="Q5" s="183"/>
      <c r="R5" s="183"/>
    </row>
    <row r="6" spans="1:23" ht="33" customHeight="1" thickBot="1" x14ac:dyDescent="0.4">
      <c r="A6" s="1158"/>
      <c r="B6" s="1157" t="s">
        <v>24</v>
      </c>
      <c r="C6" s="1157"/>
      <c r="D6" s="1157"/>
      <c r="E6" s="1157" t="s">
        <v>24</v>
      </c>
      <c r="F6" s="1157"/>
      <c r="G6" s="1157"/>
      <c r="H6" s="1157" t="s">
        <v>24</v>
      </c>
      <c r="I6" s="1157"/>
      <c r="J6" s="1157"/>
      <c r="K6" s="1157" t="s">
        <v>24</v>
      </c>
      <c r="L6" s="1157"/>
      <c r="M6" s="1157"/>
      <c r="N6" s="1156"/>
      <c r="O6" s="1156"/>
      <c r="P6" s="1156"/>
      <c r="Q6" s="183"/>
      <c r="R6" s="183"/>
    </row>
    <row r="7" spans="1:23" ht="86.25" customHeight="1" thickBot="1" x14ac:dyDescent="0.4">
      <c r="A7" s="1158"/>
      <c r="B7" s="291" t="s">
        <v>5</v>
      </c>
      <c r="C7" s="292" t="s">
        <v>6</v>
      </c>
      <c r="D7" s="293" t="s">
        <v>7</v>
      </c>
      <c r="E7" s="291" t="s">
        <v>5</v>
      </c>
      <c r="F7" s="292" t="s">
        <v>6</v>
      </c>
      <c r="G7" s="293" t="s">
        <v>7</v>
      </c>
      <c r="H7" s="291" t="s">
        <v>5</v>
      </c>
      <c r="I7" s="292" t="s">
        <v>6</v>
      </c>
      <c r="J7" s="293" t="s">
        <v>7</v>
      </c>
      <c r="K7" s="291" t="s">
        <v>5</v>
      </c>
      <c r="L7" s="292" t="s">
        <v>6</v>
      </c>
      <c r="M7" s="293" t="s">
        <v>7</v>
      </c>
      <c r="N7" s="291" t="s">
        <v>5</v>
      </c>
      <c r="O7" s="292" t="s">
        <v>6</v>
      </c>
      <c r="P7" s="293" t="s">
        <v>7</v>
      </c>
      <c r="Q7" s="183"/>
      <c r="R7" s="183"/>
    </row>
    <row r="8" spans="1:23" s="310" customFormat="1" ht="36.75" customHeight="1" thickBot="1" x14ac:dyDescent="0.45">
      <c r="A8" s="12" t="s">
        <v>8</v>
      </c>
      <c r="B8" s="215"/>
      <c r="C8" s="215"/>
      <c r="D8" s="215"/>
      <c r="E8" s="215"/>
      <c r="F8" s="20"/>
      <c r="G8" s="589"/>
      <c r="H8" s="590"/>
      <c r="I8" s="215"/>
      <c r="J8" s="215"/>
      <c r="K8" s="215"/>
      <c r="L8" s="215"/>
      <c r="M8" s="20"/>
      <c r="N8" s="1001"/>
      <c r="O8" s="1002"/>
      <c r="P8" s="1003"/>
      <c r="Q8" s="953"/>
      <c r="R8" s="953"/>
    </row>
    <row r="9" spans="1:23" ht="29.25" customHeight="1" x14ac:dyDescent="0.35">
      <c r="A9" s="40" t="s">
        <v>27</v>
      </c>
      <c r="B9" s="578">
        <v>0</v>
      </c>
      <c r="C9" s="616">
        <v>0</v>
      </c>
      <c r="D9" s="449">
        <v>0</v>
      </c>
      <c r="E9" s="578">
        <v>0</v>
      </c>
      <c r="F9" s="616">
        <v>0</v>
      </c>
      <c r="G9" s="449">
        <v>0</v>
      </c>
      <c r="H9" s="578">
        <f t="shared" ref="H9:M9" si="0">H25+H17</f>
        <v>0</v>
      </c>
      <c r="I9" s="616">
        <f t="shared" si="0"/>
        <v>0</v>
      </c>
      <c r="J9" s="449">
        <f t="shared" si="0"/>
        <v>0</v>
      </c>
      <c r="K9" s="591">
        <f t="shared" si="0"/>
        <v>0</v>
      </c>
      <c r="L9" s="1004">
        <f t="shared" si="0"/>
        <v>0</v>
      </c>
      <c r="M9" s="1005">
        <f t="shared" si="0"/>
        <v>0</v>
      </c>
      <c r="N9" s="1038">
        <f>B9+E9+H9+K9</f>
        <v>0</v>
      </c>
      <c r="O9" s="1039">
        <f t="shared" ref="O9:P13" si="1">L9+I9+F9+C9</f>
        <v>0</v>
      </c>
      <c r="P9" s="1040">
        <f t="shared" si="1"/>
        <v>0</v>
      </c>
      <c r="Q9" s="183"/>
      <c r="R9" s="183"/>
    </row>
    <row r="10" spans="1:23" ht="27.75" customHeight="1" x14ac:dyDescent="0.35">
      <c r="A10" s="40" t="s">
        <v>28</v>
      </c>
      <c r="B10" s="100">
        <v>0</v>
      </c>
      <c r="C10" s="101">
        <v>1</v>
      </c>
      <c r="D10" s="248">
        <v>1</v>
      </c>
      <c r="E10" s="100">
        <f>E26+E18</f>
        <v>0</v>
      </c>
      <c r="F10" s="101">
        <v>3</v>
      </c>
      <c r="G10" s="248">
        <v>3</v>
      </c>
      <c r="H10" s="100">
        <f>H26+H18</f>
        <v>0</v>
      </c>
      <c r="I10" s="101">
        <v>6</v>
      </c>
      <c r="J10" s="248">
        <v>6</v>
      </c>
      <c r="K10" s="592">
        <f>K26+K18</f>
        <v>0</v>
      </c>
      <c r="L10" s="1006">
        <v>6</v>
      </c>
      <c r="M10" s="1007">
        <v>6</v>
      </c>
      <c r="N10" s="1041">
        <f>B10+E10+H10+K10</f>
        <v>0</v>
      </c>
      <c r="O10" s="1008">
        <f t="shared" si="1"/>
        <v>16</v>
      </c>
      <c r="P10" s="1042">
        <f t="shared" si="1"/>
        <v>16</v>
      </c>
      <c r="Q10" s="183"/>
      <c r="R10" s="183"/>
    </row>
    <row r="11" spans="1:23" ht="27.75" customHeight="1" x14ac:dyDescent="0.35">
      <c r="A11" s="40" t="s">
        <v>29</v>
      </c>
      <c r="B11" s="100">
        <v>0</v>
      </c>
      <c r="C11" s="101">
        <v>0</v>
      </c>
      <c r="D11" s="248">
        <v>0</v>
      </c>
      <c r="E11" s="100">
        <f>E27+E19</f>
        <v>0</v>
      </c>
      <c r="F11" s="101">
        <f>F27+F19</f>
        <v>0</v>
      </c>
      <c r="G11" s="248">
        <f>G27+G19</f>
        <v>0</v>
      </c>
      <c r="H11" s="100">
        <f>H27+H19</f>
        <v>0</v>
      </c>
      <c r="I11" s="101">
        <f t="shared" ref="I11:J13" si="2">I27+I19</f>
        <v>0</v>
      </c>
      <c r="J11" s="248">
        <f t="shared" si="2"/>
        <v>0</v>
      </c>
      <c r="K11" s="592">
        <f>K27+K19</f>
        <v>0</v>
      </c>
      <c r="L11" s="1006">
        <f t="shared" ref="L11:M13" si="3">L27+L19</f>
        <v>0</v>
      </c>
      <c r="M11" s="1007">
        <f t="shared" si="3"/>
        <v>0</v>
      </c>
      <c r="N11" s="1041">
        <f>B11+E11+H11+K11</f>
        <v>0</v>
      </c>
      <c r="O11" s="1008">
        <f t="shared" si="1"/>
        <v>0</v>
      </c>
      <c r="P11" s="1042">
        <f t="shared" si="1"/>
        <v>0</v>
      </c>
      <c r="Q11" s="183"/>
      <c r="R11" s="183"/>
    </row>
    <row r="12" spans="1:23" ht="30.75" customHeight="1" x14ac:dyDescent="0.35">
      <c r="A12" s="40" t="s">
        <v>30</v>
      </c>
      <c r="B12" s="100">
        <v>0</v>
      </c>
      <c r="C12" s="101">
        <v>0</v>
      </c>
      <c r="D12" s="248">
        <v>0</v>
      </c>
      <c r="E12" s="100">
        <f t="shared" ref="E12:G13" si="4">E27+E19</f>
        <v>0</v>
      </c>
      <c r="F12" s="101">
        <f t="shared" si="4"/>
        <v>0</v>
      </c>
      <c r="G12" s="248">
        <f t="shared" si="4"/>
        <v>0</v>
      </c>
      <c r="H12" s="100">
        <f>H28+H20</f>
        <v>0</v>
      </c>
      <c r="I12" s="101">
        <f t="shared" si="2"/>
        <v>0</v>
      </c>
      <c r="J12" s="248">
        <f t="shared" si="2"/>
        <v>0</v>
      </c>
      <c r="K12" s="592">
        <f>K28+K20</f>
        <v>0</v>
      </c>
      <c r="L12" s="1006">
        <f t="shared" si="3"/>
        <v>0</v>
      </c>
      <c r="M12" s="1007">
        <f t="shared" si="3"/>
        <v>0</v>
      </c>
      <c r="N12" s="1041">
        <f>B12+E12+H12+K12</f>
        <v>0</v>
      </c>
      <c r="O12" s="1008">
        <f t="shared" si="1"/>
        <v>0</v>
      </c>
      <c r="P12" s="1042">
        <f t="shared" si="1"/>
        <v>0</v>
      </c>
      <c r="Q12" s="183"/>
      <c r="R12" s="183"/>
    </row>
    <row r="13" spans="1:23" ht="32.25" customHeight="1" thickBot="1" x14ac:dyDescent="0.4">
      <c r="A13" s="40" t="s">
        <v>31</v>
      </c>
      <c r="B13" s="100">
        <v>0</v>
      </c>
      <c r="C13" s="101">
        <v>0</v>
      </c>
      <c r="D13" s="248">
        <v>0</v>
      </c>
      <c r="E13" s="100">
        <f t="shared" si="4"/>
        <v>0</v>
      </c>
      <c r="F13" s="101">
        <f t="shared" si="4"/>
        <v>0</v>
      </c>
      <c r="G13" s="248">
        <f t="shared" si="4"/>
        <v>0</v>
      </c>
      <c r="H13" s="100">
        <f>H29+H21</f>
        <v>0</v>
      </c>
      <c r="I13" s="101">
        <f t="shared" si="2"/>
        <v>0</v>
      </c>
      <c r="J13" s="248">
        <f t="shared" si="2"/>
        <v>0</v>
      </c>
      <c r="K13" s="592">
        <f>K29+K21</f>
        <v>0</v>
      </c>
      <c r="L13" s="1006">
        <f t="shared" si="3"/>
        <v>0</v>
      </c>
      <c r="M13" s="1007">
        <f t="shared" si="3"/>
        <v>0</v>
      </c>
      <c r="N13" s="989">
        <f>B13+E13+H13+K13</f>
        <v>0</v>
      </c>
      <c r="O13" s="1009">
        <f t="shared" si="1"/>
        <v>0</v>
      </c>
      <c r="P13" s="1043">
        <f t="shared" si="1"/>
        <v>0</v>
      </c>
      <c r="Q13" s="183"/>
      <c r="R13" s="183"/>
    </row>
    <row r="14" spans="1:23" ht="36.75" customHeight="1" thickBot="1" x14ac:dyDescent="0.4">
      <c r="A14" s="211" t="s">
        <v>9</v>
      </c>
      <c r="B14" s="1010">
        <f t="shared" ref="B14:P14" si="5">SUM(B9:B13)</f>
        <v>0</v>
      </c>
      <c r="C14" s="1011">
        <f t="shared" si="5"/>
        <v>1</v>
      </c>
      <c r="D14" s="1012">
        <f t="shared" si="5"/>
        <v>1</v>
      </c>
      <c r="E14" s="1013">
        <f t="shared" si="5"/>
        <v>0</v>
      </c>
      <c r="F14" s="1013">
        <f t="shared" si="5"/>
        <v>3</v>
      </c>
      <c r="G14" s="1014">
        <f t="shared" si="5"/>
        <v>3</v>
      </c>
      <c r="H14" s="1010">
        <f t="shared" si="5"/>
        <v>0</v>
      </c>
      <c r="I14" s="1011">
        <f t="shared" si="5"/>
        <v>6</v>
      </c>
      <c r="J14" s="1012">
        <f t="shared" si="5"/>
        <v>6</v>
      </c>
      <c r="K14" s="1013">
        <f t="shared" si="5"/>
        <v>0</v>
      </c>
      <c r="L14" s="1013">
        <f t="shared" si="5"/>
        <v>6</v>
      </c>
      <c r="M14" s="1014">
        <f t="shared" si="5"/>
        <v>6</v>
      </c>
      <c r="N14" s="1010">
        <f t="shared" si="5"/>
        <v>0</v>
      </c>
      <c r="O14" s="1011">
        <f t="shared" si="5"/>
        <v>16</v>
      </c>
      <c r="P14" s="1012">
        <f t="shared" si="5"/>
        <v>16</v>
      </c>
      <c r="Q14" s="1048"/>
      <c r="R14" s="183"/>
    </row>
    <row r="15" spans="1:23" ht="27" customHeight="1" thickBot="1" x14ac:dyDescent="0.4">
      <c r="A15" s="211" t="s">
        <v>10</v>
      </c>
      <c r="B15" s="50"/>
      <c r="C15" s="51"/>
      <c r="D15" s="52"/>
      <c r="E15" s="50"/>
      <c r="F15" s="51"/>
      <c r="G15" s="52"/>
      <c r="H15" s="50"/>
      <c r="I15" s="51"/>
      <c r="J15" s="52"/>
      <c r="K15" s="1015"/>
      <c r="L15" s="1016"/>
      <c r="M15" s="1017"/>
      <c r="N15" s="1044"/>
      <c r="O15" s="594"/>
      <c r="P15" s="1045"/>
      <c r="Q15" s="183"/>
      <c r="R15" s="183"/>
    </row>
    <row r="16" spans="1:23" ht="31.5" customHeight="1" thickBot="1" x14ac:dyDescent="0.4">
      <c r="A16" s="211" t="s">
        <v>11</v>
      </c>
      <c r="B16" s="59"/>
      <c r="C16" s="60"/>
      <c r="D16" s="61"/>
      <c r="E16" s="59"/>
      <c r="F16" s="60"/>
      <c r="G16" s="61"/>
      <c r="H16" s="59"/>
      <c r="I16" s="60"/>
      <c r="J16" s="61"/>
      <c r="K16" s="1018"/>
      <c r="L16" s="1019"/>
      <c r="M16" s="1020"/>
      <c r="N16" s="1046"/>
      <c r="O16" s="9"/>
      <c r="P16" s="1047"/>
      <c r="Q16" s="184"/>
      <c r="R16" s="184"/>
    </row>
    <row r="17" spans="1:18" ht="24.95" customHeight="1" x14ac:dyDescent="0.35">
      <c r="A17" s="596" t="s">
        <v>27</v>
      </c>
      <c r="B17" s="578">
        <v>0</v>
      </c>
      <c r="C17" s="616">
        <v>0</v>
      </c>
      <c r="D17" s="449">
        <v>0</v>
      </c>
      <c r="E17" s="412">
        <v>0</v>
      </c>
      <c r="F17" s="412">
        <v>0</v>
      </c>
      <c r="G17" s="269">
        <f>SUM(E17:F17)</f>
        <v>0</v>
      </c>
      <c r="H17" s="412">
        <v>0</v>
      </c>
      <c r="I17" s="412">
        <v>0</v>
      </c>
      <c r="J17" s="269">
        <f>SUM(H17:I17)</f>
        <v>0</v>
      </c>
      <c r="K17" s="597">
        <v>0</v>
      </c>
      <c r="L17" s="597">
        <v>0</v>
      </c>
      <c r="M17" s="1037">
        <f>SUM(K17:L17)</f>
        <v>0</v>
      </c>
      <c r="N17" s="983">
        <f>B17+E17+H17</f>
        <v>0</v>
      </c>
      <c r="O17" s="987">
        <f>C17+F17+I17</f>
        <v>0</v>
      </c>
      <c r="P17" s="988">
        <f>D17+G17+J17</f>
        <v>0</v>
      </c>
      <c r="Q17" s="10"/>
      <c r="R17" s="10"/>
    </row>
    <row r="18" spans="1:18" ht="24.95" customHeight="1" x14ac:dyDescent="0.35">
      <c r="A18" s="599" t="s">
        <v>28</v>
      </c>
      <c r="B18" s="100">
        <v>0</v>
      </c>
      <c r="C18" s="101">
        <v>1</v>
      </c>
      <c r="D18" s="248">
        <v>1</v>
      </c>
      <c r="E18" s="103">
        <v>0</v>
      </c>
      <c r="F18" s="103">
        <v>3</v>
      </c>
      <c r="G18" s="472">
        <v>3</v>
      </c>
      <c r="H18" s="103">
        <v>0</v>
      </c>
      <c r="I18" s="103">
        <v>6</v>
      </c>
      <c r="J18" s="472">
        <v>6</v>
      </c>
      <c r="K18" s="600">
        <v>0</v>
      </c>
      <c r="L18" s="600">
        <v>6</v>
      </c>
      <c r="M18" s="601">
        <v>6</v>
      </c>
      <c r="N18" s="989">
        <f>B18+E18+H18</f>
        <v>0</v>
      </c>
      <c r="O18" s="990">
        <f>C18+F18+I18+L18</f>
        <v>16</v>
      </c>
      <c r="P18" s="991">
        <f>D18+G18+J18+M18</f>
        <v>16</v>
      </c>
      <c r="Q18" s="10"/>
      <c r="R18" s="10"/>
    </row>
    <row r="19" spans="1:18" ht="24.95" customHeight="1" x14ac:dyDescent="0.35">
      <c r="A19" s="599" t="s">
        <v>29</v>
      </c>
      <c r="B19" s="100">
        <v>0</v>
      </c>
      <c r="C19" s="101">
        <v>0</v>
      </c>
      <c r="D19" s="248">
        <v>0</v>
      </c>
      <c r="E19" s="103">
        <v>0</v>
      </c>
      <c r="F19" s="103">
        <v>0</v>
      </c>
      <c r="G19" s="472">
        <f>SUM(E19:F19)</f>
        <v>0</v>
      </c>
      <c r="H19" s="103">
        <v>0</v>
      </c>
      <c r="I19" s="103">
        <v>0</v>
      </c>
      <c r="J19" s="472">
        <f>SUM(H19:I19)</f>
        <v>0</v>
      </c>
      <c r="K19" s="600">
        <v>0</v>
      </c>
      <c r="L19" s="600">
        <v>0</v>
      </c>
      <c r="M19" s="601">
        <f>SUM(K19:L19)</f>
        <v>0</v>
      </c>
      <c r="N19" s="989">
        <f>B19+E19+H19</f>
        <v>0</v>
      </c>
      <c r="O19" s="990">
        <f t="shared" ref="O19:P21" si="6">C19+F19+I19</f>
        <v>0</v>
      </c>
      <c r="P19" s="991">
        <f t="shared" si="6"/>
        <v>0</v>
      </c>
      <c r="Q19" s="10"/>
      <c r="R19" s="10"/>
    </row>
    <row r="20" spans="1:18" ht="29.25" customHeight="1" x14ac:dyDescent="0.35">
      <c r="A20" s="599" t="s">
        <v>30</v>
      </c>
      <c r="B20" s="100">
        <v>0</v>
      </c>
      <c r="C20" s="101">
        <v>0</v>
      </c>
      <c r="D20" s="248">
        <v>0</v>
      </c>
      <c r="E20" s="103">
        <v>0</v>
      </c>
      <c r="F20" s="103">
        <v>0</v>
      </c>
      <c r="G20" s="472">
        <f>SUM(E20:F20)</f>
        <v>0</v>
      </c>
      <c r="H20" s="103">
        <v>0</v>
      </c>
      <c r="I20" s="103">
        <v>0</v>
      </c>
      <c r="J20" s="472">
        <f>SUM(H20:I20)</f>
        <v>0</v>
      </c>
      <c r="K20" s="600">
        <v>0</v>
      </c>
      <c r="L20" s="600">
        <v>0</v>
      </c>
      <c r="M20" s="601">
        <f>SUM(K20:L20)</f>
        <v>0</v>
      </c>
      <c r="N20" s="989">
        <f>B20+E20+H20</f>
        <v>0</v>
      </c>
      <c r="O20" s="990">
        <f t="shared" si="6"/>
        <v>0</v>
      </c>
      <c r="P20" s="991">
        <f t="shared" si="6"/>
        <v>0</v>
      </c>
      <c r="Q20" s="10"/>
      <c r="R20" s="10"/>
    </row>
    <row r="21" spans="1:18" ht="43.5" customHeight="1" thickBot="1" x14ac:dyDescent="0.4">
      <c r="A21" s="602" t="s">
        <v>31</v>
      </c>
      <c r="B21" s="581">
        <v>0</v>
      </c>
      <c r="C21" s="992">
        <v>0</v>
      </c>
      <c r="D21" s="1022">
        <v>0</v>
      </c>
      <c r="E21" s="160">
        <v>0</v>
      </c>
      <c r="F21" s="1023">
        <v>0</v>
      </c>
      <c r="G21" s="1024">
        <f>SUM(E21:F21)</f>
        <v>0</v>
      </c>
      <c r="H21" s="160">
        <v>0</v>
      </c>
      <c r="I21" s="1023">
        <v>0</v>
      </c>
      <c r="J21" s="1024">
        <f>SUM(H21:I21)</f>
        <v>0</v>
      </c>
      <c r="K21" s="603">
        <v>0</v>
      </c>
      <c r="L21" s="604">
        <v>0</v>
      </c>
      <c r="M21" s="605">
        <f>SUM(K21:L21)</f>
        <v>0</v>
      </c>
      <c r="N21" s="994">
        <f>B21+E21+H21</f>
        <v>0</v>
      </c>
      <c r="O21" s="995">
        <f t="shared" si="6"/>
        <v>0</v>
      </c>
      <c r="P21" s="996">
        <f t="shared" si="6"/>
        <v>0</v>
      </c>
      <c r="Q21" s="185"/>
      <c r="R21" s="185"/>
    </row>
    <row r="22" spans="1:18" ht="27" thickBot="1" x14ac:dyDescent="0.4">
      <c r="A22" s="294" t="s">
        <v>13</v>
      </c>
      <c r="B22" s="86">
        <v>0</v>
      </c>
      <c r="C22" s="86">
        <v>1</v>
      </c>
      <c r="D22" s="86">
        <v>1</v>
      </c>
      <c r="E22" s="86">
        <f t="shared" ref="E22:P22" si="7">SUM(E17:E21)</f>
        <v>0</v>
      </c>
      <c r="F22" s="86">
        <f t="shared" si="7"/>
        <v>3</v>
      </c>
      <c r="G22" s="86">
        <f t="shared" si="7"/>
        <v>3</v>
      </c>
      <c r="H22" s="86">
        <f t="shared" si="7"/>
        <v>0</v>
      </c>
      <c r="I22" s="86">
        <f t="shared" si="7"/>
        <v>6</v>
      </c>
      <c r="J22" s="87">
        <f t="shared" si="7"/>
        <v>6</v>
      </c>
      <c r="K22" s="1026">
        <f t="shared" si="7"/>
        <v>0</v>
      </c>
      <c r="L22" s="1026">
        <f t="shared" si="7"/>
        <v>6</v>
      </c>
      <c r="M22" s="1027">
        <f t="shared" si="7"/>
        <v>6</v>
      </c>
      <c r="N22" s="486">
        <f t="shared" si="7"/>
        <v>0</v>
      </c>
      <c r="O22" s="487">
        <f t="shared" si="7"/>
        <v>16</v>
      </c>
      <c r="P22" s="488">
        <f t="shared" si="7"/>
        <v>16</v>
      </c>
      <c r="Q22" s="185"/>
      <c r="R22" s="185"/>
    </row>
    <row r="23" spans="1:18" ht="24.95" customHeight="1" thickBot="1" x14ac:dyDescent="0.4">
      <c r="A23" s="11" t="s">
        <v>14</v>
      </c>
      <c r="B23" s="90"/>
      <c r="C23" s="91"/>
      <c r="D23" s="576"/>
      <c r="E23" s="90"/>
      <c r="F23" s="91"/>
      <c r="G23" s="576"/>
      <c r="H23" s="90"/>
      <c r="I23" s="91"/>
      <c r="J23" s="576"/>
      <c r="K23" s="1028"/>
      <c r="L23" s="1029"/>
      <c r="M23" s="1030"/>
      <c r="N23" s="489"/>
      <c r="O23" s="490"/>
      <c r="P23" s="491"/>
      <c r="Q23" s="10"/>
      <c r="R23" s="10"/>
    </row>
    <row r="24" spans="1:18" ht="24.95" customHeight="1" x14ac:dyDescent="0.35">
      <c r="A24" s="299" t="s">
        <v>27</v>
      </c>
      <c r="B24" s="578">
        <v>0</v>
      </c>
      <c r="C24" s="616">
        <v>0</v>
      </c>
      <c r="D24" s="667">
        <v>0</v>
      </c>
      <c r="E24" s="578">
        <v>0</v>
      </c>
      <c r="F24" s="616">
        <v>0</v>
      </c>
      <c r="G24" s="667">
        <f>SUM(E24:F24)</f>
        <v>0</v>
      </c>
      <c r="H24" s="412">
        <v>0</v>
      </c>
      <c r="I24" s="413">
        <v>0</v>
      </c>
      <c r="J24" s="667">
        <f>SUM(H24:I24)</f>
        <v>0</v>
      </c>
      <c r="K24" s="597">
        <v>0</v>
      </c>
      <c r="L24" s="1031">
        <v>0</v>
      </c>
      <c r="M24" s="598">
        <f>SUM(K24:L24)</f>
        <v>0</v>
      </c>
      <c r="N24" s="1032">
        <f t="shared" ref="N24:P28" si="8">B24+E24+H24+K24</f>
        <v>0</v>
      </c>
      <c r="O24" s="606">
        <f t="shared" si="8"/>
        <v>0</v>
      </c>
      <c r="P24" s="607">
        <f t="shared" si="8"/>
        <v>0</v>
      </c>
      <c r="Q24" s="10"/>
      <c r="R24" s="10"/>
    </row>
    <row r="25" spans="1:18" ht="33" customHeight="1" x14ac:dyDescent="0.35">
      <c r="A25" s="188" t="s">
        <v>28</v>
      </c>
      <c r="B25" s="100">
        <v>0</v>
      </c>
      <c r="C25" s="101">
        <v>0</v>
      </c>
      <c r="D25" s="472">
        <v>0</v>
      </c>
      <c r="E25" s="100">
        <v>0</v>
      </c>
      <c r="F25" s="101">
        <v>0</v>
      </c>
      <c r="G25" s="472">
        <f>SUM(E25:F25)</f>
        <v>0</v>
      </c>
      <c r="H25" s="103">
        <v>0</v>
      </c>
      <c r="I25" s="104">
        <v>0</v>
      </c>
      <c r="J25" s="472">
        <f>SUM(H25:I25)</f>
        <v>0</v>
      </c>
      <c r="K25" s="600">
        <v>0</v>
      </c>
      <c r="L25" s="1033">
        <v>0</v>
      </c>
      <c r="M25" s="1021">
        <f>SUM(K25:L25)</f>
        <v>0</v>
      </c>
      <c r="N25" s="1034">
        <f t="shared" si="8"/>
        <v>0</v>
      </c>
      <c r="O25" s="608">
        <f t="shared" si="8"/>
        <v>0</v>
      </c>
      <c r="P25" s="609">
        <f t="shared" si="8"/>
        <v>0</v>
      </c>
      <c r="Q25" s="10"/>
      <c r="R25" s="10"/>
    </row>
    <row r="26" spans="1:18" ht="24.95" customHeight="1" x14ac:dyDescent="0.35">
      <c r="A26" s="188" t="s">
        <v>29</v>
      </c>
      <c r="B26" s="100">
        <v>0</v>
      </c>
      <c r="C26" s="101">
        <v>0</v>
      </c>
      <c r="D26" s="472">
        <v>0</v>
      </c>
      <c r="E26" s="100">
        <v>0</v>
      </c>
      <c r="F26" s="101">
        <v>0</v>
      </c>
      <c r="G26" s="472">
        <f>SUM(E26:F26)</f>
        <v>0</v>
      </c>
      <c r="H26" s="103">
        <v>0</v>
      </c>
      <c r="I26" s="104">
        <v>0</v>
      </c>
      <c r="J26" s="472">
        <f>SUM(H26:I26)</f>
        <v>0</v>
      </c>
      <c r="K26" s="600">
        <v>0</v>
      </c>
      <c r="L26" s="1033">
        <v>0</v>
      </c>
      <c r="M26" s="1021">
        <f>SUM(K26:L26)</f>
        <v>0</v>
      </c>
      <c r="N26" s="1034">
        <f t="shared" si="8"/>
        <v>0</v>
      </c>
      <c r="O26" s="608">
        <f t="shared" si="8"/>
        <v>0</v>
      </c>
      <c r="P26" s="609">
        <f t="shared" si="8"/>
        <v>0</v>
      </c>
      <c r="Q26" s="185"/>
      <c r="R26" s="185"/>
    </row>
    <row r="27" spans="1:18" ht="32.25" customHeight="1" x14ac:dyDescent="0.35">
      <c r="A27" s="188" t="s">
        <v>30</v>
      </c>
      <c r="B27" s="100">
        <v>0</v>
      </c>
      <c r="C27" s="101">
        <v>0</v>
      </c>
      <c r="D27" s="472">
        <v>0</v>
      </c>
      <c r="E27" s="100">
        <v>0</v>
      </c>
      <c r="F27" s="101">
        <v>0</v>
      </c>
      <c r="G27" s="472">
        <f>SUM(E27:F27)</f>
        <v>0</v>
      </c>
      <c r="H27" s="103">
        <v>0</v>
      </c>
      <c r="I27" s="104">
        <v>0</v>
      </c>
      <c r="J27" s="472">
        <f>SUM(H27:I27)</f>
        <v>0</v>
      </c>
      <c r="K27" s="600">
        <v>0</v>
      </c>
      <c r="L27" s="1033">
        <v>0</v>
      </c>
      <c r="M27" s="1021">
        <f>SUM(K27:L27)</f>
        <v>0</v>
      </c>
      <c r="N27" s="1034">
        <f t="shared" si="8"/>
        <v>0</v>
      </c>
      <c r="O27" s="608">
        <f t="shared" si="8"/>
        <v>0</v>
      </c>
      <c r="P27" s="609">
        <f t="shared" si="8"/>
        <v>0</v>
      </c>
      <c r="Q27" s="191"/>
      <c r="R27" s="191"/>
    </row>
    <row r="28" spans="1:18" ht="29.25" customHeight="1" thickBot="1" x14ac:dyDescent="0.4">
      <c r="A28" s="300" t="s">
        <v>31</v>
      </c>
      <c r="B28" s="581">
        <v>0</v>
      </c>
      <c r="C28" s="992">
        <v>0</v>
      </c>
      <c r="D28" s="1024">
        <v>0</v>
      </c>
      <c r="E28" s="581">
        <v>0</v>
      </c>
      <c r="F28" s="992">
        <v>0</v>
      </c>
      <c r="G28" s="1024">
        <f>SUM(E28:F28)</f>
        <v>0</v>
      </c>
      <c r="H28" s="160">
        <v>0</v>
      </c>
      <c r="I28" s="161">
        <v>0</v>
      </c>
      <c r="J28" s="1024">
        <f>SUM(H28:I28)</f>
        <v>0</v>
      </c>
      <c r="K28" s="603">
        <v>0</v>
      </c>
      <c r="L28" s="1035">
        <v>0</v>
      </c>
      <c r="M28" s="1025">
        <f>SUM(K28:L28)</f>
        <v>0</v>
      </c>
      <c r="N28" s="1036">
        <f t="shared" si="8"/>
        <v>0</v>
      </c>
      <c r="O28" s="610">
        <f t="shared" si="8"/>
        <v>0</v>
      </c>
      <c r="P28" s="611">
        <f t="shared" si="8"/>
        <v>0</v>
      </c>
      <c r="Q28" s="185"/>
      <c r="R28" s="185"/>
    </row>
    <row r="29" spans="1:18" thickBot="1" x14ac:dyDescent="0.4">
      <c r="A29" s="294" t="s">
        <v>15</v>
      </c>
      <c r="B29" s="305">
        <f t="shared" ref="B29:P29" si="9">SUM(B24:B28)</f>
        <v>0</v>
      </c>
      <c r="C29" s="305">
        <f t="shared" si="9"/>
        <v>0</v>
      </c>
      <c r="D29" s="305">
        <f t="shared" si="9"/>
        <v>0</v>
      </c>
      <c r="E29" s="305">
        <f t="shared" si="9"/>
        <v>0</v>
      </c>
      <c r="F29" s="305">
        <f t="shared" si="9"/>
        <v>0</v>
      </c>
      <c r="G29" s="305">
        <f t="shared" si="9"/>
        <v>0</v>
      </c>
      <c r="H29" s="306">
        <f t="shared" si="9"/>
        <v>0</v>
      </c>
      <c r="I29" s="306">
        <f t="shared" si="9"/>
        <v>0</v>
      </c>
      <c r="J29" s="306">
        <f t="shared" si="9"/>
        <v>0</v>
      </c>
      <c r="K29" s="306">
        <f>SUM(K24:K28)</f>
        <v>0</v>
      </c>
      <c r="L29" s="306">
        <f>SUM(L24:L28)</f>
        <v>0</v>
      </c>
      <c r="M29" s="306">
        <f>SUM(M24:M28)</f>
        <v>0</v>
      </c>
      <c r="N29" s="305">
        <f t="shared" si="9"/>
        <v>0</v>
      </c>
      <c r="O29" s="305">
        <f t="shared" si="9"/>
        <v>0</v>
      </c>
      <c r="P29" s="296">
        <f t="shared" si="9"/>
        <v>0</v>
      </c>
      <c r="Q29" s="10"/>
      <c r="R29" s="10"/>
    </row>
    <row r="30" spans="1:18" thickBot="1" x14ac:dyDescent="0.4">
      <c r="A30" s="316" t="s">
        <v>16</v>
      </c>
      <c r="B30" s="8">
        <f t="shared" ref="B30:P30" si="10">B22</f>
        <v>0</v>
      </c>
      <c r="C30" s="8">
        <f t="shared" si="10"/>
        <v>1</v>
      </c>
      <c r="D30" s="8">
        <f t="shared" si="10"/>
        <v>1</v>
      </c>
      <c r="E30" s="8">
        <f t="shared" si="10"/>
        <v>0</v>
      </c>
      <c r="F30" s="8">
        <f t="shared" si="10"/>
        <v>3</v>
      </c>
      <c r="G30" s="19">
        <f t="shared" si="10"/>
        <v>3</v>
      </c>
      <c r="H30" s="19">
        <f t="shared" si="10"/>
        <v>0</v>
      </c>
      <c r="I30" s="19">
        <f t="shared" si="10"/>
        <v>6</v>
      </c>
      <c r="J30" s="19">
        <f t="shared" si="10"/>
        <v>6</v>
      </c>
      <c r="K30" s="19">
        <f>K22</f>
        <v>0</v>
      </c>
      <c r="L30" s="19">
        <f>L22</f>
        <v>6</v>
      </c>
      <c r="M30" s="19">
        <f>M22</f>
        <v>6</v>
      </c>
      <c r="N30" s="19">
        <f t="shared" si="10"/>
        <v>0</v>
      </c>
      <c r="O30" s="19">
        <f t="shared" si="10"/>
        <v>16</v>
      </c>
      <c r="P30" s="16">
        <f t="shared" si="10"/>
        <v>16</v>
      </c>
      <c r="Q30" s="186"/>
      <c r="R30" s="186"/>
    </row>
    <row r="31" spans="1:18" thickBot="1" x14ac:dyDescent="0.4">
      <c r="A31" s="316" t="s">
        <v>17</v>
      </c>
      <c r="B31" s="8">
        <f t="shared" ref="B31:P31" si="11">B29</f>
        <v>0</v>
      </c>
      <c r="C31" s="8">
        <f t="shared" si="11"/>
        <v>0</v>
      </c>
      <c r="D31" s="8">
        <f t="shared" si="11"/>
        <v>0</v>
      </c>
      <c r="E31" s="8">
        <f t="shared" si="11"/>
        <v>0</v>
      </c>
      <c r="F31" s="8">
        <f t="shared" si="11"/>
        <v>0</v>
      </c>
      <c r="G31" s="19">
        <f t="shared" si="11"/>
        <v>0</v>
      </c>
      <c r="H31" s="19">
        <f t="shared" si="11"/>
        <v>0</v>
      </c>
      <c r="I31" s="19">
        <f t="shared" si="11"/>
        <v>0</v>
      </c>
      <c r="J31" s="19">
        <f t="shared" si="11"/>
        <v>0</v>
      </c>
      <c r="K31" s="19">
        <f>K29</f>
        <v>0</v>
      </c>
      <c r="L31" s="19">
        <f>L29</f>
        <v>0</v>
      </c>
      <c r="M31" s="19">
        <f>M29</f>
        <v>0</v>
      </c>
      <c r="N31" s="19">
        <f t="shared" si="11"/>
        <v>0</v>
      </c>
      <c r="O31" s="19">
        <f t="shared" si="11"/>
        <v>0</v>
      </c>
      <c r="P31" s="16">
        <f t="shared" si="11"/>
        <v>0</v>
      </c>
      <c r="Q31" s="14"/>
      <c r="R31" s="14"/>
    </row>
    <row r="32" spans="1:18" thickBot="1" x14ac:dyDescent="0.4">
      <c r="A32" s="190" t="s">
        <v>18</v>
      </c>
      <c r="B32" s="317">
        <f t="shared" ref="B32:P32" si="12">SUM(B30:B31)</f>
        <v>0</v>
      </c>
      <c r="C32" s="318">
        <f t="shared" si="12"/>
        <v>1</v>
      </c>
      <c r="D32" s="318">
        <f t="shared" si="12"/>
        <v>1</v>
      </c>
      <c r="E32" s="318">
        <f t="shared" si="12"/>
        <v>0</v>
      </c>
      <c r="F32" s="318">
        <f t="shared" si="12"/>
        <v>3</v>
      </c>
      <c r="G32" s="319">
        <f t="shared" si="12"/>
        <v>3</v>
      </c>
      <c r="H32" s="319">
        <f t="shared" si="12"/>
        <v>0</v>
      </c>
      <c r="I32" s="319">
        <f t="shared" si="12"/>
        <v>6</v>
      </c>
      <c r="J32" s="319">
        <f t="shared" si="12"/>
        <v>6</v>
      </c>
      <c r="K32" s="319">
        <f>SUM(K30:K31)</f>
        <v>0</v>
      </c>
      <c r="L32" s="319">
        <f>SUM(L30:L31)</f>
        <v>6</v>
      </c>
      <c r="M32" s="319">
        <f>SUM(M30:M31)</f>
        <v>6</v>
      </c>
      <c r="N32" s="319">
        <f t="shared" si="12"/>
        <v>0</v>
      </c>
      <c r="O32" s="319">
        <f t="shared" si="12"/>
        <v>16</v>
      </c>
      <c r="P32" s="320">
        <f t="shared" si="12"/>
        <v>16</v>
      </c>
      <c r="Q32" s="14"/>
      <c r="R32" s="14"/>
    </row>
    <row r="33" spans="1:19" ht="12" customHeight="1" x14ac:dyDescent="0.35">
      <c r="A33" s="1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9" ht="25.5" hidden="1" customHeight="1" x14ac:dyDescent="0.35">
      <c r="A34" s="1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1:19" ht="37.5" customHeight="1" x14ac:dyDescent="0.35">
      <c r="A35" s="1152" t="s">
        <v>86</v>
      </c>
      <c r="B35" s="1152"/>
      <c r="C35" s="1152"/>
      <c r="D35" s="1152"/>
      <c r="E35" s="1152"/>
      <c r="F35" s="1152"/>
      <c r="G35" s="1152"/>
      <c r="H35" s="1152"/>
      <c r="I35" s="1152"/>
      <c r="J35" s="1152"/>
      <c r="K35" s="1152"/>
      <c r="L35" s="1152"/>
      <c r="M35" s="1152"/>
      <c r="N35" s="1152"/>
      <c r="O35" s="1152"/>
      <c r="P35" s="1152"/>
      <c r="Q35" s="1152"/>
      <c r="R35" s="1152"/>
      <c r="S35" s="1152"/>
    </row>
    <row r="36" spans="1:19" ht="39.950000000000003" customHeight="1" x14ac:dyDescent="0.4">
      <c r="A36" s="1153" t="str">
        <f>[1]СПО!B42</f>
        <v>Начальник УМО___________________И.И. Линник</v>
      </c>
      <c r="B36" s="1153"/>
      <c r="C36" s="1153"/>
      <c r="D36" s="1153"/>
      <c r="E36" s="1153"/>
      <c r="F36" s="1153"/>
      <c r="G36" s="1153"/>
      <c r="H36" s="1153"/>
      <c r="I36" s="1153"/>
      <c r="J36" s="1153"/>
      <c r="K36" s="1153"/>
      <c r="L36" s="1153"/>
      <c r="M36" s="1153"/>
      <c r="N36" s="1153"/>
      <c r="O36" s="1153"/>
      <c r="P36" s="1153"/>
      <c r="Q36" s="15"/>
      <c r="R36" s="15"/>
      <c r="S36" s="15"/>
    </row>
  </sheetData>
  <mergeCells count="16">
    <mergeCell ref="B6:D6"/>
    <mergeCell ref="E6:G6"/>
    <mergeCell ref="H6:J6"/>
    <mergeCell ref="A5:A7"/>
    <mergeCell ref="B5:D5"/>
    <mergeCell ref="E5:G5"/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3"/>
  <sheetViews>
    <sheetView zoomScale="50" zoomScaleNormal="50" workbookViewId="0">
      <selection activeCell="B7" sqref="B7:D7"/>
    </sheetView>
  </sheetViews>
  <sheetFormatPr defaultRowHeight="25.5" x14ac:dyDescent="0.35"/>
  <cols>
    <col min="1" max="1" width="98.7109375" style="22" customWidth="1"/>
    <col min="2" max="2" width="14.42578125" style="22" customWidth="1"/>
    <col min="3" max="3" width="13.42578125" style="22" customWidth="1"/>
    <col min="4" max="4" width="12.5703125" style="22" customWidth="1"/>
    <col min="5" max="5" width="9.42578125" style="22" hidden="1" customWidth="1"/>
    <col min="6" max="6" width="10.42578125" style="22" hidden="1" customWidth="1"/>
    <col min="7" max="7" width="12.28515625" style="22" hidden="1" customWidth="1"/>
    <col min="8" max="8" width="15.42578125" style="22" customWidth="1"/>
    <col min="9" max="9" width="14.85546875" style="22" customWidth="1"/>
    <col min="10" max="10" width="14" style="22" customWidth="1"/>
    <col min="11" max="12" width="10.7109375" style="22" customWidth="1"/>
    <col min="13" max="13" width="9.140625" style="22"/>
    <col min="14" max="14" width="12.85546875" style="22" customWidth="1"/>
    <col min="15" max="15" width="23.42578125" style="22" customWidth="1"/>
    <col min="16" max="17" width="9.140625" style="22"/>
    <col min="18" max="18" width="10.5703125" style="22" bestFit="1" customWidth="1"/>
    <col min="19" max="19" width="11.28515625" style="22" customWidth="1"/>
    <col min="20" max="16384" width="9.140625" style="22"/>
  </cols>
  <sheetData>
    <row r="1" spans="1:14" ht="25.5" customHeight="1" x14ac:dyDescent="0.35">
      <c r="A1" s="1144" t="s">
        <v>0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</row>
    <row r="2" spans="1:14" ht="26.25" customHeight="1" x14ac:dyDescent="0.35">
      <c r="A2" s="1160" t="s">
        <v>122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</row>
    <row r="3" spans="1:14" ht="37.5" customHeight="1" x14ac:dyDescent="0.35">
      <c r="A3" s="1144" t="s">
        <v>148</v>
      </c>
      <c r="B3" s="1144"/>
      <c r="C3" s="1144"/>
      <c r="D3" s="1144"/>
      <c r="E3" s="1144"/>
      <c r="F3" s="1144"/>
      <c r="G3" s="1144"/>
      <c r="H3" s="1144"/>
      <c r="I3" s="1144"/>
      <c r="J3" s="1144"/>
      <c r="K3" s="21"/>
      <c r="L3" s="21"/>
    </row>
    <row r="4" spans="1:14" ht="24.75" customHeight="1" thickBot="1" x14ac:dyDescent="0.4">
      <c r="A4" s="23"/>
    </row>
    <row r="5" spans="1:14" ht="33" customHeight="1" x14ac:dyDescent="0.35">
      <c r="A5" s="1145" t="s">
        <v>33</v>
      </c>
      <c r="B5" s="1162">
        <v>3</v>
      </c>
      <c r="C5" s="1163"/>
      <c r="D5" s="1164"/>
      <c r="E5" s="1162"/>
      <c r="F5" s="1163"/>
      <c r="G5" s="1164"/>
      <c r="H5" s="1132" t="s">
        <v>23</v>
      </c>
      <c r="I5" s="1133"/>
      <c r="J5" s="1134"/>
      <c r="K5" s="24"/>
      <c r="L5" s="24"/>
    </row>
    <row r="6" spans="1:14" ht="24.75" customHeight="1" thickBot="1" x14ac:dyDescent="0.4">
      <c r="A6" s="1146"/>
      <c r="B6" s="1165"/>
      <c r="C6" s="1166"/>
      <c r="D6" s="1167"/>
      <c r="E6" s="1165"/>
      <c r="F6" s="1166"/>
      <c r="G6" s="1167"/>
      <c r="H6" s="1135"/>
      <c r="I6" s="1136"/>
      <c r="J6" s="1137"/>
      <c r="K6" s="24"/>
      <c r="L6" s="24"/>
    </row>
    <row r="7" spans="1:14" ht="99.75" customHeight="1" thickBot="1" x14ac:dyDescent="0.4">
      <c r="A7" s="1161"/>
      <c r="B7" s="291" t="s">
        <v>5</v>
      </c>
      <c r="C7" s="292" t="s">
        <v>6</v>
      </c>
      <c r="D7" s="293" t="s">
        <v>7</v>
      </c>
      <c r="E7" s="291" t="s">
        <v>5</v>
      </c>
      <c r="F7" s="292" t="s">
        <v>6</v>
      </c>
      <c r="G7" s="293" t="s">
        <v>7</v>
      </c>
      <c r="H7" s="291" t="s">
        <v>5</v>
      </c>
      <c r="I7" s="292" t="s">
        <v>6</v>
      </c>
      <c r="J7" s="293" t="s">
        <v>7</v>
      </c>
      <c r="K7" s="24"/>
      <c r="L7" s="24"/>
    </row>
    <row r="8" spans="1:14" ht="30.75" customHeight="1" thickBot="1" x14ac:dyDescent="0.4">
      <c r="A8" s="125" t="s">
        <v>34</v>
      </c>
      <c r="B8" s="109">
        <v>1</v>
      </c>
      <c r="C8" s="109">
        <v>0</v>
      </c>
      <c r="D8" s="87">
        <v>1</v>
      </c>
      <c r="E8" s="192"/>
      <c r="F8" s="110"/>
      <c r="G8" s="110"/>
      <c r="H8" s="110">
        <v>1</v>
      </c>
      <c r="I8" s="110">
        <v>0</v>
      </c>
      <c r="J8" s="612">
        <v>1</v>
      </c>
      <c r="K8" s="24"/>
      <c r="L8" s="24"/>
    </row>
    <row r="9" spans="1:14" ht="39" customHeight="1" x14ac:dyDescent="0.35">
      <c r="A9" s="40" t="s">
        <v>35</v>
      </c>
      <c r="B9" s="418">
        <v>0</v>
      </c>
      <c r="C9" s="421">
        <v>0</v>
      </c>
      <c r="D9" s="1049">
        <v>0</v>
      </c>
      <c r="E9" s="103"/>
      <c r="F9" s="101"/>
      <c r="G9" s="102"/>
      <c r="H9" s="126">
        <f t="shared" ref="H9:I15" si="0">B9+E9</f>
        <v>0</v>
      </c>
      <c r="I9" s="126">
        <f t="shared" si="0"/>
        <v>0</v>
      </c>
      <c r="J9" s="127">
        <f t="shared" ref="J9:J17" si="1">SUM(H9:I9)</f>
        <v>0</v>
      </c>
      <c r="K9" s="24"/>
      <c r="L9" s="24"/>
    </row>
    <row r="10" spans="1:14" ht="33" customHeight="1" x14ac:dyDescent="0.35">
      <c r="A10" s="128" t="s">
        <v>36</v>
      </c>
      <c r="B10" s="103">
        <v>0</v>
      </c>
      <c r="C10" s="101">
        <v>0</v>
      </c>
      <c r="D10" s="102">
        <v>0</v>
      </c>
      <c r="E10" s="103"/>
      <c r="F10" s="101"/>
      <c r="G10" s="102"/>
      <c r="H10" s="126">
        <f t="shared" si="0"/>
        <v>0</v>
      </c>
      <c r="I10" s="126">
        <f t="shared" si="0"/>
        <v>0</v>
      </c>
      <c r="J10" s="127">
        <f t="shared" si="1"/>
        <v>0</v>
      </c>
      <c r="K10" s="24"/>
      <c r="L10" s="24"/>
    </row>
    <row r="11" spans="1:14" ht="54.75" customHeight="1" x14ac:dyDescent="0.35">
      <c r="A11" s="40" t="s">
        <v>37</v>
      </c>
      <c r="B11" s="129">
        <v>1</v>
      </c>
      <c r="C11" s="130">
        <v>0</v>
      </c>
      <c r="D11" s="102">
        <v>1</v>
      </c>
      <c r="E11" s="129"/>
      <c r="F11" s="130"/>
      <c r="G11" s="102"/>
      <c r="H11" s="126">
        <f t="shared" si="0"/>
        <v>1</v>
      </c>
      <c r="I11" s="126">
        <f t="shared" si="0"/>
        <v>0</v>
      </c>
      <c r="J11" s="127">
        <f t="shared" si="1"/>
        <v>1</v>
      </c>
      <c r="K11" s="24"/>
      <c r="L11" s="24"/>
    </row>
    <row r="12" spans="1:14" ht="54" customHeight="1" x14ac:dyDescent="0.35">
      <c r="A12" s="40" t="s">
        <v>38</v>
      </c>
      <c r="B12" s="129">
        <v>0</v>
      </c>
      <c r="C12" s="130">
        <v>0</v>
      </c>
      <c r="D12" s="102">
        <f>SUM(B12:C12)</f>
        <v>0</v>
      </c>
      <c r="E12" s="129"/>
      <c r="F12" s="130"/>
      <c r="G12" s="102"/>
      <c r="H12" s="126">
        <f t="shared" si="0"/>
        <v>0</v>
      </c>
      <c r="I12" s="126">
        <f t="shared" si="0"/>
        <v>0</v>
      </c>
      <c r="J12" s="127">
        <f t="shared" si="1"/>
        <v>0</v>
      </c>
      <c r="K12" s="24"/>
      <c r="L12" s="24"/>
    </row>
    <row r="13" spans="1:14" ht="30.75" customHeight="1" x14ac:dyDescent="0.35">
      <c r="A13" s="128" t="s">
        <v>149</v>
      </c>
      <c r="B13" s="129">
        <v>0</v>
      </c>
      <c r="C13" s="130">
        <v>0</v>
      </c>
      <c r="D13" s="102">
        <v>0</v>
      </c>
      <c r="E13" s="129"/>
      <c r="F13" s="130"/>
      <c r="G13" s="102"/>
      <c r="H13" s="126">
        <f t="shared" si="0"/>
        <v>0</v>
      </c>
      <c r="I13" s="126">
        <f t="shared" si="0"/>
        <v>0</v>
      </c>
      <c r="J13" s="127">
        <f t="shared" si="1"/>
        <v>0</v>
      </c>
      <c r="K13" s="24"/>
      <c r="L13" s="24"/>
    </row>
    <row r="14" spans="1:14" ht="55.5" customHeight="1" x14ac:dyDescent="0.35">
      <c r="A14" s="128" t="s">
        <v>150</v>
      </c>
      <c r="B14" s="129">
        <v>0</v>
      </c>
      <c r="C14" s="130">
        <v>0</v>
      </c>
      <c r="D14" s="102">
        <f>SUM(B14:C14)</f>
        <v>0</v>
      </c>
      <c r="E14" s="129"/>
      <c r="F14" s="130"/>
      <c r="G14" s="102"/>
      <c r="H14" s="126">
        <f t="shared" si="0"/>
        <v>0</v>
      </c>
      <c r="I14" s="126">
        <f t="shared" si="0"/>
        <v>0</v>
      </c>
      <c r="J14" s="127">
        <f t="shared" si="1"/>
        <v>0</v>
      </c>
      <c r="K14" s="24"/>
      <c r="L14" s="24"/>
    </row>
    <row r="15" spans="1:14" ht="51.75" customHeight="1" x14ac:dyDescent="0.35">
      <c r="A15" s="128" t="s">
        <v>39</v>
      </c>
      <c r="B15" s="129">
        <v>0</v>
      </c>
      <c r="C15" s="130">
        <v>0</v>
      </c>
      <c r="D15" s="102">
        <v>0</v>
      </c>
      <c r="E15" s="129"/>
      <c r="F15" s="130"/>
      <c r="G15" s="102"/>
      <c r="H15" s="126">
        <f t="shared" si="0"/>
        <v>0</v>
      </c>
      <c r="I15" s="126">
        <f>C15+F15</f>
        <v>0</v>
      </c>
      <c r="J15" s="127">
        <f t="shared" si="1"/>
        <v>0</v>
      </c>
      <c r="K15" s="24"/>
      <c r="L15" s="24"/>
    </row>
    <row r="16" spans="1:14" ht="33" customHeight="1" thickBot="1" x14ac:dyDescent="0.4">
      <c r="A16" s="1050" t="s">
        <v>40</v>
      </c>
      <c r="B16" s="129">
        <v>0</v>
      </c>
      <c r="C16" s="130">
        <v>0</v>
      </c>
      <c r="D16" s="102">
        <v>0</v>
      </c>
      <c r="E16" s="129"/>
      <c r="F16" s="130"/>
      <c r="G16" s="102"/>
      <c r="H16" s="126">
        <f>B16+E16</f>
        <v>0</v>
      </c>
      <c r="I16" s="126">
        <f>C16+F16</f>
        <v>0</v>
      </c>
      <c r="J16" s="127">
        <f t="shared" si="1"/>
        <v>0</v>
      </c>
      <c r="K16" s="24"/>
      <c r="L16" s="24"/>
    </row>
    <row r="17" spans="1:12" ht="30" customHeight="1" thickBot="1" x14ac:dyDescent="0.4">
      <c r="A17" s="47" t="s">
        <v>41</v>
      </c>
      <c r="B17" s="50">
        <f t="shared" ref="B17:I17" si="2">SUM(B9:B16)</f>
        <v>1</v>
      </c>
      <c r="C17" s="50">
        <f t="shared" si="2"/>
        <v>0</v>
      </c>
      <c r="D17" s="50">
        <f t="shared" si="2"/>
        <v>1</v>
      </c>
      <c r="E17" s="50"/>
      <c r="F17" s="50"/>
      <c r="G17" s="50"/>
      <c r="H17" s="50">
        <f t="shared" si="2"/>
        <v>1</v>
      </c>
      <c r="I17" s="50">
        <f t="shared" si="2"/>
        <v>0</v>
      </c>
      <c r="J17" s="618">
        <f t="shared" si="1"/>
        <v>1</v>
      </c>
      <c r="K17" s="24"/>
      <c r="L17" s="24"/>
    </row>
    <row r="18" spans="1:12" ht="30.75" customHeight="1" thickBot="1" x14ac:dyDescent="0.4">
      <c r="A18" s="117" t="s">
        <v>10</v>
      </c>
      <c r="B18" s="131"/>
      <c r="C18" s="131"/>
      <c r="D18" s="131"/>
      <c r="E18" s="131"/>
      <c r="F18" s="131"/>
      <c r="G18" s="131"/>
      <c r="H18" s="131"/>
      <c r="I18" s="131"/>
      <c r="J18" s="132"/>
      <c r="K18" s="24"/>
      <c r="L18" s="24"/>
    </row>
    <row r="19" spans="1:12" ht="31.5" customHeight="1" x14ac:dyDescent="0.35">
      <c r="A19" s="58" t="s">
        <v>11</v>
      </c>
      <c r="B19" s="1053"/>
      <c r="C19" s="1053"/>
      <c r="D19" s="1054"/>
      <c r="E19" s="91"/>
      <c r="F19" s="613"/>
      <c r="G19" s="614"/>
      <c r="H19" s="1051"/>
      <c r="I19" s="1052"/>
      <c r="J19" s="615"/>
      <c r="K19" s="68"/>
      <c r="L19" s="68"/>
    </row>
    <row r="20" spans="1:12" ht="52.5" x14ac:dyDescent="0.35">
      <c r="A20" s="40" t="s">
        <v>35</v>
      </c>
      <c r="B20" s="418">
        <v>0</v>
      </c>
      <c r="C20" s="421">
        <v>0</v>
      </c>
      <c r="D20" s="1049">
        <v>0</v>
      </c>
      <c r="E20" s="103"/>
      <c r="F20" s="101"/>
      <c r="G20" s="102"/>
      <c r="H20" s="126">
        <f t="shared" ref="H20:I27" si="3">B20+E20</f>
        <v>0</v>
      </c>
      <c r="I20" s="126">
        <f t="shared" si="3"/>
        <v>0</v>
      </c>
      <c r="J20" s="127">
        <f t="shared" ref="J20:J27" si="4">SUM(H20:I20)</f>
        <v>0</v>
      </c>
      <c r="K20" s="99"/>
      <c r="L20" s="99"/>
    </row>
    <row r="21" spans="1:12" ht="26.25" x14ac:dyDescent="0.35">
      <c r="A21" s="128" t="s">
        <v>36</v>
      </c>
      <c r="B21" s="103">
        <v>0</v>
      </c>
      <c r="C21" s="101">
        <v>0</v>
      </c>
      <c r="D21" s="102">
        <v>0</v>
      </c>
      <c r="E21" s="103"/>
      <c r="F21" s="101"/>
      <c r="G21" s="102"/>
      <c r="H21" s="126">
        <f t="shared" si="3"/>
        <v>0</v>
      </c>
      <c r="I21" s="126">
        <f t="shared" si="3"/>
        <v>0</v>
      </c>
      <c r="J21" s="127">
        <f t="shared" si="4"/>
        <v>0</v>
      </c>
      <c r="K21" s="99"/>
      <c r="L21" s="99"/>
    </row>
    <row r="22" spans="1:12" ht="24.95" customHeight="1" x14ac:dyDescent="0.35">
      <c r="A22" s="40" t="s">
        <v>37</v>
      </c>
      <c r="B22" s="129">
        <v>1</v>
      </c>
      <c r="C22" s="130">
        <v>0</v>
      </c>
      <c r="D22" s="102">
        <v>1</v>
      </c>
      <c r="E22" s="129"/>
      <c r="F22" s="130"/>
      <c r="G22" s="102"/>
      <c r="H22" s="126">
        <f t="shared" si="3"/>
        <v>1</v>
      </c>
      <c r="I22" s="126">
        <f t="shared" si="3"/>
        <v>0</v>
      </c>
      <c r="J22" s="127">
        <f t="shared" si="4"/>
        <v>1</v>
      </c>
      <c r="K22" s="99"/>
      <c r="L22" s="99"/>
    </row>
    <row r="23" spans="1:12" ht="52.5" x14ac:dyDescent="0.35">
      <c r="A23" s="40" t="s">
        <v>38</v>
      </c>
      <c r="B23" s="129">
        <v>0</v>
      </c>
      <c r="C23" s="130">
        <v>0</v>
      </c>
      <c r="D23" s="102">
        <f>SUM(B23:C23)</f>
        <v>0</v>
      </c>
      <c r="E23" s="129"/>
      <c r="F23" s="130"/>
      <c r="G23" s="102"/>
      <c r="H23" s="126">
        <f t="shared" si="3"/>
        <v>0</v>
      </c>
      <c r="I23" s="126">
        <f t="shared" si="3"/>
        <v>0</v>
      </c>
      <c r="J23" s="127">
        <f t="shared" si="4"/>
        <v>0</v>
      </c>
      <c r="K23" s="99"/>
      <c r="L23" s="99"/>
    </row>
    <row r="24" spans="1:12" ht="24.95" customHeight="1" x14ac:dyDescent="0.35">
      <c r="A24" s="128" t="s">
        <v>149</v>
      </c>
      <c r="B24" s="129">
        <v>0</v>
      </c>
      <c r="C24" s="130">
        <v>0</v>
      </c>
      <c r="D24" s="102">
        <v>0</v>
      </c>
      <c r="E24" s="129"/>
      <c r="F24" s="130"/>
      <c r="G24" s="102"/>
      <c r="H24" s="126">
        <f t="shared" si="3"/>
        <v>0</v>
      </c>
      <c r="I24" s="126">
        <f t="shared" si="3"/>
        <v>0</v>
      </c>
      <c r="J24" s="127">
        <f t="shared" si="4"/>
        <v>0</v>
      </c>
      <c r="K24" s="99"/>
      <c r="L24" s="99"/>
    </row>
    <row r="25" spans="1:12" ht="24.95" customHeight="1" x14ac:dyDescent="0.35">
      <c r="A25" s="128" t="s">
        <v>150</v>
      </c>
      <c r="B25" s="129">
        <v>0</v>
      </c>
      <c r="C25" s="130">
        <v>0</v>
      </c>
      <c r="D25" s="102">
        <f>SUM(B25:C25)</f>
        <v>0</v>
      </c>
      <c r="E25" s="129"/>
      <c r="F25" s="130"/>
      <c r="G25" s="102"/>
      <c r="H25" s="126">
        <f t="shared" si="3"/>
        <v>0</v>
      </c>
      <c r="I25" s="126">
        <f t="shared" si="3"/>
        <v>0</v>
      </c>
      <c r="J25" s="127">
        <f t="shared" si="4"/>
        <v>0</v>
      </c>
      <c r="K25" s="99"/>
      <c r="L25" s="99"/>
    </row>
    <row r="26" spans="1:12" ht="24.95" customHeight="1" x14ac:dyDescent="0.35">
      <c r="A26" s="128" t="s">
        <v>39</v>
      </c>
      <c r="B26" s="129">
        <v>0</v>
      </c>
      <c r="C26" s="130">
        <v>0</v>
      </c>
      <c r="D26" s="102">
        <f>SUM(B26:C26)</f>
        <v>0</v>
      </c>
      <c r="E26" s="129"/>
      <c r="F26" s="130"/>
      <c r="G26" s="102"/>
      <c r="H26" s="126">
        <f t="shared" si="3"/>
        <v>0</v>
      </c>
      <c r="I26" s="126">
        <f t="shared" si="3"/>
        <v>0</v>
      </c>
      <c r="J26" s="127">
        <f t="shared" si="4"/>
        <v>0</v>
      </c>
      <c r="K26" s="99"/>
      <c r="L26" s="99"/>
    </row>
    <row r="27" spans="1:12" ht="24.95" customHeight="1" thickBot="1" x14ac:dyDescent="0.4">
      <c r="A27" s="1050" t="s">
        <v>40</v>
      </c>
      <c r="B27" s="129">
        <v>0</v>
      </c>
      <c r="C27" s="130">
        <v>0</v>
      </c>
      <c r="D27" s="102">
        <v>0</v>
      </c>
      <c r="E27" s="129"/>
      <c r="F27" s="130"/>
      <c r="G27" s="102"/>
      <c r="H27" s="126">
        <f t="shared" si="3"/>
        <v>0</v>
      </c>
      <c r="I27" s="126">
        <f t="shared" si="3"/>
        <v>0</v>
      </c>
      <c r="J27" s="127">
        <f t="shared" si="4"/>
        <v>0</v>
      </c>
      <c r="K27" s="99"/>
      <c r="L27" s="99"/>
    </row>
    <row r="28" spans="1:12" ht="24.95" customHeight="1" thickBot="1" x14ac:dyDescent="0.4">
      <c r="A28" s="133" t="s">
        <v>13</v>
      </c>
      <c r="B28" s="193">
        <f t="shared" ref="B28:I28" si="5">SUM(B20:B27)</f>
        <v>1</v>
      </c>
      <c r="C28" s="193">
        <f t="shared" si="5"/>
        <v>0</v>
      </c>
      <c r="D28" s="193">
        <f t="shared" si="5"/>
        <v>1</v>
      </c>
      <c r="E28" s="193"/>
      <c r="F28" s="193"/>
      <c r="G28" s="110"/>
      <c r="H28" s="193">
        <f t="shared" si="5"/>
        <v>1</v>
      </c>
      <c r="I28" s="193">
        <f t="shared" si="5"/>
        <v>0</v>
      </c>
      <c r="J28" s="87">
        <f>SUM(H28:I28)</f>
        <v>1</v>
      </c>
      <c r="K28" s="88"/>
      <c r="L28" s="88"/>
    </row>
    <row r="29" spans="1:12" ht="24.95" customHeight="1" x14ac:dyDescent="0.35">
      <c r="A29" s="134" t="s">
        <v>42</v>
      </c>
      <c r="B29" s="412"/>
      <c r="C29" s="616"/>
      <c r="D29" s="579"/>
      <c r="E29" s="412"/>
      <c r="F29" s="616"/>
      <c r="G29" s="579"/>
      <c r="H29" s="412"/>
      <c r="I29" s="616"/>
      <c r="J29" s="617"/>
      <c r="K29" s="99"/>
      <c r="L29" s="99"/>
    </row>
    <row r="30" spans="1:12" ht="24.95" customHeight="1" thickBot="1" x14ac:dyDescent="0.4">
      <c r="A30" s="40"/>
      <c r="B30" s="103"/>
      <c r="C30" s="101"/>
      <c r="D30" s="102"/>
      <c r="E30" s="103"/>
      <c r="F30" s="101"/>
      <c r="G30" s="102"/>
      <c r="H30" s="126"/>
      <c r="I30" s="135"/>
      <c r="J30" s="127"/>
      <c r="K30" s="99"/>
      <c r="L30" s="99"/>
    </row>
    <row r="31" spans="1:12" ht="28.5" customHeight="1" thickBot="1" x14ac:dyDescent="0.4">
      <c r="A31" s="83" t="s">
        <v>43</v>
      </c>
      <c r="B31" s="112">
        <f t="shared" ref="B31:J31" si="6">SUM(B30:B30)</f>
        <v>0</v>
      </c>
      <c r="C31" s="112">
        <f t="shared" si="6"/>
        <v>0</v>
      </c>
      <c r="D31" s="112">
        <f t="shared" si="6"/>
        <v>0</v>
      </c>
      <c r="E31" s="112"/>
      <c r="F31" s="112"/>
      <c r="G31" s="113"/>
      <c r="H31" s="112">
        <f t="shared" si="6"/>
        <v>0</v>
      </c>
      <c r="I31" s="112">
        <f t="shared" si="6"/>
        <v>0</v>
      </c>
      <c r="J31" s="114">
        <f t="shared" si="6"/>
        <v>0</v>
      </c>
      <c r="K31" s="99"/>
      <c r="L31" s="99"/>
    </row>
    <row r="32" spans="1:12" ht="35.25" customHeight="1" x14ac:dyDescent="0.35">
      <c r="A32" s="89" t="s">
        <v>44</v>
      </c>
      <c r="B32" s="90"/>
      <c r="C32" s="91"/>
      <c r="D32" s="136"/>
      <c r="E32" s="91"/>
      <c r="F32" s="91"/>
      <c r="G32" s="92"/>
      <c r="H32" s="90"/>
      <c r="I32" s="91"/>
      <c r="J32" s="137"/>
      <c r="K32" s="99"/>
      <c r="L32" s="99"/>
    </row>
    <row r="33" spans="1:16" ht="24.95" customHeight="1" thickBot="1" x14ac:dyDescent="0.4">
      <c r="A33" s="40"/>
      <c r="B33" s="103"/>
      <c r="C33" s="101"/>
      <c r="D33" s="138"/>
      <c r="E33" s="104"/>
      <c r="F33" s="101"/>
      <c r="G33" s="102"/>
      <c r="H33" s="126"/>
      <c r="I33" s="135"/>
      <c r="J33" s="127"/>
      <c r="K33" s="99"/>
      <c r="L33" s="99"/>
    </row>
    <row r="34" spans="1:16" ht="24.95" customHeight="1" thickBot="1" x14ac:dyDescent="0.4">
      <c r="A34" s="83" t="s">
        <v>15</v>
      </c>
      <c r="B34" s="109">
        <f t="shared" ref="B34:J34" si="7">SUM(B33:B33)</f>
        <v>0</v>
      </c>
      <c r="C34" s="109">
        <f t="shared" si="7"/>
        <v>0</v>
      </c>
      <c r="D34" s="87">
        <f t="shared" si="7"/>
        <v>0</v>
      </c>
      <c r="E34" s="139"/>
      <c r="F34" s="109"/>
      <c r="G34" s="109"/>
      <c r="H34" s="109">
        <f t="shared" si="7"/>
        <v>0</v>
      </c>
      <c r="I34" s="109">
        <f t="shared" si="7"/>
        <v>0</v>
      </c>
      <c r="J34" s="87">
        <f t="shared" si="7"/>
        <v>0</v>
      </c>
      <c r="K34" s="99"/>
      <c r="L34" s="99"/>
    </row>
    <row r="35" spans="1:16" ht="30" customHeight="1" thickBot="1" x14ac:dyDescent="0.4">
      <c r="A35" s="111" t="s">
        <v>16</v>
      </c>
      <c r="B35" s="112">
        <f>B28</f>
        <v>1</v>
      </c>
      <c r="C35" s="112">
        <f>C28</f>
        <v>0</v>
      </c>
      <c r="D35" s="112">
        <f>D28</f>
        <v>1</v>
      </c>
      <c r="E35" s="112"/>
      <c r="F35" s="112"/>
      <c r="G35" s="112"/>
      <c r="H35" s="112">
        <f>B35+E35</f>
        <v>1</v>
      </c>
      <c r="I35" s="112">
        <f>C35+F35</f>
        <v>0</v>
      </c>
      <c r="J35" s="114">
        <f>SUM(H35:I35)</f>
        <v>1</v>
      </c>
      <c r="K35" s="115"/>
      <c r="L35" s="115"/>
    </row>
    <row r="36" spans="1:16" ht="26.25" thickBot="1" x14ac:dyDescent="0.4">
      <c r="A36" s="111" t="s">
        <v>45</v>
      </c>
      <c r="B36" s="112">
        <f>B31</f>
        <v>0</v>
      </c>
      <c r="C36" s="112">
        <f>C31</f>
        <v>0</v>
      </c>
      <c r="D36" s="112">
        <f>D31</f>
        <v>0</v>
      </c>
      <c r="E36" s="112"/>
      <c r="F36" s="112"/>
      <c r="G36" s="112"/>
      <c r="H36" s="112">
        <f>B36+E36</f>
        <v>0</v>
      </c>
      <c r="I36" s="112">
        <f>C36+F36</f>
        <v>0</v>
      </c>
      <c r="J36" s="114">
        <f>SUM(H36:I36)</f>
        <v>0</v>
      </c>
      <c r="K36" s="116"/>
      <c r="L36" s="116"/>
    </row>
    <row r="37" spans="1:16" ht="26.25" thickBot="1" x14ac:dyDescent="0.4">
      <c r="A37" s="111" t="s">
        <v>17</v>
      </c>
      <c r="B37" s="112">
        <f>B34</f>
        <v>0</v>
      </c>
      <c r="C37" s="112">
        <f>C34</f>
        <v>0</v>
      </c>
      <c r="D37" s="112">
        <f>D34</f>
        <v>0</v>
      </c>
      <c r="E37" s="112"/>
      <c r="F37" s="112"/>
      <c r="G37" s="112"/>
      <c r="H37" s="112">
        <f>B37+E37</f>
        <v>0</v>
      </c>
      <c r="I37" s="112">
        <f>C37+E37</f>
        <v>0</v>
      </c>
      <c r="J37" s="114">
        <f>SUM(H37:I37)</f>
        <v>0</v>
      </c>
      <c r="K37" s="116"/>
      <c r="L37" s="116"/>
    </row>
    <row r="38" spans="1:16" ht="26.25" thickBot="1" x14ac:dyDescent="0.4">
      <c r="A38" s="117" t="s">
        <v>18</v>
      </c>
      <c r="B38" s="118">
        <f>SUM(B35:B37)</f>
        <v>1</v>
      </c>
      <c r="C38" s="118">
        <f>SUM(C35:C37)</f>
        <v>0</v>
      </c>
      <c r="D38" s="118">
        <f>SUM(D35:D37)</f>
        <v>1</v>
      </c>
      <c r="E38" s="118"/>
      <c r="F38" s="118"/>
      <c r="G38" s="118"/>
      <c r="H38" s="118">
        <f>SUM(H35:H37)</f>
        <v>1</v>
      </c>
      <c r="I38" s="118">
        <f>SUM(I35:I37)</f>
        <v>0</v>
      </c>
      <c r="J38" s="120">
        <f>SUM(J35:J37)</f>
        <v>1</v>
      </c>
      <c r="K38" s="116"/>
      <c r="L38" s="116"/>
    </row>
    <row r="39" spans="1:16" ht="25.5" hidden="1" customHeight="1" x14ac:dyDescent="0.35">
      <c r="A39" s="99"/>
      <c r="B39" s="116"/>
      <c r="C39" s="116"/>
      <c r="D39" s="116"/>
      <c r="E39" s="116"/>
      <c r="F39" s="116"/>
      <c r="G39" s="116"/>
      <c r="H39" s="116"/>
      <c r="I39" s="116"/>
      <c r="J39" s="116"/>
      <c r="K39" s="121"/>
    </row>
    <row r="40" spans="1:16" x14ac:dyDescent="0.35">
      <c r="A40" s="99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1:16" ht="30.75" customHeight="1" x14ac:dyDescent="0.35">
      <c r="A41" s="1159"/>
      <c r="B41" s="1159"/>
      <c r="C41" s="1159"/>
      <c r="D41" s="1159"/>
      <c r="E41" s="1159"/>
      <c r="F41" s="1159"/>
      <c r="G41" s="1159"/>
      <c r="H41" s="1159"/>
      <c r="I41" s="1159"/>
      <c r="J41" s="1159"/>
      <c r="K41" s="1159"/>
      <c r="L41" s="1159"/>
      <c r="M41" s="1159"/>
      <c r="N41" s="1159"/>
      <c r="O41" s="1159"/>
      <c r="P41" s="1159"/>
    </row>
    <row r="42" spans="1:16" x14ac:dyDescent="0.35"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6" ht="45" customHeight="1" x14ac:dyDescent="0.35">
      <c r="B43" s="116"/>
      <c r="C43" s="116"/>
      <c r="D43" s="116"/>
      <c r="E43" s="116"/>
      <c r="F43" s="116"/>
      <c r="G43" s="116"/>
      <c r="H43" s="116"/>
      <c r="I43" s="116"/>
      <c r="J43" s="116"/>
    </row>
  </sheetData>
  <mergeCells count="8">
    <mergeCell ref="A41:P41"/>
    <mergeCell ref="A1:N1"/>
    <mergeCell ref="A2:N2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1"/>
  <sheetViews>
    <sheetView topLeftCell="A19" zoomScale="50" zoomScaleNormal="50" workbookViewId="0">
      <selection activeCell="R42" sqref="R42"/>
    </sheetView>
  </sheetViews>
  <sheetFormatPr defaultRowHeight="25.5" x14ac:dyDescent="0.35"/>
  <cols>
    <col min="1" max="1" width="3" style="1" customWidth="1"/>
    <col min="2" max="2" width="79.28515625" style="1" customWidth="1"/>
    <col min="3" max="3" width="15.7109375" style="1" customWidth="1"/>
    <col min="4" max="4" width="20.140625" style="1" customWidth="1"/>
    <col min="5" max="5" width="11" style="1" customWidth="1"/>
    <col min="6" max="6" width="13.7109375" style="1" customWidth="1"/>
    <col min="7" max="7" width="18.140625" style="1" customWidth="1"/>
    <col min="8" max="8" width="12.42578125" style="1" customWidth="1"/>
    <col min="9" max="11" width="0" style="1" hidden="1" customWidth="1"/>
    <col min="12" max="12" width="16" style="1" customWidth="1"/>
    <col min="13" max="13" width="18.42578125" style="1" customWidth="1"/>
    <col min="14" max="14" width="15.42578125" style="1" customWidth="1"/>
    <col min="15" max="15" width="14.28515625" style="1" customWidth="1"/>
    <col min="16" max="16" width="10.5703125" style="1" customWidth="1"/>
    <col min="17" max="17" width="9.28515625" style="1" customWidth="1"/>
    <col min="18" max="16384" width="9.140625" style="1"/>
  </cols>
  <sheetData>
    <row r="1" spans="1:23" x14ac:dyDescent="0.35">
      <c r="A1" s="1155" t="str">
        <f>[1]СПО!B1</f>
        <v>Гуманитарно-педагогическая академия (филиал) ФГАОУ ВО «КФУ им. В. И. Вернадского» в г. Ялте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</row>
    <row r="2" spans="1:23" x14ac:dyDescent="0.35">
      <c r="A2" s="1168"/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68"/>
      <c r="R2" s="1168"/>
      <c r="S2" s="1168"/>
      <c r="T2" s="1168"/>
      <c r="U2" s="1168"/>
      <c r="V2" s="1168"/>
      <c r="W2" s="1168"/>
    </row>
    <row r="3" spans="1:23" ht="18.75" customHeight="1" x14ac:dyDescent="0.35">
      <c r="B3" s="1169" t="s">
        <v>114</v>
      </c>
      <c r="C3" s="1169"/>
      <c r="D3" s="1169"/>
      <c r="E3" s="1155" t="str">
        <f>[1]СПО!F3</f>
        <v>01.11.2017 г.</v>
      </c>
      <c r="F3" s="1155"/>
      <c r="G3" s="1155"/>
      <c r="H3" s="1168" t="s">
        <v>115</v>
      </c>
      <c r="I3" s="1168"/>
      <c r="J3" s="1168"/>
      <c r="K3" s="1168"/>
      <c r="L3" s="1168"/>
      <c r="M3" s="1168"/>
      <c r="N3" s="1168"/>
    </row>
    <row r="4" spans="1:23" ht="26.25" thickBot="1" x14ac:dyDescent="0.4">
      <c r="B4" s="3"/>
    </row>
    <row r="5" spans="1:23" ht="12.75" customHeight="1" thickBot="1" x14ac:dyDescent="0.4">
      <c r="B5" s="1158" t="s">
        <v>1</v>
      </c>
      <c r="C5" s="1171">
        <v>3</v>
      </c>
      <c r="D5" s="1171"/>
      <c r="E5" s="1171"/>
      <c r="F5" s="1171">
        <v>4</v>
      </c>
      <c r="G5" s="1171"/>
      <c r="H5" s="1171"/>
      <c r="I5" s="1154"/>
      <c r="J5" s="1154"/>
      <c r="K5" s="1154"/>
      <c r="L5" s="1156" t="s">
        <v>23</v>
      </c>
      <c r="M5" s="1156"/>
      <c r="N5" s="1156"/>
    </row>
    <row r="6" spans="1:23" ht="38.25" customHeight="1" thickBot="1" x14ac:dyDescent="0.4">
      <c r="B6" s="1158"/>
      <c r="C6" s="1171"/>
      <c r="D6" s="1171"/>
      <c r="E6" s="1171"/>
      <c r="F6" s="1171"/>
      <c r="G6" s="1171"/>
      <c r="H6" s="1171"/>
      <c r="I6" s="1154"/>
      <c r="J6" s="1154"/>
      <c r="K6" s="1154"/>
      <c r="L6" s="1156"/>
      <c r="M6" s="1156"/>
      <c r="N6" s="1156"/>
    </row>
    <row r="7" spans="1:23" ht="60" customHeight="1" thickBot="1" x14ac:dyDescent="0.4">
      <c r="B7" s="1158"/>
      <c r="C7" s="291" t="s">
        <v>5</v>
      </c>
      <c r="D7" s="292" t="s">
        <v>6</v>
      </c>
      <c r="E7" s="293" t="s">
        <v>7</v>
      </c>
      <c r="F7" s="291" t="s">
        <v>5</v>
      </c>
      <c r="G7" s="292" t="s">
        <v>6</v>
      </c>
      <c r="H7" s="293" t="s">
        <v>7</v>
      </c>
      <c r="I7" s="291" t="s">
        <v>5</v>
      </c>
      <c r="J7" s="292" t="s">
        <v>6</v>
      </c>
      <c r="K7" s="293" t="s">
        <v>7</v>
      </c>
      <c r="L7" s="291" t="s">
        <v>5</v>
      </c>
      <c r="M7" s="292" t="s">
        <v>6</v>
      </c>
      <c r="N7" s="293" t="s">
        <v>7</v>
      </c>
    </row>
    <row r="8" spans="1:23" ht="26.25" x14ac:dyDescent="0.35">
      <c r="B8" s="321" t="s">
        <v>8</v>
      </c>
      <c r="C8" s="322">
        <v>0</v>
      </c>
      <c r="D8" s="323">
        <f>SUM(D9:D16)</f>
        <v>0</v>
      </c>
      <c r="E8" s="312">
        <v>0</v>
      </c>
      <c r="F8" s="324">
        <f>SUM(F9:F16)</f>
        <v>0</v>
      </c>
      <c r="G8" s="324">
        <f>SUM(G9:G16)</f>
        <v>0</v>
      </c>
      <c r="H8" s="325">
        <f>SUM(H9:H16)</f>
        <v>0</v>
      </c>
      <c r="I8" s="326"/>
      <c r="J8" s="326"/>
      <c r="K8" s="216"/>
      <c r="L8" s="327">
        <f>SUM(L9:L16)</f>
        <v>0</v>
      </c>
      <c r="M8" s="17">
        <f>SUM(M9:M16)</f>
        <v>0</v>
      </c>
      <c r="N8" s="18">
        <f>SUM(N9:N16)</f>
        <v>0</v>
      </c>
    </row>
    <row r="9" spans="1:23" ht="46.5" x14ac:dyDescent="0.35">
      <c r="B9" s="328" t="s">
        <v>35</v>
      </c>
      <c r="C9" s="4">
        <v>0</v>
      </c>
      <c r="D9" s="5">
        <v>0</v>
      </c>
      <c r="E9" s="219">
        <f t="shared" ref="E9:E16" si="0">SUM(C9:D9)</f>
        <v>0</v>
      </c>
      <c r="F9" s="7">
        <v>0</v>
      </c>
      <c r="G9" s="5">
        <v>0</v>
      </c>
      <c r="H9" s="219">
        <f t="shared" ref="H9:H16" si="1">SUM(F9:G9)</f>
        <v>0</v>
      </c>
      <c r="I9" s="7"/>
      <c r="J9" s="189"/>
      <c r="K9" s="5"/>
      <c r="L9" s="214">
        <f t="shared" ref="L9:M16" si="2">C9+F9+I9</f>
        <v>0</v>
      </c>
      <c r="M9" s="214">
        <f t="shared" si="2"/>
        <v>0</v>
      </c>
      <c r="N9" s="212">
        <f t="shared" ref="N9:N17" si="3">SUM(L9:M9)</f>
        <v>0</v>
      </c>
    </row>
    <row r="10" spans="1:23" ht="26.25" x14ac:dyDescent="0.35">
      <c r="B10" s="328" t="s">
        <v>36</v>
      </c>
      <c r="C10" s="4">
        <v>0</v>
      </c>
      <c r="D10" s="5">
        <v>0</v>
      </c>
      <c r="E10" s="219">
        <f t="shared" si="0"/>
        <v>0</v>
      </c>
      <c r="F10" s="7">
        <v>0</v>
      </c>
      <c r="G10" s="189">
        <v>0</v>
      </c>
      <c r="H10" s="219">
        <v>0</v>
      </c>
      <c r="I10" s="7"/>
      <c r="J10" s="189"/>
      <c r="K10" s="5"/>
      <c r="L10" s="214">
        <f t="shared" si="2"/>
        <v>0</v>
      </c>
      <c r="M10" s="214">
        <f t="shared" si="2"/>
        <v>0</v>
      </c>
      <c r="N10" s="212">
        <f t="shared" si="3"/>
        <v>0</v>
      </c>
    </row>
    <row r="11" spans="1:23" ht="46.5" x14ac:dyDescent="0.35">
      <c r="B11" s="328" t="s">
        <v>37</v>
      </c>
      <c r="C11" s="4">
        <v>0</v>
      </c>
      <c r="D11" s="5">
        <v>0</v>
      </c>
      <c r="E11" s="219">
        <f t="shared" si="0"/>
        <v>0</v>
      </c>
      <c r="F11" s="7">
        <v>0</v>
      </c>
      <c r="G11" s="5">
        <v>0</v>
      </c>
      <c r="H11" s="219">
        <f t="shared" si="1"/>
        <v>0</v>
      </c>
      <c r="I11" s="7"/>
      <c r="J11" s="189"/>
      <c r="K11" s="5"/>
      <c r="L11" s="214">
        <f t="shared" si="2"/>
        <v>0</v>
      </c>
      <c r="M11" s="214">
        <f t="shared" si="2"/>
        <v>0</v>
      </c>
      <c r="N11" s="212">
        <f t="shared" si="3"/>
        <v>0</v>
      </c>
    </row>
    <row r="12" spans="1:23" ht="46.5" x14ac:dyDescent="0.35">
      <c r="B12" s="328" t="s">
        <v>38</v>
      </c>
      <c r="C12" s="4">
        <v>0</v>
      </c>
      <c r="D12" s="5">
        <v>0</v>
      </c>
      <c r="E12" s="219">
        <f t="shared" si="0"/>
        <v>0</v>
      </c>
      <c r="F12" s="7">
        <v>0</v>
      </c>
      <c r="G12" s="5">
        <v>0</v>
      </c>
      <c r="H12" s="219">
        <f t="shared" si="1"/>
        <v>0</v>
      </c>
      <c r="I12" s="7"/>
      <c r="J12" s="189"/>
      <c r="K12" s="5"/>
      <c r="L12" s="214">
        <f t="shared" si="2"/>
        <v>0</v>
      </c>
      <c r="M12" s="214">
        <f t="shared" si="2"/>
        <v>0</v>
      </c>
      <c r="N12" s="212">
        <f t="shared" si="3"/>
        <v>0</v>
      </c>
    </row>
    <row r="13" spans="1:23" ht="46.5" x14ac:dyDescent="0.35">
      <c r="B13" s="328" t="s">
        <v>149</v>
      </c>
      <c r="C13" s="4">
        <v>0</v>
      </c>
      <c r="D13" s="5">
        <v>0</v>
      </c>
      <c r="E13" s="219">
        <f t="shared" si="0"/>
        <v>0</v>
      </c>
      <c r="F13" s="7">
        <v>0</v>
      </c>
      <c r="G13" s="5">
        <v>0</v>
      </c>
      <c r="H13" s="219">
        <f t="shared" si="1"/>
        <v>0</v>
      </c>
      <c r="I13" s="7"/>
      <c r="J13" s="189"/>
      <c r="K13" s="5"/>
      <c r="L13" s="214">
        <f t="shared" si="2"/>
        <v>0</v>
      </c>
      <c r="M13" s="214">
        <f t="shared" si="2"/>
        <v>0</v>
      </c>
      <c r="N13" s="212">
        <f t="shared" si="3"/>
        <v>0</v>
      </c>
    </row>
    <row r="14" spans="1:23" ht="46.5" x14ac:dyDescent="0.35">
      <c r="B14" s="328" t="s">
        <v>150</v>
      </c>
      <c r="C14" s="4">
        <v>0</v>
      </c>
      <c r="D14" s="5">
        <v>0</v>
      </c>
      <c r="E14" s="219">
        <f t="shared" si="0"/>
        <v>0</v>
      </c>
      <c r="F14" s="7">
        <v>0</v>
      </c>
      <c r="G14" s="5">
        <v>0</v>
      </c>
      <c r="H14" s="219">
        <f t="shared" si="1"/>
        <v>0</v>
      </c>
      <c r="I14" s="7"/>
      <c r="J14" s="189"/>
      <c r="K14" s="5"/>
      <c r="L14" s="214">
        <f t="shared" si="2"/>
        <v>0</v>
      </c>
      <c r="M14" s="214">
        <f t="shared" si="2"/>
        <v>0</v>
      </c>
      <c r="N14" s="212">
        <f t="shared" si="3"/>
        <v>0</v>
      </c>
    </row>
    <row r="15" spans="1:23" ht="46.5" x14ac:dyDescent="0.35">
      <c r="B15" s="328" t="s">
        <v>39</v>
      </c>
      <c r="C15" s="4">
        <v>0</v>
      </c>
      <c r="D15" s="5">
        <v>0</v>
      </c>
      <c r="E15" s="219">
        <v>0</v>
      </c>
      <c r="F15" s="7">
        <v>0</v>
      </c>
      <c r="G15" s="5">
        <v>0</v>
      </c>
      <c r="H15" s="219">
        <f t="shared" si="1"/>
        <v>0</v>
      </c>
      <c r="I15" s="7"/>
      <c r="J15" s="189"/>
      <c r="K15" s="5"/>
      <c r="L15" s="214">
        <f t="shared" si="2"/>
        <v>0</v>
      </c>
      <c r="M15" s="214">
        <f t="shared" si="2"/>
        <v>0</v>
      </c>
      <c r="N15" s="212">
        <f t="shared" si="3"/>
        <v>0</v>
      </c>
    </row>
    <row r="16" spans="1:23" ht="27" thickBot="1" x14ac:dyDescent="0.4">
      <c r="B16" s="329" t="s">
        <v>40</v>
      </c>
      <c r="C16" s="303">
        <v>0</v>
      </c>
      <c r="D16" s="301">
        <v>0</v>
      </c>
      <c r="E16" s="330">
        <f t="shared" si="0"/>
        <v>0</v>
      </c>
      <c r="F16" s="304">
        <v>0</v>
      </c>
      <c r="G16" s="301">
        <v>0</v>
      </c>
      <c r="H16" s="330">
        <f t="shared" si="1"/>
        <v>0</v>
      </c>
      <c r="I16" s="304"/>
      <c r="J16" s="301"/>
      <c r="K16" s="301"/>
      <c r="L16" s="331">
        <f t="shared" si="2"/>
        <v>0</v>
      </c>
      <c r="M16" s="331">
        <f t="shared" si="2"/>
        <v>0</v>
      </c>
      <c r="N16" s="332">
        <f t="shared" si="3"/>
        <v>0</v>
      </c>
    </row>
    <row r="17" spans="2:14" ht="26.25" thickBot="1" x14ac:dyDescent="0.4">
      <c r="B17" s="1062" t="s">
        <v>46</v>
      </c>
      <c r="C17" s="8">
        <f t="shared" ref="C17:H17" si="4">SUM(C9:C16)</f>
        <v>0</v>
      </c>
      <c r="D17" s="619">
        <f t="shared" si="4"/>
        <v>0</v>
      </c>
      <c r="E17" s="226">
        <f t="shared" si="4"/>
        <v>0</v>
      </c>
      <c r="F17" s="8">
        <f t="shared" si="4"/>
        <v>0</v>
      </c>
      <c r="G17" s="213">
        <f t="shared" si="4"/>
        <v>0</v>
      </c>
      <c r="H17" s="620">
        <f t="shared" si="4"/>
        <v>0</v>
      </c>
      <c r="I17" s="619"/>
      <c r="J17" s="213"/>
      <c r="K17" s="213"/>
      <c r="L17" s="213">
        <f>SUM(L9:L16)</f>
        <v>0</v>
      </c>
      <c r="M17" s="213">
        <f>SUM(M9:M16)</f>
        <v>0</v>
      </c>
      <c r="N17" s="620">
        <f t="shared" si="3"/>
        <v>0</v>
      </c>
    </row>
    <row r="18" spans="2:14" ht="26.25" thickBot="1" x14ac:dyDescent="0.4">
      <c r="B18" s="621" t="s">
        <v>10</v>
      </c>
      <c r="C18" s="594"/>
      <c r="D18" s="622"/>
      <c r="E18" s="623"/>
      <c r="F18" s="594"/>
      <c r="G18" s="622"/>
      <c r="H18" s="623"/>
      <c r="I18" s="594"/>
      <c r="J18" s="622"/>
      <c r="K18" s="623"/>
      <c r="L18" s="594"/>
      <c r="M18" s="594"/>
      <c r="N18" s="595"/>
    </row>
    <row r="19" spans="2:14" ht="27" thickBot="1" x14ac:dyDescent="0.4">
      <c r="B19" s="333" t="s">
        <v>11</v>
      </c>
      <c r="C19" s="334"/>
      <c r="D19" s="335"/>
      <c r="E19" s="401"/>
      <c r="F19" s="336"/>
      <c r="G19" s="335" t="s">
        <v>12</v>
      </c>
      <c r="H19" s="402"/>
      <c r="I19" s="334"/>
      <c r="J19" s="335"/>
      <c r="K19" s="402"/>
      <c r="L19" s="681"/>
      <c r="M19" s="681"/>
      <c r="N19" s="945"/>
    </row>
    <row r="20" spans="2:14" ht="46.5" x14ac:dyDescent="0.35">
      <c r="B20" s="1055" t="s">
        <v>35</v>
      </c>
      <c r="C20" s="722">
        <v>0</v>
      </c>
      <c r="D20" s="216">
        <v>0</v>
      </c>
      <c r="E20" s="948">
        <f t="shared" ref="E20:E27" si="5">SUM(C20:D20)</f>
        <v>0</v>
      </c>
      <c r="F20" s="1056">
        <v>0</v>
      </c>
      <c r="G20" s="216">
        <v>0</v>
      </c>
      <c r="H20" s="948">
        <f t="shared" ref="H20:H27" si="6">SUM(F20:G20)</f>
        <v>0</v>
      </c>
      <c r="I20" s="1056"/>
      <c r="J20" s="1057"/>
      <c r="K20" s="216"/>
      <c r="L20" s="327">
        <f t="shared" ref="L20:M27" si="7">C20+F20+I20</f>
        <v>0</v>
      </c>
      <c r="M20" s="327">
        <f t="shared" si="7"/>
        <v>0</v>
      </c>
      <c r="N20" s="1058">
        <f t="shared" ref="N20:N28" si="8">SUM(L20:M20)</f>
        <v>0</v>
      </c>
    </row>
    <row r="21" spans="2:14" ht="26.25" x14ac:dyDescent="0.35">
      <c r="B21" s="328" t="s">
        <v>36</v>
      </c>
      <c r="C21" s="4">
        <v>0</v>
      </c>
      <c r="D21" s="5">
        <v>0</v>
      </c>
      <c r="E21" s="219">
        <f t="shared" si="5"/>
        <v>0</v>
      </c>
      <c r="F21" s="7">
        <v>0</v>
      </c>
      <c r="G21" s="189">
        <v>0</v>
      </c>
      <c r="H21" s="219">
        <f t="shared" si="6"/>
        <v>0</v>
      </c>
      <c r="I21" s="7"/>
      <c r="J21" s="189"/>
      <c r="K21" s="5"/>
      <c r="L21" s="214">
        <f t="shared" si="7"/>
        <v>0</v>
      </c>
      <c r="M21" s="214">
        <f t="shared" si="7"/>
        <v>0</v>
      </c>
      <c r="N21" s="212">
        <f t="shared" si="8"/>
        <v>0</v>
      </c>
    </row>
    <row r="22" spans="2:14" ht="46.5" x14ac:dyDescent="0.35">
      <c r="B22" s="328" t="s">
        <v>37</v>
      </c>
      <c r="C22" s="4">
        <v>0</v>
      </c>
      <c r="D22" s="5">
        <v>0</v>
      </c>
      <c r="E22" s="219">
        <f t="shared" si="5"/>
        <v>0</v>
      </c>
      <c r="F22" s="7">
        <v>0</v>
      </c>
      <c r="G22" s="5">
        <v>0</v>
      </c>
      <c r="H22" s="219">
        <f t="shared" si="6"/>
        <v>0</v>
      </c>
      <c r="I22" s="7"/>
      <c r="J22" s="189"/>
      <c r="K22" s="5"/>
      <c r="L22" s="214">
        <f t="shared" si="7"/>
        <v>0</v>
      </c>
      <c r="M22" s="214">
        <f t="shared" si="7"/>
        <v>0</v>
      </c>
      <c r="N22" s="212">
        <f t="shared" si="8"/>
        <v>0</v>
      </c>
    </row>
    <row r="23" spans="2:14" ht="46.5" x14ac:dyDescent="0.35">
      <c r="B23" s="328" t="s">
        <v>38</v>
      </c>
      <c r="C23" s="4">
        <v>0</v>
      </c>
      <c r="D23" s="5">
        <v>0</v>
      </c>
      <c r="E23" s="219">
        <f t="shared" si="5"/>
        <v>0</v>
      </c>
      <c r="F23" s="7">
        <v>0</v>
      </c>
      <c r="G23" s="5">
        <v>0</v>
      </c>
      <c r="H23" s="219">
        <f t="shared" si="6"/>
        <v>0</v>
      </c>
      <c r="I23" s="7"/>
      <c r="J23" s="189"/>
      <c r="K23" s="5"/>
      <c r="L23" s="214">
        <f t="shared" si="7"/>
        <v>0</v>
      </c>
      <c r="M23" s="214">
        <f t="shared" si="7"/>
        <v>0</v>
      </c>
      <c r="N23" s="212">
        <f t="shared" si="8"/>
        <v>0</v>
      </c>
    </row>
    <row r="24" spans="2:14" ht="46.5" x14ac:dyDescent="0.35">
      <c r="B24" s="328" t="s">
        <v>149</v>
      </c>
      <c r="C24" s="4">
        <v>0</v>
      </c>
      <c r="D24" s="5">
        <v>0</v>
      </c>
      <c r="E24" s="219">
        <f t="shared" si="5"/>
        <v>0</v>
      </c>
      <c r="F24" s="7">
        <v>0</v>
      </c>
      <c r="G24" s="5">
        <v>0</v>
      </c>
      <c r="H24" s="219">
        <f t="shared" si="6"/>
        <v>0</v>
      </c>
      <c r="I24" s="7"/>
      <c r="J24" s="189"/>
      <c r="K24" s="5"/>
      <c r="L24" s="214">
        <f t="shared" si="7"/>
        <v>0</v>
      </c>
      <c r="M24" s="214">
        <f t="shared" si="7"/>
        <v>0</v>
      </c>
      <c r="N24" s="212">
        <f t="shared" si="8"/>
        <v>0</v>
      </c>
    </row>
    <row r="25" spans="2:14" ht="46.5" x14ac:dyDescent="0.35">
      <c r="B25" s="328" t="s">
        <v>150</v>
      </c>
      <c r="C25" s="4">
        <v>0</v>
      </c>
      <c r="D25" s="5">
        <v>0</v>
      </c>
      <c r="E25" s="219">
        <f t="shared" si="5"/>
        <v>0</v>
      </c>
      <c r="F25" s="7">
        <v>0</v>
      </c>
      <c r="G25" s="5">
        <v>0</v>
      </c>
      <c r="H25" s="219">
        <f t="shared" si="6"/>
        <v>0</v>
      </c>
      <c r="I25" s="7"/>
      <c r="J25" s="189"/>
      <c r="K25" s="5"/>
      <c r="L25" s="214">
        <f t="shared" si="7"/>
        <v>0</v>
      </c>
      <c r="M25" s="214">
        <f t="shared" si="7"/>
        <v>0</v>
      </c>
      <c r="N25" s="212">
        <f t="shared" si="8"/>
        <v>0</v>
      </c>
    </row>
    <row r="26" spans="2:14" ht="46.5" x14ac:dyDescent="0.35">
      <c r="B26" s="328" t="s">
        <v>39</v>
      </c>
      <c r="C26" s="4">
        <v>0</v>
      </c>
      <c r="D26" s="5">
        <v>0</v>
      </c>
      <c r="E26" s="219">
        <f t="shared" si="5"/>
        <v>0</v>
      </c>
      <c r="F26" s="7">
        <v>0</v>
      </c>
      <c r="G26" s="5">
        <v>0</v>
      </c>
      <c r="H26" s="219">
        <f t="shared" si="6"/>
        <v>0</v>
      </c>
      <c r="I26" s="7"/>
      <c r="J26" s="189"/>
      <c r="K26" s="5"/>
      <c r="L26" s="214">
        <f t="shared" si="7"/>
        <v>0</v>
      </c>
      <c r="M26" s="214">
        <f t="shared" si="7"/>
        <v>0</v>
      </c>
      <c r="N26" s="212">
        <f t="shared" si="8"/>
        <v>0</v>
      </c>
    </row>
    <row r="27" spans="2:14" ht="27" thickBot="1" x14ac:dyDescent="0.4">
      <c r="B27" s="329" t="s">
        <v>40</v>
      </c>
      <c r="C27" s="303">
        <v>0</v>
      </c>
      <c r="D27" s="301">
        <v>0</v>
      </c>
      <c r="E27" s="330">
        <f t="shared" si="5"/>
        <v>0</v>
      </c>
      <c r="F27" s="304">
        <v>0</v>
      </c>
      <c r="G27" s="301">
        <v>0</v>
      </c>
      <c r="H27" s="330">
        <f t="shared" si="6"/>
        <v>0</v>
      </c>
      <c r="I27" s="304"/>
      <c r="J27" s="301"/>
      <c r="K27" s="301"/>
      <c r="L27" s="331">
        <f t="shared" si="7"/>
        <v>0</v>
      </c>
      <c r="M27" s="331">
        <f t="shared" si="7"/>
        <v>0</v>
      </c>
      <c r="N27" s="332">
        <f t="shared" si="8"/>
        <v>0</v>
      </c>
    </row>
    <row r="28" spans="2:14" ht="26.25" thickBot="1" x14ac:dyDescent="0.4">
      <c r="B28" s="337" t="s">
        <v>13</v>
      </c>
      <c r="C28" s="338">
        <v>0</v>
      </c>
      <c r="D28" s="315">
        <f>SUM(D20:D27)</f>
        <v>0</v>
      </c>
      <c r="E28" s="339">
        <f>SUM(E20:E27)</f>
        <v>0</v>
      </c>
      <c r="F28" s="295">
        <f>SUM(F20:F27)</f>
        <v>0</v>
      </c>
      <c r="G28" s="340">
        <f>SUM(G20:G27)</f>
        <v>0</v>
      </c>
      <c r="H28" s="341">
        <f>SUM(H20:H27)</f>
        <v>0</v>
      </c>
      <c r="I28" s="315"/>
      <c r="J28" s="340"/>
      <c r="K28" s="338"/>
      <c r="L28" s="338">
        <f>SUM(L20:L27)</f>
        <v>0</v>
      </c>
      <c r="M28" s="340">
        <f>SUM(M20:M27)</f>
        <v>0</v>
      </c>
      <c r="N28" s="341">
        <f t="shared" si="8"/>
        <v>0</v>
      </c>
    </row>
    <row r="29" spans="2:14" ht="27" thickBot="1" x14ac:dyDescent="0.4">
      <c r="B29" s="342" t="s">
        <v>42</v>
      </c>
      <c r="C29" s="334"/>
      <c r="D29" s="336"/>
      <c r="E29" s="218"/>
      <c r="F29" s="336"/>
      <c r="G29" s="336"/>
      <c r="H29" s="343"/>
      <c r="I29" s="334"/>
      <c r="J29" s="335"/>
      <c r="K29" s="344"/>
      <c r="L29" s="334"/>
      <c r="M29" s="336"/>
      <c r="N29" s="218"/>
    </row>
    <row r="30" spans="2:14" ht="27" thickBot="1" x14ac:dyDescent="0.4">
      <c r="B30" s="299"/>
      <c r="C30" s="334"/>
      <c r="D30" s="335"/>
      <c r="E30" s="345"/>
      <c r="F30" s="334"/>
      <c r="G30" s="335"/>
      <c r="H30" s="344"/>
      <c r="I30" s="336"/>
      <c r="J30" s="334"/>
      <c r="K30" s="346"/>
      <c r="L30" s="334"/>
      <c r="M30" s="335"/>
      <c r="N30" s="344"/>
    </row>
    <row r="31" spans="2:14" ht="26.25" customHeight="1" thickBot="1" x14ac:dyDescent="0.4">
      <c r="B31" s="190" t="s">
        <v>43</v>
      </c>
      <c r="C31" s="347">
        <f t="shared" ref="C31:H31" si="9">SUM(C30:C30)</f>
        <v>0</v>
      </c>
      <c r="D31" s="348">
        <f t="shared" si="9"/>
        <v>0</v>
      </c>
      <c r="E31" s="349">
        <f t="shared" si="9"/>
        <v>0</v>
      </c>
      <c r="F31" s="347">
        <f t="shared" si="9"/>
        <v>0</v>
      </c>
      <c r="G31" s="348">
        <f t="shared" si="9"/>
        <v>0</v>
      </c>
      <c r="H31" s="350">
        <f t="shared" si="9"/>
        <v>0</v>
      </c>
      <c r="I31" s="351"/>
      <c r="J31" s="348"/>
      <c r="K31" s="349"/>
      <c r="L31" s="347">
        <f>SUM(L30:L30)</f>
        <v>0</v>
      </c>
      <c r="M31" s="348">
        <f>SUM(M30:M30)</f>
        <v>0</v>
      </c>
      <c r="N31" s="350">
        <f>SUM(L31:M31)</f>
        <v>0</v>
      </c>
    </row>
    <row r="32" spans="2:14" ht="26.25" thickBot="1" x14ac:dyDescent="0.4">
      <c r="B32" s="352" t="s">
        <v>44</v>
      </c>
      <c r="C32" s="220"/>
      <c r="D32" s="221"/>
      <c r="E32" s="353"/>
      <c r="F32" s="220"/>
      <c r="G32" s="221"/>
      <c r="H32" s="222"/>
      <c r="I32" s="354"/>
      <c r="J32" s="355"/>
      <c r="K32" s="356"/>
      <c r="L32" s="220"/>
      <c r="M32" s="221"/>
      <c r="N32" s="222"/>
    </row>
    <row r="33" spans="2:14" ht="26.25" x14ac:dyDescent="0.35">
      <c r="B33" s="187"/>
      <c r="C33" s="357"/>
      <c r="D33" s="358"/>
      <c r="E33" s="359"/>
      <c r="F33" s="357"/>
      <c r="G33" s="358"/>
      <c r="H33" s="360"/>
      <c r="I33" s="361"/>
      <c r="J33" s="362"/>
      <c r="K33" s="363"/>
      <c r="L33" s="357"/>
      <c r="M33" s="358"/>
      <c r="N33" s="360"/>
    </row>
    <row r="34" spans="2:14" ht="27" thickBot="1" x14ac:dyDescent="0.4">
      <c r="B34" s="364"/>
      <c r="C34" s="365"/>
      <c r="D34" s="366"/>
      <c r="E34" s="367"/>
      <c r="F34" s="365"/>
      <c r="G34" s="366"/>
      <c r="H34" s="368"/>
      <c r="I34" s="369"/>
      <c r="J34" s="370"/>
      <c r="K34" s="371"/>
      <c r="L34" s="365"/>
      <c r="M34" s="366"/>
      <c r="N34" s="368"/>
    </row>
    <row r="35" spans="2:14" ht="26.25" thickBot="1" x14ac:dyDescent="0.4">
      <c r="B35" s="12" t="s">
        <v>15</v>
      </c>
      <c r="C35" s="372">
        <f t="shared" ref="C35:H35" si="10">SUM(C33:C34)</f>
        <v>0</v>
      </c>
      <c r="D35" s="372">
        <f t="shared" si="10"/>
        <v>0</v>
      </c>
      <c r="E35" s="372">
        <f t="shared" si="10"/>
        <v>0</v>
      </c>
      <c r="F35" s="372">
        <f t="shared" si="10"/>
        <v>0</v>
      </c>
      <c r="G35" s="372">
        <f t="shared" si="10"/>
        <v>0</v>
      </c>
      <c r="H35" s="372">
        <f t="shared" si="10"/>
        <v>0</v>
      </c>
      <c r="I35" s="373"/>
      <c r="J35" s="373"/>
      <c r="K35" s="373"/>
      <c r="L35" s="372">
        <f>SUM(L33:L34)</f>
        <v>0</v>
      </c>
      <c r="M35" s="372">
        <f>SUM(M33:M34)</f>
        <v>0</v>
      </c>
      <c r="N35" s="1059">
        <f>SUM(N33:N34)</f>
        <v>0</v>
      </c>
    </row>
    <row r="36" spans="2:14" ht="27" thickBot="1" x14ac:dyDescent="0.4">
      <c r="B36" s="374" t="s">
        <v>16</v>
      </c>
      <c r="C36" s="370">
        <f t="shared" ref="C36:H36" si="11">C28</f>
        <v>0</v>
      </c>
      <c r="D36" s="370">
        <f t="shared" si="11"/>
        <v>0</v>
      </c>
      <c r="E36" s="370">
        <f t="shared" si="11"/>
        <v>0</v>
      </c>
      <c r="F36" s="370">
        <f t="shared" si="11"/>
        <v>0</v>
      </c>
      <c r="G36" s="370">
        <f t="shared" si="11"/>
        <v>0</v>
      </c>
      <c r="H36" s="370">
        <f t="shared" si="11"/>
        <v>0</v>
      </c>
      <c r="I36" s="370"/>
      <c r="J36" s="370"/>
      <c r="K36" s="370"/>
      <c r="L36" s="370">
        <f>L28</f>
        <v>0</v>
      </c>
      <c r="M36" s="370">
        <f>M28</f>
        <v>0</v>
      </c>
      <c r="N36" s="1060">
        <f>N28</f>
        <v>0</v>
      </c>
    </row>
    <row r="37" spans="2:14" ht="27" thickBot="1" x14ac:dyDescent="0.4">
      <c r="B37" s="13" t="s">
        <v>45</v>
      </c>
      <c r="C37" s="370">
        <f t="shared" ref="C37:H39" si="12">C34</f>
        <v>0</v>
      </c>
      <c r="D37" s="370">
        <f t="shared" si="12"/>
        <v>0</v>
      </c>
      <c r="E37" s="370">
        <f t="shared" si="12"/>
        <v>0</v>
      </c>
      <c r="F37" s="370">
        <f t="shared" si="12"/>
        <v>0</v>
      </c>
      <c r="G37" s="370">
        <f t="shared" si="12"/>
        <v>0</v>
      </c>
      <c r="H37" s="370">
        <f t="shared" si="12"/>
        <v>0</v>
      </c>
      <c r="I37" s="370"/>
      <c r="J37" s="370"/>
      <c r="K37" s="370"/>
      <c r="L37" s="370">
        <f t="shared" ref="L37:N39" si="13">L34</f>
        <v>0</v>
      </c>
      <c r="M37" s="370">
        <f t="shared" si="13"/>
        <v>0</v>
      </c>
      <c r="N37" s="1060">
        <f t="shared" si="13"/>
        <v>0</v>
      </c>
    </row>
    <row r="38" spans="2:14" ht="36.75" thickBot="1" x14ac:dyDescent="0.4">
      <c r="B38" s="13" t="s">
        <v>47</v>
      </c>
      <c r="C38" s="370">
        <f t="shared" si="12"/>
        <v>0</v>
      </c>
      <c r="D38" s="370">
        <f t="shared" si="12"/>
        <v>0</v>
      </c>
      <c r="E38" s="370">
        <f t="shared" si="12"/>
        <v>0</v>
      </c>
      <c r="F38" s="370">
        <f t="shared" si="12"/>
        <v>0</v>
      </c>
      <c r="G38" s="370">
        <f t="shared" si="12"/>
        <v>0</v>
      </c>
      <c r="H38" s="370">
        <f t="shared" si="12"/>
        <v>0</v>
      </c>
      <c r="I38" s="370"/>
      <c r="J38" s="370"/>
      <c r="K38" s="370"/>
      <c r="L38" s="370">
        <f t="shared" si="13"/>
        <v>0</v>
      </c>
      <c r="M38" s="370">
        <f t="shared" si="13"/>
        <v>0</v>
      </c>
      <c r="N38" s="1060">
        <f t="shared" si="13"/>
        <v>0</v>
      </c>
    </row>
    <row r="39" spans="2:14" ht="26.25" thickBot="1" x14ac:dyDescent="0.4">
      <c r="B39" s="190" t="s">
        <v>48</v>
      </c>
      <c r="C39" s="624">
        <f t="shared" si="12"/>
        <v>0</v>
      </c>
      <c r="D39" s="624">
        <f t="shared" si="12"/>
        <v>0</v>
      </c>
      <c r="E39" s="624">
        <f t="shared" si="12"/>
        <v>0</v>
      </c>
      <c r="F39" s="624">
        <f t="shared" si="12"/>
        <v>0</v>
      </c>
      <c r="G39" s="624">
        <f t="shared" si="12"/>
        <v>0</v>
      </c>
      <c r="H39" s="624">
        <f t="shared" si="12"/>
        <v>0</v>
      </c>
      <c r="I39" s="624"/>
      <c r="J39" s="624"/>
      <c r="K39" s="624"/>
      <c r="L39" s="624">
        <f t="shared" si="13"/>
        <v>0</v>
      </c>
      <c r="M39" s="624">
        <f t="shared" si="13"/>
        <v>0</v>
      </c>
      <c r="N39" s="1061">
        <f t="shared" si="13"/>
        <v>0</v>
      </c>
    </row>
    <row r="40" spans="2:14" x14ac:dyDescent="0.35">
      <c r="B40" s="10"/>
    </row>
    <row r="41" spans="2:14" ht="60" customHeight="1" x14ac:dyDescent="0.35">
      <c r="B41" s="1170"/>
      <c r="C41" s="1170"/>
      <c r="D41" s="1170"/>
      <c r="E41" s="1170"/>
      <c r="F41" s="1170"/>
      <c r="G41" s="1170"/>
      <c r="H41" s="1170"/>
      <c r="I41" s="1170"/>
      <c r="J41" s="1170"/>
      <c r="K41" s="1170"/>
      <c r="L41" s="1170"/>
      <c r="M41" s="1170"/>
      <c r="N41" s="1170"/>
    </row>
  </sheetData>
  <mergeCells count="11">
    <mergeCell ref="L5:N6"/>
    <mergeCell ref="A2:W2"/>
    <mergeCell ref="B3:D3"/>
    <mergeCell ref="B41:N41"/>
    <mergeCell ref="E3:G3"/>
    <mergeCell ref="H3:N3"/>
    <mergeCell ref="A1:N1"/>
    <mergeCell ref="B5:B7"/>
    <mergeCell ref="C5:E6"/>
    <mergeCell ref="F5:H6"/>
    <mergeCell ref="I5:K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43"/>
  <sheetViews>
    <sheetView zoomScale="55" zoomScaleNormal="55" workbookViewId="0">
      <selection activeCell="N16" sqref="N16"/>
    </sheetView>
  </sheetViews>
  <sheetFormatPr defaultRowHeight="33" customHeight="1" x14ac:dyDescent="0.35"/>
  <cols>
    <col min="1" max="1" width="83" style="22" customWidth="1"/>
    <col min="2" max="2" width="14.5703125" style="22" customWidth="1"/>
    <col min="3" max="3" width="15.28515625" style="22" customWidth="1"/>
    <col min="4" max="4" width="12.28515625" style="22" customWidth="1"/>
    <col min="5" max="5" width="14.5703125" style="22" customWidth="1"/>
    <col min="6" max="6" width="14" style="22" customWidth="1"/>
    <col min="7" max="7" width="11" style="22" customWidth="1"/>
    <col min="8" max="8" width="15" style="22" customWidth="1"/>
    <col min="9" max="9" width="12.7109375" style="22" customWidth="1"/>
    <col min="10" max="10" width="12.28515625" style="22" customWidth="1"/>
    <col min="11" max="11" width="14.42578125" style="22" customWidth="1"/>
    <col min="12" max="12" width="12" style="22" customWidth="1"/>
    <col min="13" max="13" width="12.7109375" style="22" customWidth="1"/>
    <col min="14" max="14" width="15.42578125" style="22" customWidth="1"/>
    <col min="15" max="15" width="11.7109375" style="22" customWidth="1"/>
    <col min="16" max="16" width="10.85546875" style="22" customWidth="1"/>
    <col min="17" max="18" width="10.7109375" style="22" customWidth="1"/>
    <col min="19" max="19" width="9.140625" style="22"/>
    <col min="20" max="20" width="12.85546875" style="22" customWidth="1"/>
    <col min="21" max="21" width="23.42578125" style="22" customWidth="1"/>
    <col min="22" max="23" width="9.140625" style="22"/>
    <col min="24" max="24" width="10.5703125" style="22" bestFit="1" customWidth="1"/>
    <col min="25" max="25" width="11.28515625" style="22" customWidth="1"/>
    <col min="26" max="16384" width="9.140625" style="22"/>
  </cols>
  <sheetData>
    <row r="1" spans="1:73" ht="45.75" customHeight="1" x14ac:dyDescent="0.35">
      <c r="A1" s="1144" t="s">
        <v>49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41"/>
      <c r="R1" s="141"/>
      <c r="S1" s="141"/>
      <c r="T1" s="141"/>
    </row>
    <row r="2" spans="1:73" ht="28.5" customHeight="1" x14ac:dyDescent="0.3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73" ht="22.5" customHeight="1" x14ac:dyDescent="0.35">
      <c r="A3" s="1144" t="s">
        <v>128</v>
      </c>
      <c r="B3" s="1144"/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  <c r="O3" s="1144"/>
      <c r="P3" s="1144"/>
      <c r="Q3" s="21"/>
      <c r="R3" s="21"/>
    </row>
    <row r="4" spans="1:73" ht="33" customHeight="1" thickBot="1" x14ac:dyDescent="0.4">
      <c r="A4" s="23"/>
    </row>
    <row r="5" spans="1:73" ht="33" customHeight="1" x14ac:dyDescent="0.35">
      <c r="A5" s="1145" t="s">
        <v>1</v>
      </c>
      <c r="B5" s="1162" t="s">
        <v>50</v>
      </c>
      <c r="C5" s="1163"/>
      <c r="D5" s="1164"/>
      <c r="E5" s="1163" t="s">
        <v>2</v>
      </c>
      <c r="F5" s="1163"/>
      <c r="G5" s="1164"/>
      <c r="H5" s="1162" t="s">
        <v>3</v>
      </c>
      <c r="I5" s="1163"/>
      <c r="J5" s="1164"/>
      <c r="K5" s="1162" t="s">
        <v>4</v>
      </c>
      <c r="L5" s="1163"/>
      <c r="M5" s="1164"/>
      <c r="N5" s="1132" t="s">
        <v>51</v>
      </c>
      <c r="O5" s="1133"/>
      <c r="P5" s="1134"/>
      <c r="Q5" s="24"/>
      <c r="R5" s="24"/>
    </row>
    <row r="6" spans="1:73" ht="33" customHeight="1" thickBot="1" x14ac:dyDescent="0.4">
      <c r="A6" s="1146"/>
      <c r="B6" s="1174"/>
      <c r="C6" s="1175"/>
      <c r="D6" s="1176"/>
      <c r="E6" s="1166"/>
      <c r="F6" s="1166"/>
      <c r="G6" s="1167"/>
      <c r="H6" s="1165"/>
      <c r="I6" s="1166"/>
      <c r="J6" s="1167"/>
      <c r="K6" s="1174"/>
      <c r="L6" s="1175"/>
      <c r="M6" s="1176"/>
      <c r="N6" s="1135"/>
      <c r="O6" s="1136"/>
      <c r="P6" s="1137"/>
      <c r="Q6" s="24"/>
      <c r="R6" s="24"/>
    </row>
    <row r="7" spans="1:73" ht="99.75" customHeight="1" thickBot="1" x14ac:dyDescent="0.4">
      <c r="A7" s="1173"/>
      <c r="B7" s="291" t="s">
        <v>5</v>
      </c>
      <c r="C7" s="292" t="s">
        <v>6</v>
      </c>
      <c r="D7" s="293" t="s">
        <v>7</v>
      </c>
      <c r="E7" s="291" t="s">
        <v>5</v>
      </c>
      <c r="F7" s="292" t="s">
        <v>6</v>
      </c>
      <c r="G7" s="293" t="s">
        <v>7</v>
      </c>
      <c r="H7" s="291" t="s">
        <v>5</v>
      </c>
      <c r="I7" s="292" t="s">
        <v>6</v>
      </c>
      <c r="J7" s="293" t="s">
        <v>7</v>
      </c>
      <c r="K7" s="291" t="s">
        <v>5</v>
      </c>
      <c r="L7" s="292" t="s">
        <v>6</v>
      </c>
      <c r="M7" s="293" t="s">
        <v>7</v>
      </c>
      <c r="N7" s="291" t="s">
        <v>5</v>
      </c>
      <c r="O7" s="292" t="s">
        <v>6</v>
      </c>
      <c r="P7" s="293" t="s">
        <v>7</v>
      </c>
      <c r="Q7" s="24"/>
      <c r="R7" s="24"/>
    </row>
    <row r="8" spans="1:73" ht="27" customHeight="1" thickBot="1" x14ac:dyDescent="0.4">
      <c r="A8" s="83" t="s">
        <v>8</v>
      </c>
      <c r="B8" s="429"/>
      <c r="C8" s="430"/>
      <c r="D8" s="431"/>
      <c r="E8" s="432"/>
      <c r="F8" s="430"/>
      <c r="G8" s="433"/>
      <c r="H8" s="429"/>
      <c r="I8" s="430"/>
      <c r="J8" s="431"/>
      <c r="K8" s="432"/>
      <c r="L8" s="430"/>
      <c r="M8" s="433"/>
      <c r="N8" s="149"/>
      <c r="O8" s="149"/>
      <c r="P8" s="148"/>
      <c r="Q8" s="24"/>
      <c r="R8" s="24"/>
    </row>
    <row r="9" spans="1:73" s="145" customFormat="1" ht="42" customHeight="1" x14ac:dyDescent="0.25">
      <c r="A9" s="439" t="s">
        <v>52</v>
      </c>
      <c r="B9" s="381">
        <v>2</v>
      </c>
      <c r="C9" s="382">
        <v>0</v>
      </c>
      <c r="D9" s="383">
        <v>2</v>
      </c>
      <c r="E9" s="758">
        <v>5</v>
      </c>
      <c r="F9" s="759">
        <v>0</v>
      </c>
      <c r="G9" s="507">
        <v>5</v>
      </c>
      <c r="H9" s="381">
        <v>5</v>
      </c>
      <c r="I9" s="382">
        <v>0</v>
      </c>
      <c r="J9" s="383">
        <v>5</v>
      </c>
      <c r="K9" s="758">
        <v>0</v>
      </c>
      <c r="L9" s="759">
        <v>0</v>
      </c>
      <c r="M9" s="507">
        <v>0</v>
      </c>
      <c r="N9" s="655">
        <v>12</v>
      </c>
      <c r="O9" s="382">
        <v>0</v>
      </c>
      <c r="P9" s="761">
        <v>12</v>
      </c>
      <c r="Q9" s="143"/>
      <c r="R9" s="143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</row>
    <row r="10" spans="1:73" s="146" customFormat="1" ht="42" customHeight="1" x14ac:dyDescent="0.25">
      <c r="A10" s="439" t="s">
        <v>53</v>
      </c>
      <c r="B10" s="382">
        <v>12</v>
      </c>
      <c r="C10" s="382">
        <v>0</v>
      </c>
      <c r="D10" s="383">
        <v>12</v>
      </c>
      <c r="E10" s="384">
        <v>10</v>
      </c>
      <c r="F10" s="382">
        <v>0</v>
      </c>
      <c r="G10" s="380">
        <v>10</v>
      </c>
      <c r="H10" s="381">
        <v>8</v>
      </c>
      <c r="I10" s="382">
        <v>0</v>
      </c>
      <c r="J10" s="383">
        <v>8</v>
      </c>
      <c r="K10" s="384">
        <v>0</v>
      </c>
      <c r="L10" s="382">
        <v>0</v>
      </c>
      <c r="M10" s="380">
        <v>0</v>
      </c>
      <c r="N10" s="655">
        <v>30</v>
      </c>
      <c r="O10" s="382">
        <v>0</v>
      </c>
      <c r="P10" s="760">
        <v>30</v>
      </c>
      <c r="Q10" s="143"/>
      <c r="R10" s="143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</row>
    <row r="11" spans="1:73" s="146" customFormat="1" ht="42" customHeight="1" thickBot="1" x14ac:dyDescent="0.3">
      <c r="A11" s="439" t="s">
        <v>55</v>
      </c>
      <c r="B11" s="381">
        <v>0</v>
      </c>
      <c r="C11" s="382">
        <v>0</v>
      </c>
      <c r="D11" s="383">
        <v>0</v>
      </c>
      <c r="E11" s="384">
        <v>0</v>
      </c>
      <c r="F11" s="382">
        <v>0</v>
      </c>
      <c r="G11" s="380">
        <v>0</v>
      </c>
      <c r="H11" s="381">
        <v>2</v>
      </c>
      <c r="I11" s="382">
        <v>0</v>
      </c>
      <c r="J11" s="383">
        <v>2</v>
      </c>
      <c r="K11" s="384">
        <v>0</v>
      </c>
      <c r="L11" s="382">
        <v>0</v>
      </c>
      <c r="M11" s="380">
        <v>0</v>
      </c>
      <c r="N11" s="655">
        <v>2</v>
      </c>
      <c r="O11" s="382">
        <v>0</v>
      </c>
      <c r="P11" s="760">
        <v>2</v>
      </c>
      <c r="Q11" s="143"/>
      <c r="R11" s="143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</row>
    <row r="12" spans="1:73" ht="37.5" customHeight="1" thickBot="1" x14ac:dyDescent="0.4">
      <c r="A12" s="225" t="s">
        <v>9</v>
      </c>
      <c r="B12" s="232">
        <f>SUM(B9:B11)</f>
        <v>14</v>
      </c>
      <c r="C12" s="232">
        <f>SUM(C9:C11)</f>
        <v>0</v>
      </c>
      <c r="D12" s="232">
        <f>SUM(D9:D11)</f>
        <v>14</v>
      </c>
      <c r="E12" s="232">
        <f>SUM(E9:E11)</f>
        <v>15</v>
      </c>
      <c r="F12" s="232">
        <f t="shared" ref="F12:P12" si="0">SUM(F9:F11)</f>
        <v>0</v>
      </c>
      <c r="G12" s="232">
        <f t="shared" si="0"/>
        <v>15</v>
      </c>
      <c r="H12" s="232">
        <f t="shared" si="0"/>
        <v>15</v>
      </c>
      <c r="I12" s="232">
        <f t="shared" si="0"/>
        <v>0</v>
      </c>
      <c r="J12" s="232">
        <f t="shared" si="0"/>
        <v>15</v>
      </c>
      <c r="K12" s="232">
        <f t="shared" si="0"/>
        <v>0</v>
      </c>
      <c r="L12" s="232">
        <f t="shared" si="0"/>
        <v>0</v>
      </c>
      <c r="M12" s="232">
        <f t="shared" si="0"/>
        <v>0</v>
      </c>
      <c r="N12" s="232">
        <f t="shared" si="0"/>
        <v>44</v>
      </c>
      <c r="O12" s="232">
        <f t="shared" si="0"/>
        <v>0</v>
      </c>
      <c r="P12" s="387">
        <f t="shared" si="0"/>
        <v>44</v>
      </c>
      <c r="Q12" s="24"/>
      <c r="R12" s="24"/>
    </row>
    <row r="13" spans="1:73" ht="27" customHeight="1" thickBot="1" x14ac:dyDescent="0.4">
      <c r="A13" s="225" t="s">
        <v>10</v>
      </c>
      <c r="B13" s="234"/>
      <c r="C13" s="408"/>
      <c r="D13" s="499"/>
      <c r="E13" s="388"/>
      <c r="F13" s="389"/>
      <c r="G13" s="390"/>
      <c r="H13" s="389"/>
      <c r="I13" s="389"/>
      <c r="J13" s="444"/>
      <c r="K13" s="388"/>
      <c r="L13" s="389"/>
      <c r="M13" s="390"/>
      <c r="N13" s="445"/>
      <c r="O13" s="389"/>
      <c r="P13" s="390"/>
      <c r="Q13" s="68"/>
      <c r="R13" s="68"/>
    </row>
    <row r="14" spans="1:73" ht="31.5" customHeight="1" thickBot="1" x14ac:dyDescent="0.4">
      <c r="A14" s="762" t="s">
        <v>11</v>
      </c>
      <c r="B14" s="447"/>
      <c r="C14" s="497"/>
      <c r="D14" s="498"/>
      <c r="E14" s="391"/>
      <c r="F14" s="392"/>
      <c r="G14" s="393"/>
      <c r="H14" s="394"/>
      <c r="I14" s="392"/>
      <c r="J14" s="395"/>
      <c r="K14" s="391"/>
      <c r="L14" s="392" t="s">
        <v>12</v>
      </c>
      <c r="M14" s="393"/>
      <c r="N14" s="396"/>
      <c r="O14" s="763"/>
      <c r="P14" s="397"/>
      <c r="Q14" s="99"/>
      <c r="R14" s="99"/>
    </row>
    <row r="15" spans="1:73" ht="24" customHeight="1" x14ac:dyDescent="0.35">
      <c r="A15" s="764" t="s">
        <v>52</v>
      </c>
      <c r="B15" s="765">
        <v>2</v>
      </c>
      <c r="C15" s="759">
        <v>0</v>
      </c>
      <c r="D15" s="766">
        <v>2</v>
      </c>
      <c r="E15" s="758">
        <v>5</v>
      </c>
      <c r="F15" s="759">
        <v>0</v>
      </c>
      <c r="G15" s="507">
        <v>5</v>
      </c>
      <c r="H15" s="765">
        <v>5</v>
      </c>
      <c r="I15" s="759">
        <v>0</v>
      </c>
      <c r="J15" s="766">
        <v>5</v>
      </c>
      <c r="K15" s="758">
        <v>0</v>
      </c>
      <c r="L15" s="759">
        <v>0</v>
      </c>
      <c r="M15" s="507">
        <v>0</v>
      </c>
      <c r="N15" s="654">
        <v>12</v>
      </c>
      <c r="O15" s="759">
        <v>0</v>
      </c>
      <c r="P15" s="761">
        <v>12</v>
      </c>
      <c r="Q15" s="99"/>
      <c r="R15" s="99"/>
    </row>
    <row r="16" spans="1:73" ht="24.75" customHeight="1" x14ac:dyDescent="0.35">
      <c r="A16" s="224" t="s">
        <v>53</v>
      </c>
      <c r="B16" s="382">
        <v>12</v>
      </c>
      <c r="C16" s="382">
        <v>0</v>
      </c>
      <c r="D16" s="383">
        <v>12</v>
      </c>
      <c r="E16" s="384">
        <v>10</v>
      </c>
      <c r="F16" s="382">
        <v>0</v>
      </c>
      <c r="G16" s="380">
        <v>10</v>
      </c>
      <c r="H16" s="381">
        <v>8</v>
      </c>
      <c r="I16" s="382">
        <v>0</v>
      </c>
      <c r="J16" s="383">
        <v>8</v>
      </c>
      <c r="K16" s="384">
        <v>0</v>
      </c>
      <c r="L16" s="382">
        <v>0</v>
      </c>
      <c r="M16" s="380">
        <v>0</v>
      </c>
      <c r="N16" s="655">
        <v>30</v>
      </c>
      <c r="O16" s="382">
        <v>0</v>
      </c>
      <c r="P16" s="760">
        <v>30</v>
      </c>
      <c r="Q16" s="99"/>
      <c r="R16" s="99"/>
    </row>
    <row r="17" spans="1:18" ht="26.25" customHeight="1" thickBot="1" x14ac:dyDescent="0.4">
      <c r="A17" s="224" t="s">
        <v>54</v>
      </c>
      <c r="B17" s="381">
        <v>0</v>
      </c>
      <c r="C17" s="382">
        <v>0</v>
      </c>
      <c r="D17" s="383">
        <v>0</v>
      </c>
      <c r="E17" s="384">
        <v>0</v>
      </c>
      <c r="F17" s="382">
        <v>0</v>
      </c>
      <c r="G17" s="380">
        <v>0</v>
      </c>
      <c r="H17" s="381">
        <v>2</v>
      </c>
      <c r="I17" s="382">
        <v>0</v>
      </c>
      <c r="J17" s="383">
        <v>2</v>
      </c>
      <c r="K17" s="384">
        <v>0</v>
      </c>
      <c r="L17" s="382">
        <v>0</v>
      </c>
      <c r="M17" s="380">
        <v>0</v>
      </c>
      <c r="N17" s="655">
        <v>2</v>
      </c>
      <c r="O17" s="382">
        <v>0</v>
      </c>
      <c r="P17" s="760">
        <v>2</v>
      </c>
      <c r="Q17" s="99"/>
      <c r="R17" s="99"/>
    </row>
    <row r="18" spans="1:18" ht="24" customHeight="1" thickBot="1" x14ac:dyDescent="0.4">
      <c r="A18" s="225" t="s">
        <v>9</v>
      </c>
      <c r="B18" s="234">
        <f t="shared" ref="B18:M18" si="1">SUM(B15:B17)</f>
        <v>14</v>
      </c>
      <c r="C18" s="408">
        <f t="shared" si="1"/>
        <v>0</v>
      </c>
      <c r="D18" s="499">
        <f t="shared" si="1"/>
        <v>14</v>
      </c>
      <c r="E18" s="234">
        <f t="shared" si="1"/>
        <v>15</v>
      </c>
      <c r="F18" s="408">
        <f t="shared" si="1"/>
        <v>0</v>
      </c>
      <c r="G18" s="409">
        <f t="shared" si="1"/>
        <v>15</v>
      </c>
      <c r="H18" s="410">
        <f t="shared" si="1"/>
        <v>15</v>
      </c>
      <c r="I18" s="408">
        <f t="shared" si="1"/>
        <v>0</v>
      </c>
      <c r="J18" s="411">
        <f t="shared" si="1"/>
        <v>15</v>
      </c>
      <c r="K18" s="234">
        <f t="shared" si="1"/>
        <v>0</v>
      </c>
      <c r="L18" s="408">
        <f t="shared" si="1"/>
        <v>0</v>
      </c>
      <c r="M18" s="409">
        <f t="shared" si="1"/>
        <v>0</v>
      </c>
      <c r="N18" s="656">
        <f>B18+E18+H18+K18</f>
        <v>44</v>
      </c>
      <c r="O18" s="657">
        <f>C18+F18+I18+L18</f>
        <v>0</v>
      </c>
      <c r="P18" s="658">
        <f>D18+G18+J18+M18</f>
        <v>44</v>
      </c>
      <c r="Q18" s="99"/>
      <c r="R18" s="99"/>
    </row>
    <row r="19" spans="1:18" ht="24.95" customHeight="1" thickBot="1" x14ac:dyDescent="0.4">
      <c r="A19" s="398" t="s">
        <v>56</v>
      </c>
      <c r="B19" s="500"/>
      <c r="C19" s="501"/>
      <c r="D19" s="502"/>
      <c r="E19" s="234"/>
      <c r="F19" s="408"/>
      <c r="G19" s="409"/>
      <c r="H19" s="410"/>
      <c r="I19" s="408"/>
      <c r="J19" s="411"/>
      <c r="K19" s="234"/>
      <c r="L19" s="408"/>
      <c r="M19" s="409"/>
      <c r="N19" s="406"/>
      <c r="O19" s="408"/>
      <c r="P19" s="407"/>
      <c r="Q19" s="99"/>
      <c r="R19" s="99"/>
    </row>
    <row r="20" spans="1:18" ht="24.95" customHeight="1" x14ac:dyDescent="0.35">
      <c r="A20" s="399" t="s">
        <v>44</v>
      </c>
      <c r="B20" s="505"/>
      <c r="C20" s="506"/>
      <c r="D20" s="507"/>
      <c r="E20" s="434"/>
      <c r="F20" s="435"/>
      <c r="G20" s="436"/>
      <c r="H20" s="437"/>
      <c r="I20" s="435"/>
      <c r="J20" s="438"/>
      <c r="K20" s="434"/>
      <c r="L20" s="435"/>
      <c r="M20" s="436"/>
      <c r="N20" s="434"/>
      <c r="O20" s="435"/>
      <c r="P20" s="436"/>
      <c r="Q20" s="99"/>
      <c r="R20" s="99"/>
    </row>
    <row r="21" spans="1:18" ht="24.95" customHeight="1" thickBot="1" x14ac:dyDescent="0.4">
      <c r="A21" s="439" t="s">
        <v>57</v>
      </c>
      <c r="B21" s="446">
        <v>0</v>
      </c>
      <c r="C21" s="503">
        <v>0</v>
      </c>
      <c r="D21" s="504">
        <v>0</v>
      </c>
      <c r="E21" s="227">
        <v>0</v>
      </c>
      <c r="F21" s="228">
        <v>0</v>
      </c>
      <c r="G21" s="229">
        <f>SUM(E21:F21)</f>
        <v>0</v>
      </c>
      <c r="H21" s="230">
        <v>0</v>
      </c>
      <c r="I21" s="228">
        <v>0</v>
      </c>
      <c r="J21" s="231">
        <v>0</v>
      </c>
      <c r="K21" s="227">
        <v>0</v>
      </c>
      <c r="L21" s="228">
        <v>0</v>
      </c>
      <c r="M21" s="231">
        <v>0</v>
      </c>
      <c r="N21" s="385">
        <f>B21+E21+H21+K21</f>
        <v>0</v>
      </c>
      <c r="O21" s="440">
        <v>0</v>
      </c>
      <c r="P21" s="386">
        <v>0</v>
      </c>
      <c r="Q21" s="99"/>
      <c r="R21" s="99"/>
    </row>
    <row r="22" spans="1:18" ht="24.95" customHeight="1" thickBot="1" x14ac:dyDescent="0.4">
      <c r="A22" s="441" t="s">
        <v>15</v>
      </c>
      <c r="B22" s="234">
        <v>0</v>
      </c>
      <c r="C22" s="408">
        <v>0</v>
      </c>
      <c r="D22" s="499">
        <v>0</v>
      </c>
      <c r="E22" s="442">
        <f>SUM(E21:E21)</f>
        <v>0</v>
      </c>
      <c r="F22" s="442">
        <f>SUM(F21:F21)</f>
        <v>0</v>
      </c>
      <c r="G22" s="235">
        <f>SUM(G21:G21)</f>
        <v>0</v>
      </c>
      <c r="H22" s="443">
        <f>SUM(H21:H21)</f>
        <v>0</v>
      </c>
      <c r="I22" s="442">
        <v>0</v>
      </c>
      <c r="J22" s="235">
        <f>SUM(J21:J21)</f>
        <v>0</v>
      </c>
      <c r="K22" s="443">
        <v>0</v>
      </c>
      <c r="L22" s="442">
        <v>0</v>
      </c>
      <c r="M22" s="442">
        <v>0</v>
      </c>
      <c r="N22" s="442">
        <f>SUM(N21:N21)</f>
        <v>0</v>
      </c>
      <c r="O22" s="442">
        <v>0</v>
      </c>
      <c r="P22" s="235">
        <v>0</v>
      </c>
      <c r="Q22" s="115"/>
      <c r="R22" s="115"/>
    </row>
    <row r="23" spans="1:18" ht="30" customHeight="1" thickBot="1" x14ac:dyDescent="0.4">
      <c r="A23" s="152" t="s">
        <v>16</v>
      </c>
      <c r="B23" s="234">
        <f>B18</f>
        <v>14</v>
      </c>
      <c r="C23" s="234">
        <f t="shared" ref="C23:P23" si="2">C18</f>
        <v>0</v>
      </c>
      <c r="D23" s="234">
        <f t="shared" si="2"/>
        <v>14</v>
      </c>
      <c r="E23" s="234">
        <f t="shared" si="2"/>
        <v>15</v>
      </c>
      <c r="F23" s="234">
        <f t="shared" si="2"/>
        <v>0</v>
      </c>
      <c r="G23" s="234">
        <f t="shared" si="2"/>
        <v>15</v>
      </c>
      <c r="H23" s="234">
        <f t="shared" si="2"/>
        <v>15</v>
      </c>
      <c r="I23" s="234">
        <f t="shared" si="2"/>
        <v>0</v>
      </c>
      <c r="J23" s="234">
        <f t="shared" si="2"/>
        <v>15</v>
      </c>
      <c r="K23" s="234">
        <f t="shared" si="2"/>
        <v>0</v>
      </c>
      <c r="L23" s="234">
        <f t="shared" si="2"/>
        <v>0</v>
      </c>
      <c r="M23" s="234">
        <f t="shared" si="2"/>
        <v>0</v>
      </c>
      <c r="N23" s="234">
        <f t="shared" si="2"/>
        <v>44</v>
      </c>
      <c r="O23" s="234">
        <f t="shared" si="2"/>
        <v>0</v>
      </c>
      <c r="P23" s="235">
        <f t="shared" si="2"/>
        <v>44</v>
      </c>
      <c r="Q23" s="116"/>
      <c r="R23" s="116"/>
    </row>
    <row r="24" spans="1:18" ht="26.25" thickBot="1" x14ac:dyDescent="0.4">
      <c r="A24" s="152" t="s">
        <v>17</v>
      </c>
      <c r="B24" s="234">
        <v>0</v>
      </c>
      <c r="C24" s="408">
        <v>0</v>
      </c>
      <c r="D24" s="499">
        <v>0</v>
      </c>
      <c r="E24" s="232">
        <f t="shared" ref="E24:K24" si="3">E22</f>
        <v>0</v>
      </c>
      <c r="F24" s="232">
        <f t="shared" si="3"/>
        <v>0</v>
      </c>
      <c r="G24" s="387">
        <f t="shared" si="3"/>
        <v>0</v>
      </c>
      <c r="H24" s="233">
        <f t="shared" si="3"/>
        <v>0</v>
      </c>
      <c r="I24" s="232">
        <f t="shared" si="3"/>
        <v>0</v>
      </c>
      <c r="J24" s="232">
        <f t="shared" si="3"/>
        <v>0</v>
      </c>
      <c r="K24" s="232">
        <f t="shared" si="3"/>
        <v>0</v>
      </c>
      <c r="L24" s="232">
        <v>0</v>
      </c>
      <c r="M24" s="232">
        <v>0</v>
      </c>
      <c r="N24" s="232">
        <f>N22</f>
        <v>0</v>
      </c>
      <c r="O24" s="232">
        <v>0</v>
      </c>
      <c r="P24" s="387">
        <f>P22</f>
        <v>0</v>
      </c>
      <c r="Q24" s="116"/>
      <c r="R24" s="116"/>
    </row>
    <row r="25" spans="1:18" ht="26.25" thickBot="1" x14ac:dyDescent="0.4">
      <c r="A25" s="117" t="s">
        <v>18</v>
      </c>
      <c r="B25" s="234">
        <f>B23+B24</f>
        <v>14</v>
      </c>
      <c r="C25" s="234">
        <f t="shared" ref="C25:P25" si="4">C23+C24</f>
        <v>0</v>
      </c>
      <c r="D25" s="234">
        <f t="shared" si="4"/>
        <v>14</v>
      </c>
      <c r="E25" s="234">
        <f t="shared" si="4"/>
        <v>15</v>
      </c>
      <c r="F25" s="234">
        <f t="shared" si="4"/>
        <v>0</v>
      </c>
      <c r="G25" s="234">
        <f t="shared" si="4"/>
        <v>15</v>
      </c>
      <c r="H25" s="234">
        <f t="shared" si="4"/>
        <v>15</v>
      </c>
      <c r="I25" s="234">
        <f t="shared" si="4"/>
        <v>0</v>
      </c>
      <c r="J25" s="234">
        <f t="shared" si="4"/>
        <v>15</v>
      </c>
      <c r="K25" s="234">
        <f t="shared" si="4"/>
        <v>0</v>
      </c>
      <c r="L25" s="234">
        <f t="shared" si="4"/>
        <v>0</v>
      </c>
      <c r="M25" s="234">
        <f t="shared" si="4"/>
        <v>0</v>
      </c>
      <c r="N25" s="234">
        <f t="shared" si="4"/>
        <v>44</v>
      </c>
      <c r="O25" s="234">
        <f t="shared" si="4"/>
        <v>0</v>
      </c>
      <c r="P25" s="235">
        <f t="shared" si="4"/>
        <v>44</v>
      </c>
      <c r="Q25" s="116"/>
      <c r="R25" s="116"/>
    </row>
    <row r="26" spans="1:18" ht="12" customHeight="1" x14ac:dyDescent="0.35">
      <c r="A26" s="99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21"/>
    </row>
    <row r="27" spans="1:18" ht="25.5" hidden="1" customHeight="1" thickBot="1" x14ac:dyDescent="0.4">
      <c r="A27" s="99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</row>
    <row r="28" spans="1:18" ht="25.5" x14ac:dyDescent="0.35">
      <c r="A28" s="99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1:18" ht="30.75" customHeight="1" x14ac:dyDescent="0.35">
      <c r="A29" s="1172"/>
      <c r="B29" s="1172"/>
      <c r="C29" s="1172"/>
      <c r="D29" s="1172"/>
      <c r="E29" s="1172"/>
      <c r="F29" s="1172"/>
      <c r="G29" s="1172"/>
      <c r="H29" s="1172"/>
      <c r="I29" s="1172"/>
      <c r="J29" s="1172"/>
      <c r="K29" s="1172"/>
      <c r="L29" s="1172"/>
      <c r="M29" s="1172"/>
      <c r="N29" s="1172"/>
      <c r="O29" s="1172"/>
      <c r="P29" s="1172"/>
    </row>
    <row r="30" spans="1:18" ht="25.5" x14ac:dyDescent="0.35"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</row>
    <row r="31" spans="1:18" ht="45" customHeight="1" x14ac:dyDescent="0.3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</row>
    <row r="32" spans="1:18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</sheetData>
  <mergeCells count="9">
    <mergeCell ref="A1:P1"/>
    <mergeCell ref="A3:P3"/>
    <mergeCell ref="A29:P29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topLeftCell="A4" zoomScale="50" zoomScaleNormal="50" workbookViewId="0">
      <selection activeCell="V7" sqref="V7"/>
    </sheetView>
  </sheetViews>
  <sheetFormatPr defaultRowHeight="26.25" x14ac:dyDescent="0.4"/>
  <cols>
    <col min="1" max="1" width="67.5703125" style="238" customWidth="1"/>
    <col min="2" max="2" width="15" style="238" customWidth="1"/>
    <col min="3" max="3" width="14.140625" style="238" customWidth="1"/>
    <col min="4" max="4" width="11.5703125" style="238" customWidth="1"/>
    <col min="5" max="5" width="13.85546875" style="238" customWidth="1"/>
    <col min="6" max="6" width="13.28515625" style="238" customWidth="1"/>
    <col min="7" max="7" width="12.7109375" style="238" customWidth="1"/>
    <col min="8" max="8" width="13.85546875" style="238" customWidth="1"/>
    <col min="9" max="9" width="12.42578125" style="238" customWidth="1"/>
    <col min="10" max="10" width="12.140625" style="238" customWidth="1"/>
    <col min="11" max="11" width="15.42578125" style="238" customWidth="1"/>
    <col min="12" max="12" width="13.140625" style="238" customWidth="1"/>
    <col min="13" max="13" width="12.140625" style="238" customWidth="1"/>
    <col min="14" max="14" width="13.5703125" style="238" customWidth="1"/>
    <col min="15" max="15" width="13" style="238" customWidth="1"/>
    <col min="16" max="16" width="13.42578125" style="239" customWidth="1"/>
    <col min="17" max="20" width="9.140625" style="238"/>
    <col min="21" max="21" width="10.5703125" style="238" bestFit="1" customWidth="1"/>
    <col min="22" max="22" width="11.28515625" style="238" customWidth="1"/>
    <col min="23" max="16384" width="9.140625" style="238"/>
  </cols>
  <sheetData>
    <row r="1" spans="1:20" ht="32.25" customHeight="1" x14ac:dyDescent="0.4">
      <c r="A1" s="1192" t="s">
        <v>87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237"/>
      <c r="R1" s="237"/>
      <c r="S1" s="237"/>
      <c r="T1" s="237"/>
    </row>
    <row r="2" spans="1:20" ht="32.25" customHeight="1" x14ac:dyDescent="0.4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237"/>
      <c r="S2" s="237"/>
      <c r="T2" s="237"/>
    </row>
    <row r="3" spans="1:20" ht="38.25" customHeight="1" x14ac:dyDescent="0.4">
      <c r="A3" s="1192" t="s">
        <v>129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237"/>
      <c r="R3" s="237"/>
      <c r="S3" s="237"/>
      <c r="T3" s="237"/>
    </row>
    <row r="4" spans="1:20" ht="33" customHeight="1" thickBot="1" x14ac:dyDescent="0.45">
      <c r="A4" s="236"/>
    </row>
    <row r="5" spans="1:20" ht="33" customHeight="1" thickBot="1" x14ac:dyDescent="0.45">
      <c r="A5" s="1189" t="s">
        <v>1</v>
      </c>
      <c r="B5" s="1177" t="s">
        <v>19</v>
      </c>
      <c r="C5" s="1178"/>
      <c r="D5" s="1179"/>
      <c r="E5" s="1177" t="s">
        <v>20</v>
      </c>
      <c r="F5" s="1178"/>
      <c r="G5" s="1179"/>
      <c r="H5" s="1177" t="s">
        <v>21</v>
      </c>
      <c r="I5" s="1178"/>
      <c r="J5" s="1179"/>
      <c r="K5" s="1177" t="s">
        <v>22</v>
      </c>
      <c r="L5" s="1178"/>
      <c r="M5" s="1179"/>
      <c r="N5" s="1180" t="s">
        <v>26</v>
      </c>
      <c r="O5" s="1181"/>
      <c r="P5" s="1182"/>
    </row>
    <row r="6" spans="1:20" ht="33" customHeight="1" thickBot="1" x14ac:dyDescent="0.45">
      <c r="A6" s="1190"/>
      <c r="B6" s="1186" t="s">
        <v>24</v>
      </c>
      <c r="C6" s="1187"/>
      <c r="D6" s="1188"/>
      <c r="E6" s="1186" t="s">
        <v>24</v>
      </c>
      <c r="F6" s="1187"/>
      <c r="G6" s="1188"/>
      <c r="H6" s="1186" t="s">
        <v>24</v>
      </c>
      <c r="I6" s="1187"/>
      <c r="J6" s="1188"/>
      <c r="K6" s="1186" t="s">
        <v>24</v>
      </c>
      <c r="L6" s="1187"/>
      <c r="M6" s="1188"/>
      <c r="N6" s="1183"/>
      <c r="O6" s="1184"/>
      <c r="P6" s="1185"/>
    </row>
    <row r="7" spans="1:20" ht="99.75" customHeight="1" thickBot="1" x14ac:dyDescent="0.45">
      <c r="A7" s="1191"/>
      <c r="B7" s="376" t="s">
        <v>5</v>
      </c>
      <c r="C7" s="377" t="s">
        <v>6</v>
      </c>
      <c r="D7" s="240" t="s">
        <v>7</v>
      </c>
      <c r="E7" s="376" t="s">
        <v>5</v>
      </c>
      <c r="F7" s="377" t="s">
        <v>6</v>
      </c>
      <c r="G7" s="240" t="s">
        <v>7</v>
      </c>
      <c r="H7" s="376" t="s">
        <v>5</v>
      </c>
      <c r="I7" s="377" t="s">
        <v>6</v>
      </c>
      <c r="J7" s="240" t="s">
        <v>7</v>
      </c>
      <c r="K7" s="376" t="s">
        <v>5</v>
      </c>
      <c r="L7" s="377" t="s">
        <v>6</v>
      </c>
      <c r="M7" s="240" t="s">
        <v>7</v>
      </c>
      <c r="N7" s="376" t="s">
        <v>5</v>
      </c>
      <c r="O7" s="377" t="s">
        <v>6</v>
      </c>
      <c r="P7" s="240" t="s">
        <v>7</v>
      </c>
    </row>
    <row r="8" spans="1:20" ht="36.75" customHeight="1" thickBot="1" x14ac:dyDescent="0.45">
      <c r="A8" s="539" t="s">
        <v>8</v>
      </c>
      <c r="B8" s="540"/>
      <c r="C8" s="540"/>
      <c r="D8" s="541"/>
      <c r="E8" s="540"/>
      <c r="F8" s="540"/>
      <c r="G8" s="541"/>
      <c r="H8" s="540"/>
      <c r="I8" s="540"/>
      <c r="J8" s="541"/>
      <c r="K8" s="542"/>
      <c r="L8" s="542"/>
      <c r="M8" s="542"/>
      <c r="N8" s="512"/>
      <c r="O8" s="512"/>
      <c r="P8" s="513"/>
    </row>
    <row r="9" spans="1:20" x14ac:dyDescent="0.4">
      <c r="A9" s="553" t="s">
        <v>97</v>
      </c>
      <c r="B9" s="554">
        <v>1</v>
      </c>
      <c r="C9" s="554">
        <v>0</v>
      </c>
      <c r="D9" s="554">
        <f>B9+C9</f>
        <v>1</v>
      </c>
      <c r="E9" s="554">
        <v>2</v>
      </c>
      <c r="F9" s="554">
        <v>0</v>
      </c>
      <c r="G9" s="554">
        <f>E9+F9</f>
        <v>2</v>
      </c>
      <c r="H9" s="554">
        <v>0</v>
      </c>
      <c r="I9" s="554">
        <v>0</v>
      </c>
      <c r="J9" s="554">
        <f>H9+I9</f>
        <v>0</v>
      </c>
      <c r="K9" s="556">
        <v>2</v>
      </c>
      <c r="L9" s="556">
        <v>0</v>
      </c>
      <c r="M9" s="556">
        <f>K9+L9</f>
        <v>2</v>
      </c>
      <c r="N9" s="629">
        <f t="shared" ref="N9:P20" si="0">B9+E9+H9+K9</f>
        <v>5</v>
      </c>
      <c r="O9" s="629">
        <f t="shared" si="0"/>
        <v>0</v>
      </c>
      <c r="P9" s="557">
        <f t="shared" si="0"/>
        <v>5</v>
      </c>
    </row>
    <row r="10" spans="1:20" ht="57.75" customHeight="1" x14ac:dyDescent="0.4">
      <c r="A10" s="553" t="s">
        <v>98</v>
      </c>
      <c r="B10" s="554">
        <v>0</v>
      </c>
      <c r="C10" s="554">
        <v>0</v>
      </c>
      <c r="D10" s="554">
        <f>B10+C10</f>
        <v>0</v>
      </c>
      <c r="E10" s="554">
        <v>1</v>
      </c>
      <c r="F10" s="554">
        <v>0</v>
      </c>
      <c r="G10" s="554">
        <f>E10+F10</f>
        <v>1</v>
      </c>
      <c r="H10" s="554">
        <v>0</v>
      </c>
      <c r="I10" s="554">
        <v>0</v>
      </c>
      <c r="J10" s="554">
        <f>H10+I10</f>
        <v>0</v>
      </c>
      <c r="K10" s="556">
        <v>0</v>
      </c>
      <c r="L10" s="556">
        <v>0</v>
      </c>
      <c r="M10" s="556">
        <f>K10+L10</f>
        <v>0</v>
      </c>
      <c r="N10" s="629">
        <f t="shared" si="0"/>
        <v>1</v>
      </c>
      <c r="O10" s="629">
        <f t="shared" si="0"/>
        <v>0</v>
      </c>
      <c r="P10" s="557">
        <f t="shared" si="0"/>
        <v>1</v>
      </c>
    </row>
    <row r="11" spans="1:20" x14ac:dyDescent="0.4">
      <c r="A11" s="630" t="s">
        <v>88</v>
      </c>
      <c r="B11" s="554">
        <v>6</v>
      </c>
      <c r="C11" s="554">
        <v>0</v>
      </c>
      <c r="D11" s="554">
        <f>B11+C11</f>
        <v>6</v>
      </c>
      <c r="E11" s="554">
        <v>4</v>
      </c>
      <c r="F11" s="558">
        <v>0</v>
      </c>
      <c r="G11" s="554">
        <f>E11+F11</f>
        <v>4</v>
      </c>
      <c r="H11" s="554">
        <v>2</v>
      </c>
      <c r="I11" s="554">
        <v>0</v>
      </c>
      <c r="J11" s="554">
        <f>H11+I11</f>
        <v>2</v>
      </c>
      <c r="K11" s="556">
        <v>0</v>
      </c>
      <c r="L11" s="556">
        <v>0</v>
      </c>
      <c r="M11" s="556">
        <f>K11+L11</f>
        <v>0</v>
      </c>
      <c r="N11" s="629">
        <f t="shared" si="0"/>
        <v>12</v>
      </c>
      <c r="O11" s="629">
        <f t="shared" si="0"/>
        <v>0</v>
      </c>
      <c r="P11" s="557">
        <f t="shared" si="0"/>
        <v>12</v>
      </c>
    </row>
    <row r="12" spans="1:20" x14ac:dyDescent="0.4">
      <c r="A12" s="630" t="s">
        <v>99</v>
      </c>
      <c r="B12" s="554">
        <v>2</v>
      </c>
      <c r="C12" s="554">
        <v>0</v>
      </c>
      <c r="D12" s="554">
        <f t="shared" ref="D12:D17" si="1">B12+C12</f>
        <v>2</v>
      </c>
      <c r="E12" s="554">
        <v>5</v>
      </c>
      <c r="F12" s="558">
        <v>0</v>
      </c>
      <c r="G12" s="554">
        <f t="shared" ref="G12:G17" si="2">E12+F12</f>
        <v>5</v>
      </c>
      <c r="H12" s="554">
        <v>1</v>
      </c>
      <c r="I12" s="554">
        <v>1</v>
      </c>
      <c r="J12" s="554">
        <f t="shared" ref="J12:J17" si="3">H12+I12</f>
        <v>2</v>
      </c>
      <c r="K12" s="556">
        <v>3</v>
      </c>
      <c r="L12" s="556">
        <v>1</v>
      </c>
      <c r="M12" s="556">
        <f t="shared" ref="M12:M17" si="4">K12+L12</f>
        <v>4</v>
      </c>
      <c r="N12" s="629">
        <f t="shared" si="0"/>
        <v>11</v>
      </c>
      <c r="O12" s="629">
        <f t="shared" si="0"/>
        <v>2</v>
      </c>
      <c r="P12" s="557">
        <f t="shared" si="0"/>
        <v>13</v>
      </c>
    </row>
    <row r="13" spans="1:20" x14ac:dyDescent="0.4">
      <c r="A13" s="630" t="s">
        <v>89</v>
      </c>
      <c r="B13" s="554">
        <v>0</v>
      </c>
      <c r="C13" s="554">
        <v>1</v>
      </c>
      <c r="D13" s="554">
        <f t="shared" si="1"/>
        <v>1</v>
      </c>
      <c r="E13" s="554">
        <v>4</v>
      </c>
      <c r="F13" s="558">
        <v>0</v>
      </c>
      <c r="G13" s="554">
        <f t="shared" si="2"/>
        <v>4</v>
      </c>
      <c r="H13" s="554">
        <v>1</v>
      </c>
      <c r="I13" s="554">
        <v>0</v>
      </c>
      <c r="J13" s="554">
        <f t="shared" si="3"/>
        <v>1</v>
      </c>
      <c r="K13" s="556">
        <v>0</v>
      </c>
      <c r="L13" s="556">
        <v>0</v>
      </c>
      <c r="M13" s="556">
        <f t="shared" si="4"/>
        <v>0</v>
      </c>
      <c r="N13" s="629">
        <f t="shared" si="0"/>
        <v>5</v>
      </c>
      <c r="O13" s="629">
        <f t="shared" si="0"/>
        <v>1</v>
      </c>
      <c r="P13" s="557">
        <f t="shared" si="0"/>
        <v>6</v>
      </c>
    </row>
    <row r="14" spans="1:20" x14ac:dyDescent="0.4">
      <c r="A14" s="630" t="s">
        <v>90</v>
      </c>
      <c r="B14" s="554">
        <v>1</v>
      </c>
      <c r="C14" s="554">
        <v>1</v>
      </c>
      <c r="D14" s="554">
        <f t="shared" si="1"/>
        <v>2</v>
      </c>
      <c r="E14" s="554">
        <v>4</v>
      </c>
      <c r="F14" s="558">
        <v>0</v>
      </c>
      <c r="G14" s="554">
        <f t="shared" si="2"/>
        <v>4</v>
      </c>
      <c r="H14" s="554">
        <v>4</v>
      </c>
      <c r="I14" s="554">
        <v>1</v>
      </c>
      <c r="J14" s="554">
        <f t="shared" si="3"/>
        <v>5</v>
      </c>
      <c r="K14" s="556">
        <v>0</v>
      </c>
      <c r="L14" s="556">
        <v>0</v>
      </c>
      <c r="M14" s="556">
        <f t="shared" si="4"/>
        <v>0</v>
      </c>
      <c r="N14" s="629">
        <f t="shared" si="0"/>
        <v>9</v>
      </c>
      <c r="O14" s="629">
        <f t="shared" si="0"/>
        <v>2</v>
      </c>
      <c r="P14" s="557">
        <f t="shared" si="0"/>
        <v>11</v>
      </c>
    </row>
    <row r="15" spans="1:20" ht="52.5" x14ac:dyDescent="0.4">
      <c r="A15" s="630" t="s">
        <v>91</v>
      </c>
      <c r="B15" s="554">
        <v>0</v>
      </c>
      <c r="C15" s="554">
        <v>1</v>
      </c>
      <c r="D15" s="554">
        <f>B15+C15</f>
        <v>1</v>
      </c>
      <c r="E15" s="554">
        <v>4</v>
      </c>
      <c r="F15" s="558">
        <v>1</v>
      </c>
      <c r="G15" s="554">
        <f>E15+F15</f>
        <v>5</v>
      </c>
      <c r="H15" s="554">
        <v>3</v>
      </c>
      <c r="I15" s="554">
        <v>0</v>
      </c>
      <c r="J15" s="554">
        <f>H15+I15</f>
        <v>3</v>
      </c>
      <c r="K15" s="556">
        <v>0</v>
      </c>
      <c r="L15" s="556">
        <v>0</v>
      </c>
      <c r="M15" s="556">
        <f>K15+L15</f>
        <v>0</v>
      </c>
      <c r="N15" s="629">
        <f t="shared" si="0"/>
        <v>7</v>
      </c>
      <c r="O15" s="629">
        <f t="shared" si="0"/>
        <v>2</v>
      </c>
      <c r="P15" s="557">
        <f t="shared" si="0"/>
        <v>9</v>
      </c>
    </row>
    <row r="16" spans="1:20" ht="52.5" x14ac:dyDescent="0.4">
      <c r="A16" s="631" t="s">
        <v>92</v>
      </c>
      <c r="B16" s="554">
        <v>2</v>
      </c>
      <c r="C16" s="554">
        <v>0</v>
      </c>
      <c r="D16" s="554">
        <f t="shared" si="1"/>
        <v>2</v>
      </c>
      <c r="E16" s="554">
        <v>1</v>
      </c>
      <c r="F16" s="558">
        <v>0</v>
      </c>
      <c r="G16" s="554">
        <f t="shared" si="2"/>
        <v>1</v>
      </c>
      <c r="H16" s="554">
        <v>2</v>
      </c>
      <c r="I16" s="554">
        <v>0</v>
      </c>
      <c r="J16" s="554">
        <f t="shared" si="3"/>
        <v>2</v>
      </c>
      <c r="K16" s="556">
        <v>0</v>
      </c>
      <c r="L16" s="556">
        <v>0</v>
      </c>
      <c r="M16" s="556">
        <f t="shared" si="4"/>
        <v>0</v>
      </c>
      <c r="N16" s="629">
        <f t="shared" si="0"/>
        <v>5</v>
      </c>
      <c r="O16" s="629">
        <f t="shared" si="0"/>
        <v>0</v>
      </c>
      <c r="P16" s="557">
        <f t="shared" si="0"/>
        <v>5</v>
      </c>
    </row>
    <row r="17" spans="1:16" ht="48" customHeight="1" x14ac:dyDescent="0.4">
      <c r="A17" s="632" t="s">
        <v>93</v>
      </c>
      <c r="B17" s="554">
        <v>8</v>
      </c>
      <c r="C17" s="554">
        <v>1</v>
      </c>
      <c r="D17" s="554">
        <f t="shared" si="1"/>
        <v>9</v>
      </c>
      <c r="E17" s="554">
        <v>11</v>
      </c>
      <c r="F17" s="558">
        <v>0</v>
      </c>
      <c r="G17" s="554">
        <f t="shared" si="2"/>
        <v>11</v>
      </c>
      <c r="H17" s="554">
        <v>11</v>
      </c>
      <c r="I17" s="554">
        <v>0</v>
      </c>
      <c r="J17" s="554">
        <f t="shared" si="3"/>
        <v>11</v>
      </c>
      <c r="K17" s="556">
        <v>0</v>
      </c>
      <c r="L17" s="556">
        <v>0</v>
      </c>
      <c r="M17" s="556">
        <f t="shared" si="4"/>
        <v>0</v>
      </c>
      <c r="N17" s="629">
        <f t="shared" si="0"/>
        <v>30</v>
      </c>
      <c r="O17" s="629">
        <f t="shared" si="0"/>
        <v>1</v>
      </c>
      <c r="P17" s="557">
        <f t="shared" si="0"/>
        <v>31</v>
      </c>
    </row>
    <row r="18" spans="1:16" ht="27.75" customHeight="1" x14ac:dyDescent="0.4">
      <c r="A18" s="631" t="s">
        <v>94</v>
      </c>
      <c r="B18" s="554">
        <v>6</v>
      </c>
      <c r="C18" s="554">
        <v>0</v>
      </c>
      <c r="D18" s="554">
        <f>B18+C18</f>
        <v>6</v>
      </c>
      <c r="E18" s="554">
        <v>4</v>
      </c>
      <c r="F18" s="558">
        <v>0</v>
      </c>
      <c r="G18" s="554">
        <f>E18+F18</f>
        <v>4</v>
      </c>
      <c r="H18" s="554">
        <v>5</v>
      </c>
      <c r="I18" s="554">
        <v>0</v>
      </c>
      <c r="J18" s="633">
        <f>H18+I18</f>
        <v>5</v>
      </c>
      <c r="K18" s="518">
        <v>0</v>
      </c>
      <c r="L18" s="518">
        <v>0</v>
      </c>
      <c r="M18" s="518">
        <f>K18+L18</f>
        <v>0</v>
      </c>
      <c r="N18" s="629">
        <f t="shared" si="0"/>
        <v>15</v>
      </c>
      <c r="O18" s="629">
        <f t="shared" si="0"/>
        <v>0</v>
      </c>
      <c r="P18" s="557">
        <f t="shared" si="0"/>
        <v>15</v>
      </c>
    </row>
    <row r="19" spans="1:16" ht="63" customHeight="1" x14ac:dyDescent="0.4">
      <c r="A19" s="632" t="s">
        <v>95</v>
      </c>
      <c r="B19" s="554">
        <v>2</v>
      </c>
      <c r="C19" s="554">
        <v>0</v>
      </c>
      <c r="D19" s="554">
        <f>B19+C19</f>
        <v>2</v>
      </c>
      <c r="E19" s="554">
        <v>2</v>
      </c>
      <c r="F19" s="558">
        <v>0</v>
      </c>
      <c r="G19" s="554">
        <f>E19+F19</f>
        <v>2</v>
      </c>
      <c r="H19" s="554">
        <v>2</v>
      </c>
      <c r="I19" s="554">
        <v>0</v>
      </c>
      <c r="J19" s="554">
        <f>H19+I19</f>
        <v>2</v>
      </c>
      <c r="K19" s="556">
        <v>0</v>
      </c>
      <c r="L19" s="556">
        <v>0</v>
      </c>
      <c r="M19" s="556">
        <f>K19+L19</f>
        <v>0</v>
      </c>
      <c r="N19" s="629">
        <f t="shared" si="0"/>
        <v>6</v>
      </c>
      <c r="O19" s="629">
        <f t="shared" si="0"/>
        <v>0</v>
      </c>
      <c r="P19" s="557">
        <f t="shared" si="0"/>
        <v>6</v>
      </c>
    </row>
    <row r="20" spans="1:16" ht="27" thickBot="1" x14ac:dyDescent="0.45">
      <c r="A20" s="634" t="s">
        <v>121</v>
      </c>
      <c r="B20" s="554">
        <v>3</v>
      </c>
      <c r="C20" s="554">
        <v>0</v>
      </c>
      <c r="D20" s="635">
        <f>B20+C20</f>
        <v>3</v>
      </c>
      <c r="E20" s="554">
        <v>2</v>
      </c>
      <c r="F20" s="636">
        <v>0</v>
      </c>
      <c r="G20" s="635">
        <f>E20+F20</f>
        <v>2</v>
      </c>
      <c r="H20" s="554">
        <v>2</v>
      </c>
      <c r="I20" s="554">
        <v>0</v>
      </c>
      <c r="J20" s="635">
        <f>H20+I20</f>
        <v>2</v>
      </c>
      <c r="K20" s="556">
        <v>0</v>
      </c>
      <c r="L20" s="556">
        <v>0</v>
      </c>
      <c r="M20" s="637">
        <f>K20+L20</f>
        <v>0</v>
      </c>
      <c r="N20" s="629">
        <f t="shared" si="0"/>
        <v>7</v>
      </c>
      <c r="O20" s="629">
        <f t="shared" si="0"/>
        <v>0</v>
      </c>
      <c r="P20" s="563">
        <f t="shared" si="0"/>
        <v>7</v>
      </c>
    </row>
    <row r="21" spans="1:16" ht="46.5" customHeight="1" thickBot="1" x14ac:dyDescent="0.45">
      <c r="A21" s="508" t="s">
        <v>9</v>
      </c>
      <c r="B21" s="509">
        <f>SUM(B9:B20)</f>
        <v>31</v>
      </c>
      <c r="C21" s="509">
        <f t="shared" ref="C21:P21" si="5">SUM(C9:C20)</f>
        <v>4</v>
      </c>
      <c r="D21" s="509">
        <f t="shared" si="5"/>
        <v>35</v>
      </c>
      <c r="E21" s="509">
        <f t="shared" si="5"/>
        <v>44</v>
      </c>
      <c r="F21" s="509">
        <f t="shared" si="5"/>
        <v>1</v>
      </c>
      <c r="G21" s="509">
        <f t="shared" si="5"/>
        <v>45</v>
      </c>
      <c r="H21" s="509">
        <f t="shared" si="5"/>
        <v>33</v>
      </c>
      <c r="I21" s="509">
        <f t="shared" si="5"/>
        <v>2</v>
      </c>
      <c r="J21" s="509">
        <f t="shared" si="5"/>
        <v>35</v>
      </c>
      <c r="K21" s="509">
        <f t="shared" si="5"/>
        <v>5</v>
      </c>
      <c r="L21" s="509">
        <f t="shared" si="5"/>
        <v>1</v>
      </c>
      <c r="M21" s="509">
        <f t="shared" si="5"/>
        <v>6</v>
      </c>
      <c r="N21" s="509">
        <f t="shared" si="5"/>
        <v>113</v>
      </c>
      <c r="O21" s="509">
        <f t="shared" si="5"/>
        <v>8</v>
      </c>
      <c r="P21" s="509">
        <f t="shared" si="5"/>
        <v>121</v>
      </c>
    </row>
    <row r="22" spans="1:16" ht="27" customHeight="1" thickBot="1" x14ac:dyDescent="0.45">
      <c r="A22" s="510" t="s">
        <v>10</v>
      </c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2"/>
      <c r="O22" s="512"/>
      <c r="P22" s="513"/>
    </row>
    <row r="23" spans="1:16" ht="31.5" customHeight="1" thickBot="1" x14ac:dyDescent="0.45">
      <c r="A23" s="510" t="s">
        <v>11</v>
      </c>
      <c r="B23" s="638"/>
      <c r="C23" s="638"/>
      <c r="D23" s="638"/>
      <c r="E23" s="638"/>
      <c r="F23" s="638"/>
      <c r="G23" s="639"/>
      <c r="H23" s="638"/>
      <c r="I23" s="638"/>
      <c r="J23" s="638"/>
      <c r="K23" s="638"/>
      <c r="L23" s="638"/>
      <c r="M23" s="640"/>
      <c r="N23" s="640"/>
      <c r="O23" s="640"/>
      <c r="P23" s="641"/>
    </row>
    <row r="24" spans="1:16" ht="24.95" customHeight="1" x14ac:dyDescent="0.4">
      <c r="A24" s="553" t="s">
        <v>97</v>
      </c>
      <c r="B24" s="554">
        <v>1</v>
      </c>
      <c r="C24" s="554">
        <v>0</v>
      </c>
      <c r="D24" s="554">
        <f>B24+C24</f>
        <v>1</v>
      </c>
      <c r="E24" s="554">
        <v>2</v>
      </c>
      <c r="F24" s="554">
        <v>0</v>
      </c>
      <c r="G24" s="555">
        <f>E24+F24</f>
        <v>2</v>
      </c>
      <c r="H24" s="554">
        <v>0</v>
      </c>
      <c r="I24" s="554">
        <v>0</v>
      </c>
      <c r="J24" s="555">
        <f>H24+I24</f>
        <v>0</v>
      </c>
      <c r="K24" s="556">
        <v>2</v>
      </c>
      <c r="L24" s="556">
        <v>0</v>
      </c>
      <c r="M24" s="642">
        <f t="shared" ref="M24:M35" si="6">K24+L24</f>
        <v>2</v>
      </c>
      <c r="N24" s="643">
        <f>B24+E24+H24+K24</f>
        <v>5</v>
      </c>
      <c r="O24" s="643">
        <f>C24+F24+I24+L24</f>
        <v>0</v>
      </c>
      <c r="P24" s="644">
        <f>D24+G24+J24+M24</f>
        <v>5</v>
      </c>
    </row>
    <row r="25" spans="1:16" ht="24.95" customHeight="1" x14ac:dyDescent="0.4">
      <c r="A25" s="553" t="s">
        <v>98</v>
      </c>
      <c r="B25" s="554">
        <v>0</v>
      </c>
      <c r="C25" s="554">
        <v>0</v>
      </c>
      <c r="D25" s="554">
        <f t="shared" ref="D25:D35" si="7">B25+C25</f>
        <v>0</v>
      </c>
      <c r="E25" s="554">
        <v>1</v>
      </c>
      <c r="F25" s="558">
        <v>0</v>
      </c>
      <c r="G25" s="558">
        <f t="shared" ref="G25:G35" si="8">E25+F25</f>
        <v>1</v>
      </c>
      <c r="H25" s="558">
        <v>0</v>
      </c>
      <c r="I25" s="558">
        <v>0</v>
      </c>
      <c r="J25" s="558">
        <f t="shared" ref="J25:J35" si="9">H25+I25</f>
        <v>0</v>
      </c>
      <c r="K25" s="559">
        <v>0</v>
      </c>
      <c r="L25" s="559">
        <v>0</v>
      </c>
      <c r="M25" s="559">
        <f t="shared" si="6"/>
        <v>0</v>
      </c>
      <c r="N25" s="645">
        <f t="shared" ref="N25:P35" si="10">B25+E25+H25+K25</f>
        <v>1</v>
      </c>
      <c r="O25" s="645">
        <f t="shared" si="10"/>
        <v>0</v>
      </c>
      <c r="P25" s="646">
        <f t="shared" si="10"/>
        <v>1</v>
      </c>
    </row>
    <row r="26" spans="1:16" ht="24.95" customHeight="1" x14ac:dyDescent="0.4">
      <c r="A26" s="560" t="s">
        <v>88</v>
      </c>
      <c r="B26" s="554">
        <v>6</v>
      </c>
      <c r="C26" s="554">
        <v>0</v>
      </c>
      <c r="D26" s="554">
        <f t="shared" si="7"/>
        <v>6</v>
      </c>
      <c r="E26" s="554">
        <v>4</v>
      </c>
      <c r="F26" s="558">
        <v>0</v>
      </c>
      <c r="G26" s="558">
        <f t="shared" si="8"/>
        <v>4</v>
      </c>
      <c r="H26" s="558">
        <v>2</v>
      </c>
      <c r="I26" s="558">
        <v>0</v>
      </c>
      <c r="J26" s="558">
        <f t="shared" si="9"/>
        <v>2</v>
      </c>
      <c r="K26" s="559">
        <v>0</v>
      </c>
      <c r="L26" s="559">
        <v>0</v>
      </c>
      <c r="M26" s="559">
        <f t="shared" si="6"/>
        <v>0</v>
      </c>
      <c r="N26" s="645">
        <f t="shared" si="10"/>
        <v>12</v>
      </c>
      <c r="O26" s="645">
        <f t="shared" si="10"/>
        <v>0</v>
      </c>
      <c r="P26" s="646">
        <f t="shared" si="10"/>
        <v>12</v>
      </c>
    </row>
    <row r="27" spans="1:16" s="286" customFormat="1" ht="24.95" customHeight="1" x14ac:dyDescent="0.4">
      <c r="A27" s="560" t="s">
        <v>99</v>
      </c>
      <c r="B27" s="554">
        <v>2</v>
      </c>
      <c r="C27" s="554">
        <v>0</v>
      </c>
      <c r="D27" s="554">
        <f t="shared" si="7"/>
        <v>2</v>
      </c>
      <c r="E27" s="554">
        <v>5</v>
      </c>
      <c r="F27" s="558">
        <v>0</v>
      </c>
      <c r="G27" s="558">
        <f t="shared" si="8"/>
        <v>5</v>
      </c>
      <c r="H27" s="558">
        <v>1</v>
      </c>
      <c r="I27" s="558">
        <v>0</v>
      </c>
      <c r="J27" s="558">
        <f t="shared" si="9"/>
        <v>1</v>
      </c>
      <c r="K27" s="559">
        <v>3</v>
      </c>
      <c r="L27" s="559">
        <v>0</v>
      </c>
      <c r="M27" s="559">
        <f t="shared" si="6"/>
        <v>3</v>
      </c>
      <c r="N27" s="645">
        <f t="shared" si="10"/>
        <v>11</v>
      </c>
      <c r="O27" s="645">
        <f t="shared" si="10"/>
        <v>0</v>
      </c>
      <c r="P27" s="646">
        <f t="shared" si="10"/>
        <v>11</v>
      </c>
    </row>
    <row r="28" spans="1:16" ht="24.95" customHeight="1" x14ac:dyDescent="0.4">
      <c r="A28" s="560" t="s">
        <v>89</v>
      </c>
      <c r="B28" s="554">
        <v>0</v>
      </c>
      <c r="C28" s="554">
        <v>1</v>
      </c>
      <c r="D28" s="554">
        <f t="shared" si="7"/>
        <v>1</v>
      </c>
      <c r="E28" s="554">
        <v>4</v>
      </c>
      <c r="F28" s="558">
        <v>0</v>
      </c>
      <c r="G28" s="558">
        <f t="shared" si="8"/>
        <v>4</v>
      </c>
      <c r="H28" s="558">
        <v>1</v>
      </c>
      <c r="I28" s="558">
        <v>0</v>
      </c>
      <c r="J28" s="558">
        <f t="shared" si="9"/>
        <v>1</v>
      </c>
      <c r="K28" s="559">
        <v>0</v>
      </c>
      <c r="L28" s="559">
        <v>0</v>
      </c>
      <c r="M28" s="559">
        <f t="shared" si="6"/>
        <v>0</v>
      </c>
      <c r="N28" s="645">
        <f t="shared" si="10"/>
        <v>5</v>
      </c>
      <c r="O28" s="645">
        <f t="shared" si="10"/>
        <v>1</v>
      </c>
      <c r="P28" s="646">
        <f t="shared" si="10"/>
        <v>6</v>
      </c>
    </row>
    <row r="29" spans="1:16" s="286" customFormat="1" ht="24.95" customHeight="1" x14ac:dyDescent="0.4">
      <c r="A29" s="560" t="s">
        <v>90</v>
      </c>
      <c r="B29" s="554">
        <v>1</v>
      </c>
      <c r="C29" s="554">
        <v>1</v>
      </c>
      <c r="D29" s="554">
        <f t="shared" si="7"/>
        <v>2</v>
      </c>
      <c r="E29" s="554">
        <v>4</v>
      </c>
      <c r="F29" s="558">
        <v>0</v>
      </c>
      <c r="G29" s="558">
        <f t="shared" si="8"/>
        <v>4</v>
      </c>
      <c r="H29" s="558">
        <v>4</v>
      </c>
      <c r="I29" s="558">
        <v>1</v>
      </c>
      <c r="J29" s="558">
        <f t="shared" si="9"/>
        <v>5</v>
      </c>
      <c r="K29" s="559">
        <v>0</v>
      </c>
      <c r="L29" s="559">
        <v>0</v>
      </c>
      <c r="M29" s="559">
        <f t="shared" si="6"/>
        <v>0</v>
      </c>
      <c r="N29" s="645">
        <f t="shared" si="10"/>
        <v>9</v>
      </c>
      <c r="O29" s="645">
        <f t="shared" si="10"/>
        <v>2</v>
      </c>
      <c r="P29" s="646">
        <f t="shared" si="10"/>
        <v>11</v>
      </c>
    </row>
    <row r="30" spans="1:16" ht="51" customHeight="1" x14ac:dyDescent="0.4">
      <c r="A30" s="560" t="s">
        <v>91</v>
      </c>
      <c r="B30" s="554">
        <v>0</v>
      </c>
      <c r="C30" s="554">
        <v>1</v>
      </c>
      <c r="D30" s="554">
        <f t="shared" si="7"/>
        <v>1</v>
      </c>
      <c r="E30" s="554">
        <v>4</v>
      </c>
      <c r="F30" s="558">
        <v>0</v>
      </c>
      <c r="G30" s="558">
        <f t="shared" si="8"/>
        <v>4</v>
      </c>
      <c r="H30" s="558">
        <v>3</v>
      </c>
      <c r="I30" s="558">
        <v>0</v>
      </c>
      <c r="J30" s="558">
        <f t="shared" si="9"/>
        <v>3</v>
      </c>
      <c r="K30" s="559">
        <v>0</v>
      </c>
      <c r="L30" s="559">
        <v>0</v>
      </c>
      <c r="M30" s="559">
        <f t="shared" si="6"/>
        <v>0</v>
      </c>
      <c r="N30" s="645">
        <f t="shared" si="10"/>
        <v>7</v>
      </c>
      <c r="O30" s="645">
        <f t="shared" si="10"/>
        <v>1</v>
      </c>
      <c r="P30" s="646">
        <f t="shared" si="10"/>
        <v>8</v>
      </c>
    </row>
    <row r="31" spans="1:16" ht="51.75" customHeight="1" x14ac:dyDescent="0.4">
      <c r="A31" s="647" t="s">
        <v>92</v>
      </c>
      <c r="B31" s="554">
        <v>2</v>
      </c>
      <c r="C31" s="554">
        <v>0</v>
      </c>
      <c r="D31" s="554">
        <f t="shared" si="7"/>
        <v>2</v>
      </c>
      <c r="E31" s="554">
        <v>1</v>
      </c>
      <c r="F31" s="558">
        <v>0</v>
      </c>
      <c r="G31" s="558">
        <f t="shared" si="8"/>
        <v>1</v>
      </c>
      <c r="H31" s="558">
        <v>2</v>
      </c>
      <c r="I31" s="558">
        <v>0</v>
      </c>
      <c r="J31" s="558">
        <f t="shared" si="9"/>
        <v>2</v>
      </c>
      <c r="K31" s="559">
        <v>0</v>
      </c>
      <c r="L31" s="559">
        <v>0</v>
      </c>
      <c r="M31" s="559">
        <f t="shared" si="6"/>
        <v>0</v>
      </c>
      <c r="N31" s="645">
        <f t="shared" si="10"/>
        <v>5</v>
      </c>
      <c r="O31" s="645">
        <f t="shared" si="10"/>
        <v>0</v>
      </c>
      <c r="P31" s="646">
        <f t="shared" si="10"/>
        <v>5</v>
      </c>
    </row>
    <row r="32" spans="1:16" ht="52.5" customHeight="1" x14ac:dyDescent="0.4">
      <c r="A32" s="562" t="s">
        <v>93</v>
      </c>
      <c r="B32" s="554">
        <v>8</v>
      </c>
      <c r="C32" s="554"/>
      <c r="D32" s="554">
        <f t="shared" si="7"/>
        <v>8</v>
      </c>
      <c r="E32" s="554">
        <v>10</v>
      </c>
      <c r="F32" s="558">
        <v>0</v>
      </c>
      <c r="G32" s="558">
        <f t="shared" si="8"/>
        <v>10</v>
      </c>
      <c r="H32" s="558">
        <v>11</v>
      </c>
      <c r="I32" s="558">
        <v>0</v>
      </c>
      <c r="J32" s="558">
        <f t="shared" si="9"/>
        <v>11</v>
      </c>
      <c r="K32" s="559">
        <v>0</v>
      </c>
      <c r="L32" s="559">
        <v>0</v>
      </c>
      <c r="M32" s="559">
        <f t="shared" si="6"/>
        <v>0</v>
      </c>
      <c r="N32" s="645">
        <f t="shared" si="10"/>
        <v>29</v>
      </c>
      <c r="O32" s="645">
        <f t="shared" si="10"/>
        <v>0</v>
      </c>
      <c r="P32" s="646">
        <f t="shared" si="10"/>
        <v>29</v>
      </c>
    </row>
    <row r="33" spans="1:16" ht="24.95" customHeight="1" x14ac:dyDescent="0.4">
      <c r="A33" s="561" t="s">
        <v>94</v>
      </c>
      <c r="B33" s="554">
        <v>6</v>
      </c>
      <c r="C33" s="554">
        <v>0</v>
      </c>
      <c r="D33" s="554">
        <f t="shared" si="7"/>
        <v>6</v>
      </c>
      <c r="E33" s="554">
        <v>4</v>
      </c>
      <c r="F33" s="558">
        <v>0</v>
      </c>
      <c r="G33" s="558">
        <f t="shared" si="8"/>
        <v>4</v>
      </c>
      <c r="H33" s="558">
        <v>5</v>
      </c>
      <c r="I33" s="558">
        <v>0</v>
      </c>
      <c r="J33" s="558">
        <f t="shared" si="9"/>
        <v>5</v>
      </c>
      <c r="K33" s="771">
        <v>0</v>
      </c>
      <c r="L33" s="771">
        <v>0</v>
      </c>
      <c r="M33" s="771">
        <f t="shared" si="6"/>
        <v>0</v>
      </c>
      <c r="N33" s="645">
        <f t="shared" si="10"/>
        <v>15</v>
      </c>
      <c r="O33" s="645">
        <f t="shared" si="10"/>
        <v>0</v>
      </c>
      <c r="P33" s="646">
        <f t="shared" si="10"/>
        <v>15</v>
      </c>
    </row>
    <row r="34" spans="1:16" ht="49.5" customHeight="1" x14ac:dyDescent="0.4">
      <c r="A34" s="562" t="s">
        <v>95</v>
      </c>
      <c r="B34" s="554">
        <v>2</v>
      </c>
      <c r="C34" s="554">
        <v>0</v>
      </c>
      <c r="D34" s="554">
        <f t="shared" si="7"/>
        <v>2</v>
      </c>
      <c r="E34" s="554">
        <v>2</v>
      </c>
      <c r="F34" s="558">
        <v>0</v>
      </c>
      <c r="G34" s="558">
        <f t="shared" si="8"/>
        <v>2</v>
      </c>
      <c r="H34" s="558">
        <v>2</v>
      </c>
      <c r="I34" s="558">
        <v>0</v>
      </c>
      <c r="J34" s="558">
        <f t="shared" si="9"/>
        <v>2</v>
      </c>
      <c r="K34" s="559">
        <v>0</v>
      </c>
      <c r="L34" s="559">
        <v>0</v>
      </c>
      <c r="M34" s="559">
        <f t="shared" si="6"/>
        <v>0</v>
      </c>
      <c r="N34" s="645">
        <f t="shared" si="10"/>
        <v>6</v>
      </c>
      <c r="O34" s="645">
        <f t="shared" si="10"/>
        <v>0</v>
      </c>
      <c r="P34" s="646">
        <f t="shared" si="10"/>
        <v>6</v>
      </c>
    </row>
    <row r="35" spans="1:16" ht="27" thickBot="1" x14ac:dyDescent="0.45">
      <c r="A35" s="648" t="s">
        <v>121</v>
      </c>
      <c r="B35" s="554">
        <v>3</v>
      </c>
      <c r="C35" s="554">
        <v>0</v>
      </c>
      <c r="D35" s="554">
        <f t="shared" si="7"/>
        <v>3</v>
      </c>
      <c r="E35" s="554">
        <v>2</v>
      </c>
      <c r="F35" s="636">
        <v>0</v>
      </c>
      <c r="G35" s="558">
        <f t="shared" si="8"/>
        <v>2</v>
      </c>
      <c r="H35" s="558">
        <v>2</v>
      </c>
      <c r="I35" s="558">
        <v>0</v>
      </c>
      <c r="J35" s="558">
        <f t="shared" si="9"/>
        <v>2</v>
      </c>
      <c r="K35" s="559">
        <v>0</v>
      </c>
      <c r="L35" s="559">
        <v>0</v>
      </c>
      <c r="M35" s="772">
        <f t="shared" si="6"/>
        <v>0</v>
      </c>
      <c r="N35" s="645">
        <f t="shared" si="10"/>
        <v>7</v>
      </c>
      <c r="O35" s="645">
        <f t="shared" si="10"/>
        <v>0</v>
      </c>
      <c r="P35" s="646">
        <f t="shared" si="10"/>
        <v>7</v>
      </c>
    </row>
    <row r="36" spans="1:16" ht="24.95" customHeight="1" thickBot="1" x14ac:dyDescent="0.45">
      <c r="A36" s="539" t="s">
        <v>13</v>
      </c>
      <c r="B36" s="549">
        <f t="shared" ref="B36:P36" si="11">SUM(B24:B35)</f>
        <v>31</v>
      </c>
      <c r="C36" s="549">
        <f t="shared" si="11"/>
        <v>3</v>
      </c>
      <c r="D36" s="549">
        <f t="shared" si="11"/>
        <v>34</v>
      </c>
      <c r="E36" s="549">
        <f t="shared" si="11"/>
        <v>43</v>
      </c>
      <c r="F36" s="549">
        <f t="shared" si="11"/>
        <v>0</v>
      </c>
      <c r="G36" s="549">
        <f t="shared" si="11"/>
        <v>43</v>
      </c>
      <c r="H36" s="549">
        <f t="shared" si="11"/>
        <v>33</v>
      </c>
      <c r="I36" s="549">
        <f t="shared" si="11"/>
        <v>1</v>
      </c>
      <c r="J36" s="549">
        <f t="shared" si="11"/>
        <v>34</v>
      </c>
      <c r="K36" s="549">
        <f t="shared" si="11"/>
        <v>5</v>
      </c>
      <c r="L36" s="549">
        <f t="shared" si="11"/>
        <v>0</v>
      </c>
      <c r="M36" s="549">
        <f t="shared" si="11"/>
        <v>5</v>
      </c>
      <c r="N36" s="549">
        <f t="shared" si="11"/>
        <v>112</v>
      </c>
      <c r="O36" s="549">
        <f t="shared" si="11"/>
        <v>4</v>
      </c>
      <c r="P36" s="549">
        <f t="shared" si="11"/>
        <v>116</v>
      </c>
    </row>
    <row r="37" spans="1:16" ht="53.25" customHeight="1" thickBot="1" x14ac:dyDescent="0.45">
      <c r="A37" s="550" t="s">
        <v>14</v>
      </c>
      <c r="B37" s="551"/>
      <c r="C37" s="551"/>
      <c r="D37" s="552"/>
      <c r="E37" s="773"/>
      <c r="F37" s="773"/>
      <c r="G37" s="773"/>
      <c r="H37" s="773"/>
      <c r="I37" s="773"/>
      <c r="J37" s="773"/>
      <c r="K37" s="774"/>
      <c r="L37" s="774"/>
      <c r="M37" s="774"/>
      <c r="N37" s="775"/>
      <c r="O37" s="775"/>
      <c r="P37" s="641"/>
    </row>
    <row r="38" spans="1:16" ht="24.95" customHeight="1" x14ac:dyDescent="0.4">
      <c r="A38" s="553" t="s">
        <v>97</v>
      </c>
      <c r="B38" s="554">
        <v>0</v>
      </c>
      <c r="C38" s="554">
        <v>0</v>
      </c>
      <c r="D38" s="555">
        <f t="shared" ref="D38:D49" si="12">B38+C38</f>
        <v>0</v>
      </c>
      <c r="E38" s="555">
        <v>0</v>
      </c>
      <c r="F38" s="555">
        <v>0</v>
      </c>
      <c r="G38" s="555">
        <f t="shared" ref="G38:G49" si="13">E38+F38</f>
        <v>0</v>
      </c>
      <c r="H38" s="555">
        <v>0</v>
      </c>
      <c r="I38" s="555">
        <v>0</v>
      </c>
      <c r="J38" s="555">
        <f t="shared" ref="J38:J49" si="14">H38+I38</f>
        <v>0</v>
      </c>
      <c r="K38" s="555">
        <v>0</v>
      </c>
      <c r="L38" s="555">
        <v>0</v>
      </c>
      <c r="M38" s="626">
        <f t="shared" ref="M38:M49" si="15">K38+L38</f>
        <v>0</v>
      </c>
      <c r="N38" s="642">
        <f>B38+E38+H38+K38</f>
        <v>0</v>
      </c>
      <c r="O38" s="642">
        <f>C38+F38+I38+L38</f>
        <v>0</v>
      </c>
      <c r="P38" s="776">
        <f>O38+N38</f>
        <v>0</v>
      </c>
    </row>
    <row r="39" spans="1:16" ht="24.95" customHeight="1" x14ac:dyDescent="0.4">
      <c r="A39" s="553" t="s">
        <v>98</v>
      </c>
      <c r="B39" s="554">
        <v>0</v>
      </c>
      <c r="C39" s="554">
        <v>0</v>
      </c>
      <c r="D39" s="558">
        <f t="shared" si="12"/>
        <v>0</v>
      </c>
      <c r="E39" s="558">
        <v>0</v>
      </c>
      <c r="F39" s="558">
        <v>0</v>
      </c>
      <c r="G39" s="558">
        <f t="shared" si="13"/>
        <v>0</v>
      </c>
      <c r="H39" s="558">
        <v>0</v>
      </c>
      <c r="I39" s="558">
        <v>0</v>
      </c>
      <c r="J39" s="558">
        <f t="shared" si="14"/>
        <v>0</v>
      </c>
      <c r="K39" s="558">
        <v>0</v>
      </c>
      <c r="L39" s="558">
        <v>0</v>
      </c>
      <c r="M39" s="771">
        <f t="shared" si="15"/>
        <v>0</v>
      </c>
      <c r="N39" s="559">
        <f t="shared" ref="N39:O50" si="16">B39+E39+H39+K39</f>
        <v>0</v>
      </c>
      <c r="O39" s="559">
        <f t="shared" si="16"/>
        <v>0</v>
      </c>
      <c r="P39" s="517">
        <f t="shared" ref="P39:P50" si="17">O39+N39</f>
        <v>0</v>
      </c>
    </row>
    <row r="40" spans="1:16" ht="24.95" customHeight="1" x14ac:dyDescent="0.4">
      <c r="A40" s="560" t="s">
        <v>88</v>
      </c>
      <c r="B40" s="554">
        <v>0</v>
      </c>
      <c r="C40" s="554">
        <v>0</v>
      </c>
      <c r="D40" s="558">
        <f t="shared" si="12"/>
        <v>0</v>
      </c>
      <c r="E40" s="558">
        <v>0</v>
      </c>
      <c r="F40" s="558">
        <v>0</v>
      </c>
      <c r="G40" s="558">
        <f t="shared" si="13"/>
        <v>0</v>
      </c>
      <c r="H40" s="558">
        <v>0</v>
      </c>
      <c r="I40" s="558">
        <v>0</v>
      </c>
      <c r="J40" s="558">
        <f t="shared" si="14"/>
        <v>0</v>
      </c>
      <c r="K40" s="558">
        <v>0</v>
      </c>
      <c r="L40" s="558">
        <v>0</v>
      </c>
      <c r="M40" s="771">
        <f t="shared" si="15"/>
        <v>0</v>
      </c>
      <c r="N40" s="559">
        <f t="shared" si="16"/>
        <v>0</v>
      </c>
      <c r="O40" s="559">
        <f t="shared" si="16"/>
        <v>0</v>
      </c>
      <c r="P40" s="517">
        <f t="shared" si="17"/>
        <v>0</v>
      </c>
    </row>
    <row r="41" spans="1:16" s="286" customFormat="1" ht="24.95" customHeight="1" x14ac:dyDescent="0.4">
      <c r="A41" s="560" t="s">
        <v>99</v>
      </c>
      <c r="B41" s="554">
        <v>0</v>
      </c>
      <c r="C41" s="554">
        <v>0</v>
      </c>
      <c r="D41" s="558">
        <f t="shared" si="12"/>
        <v>0</v>
      </c>
      <c r="E41" s="558">
        <v>0</v>
      </c>
      <c r="F41" s="558">
        <v>0</v>
      </c>
      <c r="G41" s="558">
        <f t="shared" si="13"/>
        <v>0</v>
      </c>
      <c r="H41" s="558">
        <v>0</v>
      </c>
      <c r="I41" s="558">
        <v>1</v>
      </c>
      <c r="J41" s="558">
        <f t="shared" si="14"/>
        <v>1</v>
      </c>
      <c r="K41" s="558">
        <v>0</v>
      </c>
      <c r="L41" s="558">
        <v>1</v>
      </c>
      <c r="M41" s="771">
        <f t="shared" si="15"/>
        <v>1</v>
      </c>
      <c r="N41" s="559">
        <f t="shared" si="16"/>
        <v>0</v>
      </c>
      <c r="O41" s="559">
        <f t="shared" si="16"/>
        <v>2</v>
      </c>
      <c r="P41" s="517">
        <f t="shared" si="17"/>
        <v>2</v>
      </c>
    </row>
    <row r="42" spans="1:16" ht="24.95" customHeight="1" x14ac:dyDescent="0.4">
      <c r="A42" s="560" t="s">
        <v>89</v>
      </c>
      <c r="B42" s="554">
        <v>0</v>
      </c>
      <c r="C42" s="554">
        <v>0</v>
      </c>
      <c r="D42" s="558">
        <f t="shared" si="12"/>
        <v>0</v>
      </c>
      <c r="E42" s="558">
        <v>0</v>
      </c>
      <c r="F42" s="558">
        <v>0</v>
      </c>
      <c r="G42" s="558">
        <f t="shared" si="13"/>
        <v>0</v>
      </c>
      <c r="H42" s="558">
        <v>0</v>
      </c>
      <c r="I42" s="558">
        <v>0</v>
      </c>
      <c r="J42" s="558">
        <f t="shared" si="14"/>
        <v>0</v>
      </c>
      <c r="K42" s="558">
        <v>0</v>
      </c>
      <c r="L42" s="558">
        <v>0</v>
      </c>
      <c r="M42" s="771">
        <f t="shared" si="15"/>
        <v>0</v>
      </c>
      <c r="N42" s="559">
        <f t="shared" si="16"/>
        <v>0</v>
      </c>
      <c r="O42" s="559">
        <f t="shared" si="16"/>
        <v>0</v>
      </c>
      <c r="P42" s="517">
        <f t="shared" si="17"/>
        <v>0</v>
      </c>
    </row>
    <row r="43" spans="1:16" s="286" customFormat="1" ht="24.95" customHeight="1" x14ac:dyDescent="0.4">
      <c r="A43" s="560" t="s">
        <v>90</v>
      </c>
      <c r="B43" s="554">
        <v>0</v>
      </c>
      <c r="C43" s="554">
        <v>0</v>
      </c>
      <c r="D43" s="558">
        <f t="shared" si="12"/>
        <v>0</v>
      </c>
      <c r="E43" s="558">
        <v>0</v>
      </c>
      <c r="F43" s="558">
        <v>0</v>
      </c>
      <c r="G43" s="558">
        <f t="shared" si="13"/>
        <v>0</v>
      </c>
      <c r="H43" s="558">
        <v>0</v>
      </c>
      <c r="I43" s="558">
        <v>0</v>
      </c>
      <c r="J43" s="558">
        <f t="shared" si="14"/>
        <v>0</v>
      </c>
      <c r="K43" s="558">
        <v>0</v>
      </c>
      <c r="L43" s="558">
        <v>0</v>
      </c>
      <c r="M43" s="771">
        <f t="shared" si="15"/>
        <v>0</v>
      </c>
      <c r="N43" s="559">
        <f t="shared" si="16"/>
        <v>0</v>
      </c>
      <c r="O43" s="559">
        <f t="shared" si="16"/>
        <v>0</v>
      </c>
      <c r="P43" s="517">
        <f t="shared" si="17"/>
        <v>0</v>
      </c>
    </row>
    <row r="44" spans="1:16" ht="24.95" customHeight="1" x14ac:dyDescent="0.4">
      <c r="A44" s="560" t="s">
        <v>91</v>
      </c>
      <c r="B44" s="554">
        <v>0</v>
      </c>
      <c r="C44" s="554">
        <v>0</v>
      </c>
      <c r="D44" s="558">
        <f t="shared" si="12"/>
        <v>0</v>
      </c>
      <c r="E44" s="558">
        <v>0</v>
      </c>
      <c r="F44" s="558">
        <v>1</v>
      </c>
      <c r="G44" s="558">
        <f t="shared" si="13"/>
        <v>1</v>
      </c>
      <c r="H44" s="558">
        <v>0</v>
      </c>
      <c r="I44" s="558">
        <v>0</v>
      </c>
      <c r="J44" s="558">
        <f t="shared" si="14"/>
        <v>0</v>
      </c>
      <c r="K44" s="558">
        <v>0</v>
      </c>
      <c r="L44" s="558">
        <v>0</v>
      </c>
      <c r="M44" s="771">
        <f t="shared" si="15"/>
        <v>0</v>
      </c>
      <c r="N44" s="559">
        <f t="shared" si="16"/>
        <v>0</v>
      </c>
      <c r="O44" s="559">
        <f t="shared" si="16"/>
        <v>1</v>
      </c>
      <c r="P44" s="517">
        <f t="shared" si="17"/>
        <v>1</v>
      </c>
    </row>
    <row r="45" spans="1:16" ht="57" customHeight="1" x14ac:dyDescent="0.4">
      <c r="A45" s="561" t="s">
        <v>92</v>
      </c>
      <c r="B45" s="554">
        <v>0</v>
      </c>
      <c r="C45" s="554">
        <v>0</v>
      </c>
      <c r="D45" s="558">
        <f t="shared" si="12"/>
        <v>0</v>
      </c>
      <c r="E45" s="558">
        <v>0</v>
      </c>
      <c r="F45" s="558">
        <v>0</v>
      </c>
      <c r="G45" s="558">
        <f t="shared" si="13"/>
        <v>0</v>
      </c>
      <c r="H45" s="558">
        <v>0</v>
      </c>
      <c r="I45" s="558">
        <v>0</v>
      </c>
      <c r="J45" s="558">
        <f t="shared" si="14"/>
        <v>0</v>
      </c>
      <c r="K45" s="558">
        <v>0</v>
      </c>
      <c r="L45" s="558">
        <v>0</v>
      </c>
      <c r="M45" s="771">
        <f t="shared" si="15"/>
        <v>0</v>
      </c>
      <c r="N45" s="559">
        <f t="shared" si="16"/>
        <v>0</v>
      </c>
      <c r="O45" s="559">
        <f t="shared" si="16"/>
        <v>0</v>
      </c>
      <c r="P45" s="517">
        <f t="shared" si="17"/>
        <v>0</v>
      </c>
    </row>
    <row r="46" spans="1:16" ht="63.75" customHeight="1" x14ac:dyDescent="0.4">
      <c r="A46" s="562" t="s">
        <v>93</v>
      </c>
      <c r="B46" s="554">
        <v>0</v>
      </c>
      <c r="C46" s="554">
        <v>1</v>
      </c>
      <c r="D46" s="558">
        <f t="shared" si="12"/>
        <v>1</v>
      </c>
      <c r="E46" s="558">
        <v>1</v>
      </c>
      <c r="F46" s="558">
        <v>0</v>
      </c>
      <c r="G46" s="558">
        <f t="shared" si="13"/>
        <v>1</v>
      </c>
      <c r="H46" s="558">
        <v>0</v>
      </c>
      <c r="I46" s="558">
        <v>0</v>
      </c>
      <c r="J46" s="558">
        <f t="shared" si="14"/>
        <v>0</v>
      </c>
      <c r="K46" s="558">
        <v>0</v>
      </c>
      <c r="L46" s="558">
        <v>0</v>
      </c>
      <c r="M46" s="771">
        <f t="shared" si="15"/>
        <v>0</v>
      </c>
      <c r="N46" s="559">
        <f t="shared" si="16"/>
        <v>1</v>
      </c>
      <c r="O46" s="559">
        <f t="shared" si="16"/>
        <v>1</v>
      </c>
      <c r="P46" s="517">
        <f t="shared" si="17"/>
        <v>2</v>
      </c>
    </row>
    <row r="47" spans="1:16" ht="44.25" customHeight="1" x14ac:dyDescent="0.4">
      <c r="A47" s="561" t="s">
        <v>94</v>
      </c>
      <c r="B47" s="554">
        <v>0</v>
      </c>
      <c r="C47" s="554">
        <v>0</v>
      </c>
      <c r="D47" s="558">
        <f t="shared" si="12"/>
        <v>0</v>
      </c>
      <c r="E47" s="558">
        <v>0</v>
      </c>
      <c r="F47" s="558">
        <v>0</v>
      </c>
      <c r="G47" s="558">
        <f t="shared" si="13"/>
        <v>0</v>
      </c>
      <c r="H47" s="558">
        <v>0</v>
      </c>
      <c r="I47" s="558">
        <v>0</v>
      </c>
      <c r="J47" s="558">
        <f t="shared" si="14"/>
        <v>0</v>
      </c>
      <c r="K47" s="558">
        <v>0</v>
      </c>
      <c r="L47" s="558">
        <v>0</v>
      </c>
      <c r="M47" s="771">
        <f t="shared" si="15"/>
        <v>0</v>
      </c>
      <c r="N47" s="559">
        <f t="shared" si="16"/>
        <v>0</v>
      </c>
      <c r="O47" s="559">
        <f t="shared" si="16"/>
        <v>0</v>
      </c>
      <c r="P47" s="517">
        <f t="shared" si="17"/>
        <v>0</v>
      </c>
    </row>
    <row r="48" spans="1:16" ht="57" customHeight="1" x14ac:dyDescent="0.4">
      <c r="A48" s="562" t="s">
        <v>95</v>
      </c>
      <c r="B48" s="554">
        <v>0</v>
      </c>
      <c r="C48" s="554">
        <v>0</v>
      </c>
      <c r="D48" s="558">
        <f t="shared" si="12"/>
        <v>0</v>
      </c>
      <c r="E48" s="558">
        <v>0</v>
      </c>
      <c r="F48" s="558">
        <v>0</v>
      </c>
      <c r="G48" s="558">
        <f t="shared" si="13"/>
        <v>0</v>
      </c>
      <c r="H48" s="558">
        <v>0</v>
      </c>
      <c r="I48" s="558">
        <v>0</v>
      </c>
      <c r="J48" s="558">
        <f t="shared" si="14"/>
        <v>0</v>
      </c>
      <c r="K48" s="558">
        <v>0</v>
      </c>
      <c r="L48" s="558">
        <v>0</v>
      </c>
      <c r="M48" s="771">
        <f t="shared" si="15"/>
        <v>0</v>
      </c>
      <c r="N48" s="559">
        <f t="shared" si="16"/>
        <v>0</v>
      </c>
      <c r="O48" s="559">
        <f t="shared" si="16"/>
        <v>0</v>
      </c>
      <c r="P48" s="517">
        <f t="shared" si="17"/>
        <v>0</v>
      </c>
    </row>
    <row r="49" spans="1:16" ht="53.25" thickBot="1" x14ac:dyDescent="0.45">
      <c r="A49" s="561" t="s">
        <v>96</v>
      </c>
      <c r="B49" s="554">
        <v>0</v>
      </c>
      <c r="C49" s="554">
        <v>0</v>
      </c>
      <c r="D49" s="558">
        <f t="shared" si="12"/>
        <v>0</v>
      </c>
      <c r="E49" s="558">
        <v>0</v>
      </c>
      <c r="F49" s="558">
        <v>0</v>
      </c>
      <c r="G49" s="558">
        <f t="shared" si="13"/>
        <v>0</v>
      </c>
      <c r="H49" s="558">
        <v>0</v>
      </c>
      <c r="I49" s="558">
        <v>0</v>
      </c>
      <c r="J49" s="558">
        <f t="shared" si="14"/>
        <v>0</v>
      </c>
      <c r="K49" s="558">
        <v>0</v>
      </c>
      <c r="L49" s="558">
        <v>0</v>
      </c>
      <c r="M49" s="771">
        <f t="shared" si="15"/>
        <v>0</v>
      </c>
      <c r="N49" s="559">
        <f t="shared" si="16"/>
        <v>0</v>
      </c>
      <c r="O49" s="559">
        <f t="shared" si="16"/>
        <v>0</v>
      </c>
      <c r="P49" s="517">
        <f t="shared" si="17"/>
        <v>0</v>
      </c>
    </row>
    <row r="50" spans="1:16" ht="48" customHeight="1" thickBot="1" x14ac:dyDescent="0.45">
      <c r="A50" s="539" t="s">
        <v>15</v>
      </c>
      <c r="B50" s="635">
        <f>SUM(B38:B49)</f>
        <v>0</v>
      </c>
      <c r="C50" s="635">
        <f t="shared" ref="C50:M50" si="18">SUM(C38:C49)</f>
        <v>1</v>
      </c>
      <c r="D50" s="635">
        <f t="shared" si="18"/>
        <v>1</v>
      </c>
      <c r="E50" s="635">
        <f t="shared" si="18"/>
        <v>1</v>
      </c>
      <c r="F50" s="635">
        <f t="shared" si="18"/>
        <v>1</v>
      </c>
      <c r="G50" s="635">
        <f t="shared" si="18"/>
        <v>2</v>
      </c>
      <c r="H50" s="635">
        <f t="shared" si="18"/>
        <v>0</v>
      </c>
      <c r="I50" s="635">
        <f t="shared" si="18"/>
        <v>1</v>
      </c>
      <c r="J50" s="635">
        <f t="shared" si="18"/>
        <v>1</v>
      </c>
      <c r="K50" s="635">
        <f t="shared" si="18"/>
        <v>0</v>
      </c>
      <c r="L50" s="635">
        <f t="shared" si="18"/>
        <v>1</v>
      </c>
      <c r="M50" s="635">
        <f t="shared" si="18"/>
        <v>1</v>
      </c>
      <c r="N50" s="556">
        <f t="shared" si="16"/>
        <v>1</v>
      </c>
      <c r="O50" s="556">
        <f t="shared" si="16"/>
        <v>4</v>
      </c>
      <c r="P50" s="777">
        <f t="shared" si="17"/>
        <v>5</v>
      </c>
    </row>
    <row r="51" spans="1:16" ht="30" customHeight="1" thickBot="1" x14ac:dyDescent="0.45">
      <c r="A51" s="564" t="s">
        <v>16</v>
      </c>
      <c r="B51" s="778">
        <f>B36</f>
        <v>31</v>
      </c>
      <c r="C51" s="778">
        <f t="shared" ref="C51:P51" si="19">C36</f>
        <v>3</v>
      </c>
      <c r="D51" s="778">
        <f t="shared" si="19"/>
        <v>34</v>
      </c>
      <c r="E51" s="778">
        <f t="shared" si="19"/>
        <v>43</v>
      </c>
      <c r="F51" s="778">
        <f t="shared" si="19"/>
        <v>0</v>
      </c>
      <c r="G51" s="778">
        <f t="shared" si="19"/>
        <v>43</v>
      </c>
      <c r="H51" s="778">
        <f t="shared" si="19"/>
        <v>33</v>
      </c>
      <c r="I51" s="778">
        <f t="shared" si="19"/>
        <v>1</v>
      </c>
      <c r="J51" s="778">
        <f t="shared" si="19"/>
        <v>34</v>
      </c>
      <c r="K51" s="778">
        <f t="shared" si="19"/>
        <v>5</v>
      </c>
      <c r="L51" s="778">
        <f t="shared" si="19"/>
        <v>0</v>
      </c>
      <c r="M51" s="778">
        <f t="shared" si="19"/>
        <v>5</v>
      </c>
      <c r="N51" s="778">
        <f t="shared" si="19"/>
        <v>112</v>
      </c>
      <c r="O51" s="778">
        <f t="shared" si="19"/>
        <v>4</v>
      </c>
      <c r="P51" s="778">
        <f t="shared" si="19"/>
        <v>116</v>
      </c>
    </row>
    <row r="52" spans="1:16" ht="27" thickBot="1" x14ac:dyDescent="0.45">
      <c r="A52" s="564" t="s">
        <v>17</v>
      </c>
      <c r="B52" s="779">
        <f>B50</f>
        <v>0</v>
      </c>
      <c r="C52" s="779">
        <f t="shared" ref="C52:P52" si="20">C50</f>
        <v>1</v>
      </c>
      <c r="D52" s="779">
        <f t="shared" si="20"/>
        <v>1</v>
      </c>
      <c r="E52" s="779">
        <f t="shared" si="20"/>
        <v>1</v>
      </c>
      <c r="F52" s="779">
        <f t="shared" si="20"/>
        <v>1</v>
      </c>
      <c r="G52" s="779">
        <f t="shared" si="20"/>
        <v>2</v>
      </c>
      <c r="H52" s="779">
        <f t="shared" si="20"/>
        <v>0</v>
      </c>
      <c r="I52" s="779">
        <f t="shared" si="20"/>
        <v>1</v>
      </c>
      <c r="J52" s="779">
        <f t="shared" si="20"/>
        <v>1</v>
      </c>
      <c r="K52" s="779">
        <f t="shared" si="20"/>
        <v>0</v>
      </c>
      <c r="L52" s="779">
        <f t="shared" si="20"/>
        <v>1</v>
      </c>
      <c r="M52" s="779">
        <f t="shared" si="20"/>
        <v>1</v>
      </c>
      <c r="N52" s="779">
        <f t="shared" si="20"/>
        <v>1</v>
      </c>
      <c r="O52" s="779">
        <f t="shared" si="20"/>
        <v>4</v>
      </c>
      <c r="P52" s="779">
        <f t="shared" si="20"/>
        <v>5</v>
      </c>
    </row>
    <row r="53" spans="1:16" ht="27" thickBot="1" x14ac:dyDescent="0.45">
      <c r="A53" s="510" t="s">
        <v>18</v>
      </c>
      <c r="B53" s="565">
        <f>SUM(B51:B52)</f>
        <v>31</v>
      </c>
      <c r="C53" s="565">
        <f>SUM(C51:C52)</f>
        <v>4</v>
      </c>
      <c r="D53" s="565">
        <f t="shared" ref="D53:P53" si="21">SUM(D51:D52)</f>
        <v>35</v>
      </c>
      <c r="E53" s="565">
        <f t="shared" si="21"/>
        <v>44</v>
      </c>
      <c r="F53" s="565">
        <f t="shared" si="21"/>
        <v>1</v>
      </c>
      <c r="G53" s="565">
        <f t="shared" si="21"/>
        <v>45</v>
      </c>
      <c r="H53" s="565">
        <f t="shared" si="21"/>
        <v>33</v>
      </c>
      <c r="I53" s="565">
        <f t="shared" si="21"/>
        <v>2</v>
      </c>
      <c r="J53" s="565">
        <f t="shared" si="21"/>
        <v>35</v>
      </c>
      <c r="K53" s="565">
        <f t="shared" si="21"/>
        <v>5</v>
      </c>
      <c r="L53" s="565">
        <f t="shared" si="21"/>
        <v>1</v>
      </c>
      <c r="M53" s="565">
        <f t="shared" si="21"/>
        <v>6</v>
      </c>
      <c r="N53" s="565">
        <f t="shared" si="21"/>
        <v>113</v>
      </c>
      <c r="O53" s="565">
        <f t="shared" si="21"/>
        <v>8</v>
      </c>
      <c r="P53" s="565">
        <f t="shared" si="21"/>
        <v>121</v>
      </c>
    </row>
  </sheetData>
  <mergeCells count="12">
    <mergeCell ref="A5:A7"/>
    <mergeCell ref="A1:P1"/>
    <mergeCell ref="A3:P3"/>
    <mergeCell ref="B5:D5"/>
    <mergeCell ref="E5:G5"/>
    <mergeCell ref="H5:J5"/>
    <mergeCell ref="K5:M5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4"/>
  <sheetViews>
    <sheetView zoomScale="50" zoomScaleNormal="50" workbookViewId="0">
      <selection activeCell="S41" sqref="S41"/>
    </sheetView>
  </sheetViews>
  <sheetFormatPr defaultRowHeight="26.25" x14ac:dyDescent="0.4"/>
  <cols>
    <col min="1" max="1" width="87.85546875" style="243" customWidth="1"/>
    <col min="2" max="2" width="14.42578125" style="243" customWidth="1"/>
    <col min="3" max="3" width="12.140625" style="243" customWidth="1"/>
    <col min="4" max="4" width="11" style="243" customWidth="1"/>
    <col min="5" max="5" width="15.5703125" style="243" customWidth="1"/>
    <col min="6" max="6" width="11.85546875" style="243" customWidth="1"/>
    <col min="7" max="7" width="11.5703125" style="243" customWidth="1"/>
    <col min="8" max="8" width="17" style="243" customWidth="1"/>
    <col min="9" max="9" width="11.7109375" style="243" customWidth="1"/>
    <col min="10" max="10" width="10.7109375" style="243" customWidth="1"/>
    <col min="11" max="11" width="15.7109375" style="243" customWidth="1"/>
    <col min="12" max="12" width="13.140625" style="243" customWidth="1"/>
    <col min="13" max="13" width="11.5703125" style="243" customWidth="1"/>
    <col min="14" max="14" width="15.28515625" style="243" customWidth="1"/>
    <col min="15" max="15" width="14.42578125" style="243" customWidth="1"/>
    <col min="16" max="16" width="13.140625" style="247" customWidth="1"/>
    <col min="17" max="17" width="12.85546875" style="243" customWidth="1"/>
    <col min="18" max="18" width="11.5703125" style="243" customWidth="1"/>
    <col min="19" max="20" width="9.140625" style="243"/>
    <col min="21" max="21" width="10.5703125" style="243" bestFit="1" customWidth="1"/>
    <col min="22" max="22" width="11.28515625" style="243" customWidth="1"/>
    <col min="23" max="16384" width="9.140625" style="243"/>
  </cols>
  <sheetData>
    <row r="1" spans="1:20" ht="53.25" customHeight="1" x14ac:dyDescent="0.4">
      <c r="A1" s="1196" t="s">
        <v>87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242"/>
      <c r="R1" s="242"/>
      <c r="S1" s="242"/>
      <c r="T1" s="242"/>
    </row>
    <row r="2" spans="1:20" ht="33.75" customHeight="1" x14ac:dyDescent="0.4">
      <c r="A2" s="1196"/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242"/>
      <c r="R2" s="242"/>
      <c r="S2" s="242"/>
      <c r="T2" s="242"/>
    </row>
    <row r="3" spans="1:20" ht="38.25" customHeight="1" x14ac:dyDescent="0.4">
      <c r="A3" s="1196" t="s">
        <v>130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242"/>
      <c r="R3" s="242"/>
      <c r="S3" s="242"/>
      <c r="T3" s="242"/>
    </row>
    <row r="4" spans="1:20" ht="33" customHeight="1" thickBot="1" x14ac:dyDescent="0.45">
      <c r="A4" s="241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4"/>
      <c r="R4" s="244"/>
      <c r="S4" s="244"/>
      <c r="T4" s="244"/>
    </row>
    <row r="5" spans="1:20" ht="33" customHeight="1" thickBot="1" x14ac:dyDescent="0.45">
      <c r="A5" s="1197" t="s">
        <v>1</v>
      </c>
      <c r="B5" s="1200" t="s">
        <v>19</v>
      </c>
      <c r="C5" s="1201"/>
      <c r="D5" s="1202"/>
      <c r="E5" s="1200" t="s">
        <v>20</v>
      </c>
      <c r="F5" s="1201"/>
      <c r="G5" s="1202"/>
      <c r="H5" s="1200" t="s">
        <v>21</v>
      </c>
      <c r="I5" s="1201"/>
      <c r="J5" s="1202"/>
      <c r="K5" s="1200" t="s">
        <v>22</v>
      </c>
      <c r="L5" s="1201"/>
      <c r="M5" s="1202"/>
      <c r="N5" s="1203" t="s">
        <v>26</v>
      </c>
      <c r="O5" s="1204"/>
      <c r="P5" s="1205"/>
      <c r="Q5" s="244"/>
      <c r="R5" s="244"/>
      <c r="S5" s="244"/>
      <c r="T5" s="244"/>
    </row>
    <row r="6" spans="1:20" ht="33" customHeight="1" thickBot="1" x14ac:dyDescent="0.45">
      <c r="A6" s="1198"/>
      <c r="B6" s="1193" t="s">
        <v>24</v>
      </c>
      <c r="C6" s="1194"/>
      <c r="D6" s="1195"/>
      <c r="E6" s="1193" t="s">
        <v>24</v>
      </c>
      <c r="F6" s="1194"/>
      <c r="G6" s="1195"/>
      <c r="H6" s="1193" t="s">
        <v>24</v>
      </c>
      <c r="I6" s="1194"/>
      <c r="J6" s="1195"/>
      <c r="K6" s="1193" t="s">
        <v>24</v>
      </c>
      <c r="L6" s="1194"/>
      <c r="M6" s="1195"/>
      <c r="N6" s="1206"/>
      <c r="O6" s="1207"/>
      <c r="P6" s="1208"/>
      <c r="Q6" s="244"/>
      <c r="R6" s="244"/>
      <c r="S6" s="244"/>
      <c r="T6" s="244"/>
    </row>
    <row r="7" spans="1:20" ht="99.75" customHeight="1" thickBot="1" x14ac:dyDescent="0.45">
      <c r="A7" s="1199"/>
      <c r="B7" s="378" t="s">
        <v>5</v>
      </c>
      <c r="C7" s="379" t="s">
        <v>6</v>
      </c>
      <c r="D7" s="246" t="s">
        <v>7</v>
      </c>
      <c r="E7" s="482" t="s">
        <v>5</v>
      </c>
      <c r="F7" s="483" t="s">
        <v>6</v>
      </c>
      <c r="G7" s="246" t="s">
        <v>7</v>
      </c>
      <c r="H7" s="482" t="s">
        <v>5</v>
      </c>
      <c r="I7" s="483" t="s">
        <v>6</v>
      </c>
      <c r="J7" s="246" t="s">
        <v>7</v>
      </c>
      <c r="K7" s="484" t="s">
        <v>5</v>
      </c>
      <c r="L7" s="483" t="s">
        <v>6</v>
      </c>
      <c r="M7" s="246" t="s">
        <v>7</v>
      </c>
      <c r="N7" s="484" t="s">
        <v>5</v>
      </c>
      <c r="O7" s="483" t="s">
        <v>6</v>
      </c>
      <c r="P7" s="246" t="s">
        <v>7</v>
      </c>
      <c r="Q7" s="244"/>
      <c r="R7" s="244"/>
      <c r="S7" s="244"/>
      <c r="T7" s="244"/>
    </row>
    <row r="8" spans="1:20" ht="36.75" customHeight="1" thickBot="1" x14ac:dyDescent="0.45">
      <c r="A8" s="529" t="s">
        <v>8</v>
      </c>
      <c r="B8" s="543"/>
      <c r="C8" s="543"/>
      <c r="D8" s="544"/>
      <c r="E8" s="543"/>
      <c r="F8" s="543"/>
      <c r="G8" s="544"/>
      <c r="H8" s="543"/>
      <c r="I8" s="543"/>
      <c r="J8" s="544"/>
      <c r="K8" s="545"/>
      <c r="L8" s="545"/>
      <c r="M8" s="545"/>
      <c r="N8" s="524"/>
      <c r="O8" s="524"/>
      <c r="P8" s="525"/>
      <c r="Q8" s="244"/>
      <c r="R8" s="244"/>
      <c r="S8" s="244"/>
      <c r="T8" s="244"/>
    </row>
    <row r="9" spans="1:20" ht="29.25" customHeight="1" x14ac:dyDescent="0.4">
      <c r="A9" s="531" t="s">
        <v>97</v>
      </c>
      <c r="B9" s="515">
        <v>0</v>
      </c>
      <c r="C9" s="515">
        <v>0</v>
      </c>
      <c r="D9" s="515">
        <v>0</v>
      </c>
      <c r="E9" s="515">
        <v>0</v>
      </c>
      <c r="F9" s="515">
        <v>0</v>
      </c>
      <c r="G9" s="516">
        <f>E9+F9</f>
        <v>0</v>
      </c>
      <c r="H9" s="515">
        <v>0</v>
      </c>
      <c r="I9" s="515">
        <v>0</v>
      </c>
      <c r="J9" s="516">
        <f>H9+I9</f>
        <v>0</v>
      </c>
      <c r="K9" s="518">
        <v>0</v>
      </c>
      <c r="L9" s="518">
        <v>0</v>
      </c>
      <c r="M9" s="518">
        <f>K9+L9</f>
        <v>0</v>
      </c>
      <c r="N9" s="519">
        <f>B9+E9+H9+K9</f>
        <v>0</v>
      </c>
      <c r="O9" s="519">
        <f>C9+F9+I9+L9</f>
        <v>0</v>
      </c>
      <c r="P9" s="520">
        <f>N9+O9</f>
        <v>0</v>
      </c>
      <c r="Q9" s="244"/>
      <c r="R9" s="244"/>
      <c r="S9" s="244"/>
      <c r="T9" s="244"/>
    </row>
    <row r="10" spans="1:20" ht="29.25" customHeight="1" x14ac:dyDescent="0.4">
      <c r="A10" s="531" t="s">
        <v>98</v>
      </c>
      <c r="B10" s="515">
        <v>0</v>
      </c>
      <c r="C10" s="515">
        <v>0</v>
      </c>
      <c r="D10" s="515">
        <v>0</v>
      </c>
      <c r="E10" s="515">
        <v>0</v>
      </c>
      <c r="F10" s="515">
        <v>0</v>
      </c>
      <c r="G10" s="516">
        <f t="shared" ref="G10:G20" si="0">E10+F10</f>
        <v>0</v>
      </c>
      <c r="H10" s="515">
        <v>0</v>
      </c>
      <c r="I10" s="515">
        <v>0</v>
      </c>
      <c r="J10" s="516">
        <f t="shared" ref="J10:J20" si="1">H10+I10</f>
        <v>0</v>
      </c>
      <c r="K10" s="518">
        <v>0</v>
      </c>
      <c r="L10" s="518">
        <v>0</v>
      </c>
      <c r="M10" s="518">
        <f t="shared" ref="M10:M20" si="2">K10+L10</f>
        <v>0</v>
      </c>
      <c r="N10" s="519">
        <f t="shared" ref="N10:O20" si="3">B10+E10+H10+K10</f>
        <v>0</v>
      </c>
      <c r="O10" s="519">
        <f t="shared" si="3"/>
        <v>0</v>
      </c>
      <c r="P10" s="520">
        <f t="shared" ref="P10:P20" si="4">N10+O10</f>
        <v>0</v>
      </c>
      <c r="Q10" s="244"/>
      <c r="R10" s="244"/>
      <c r="S10" s="244"/>
      <c r="T10" s="244"/>
    </row>
    <row r="11" spans="1:20" ht="27.75" customHeight="1" x14ac:dyDescent="0.4">
      <c r="A11" s="532" t="s">
        <v>88</v>
      </c>
      <c r="B11" s="515">
        <v>0</v>
      </c>
      <c r="C11" s="515">
        <v>0</v>
      </c>
      <c r="D11" s="515">
        <v>0</v>
      </c>
      <c r="E11" s="515">
        <v>0</v>
      </c>
      <c r="F11" s="515">
        <v>0</v>
      </c>
      <c r="G11" s="516">
        <f t="shared" si="0"/>
        <v>0</v>
      </c>
      <c r="H11" s="515">
        <v>0</v>
      </c>
      <c r="I11" s="515">
        <v>0</v>
      </c>
      <c r="J11" s="516">
        <f t="shared" si="1"/>
        <v>0</v>
      </c>
      <c r="K11" s="518">
        <v>0</v>
      </c>
      <c r="L11" s="518">
        <v>0</v>
      </c>
      <c r="M11" s="518">
        <f t="shared" si="2"/>
        <v>0</v>
      </c>
      <c r="N11" s="519">
        <f t="shared" si="3"/>
        <v>0</v>
      </c>
      <c r="O11" s="519">
        <f t="shared" si="3"/>
        <v>0</v>
      </c>
      <c r="P11" s="520">
        <f t="shared" si="4"/>
        <v>0</v>
      </c>
      <c r="Q11" s="244"/>
      <c r="R11" s="244"/>
      <c r="S11" s="244"/>
      <c r="T11" s="244"/>
    </row>
    <row r="12" spans="1:20" ht="27.75" customHeight="1" x14ac:dyDescent="0.4">
      <c r="A12" s="532" t="s">
        <v>99</v>
      </c>
      <c r="B12" s="515">
        <v>0</v>
      </c>
      <c r="C12" s="515">
        <v>0</v>
      </c>
      <c r="D12" s="515">
        <v>0</v>
      </c>
      <c r="E12" s="515">
        <v>0</v>
      </c>
      <c r="F12" s="515">
        <v>0</v>
      </c>
      <c r="G12" s="516">
        <f t="shared" si="0"/>
        <v>0</v>
      </c>
      <c r="H12" s="515">
        <v>0</v>
      </c>
      <c r="I12" s="515">
        <v>1</v>
      </c>
      <c r="J12" s="516">
        <f t="shared" si="1"/>
        <v>1</v>
      </c>
      <c r="K12" s="518">
        <v>0</v>
      </c>
      <c r="L12" s="518">
        <v>2</v>
      </c>
      <c r="M12" s="518">
        <f t="shared" si="2"/>
        <v>2</v>
      </c>
      <c r="N12" s="519">
        <f t="shared" si="3"/>
        <v>0</v>
      </c>
      <c r="O12" s="519">
        <f t="shared" si="3"/>
        <v>3</v>
      </c>
      <c r="P12" s="520">
        <f t="shared" si="4"/>
        <v>3</v>
      </c>
      <c r="Q12" s="244"/>
      <c r="R12" s="244"/>
      <c r="S12" s="244"/>
      <c r="T12" s="244"/>
    </row>
    <row r="13" spans="1:20" ht="30.75" customHeight="1" x14ac:dyDescent="0.4">
      <c r="A13" s="532" t="s">
        <v>89</v>
      </c>
      <c r="B13" s="515">
        <v>0</v>
      </c>
      <c r="C13" s="515">
        <v>2</v>
      </c>
      <c r="D13" s="516">
        <f>B13+C13</f>
        <v>2</v>
      </c>
      <c r="E13" s="515">
        <v>1</v>
      </c>
      <c r="F13" s="515">
        <v>4</v>
      </c>
      <c r="G13" s="516">
        <f t="shared" si="0"/>
        <v>5</v>
      </c>
      <c r="H13" s="515">
        <v>0</v>
      </c>
      <c r="I13" s="516">
        <v>1</v>
      </c>
      <c r="J13" s="516">
        <f t="shared" si="1"/>
        <v>1</v>
      </c>
      <c r="K13" s="518">
        <v>0</v>
      </c>
      <c r="L13" s="518">
        <v>1</v>
      </c>
      <c r="M13" s="518">
        <f t="shared" si="2"/>
        <v>1</v>
      </c>
      <c r="N13" s="519">
        <f t="shared" si="3"/>
        <v>1</v>
      </c>
      <c r="O13" s="519">
        <f t="shared" si="3"/>
        <v>8</v>
      </c>
      <c r="P13" s="520">
        <f t="shared" si="4"/>
        <v>9</v>
      </c>
      <c r="Q13" s="244"/>
      <c r="R13" s="244"/>
      <c r="S13" s="244"/>
      <c r="T13" s="244"/>
    </row>
    <row r="14" spans="1:20" ht="32.25" customHeight="1" x14ac:dyDescent="0.4">
      <c r="A14" s="532" t="s">
        <v>90</v>
      </c>
      <c r="B14" s="515">
        <v>0</v>
      </c>
      <c r="C14" s="515">
        <v>5</v>
      </c>
      <c r="D14" s="516">
        <f t="shared" ref="D14:D20" si="5">B14+C14</f>
        <v>5</v>
      </c>
      <c r="E14" s="515">
        <v>0</v>
      </c>
      <c r="F14" s="515">
        <v>8</v>
      </c>
      <c r="G14" s="516">
        <f t="shared" si="0"/>
        <v>8</v>
      </c>
      <c r="H14" s="515">
        <v>0</v>
      </c>
      <c r="I14" s="515">
        <v>7</v>
      </c>
      <c r="J14" s="516">
        <f t="shared" si="1"/>
        <v>7</v>
      </c>
      <c r="K14" s="518">
        <v>0</v>
      </c>
      <c r="L14" s="518">
        <v>3</v>
      </c>
      <c r="M14" s="518">
        <f t="shared" si="2"/>
        <v>3</v>
      </c>
      <c r="N14" s="519">
        <f t="shared" si="3"/>
        <v>0</v>
      </c>
      <c r="O14" s="519">
        <f t="shared" si="3"/>
        <v>23</v>
      </c>
      <c r="P14" s="520">
        <f t="shared" si="4"/>
        <v>23</v>
      </c>
      <c r="Q14" s="244"/>
      <c r="R14" s="244"/>
      <c r="S14" s="244"/>
      <c r="T14" s="244"/>
    </row>
    <row r="15" spans="1:20" ht="32.25" customHeight="1" x14ac:dyDescent="0.4">
      <c r="A15" s="532" t="s">
        <v>107</v>
      </c>
      <c r="B15" s="515">
        <v>0</v>
      </c>
      <c r="C15" s="515">
        <v>1</v>
      </c>
      <c r="D15" s="516">
        <f t="shared" si="5"/>
        <v>1</v>
      </c>
      <c r="E15" s="515">
        <v>0</v>
      </c>
      <c r="F15" s="515">
        <v>0</v>
      </c>
      <c r="G15" s="516">
        <f t="shared" si="0"/>
        <v>0</v>
      </c>
      <c r="H15" s="515">
        <v>0</v>
      </c>
      <c r="I15" s="515">
        <v>0</v>
      </c>
      <c r="J15" s="516">
        <f t="shared" si="1"/>
        <v>0</v>
      </c>
      <c r="K15" s="518">
        <v>0</v>
      </c>
      <c r="L15" s="518">
        <v>0</v>
      </c>
      <c r="M15" s="518">
        <f t="shared" si="2"/>
        <v>0</v>
      </c>
      <c r="N15" s="519">
        <f t="shared" si="3"/>
        <v>0</v>
      </c>
      <c r="O15" s="519">
        <f t="shared" si="3"/>
        <v>1</v>
      </c>
      <c r="P15" s="520">
        <f t="shared" si="4"/>
        <v>1</v>
      </c>
      <c r="Q15" s="244"/>
      <c r="R15" s="244"/>
      <c r="S15" s="244"/>
      <c r="T15" s="244"/>
    </row>
    <row r="16" spans="1:20" ht="32.25" customHeight="1" x14ac:dyDescent="0.4">
      <c r="A16" s="532" t="s">
        <v>92</v>
      </c>
      <c r="B16" s="515">
        <v>0</v>
      </c>
      <c r="C16" s="515">
        <v>0</v>
      </c>
      <c r="D16" s="516">
        <f t="shared" si="5"/>
        <v>0</v>
      </c>
      <c r="E16" s="515">
        <v>1</v>
      </c>
      <c r="F16" s="515">
        <v>0</v>
      </c>
      <c r="G16" s="516">
        <f t="shared" si="0"/>
        <v>1</v>
      </c>
      <c r="H16" s="515">
        <v>0</v>
      </c>
      <c r="I16" s="515">
        <v>0</v>
      </c>
      <c r="J16" s="516">
        <f>H16+I16</f>
        <v>0</v>
      </c>
      <c r="K16" s="518">
        <v>0</v>
      </c>
      <c r="L16" s="518">
        <v>0</v>
      </c>
      <c r="M16" s="518">
        <f t="shared" si="2"/>
        <v>0</v>
      </c>
      <c r="N16" s="519">
        <f t="shared" si="3"/>
        <v>1</v>
      </c>
      <c r="O16" s="519">
        <f t="shared" si="3"/>
        <v>0</v>
      </c>
      <c r="P16" s="520">
        <f t="shared" si="4"/>
        <v>1</v>
      </c>
      <c r="Q16" s="244"/>
      <c r="R16" s="244"/>
      <c r="S16" s="244"/>
      <c r="T16" s="244"/>
    </row>
    <row r="17" spans="1:20" ht="31.5" customHeight="1" x14ac:dyDescent="0.4">
      <c r="A17" s="533" t="s">
        <v>93</v>
      </c>
      <c r="B17" s="515">
        <v>0</v>
      </c>
      <c r="C17" s="515">
        <v>1</v>
      </c>
      <c r="D17" s="516">
        <f t="shared" si="5"/>
        <v>1</v>
      </c>
      <c r="E17" s="515">
        <v>0</v>
      </c>
      <c r="F17" s="515">
        <v>1</v>
      </c>
      <c r="G17" s="516">
        <f t="shared" si="0"/>
        <v>1</v>
      </c>
      <c r="H17" s="516">
        <v>2</v>
      </c>
      <c r="I17" s="515">
        <v>1</v>
      </c>
      <c r="J17" s="516">
        <f t="shared" si="1"/>
        <v>3</v>
      </c>
      <c r="K17" s="518">
        <v>2</v>
      </c>
      <c r="L17" s="518">
        <v>1</v>
      </c>
      <c r="M17" s="518">
        <f t="shared" si="2"/>
        <v>3</v>
      </c>
      <c r="N17" s="519">
        <f t="shared" si="3"/>
        <v>4</v>
      </c>
      <c r="O17" s="519">
        <f t="shared" si="3"/>
        <v>4</v>
      </c>
      <c r="P17" s="520">
        <f t="shared" si="4"/>
        <v>8</v>
      </c>
      <c r="Q17" s="244"/>
      <c r="R17" s="244"/>
      <c r="S17" s="244"/>
      <c r="T17" s="244"/>
    </row>
    <row r="18" spans="1:20" ht="24.75" customHeight="1" x14ac:dyDescent="0.4">
      <c r="A18" s="534" t="s">
        <v>94</v>
      </c>
      <c r="B18" s="515">
        <v>0</v>
      </c>
      <c r="C18" s="515">
        <v>0</v>
      </c>
      <c r="D18" s="516">
        <f t="shared" si="5"/>
        <v>0</v>
      </c>
      <c r="E18" s="515">
        <v>0</v>
      </c>
      <c r="F18" s="515">
        <v>0</v>
      </c>
      <c r="G18" s="516">
        <f t="shared" si="0"/>
        <v>0</v>
      </c>
      <c r="H18" s="515">
        <v>0</v>
      </c>
      <c r="I18" s="515">
        <v>0</v>
      </c>
      <c r="J18" s="516">
        <f t="shared" si="1"/>
        <v>0</v>
      </c>
      <c r="K18" s="517">
        <v>0</v>
      </c>
      <c r="L18" s="518">
        <v>0</v>
      </c>
      <c r="M18" s="518">
        <f t="shared" si="2"/>
        <v>0</v>
      </c>
      <c r="N18" s="519">
        <f t="shared" si="3"/>
        <v>0</v>
      </c>
      <c r="O18" s="519">
        <f t="shared" si="3"/>
        <v>0</v>
      </c>
      <c r="P18" s="520">
        <f t="shared" si="4"/>
        <v>0</v>
      </c>
      <c r="Q18" s="244"/>
      <c r="R18" s="244"/>
      <c r="S18" s="244"/>
      <c r="T18" s="244"/>
    </row>
    <row r="19" spans="1:20" ht="24.75" customHeight="1" x14ac:dyDescent="0.4">
      <c r="A19" s="535" t="s">
        <v>95</v>
      </c>
      <c r="B19" s="515">
        <v>0</v>
      </c>
      <c r="C19" s="515">
        <v>0</v>
      </c>
      <c r="D19" s="516">
        <f t="shared" si="5"/>
        <v>0</v>
      </c>
      <c r="E19" s="515">
        <v>0</v>
      </c>
      <c r="F19" s="515">
        <v>0</v>
      </c>
      <c r="G19" s="516">
        <f t="shared" si="0"/>
        <v>0</v>
      </c>
      <c r="H19" s="515">
        <v>0</v>
      </c>
      <c r="I19" s="515">
        <v>0</v>
      </c>
      <c r="J19" s="516">
        <f t="shared" si="1"/>
        <v>0</v>
      </c>
      <c r="K19" s="515">
        <v>0</v>
      </c>
      <c r="L19" s="518">
        <v>0</v>
      </c>
      <c r="M19" s="518">
        <f t="shared" si="2"/>
        <v>0</v>
      </c>
      <c r="N19" s="519">
        <f t="shared" si="3"/>
        <v>0</v>
      </c>
      <c r="O19" s="519">
        <f t="shared" si="3"/>
        <v>0</v>
      </c>
      <c r="P19" s="520">
        <f t="shared" si="4"/>
        <v>0</v>
      </c>
      <c r="Q19" s="244"/>
      <c r="R19" s="244"/>
      <c r="S19" s="244"/>
      <c r="T19" s="244"/>
    </row>
    <row r="20" spans="1:20" ht="24.75" customHeight="1" thickBot="1" x14ac:dyDescent="0.45">
      <c r="A20" s="780" t="s">
        <v>96</v>
      </c>
      <c r="B20" s="781">
        <v>0</v>
      </c>
      <c r="C20" s="781">
        <v>0</v>
      </c>
      <c r="D20" s="782">
        <f t="shared" si="5"/>
        <v>0</v>
      </c>
      <c r="E20" s="781">
        <v>0</v>
      </c>
      <c r="F20" s="781">
        <v>0</v>
      </c>
      <c r="G20" s="782">
        <f t="shared" si="0"/>
        <v>0</v>
      </c>
      <c r="H20" s="781">
        <v>0</v>
      </c>
      <c r="I20" s="781">
        <v>0</v>
      </c>
      <c r="J20" s="782">
        <f t="shared" si="1"/>
        <v>0</v>
      </c>
      <c r="K20" s="783">
        <v>0</v>
      </c>
      <c r="L20" s="784">
        <v>0</v>
      </c>
      <c r="M20" s="784">
        <f t="shared" si="2"/>
        <v>0</v>
      </c>
      <c r="N20" s="785">
        <f t="shared" si="3"/>
        <v>0</v>
      </c>
      <c r="O20" s="785">
        <f t="shared" si="3"/>
        <v>0</v>
      </c>
      <c r="P20" s="786">
        <f t="shared" si="4"/>
        <v>0</v>
      </c>
      <c r="Q20" s="244"/>
      <c r="R20" s="244"/>
      <c r="S20" s="244"/>
      <c r="T20" s="244"/>
    </row>
    <row r="21" spans="1:20" ht="29.25" customHeight="1" thickBot="1" x14ac:dyDescent="0.45">
      <c r="A21" s="522" t="s">
        <v>9</v>
      </c>
      <c r="B21" s="523">
        <f>SUM(B9:B20)</f>
        <v>0</v>
      </c>
      <c r="C21" s="523">
        <f t="shared" ref="C21:K21" si="6">SUM(C9:C20)</f>
        <v>9</v>
      </c>
      <c r="D21" s="523">
        <f t="shared" si="6"/>
        <v>9</v>
      </c>
      <c r="E21" s="523">
        <f t="shared" si="6"/>
        <v>2</v>
      </c>
      <c r="F21" s="523">
        <f t="shared" si="6"/>
        <v>13</v>
      </c>
      <c r="G21" s="523">
        <f t="shared" si="6"/>
        <v>15</v>
      </c>
      <c r="H21" s="523">
        <f t="shared" si="6"/>
        <v>2</v>
      </c>
      <c r="I21" s="523">
        <f t="shared" si="6"/>
        <v>10</v>
      </c>
      <c r="J21" s="523">
        <f t="shared" si="6"/>
        <v>12</v>
      </c>
      <c r="K21" s="523">
        <f t="shared" si="6"/>
        <v>2</v>
      </c>
      <c r="L21" s="523">
        <f>SUM(L9:L20)</f>
        <v>7</v>
      </c>
      <c r="M21" s="523">
        <f>SUM(M9:M20)</f>
        <v>9</v>
      </c>
      <c r="N21" s="523">
        <f>SUM(N9:N20)</f>
        <v>6</v>
      </c>
      <c r="O21" s="523">
        <f>SUM(O9:O20)</f>
        <v>39</v>
      </c>
      <c r="P21" s="523">
        <f>SUM(P9:P20)</f>
        <v>45</v>
      </c>
      <c r="Q21" s="244"/>
      <c r="R21" s="244"/>
      <c r="S21" s="244"/>
      <c r="T21" s="244"/>
    </row>
    <row r="22" spans="1:20" ht="43.5" customHeight="1" thickBot="1" x14ac:dyDescent="0.45">
      <c r="A22" s="522" t="s">
        <v>10</v>
      </c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4"/>
      <c r="O22" s="524"/>
      <c r="P22" s="525"/>
      <c r="Q22" s="244"/>
      <c r="R22" s="244"/>
      <c r="S22" s="244"/>
      <c r="T22" s="244"/>
    </row>
    <row r="23" spans="1:20" ht="24.95" customHeight="1" thickBot="1" x14ac:dyDescent="0.45">
      <c r="A23" s="522" t="s">
        <v>11</v>
      </c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527"/>
      <c r="M23" s="527"/>
      <c r="N23" s="527"/>
      <c r="O23" s="527"/>
      <c r="P23" s="528"/>
      <c r="Q23" s="244"/>
      <c r="R23" s="244"/>
      <c r="S23" s="244"/>
      <c r="T23" s="244"/>
    </row>
    <row r="24" spans="1:20" ht="24.95" customHeight="1" x14ac:dyDescent="0.4">
      <c r="A24" s="531" t="s">
        <v>97</v>
      </c>
      <c r="B24" s="515">
        <v>0</v>
      </c>
      <c r="C24" s="515">
        <v>0</v>
      </c>
      <c r="D24" s="515">
        <v>0</v>
      </c>
      <c r="E24" s="515">
        <v>0</v>
      </c>
      <c r="F24" s="515">
        <v>0</v>
      </c>
      <c r="G24" s="516">
        <f>E24+F24</f>
        <v>0</v>
      </c>
      <c r="H24" s="515">
        <v>0</v>
      </c>
      <c r="I24" s="515">
        <v>0</v>
      </c>
      <c r="J24" s="516">
        <f>H24+I24</f>
        <v>0</v>
      </c>
      <c r="K24" s="518">
        <v>0</v>
      </c>
      <c r="L24" s="518">
        <v>0</v>
      </c>
      <c r="M24" s="518">
        <f>K24+L24</f>
        <v>0</v>
      </c>
      <c r="N24" s="519">
        <f>B24+E24+H24+K24</f>
        <v>0</v>
      </c>
      <c r="O24" s="519">
        <f>C24+F24+I24+L24</f>
        <v>0</v>
      </c>
      <c r="P24" s="520">
        <f>O24+N24</f>
        <v>0</v>
      </c>
      <c r="Q24" s="244"/>
      <c r="R24" s="244"/>
      <c r="S24" s="244"/>
      <c r="T24" s="244"/>
    </row>
    <row r="25" spans="1:20" ht="24.95" customHeight="1" x14ac:dyDescent="0.4">
      <c r="A25" s="531" t="s">
        <v>98</v>
      </c>
      <c r="B25" s="515">
        <v>0</v>
      </c>
      <c r="C25" s="515">
        <v>0</v>
      </c>
      <c r="D25" s="515">
        <v>0</v>
      </c>
      <c r="E25" s="515">
        <v>0</v>
      </c>
      <c r="F25" s="515">
        <v>0</v>
      </c>
      <c r="G25" s="516">
        <f t="shared" ref="G25:G35" si="7">E25+F25</f>
        <v>0</v>
      </c>
      <c r="H25" s="515">
        <v>0</v>
      </c>
      <c r="I25" s="515">
        <v>0</v>
      </c>
      <c r="J25" s="516">
        <f t="shared" ref="J25:J35" si="8">H25+I25</f>
        <v>0</v>
      </c>
      <c r="K25" s="518">
        <v>0</v>
      </c>
      <c r="L25" s="518">
        <v>0</v>
      </c>
      <c r="M25" s="518">
        <f t="shared" ref="M25:M35" si="9">K25+L25</f>
        <v>0</v>
      </c>
      <c r="N25" s="519">
        <f t="shared" ref="N25:O35" si="10">B25+E25+H25+K25</f>
        <v>0</v>
      </c>
      <c r="O25" s="519">
        <f t="shared" si="10"/>
        <v>0</v>
      </c>
      <c r="P25" s="520">
        <f t="shared" ref="P25:P35" si="11">O25+N25</f>
        <v>0</v>
      </c>
      <c r="Q25" s="244"/>
      <c r="R25" s="244"/>
      <c r="S25" s="244"/>
      <c r="T25" s="244"/>
    </row>
    <row r="26" spans="1:20" ht="24.95" customHeight="1" x14ac:dyDescent="0.4">
      <c r="A26" s="532" t="s">
        <v>88</v>
      </c>
      <c r="B26" s="515">
        <v>0</v>
      </c>
      <c r="C26" s="515">
        <v>0</v>
      </c>
      <c r="D26" s="515">
        <v>0</v>
      </c>
      <c r="E26" s="515">
        <v>0</v>
      </c>
      <c r="F26" s="515">
        <v>0</v>
      </c>
      <c r="G26" s="516">
        <f t="shared" si="7"/>
        <v>0</v>
      </c>
      <c r="H26" s="515">
        <v>0</v>
      </c>
      <c r="I26" s="515">
        <v>0</v>
      </c>
      <c r="J26" s="516">
        <f t="shared" si="8"/>
        <v>0</v>
      </c>
      <c r="K26" s="518">
        <v>0</v>
      </c>
      <c r="L26" s="518">
        <v>0</v>
      </c>
      <c r="M26" s="518">
        <f t="shared" si="9"/>
        <v>0</v>
      </c>
      <c r="N26" s="519">
        <f t="shared" si="10"/>
        <v>0</v>
      </c>
      <c r="O26" s="519">
        <f t="shared" si="10"/>
        <v>0</v>
      </c>
      <c r="P26" s="520">
        <f t="shared" si="11"/>
        <v>0</v>
      </c>
      <c r="Q26" s="244"/>
      <c r="R26" s="244"/>
      <c r="S26" s="244"/>
      <c r="T26" s="244"/>
    </row>
    <row r="27" spans="1:20" x14ac:dyDescent="0.4">
      <c r="A27" s="532" t="s">
        <v>99</v>
      </c>
      <c r="B27" s="515">
        <v>0</v>
      </c>
      <c r="C27" s="515">
        <v>0</v>
      </c>
      <c r="D27" s="515">
        <v>0</v>
      </c>
      <c r="E27" s="515">
        <v>0</v>
      </c>
      <c r="F27" s="515">
        <v>0</v>
      </c>
      <c r="G27" s="516">
        <f t="shared" si="7"/>
        <v>0</v>
      </c>
      <c r="H27" s="515">
        <v>0</v>
      </c>
      <c r="I27" s="515">
        <v>1</v>
      </c>
      <c r="J27" s="516">
        <f t="shared" si="8"/>
        <v>1</v>
      </c>
      <c r="K27" s="518">
        <v>0</v>
      </c>
      <c r="L27" s="518">
        <v>2</v>
      </c>
      <c r="M27" s="518">
        <f t="shared" si="9"/>
        <v>2</v>
      </c>
      <c r="N27" s="519">
        <f t="shared" si="10"/>
        <v>0</v>
      </c>
      <c r="O27" s="519">
        <f t="shared" si="10"/>
        <v>3</v>
      </c>
      <c r="P27" s="520">
        <f t="shared" si="11"/>
        <v>3</v>
      </c>
      <c r="Q27" s="244"/>
      <c r="R27" s="244"/>
      <c r="S27" s="244"/>
      <c r="T27" s="244"/>
    </row>
    <row r="28" spans="1:20" x14ac:dyDescent="0.4">
      <c r="A28" s="532" t="s">
        <v>89</v>
      </c>
      <c r="B28" s="515">
        <v>0</v>
      </c>
      <c r="C28" s="515">
        <v>2</v>
      </c>
      <c r="D28" s="516">
        <f>B28+C28</f>
        <v>2</v>
      </c>
      <c r="E28" s="515">
        <v>1</v>
      </c>
      <c r="F28" s="515">
        <v>4</v>
      </c>
      <c r="G28" s="516">
        <f t="shared" si="7"/>
        <v>5</v>
      </c>
      <c r="H28" s="515">
        <v>0</v>
      </c>
      <c r="I28" s="516">
        <v>1</v>
      </c>
      <c r="J28" s="516">
        <f t="shared" si="8"/>
        <v>1</v>
      </c>
      <c r="K28" s="518">
        <v>0</v>
      </c>
      <c r="L28" s="518">
        <v>1</v>
      </c>
      <c r="M28" s="518">
        <f t="shared" si="9"/>
        <v>1</v>
      </c>
      <c r="N28" s="519">
        <f t="shared" si="10"/>
        <v>1</v>
      </c>
      <c r="O28" s="519">
        <f t="shared" si="10"/>
        <v>8</v>
      </c>
      <c r="P28" s="520">
        <f t="shared" si="11"/>
        <v>9</v>
      </c>
      <c r="Q28" s="244"/>
      <c r="R28" s="244"/>
      <c r="S28" s="244"/>
      <c r="T28" s="244"/>
    </row>
    <row r="29" spans="1:20" x14ac:dyDescent="0.4">
      <c r="A29" s="532" t="s">
        <v>90</v>
      </c>
      <c r="B29" s="515">
        <v>0</v>
      </c>
      <c r="C29" s="515">
        <v>5</v>
      </c>
      <c r="D29" s="516">
        <f t="shared" ref="D29:D35" si="12">B29+C29</f>
        <v>5</v>
      </c>
      <c r="E29" s="515">
        <v>0</v>
      </c>
      <c r="F29" s="515">
        <v>8</v>
      </c>
      <c r="G29" s="516">
        <f t="shared" si="7"/>
        <v>8</v>
      </c>
      <c r="H29" s="515">
        <v>0</v>
      </c>
      <c r="I29" s="515">
        <v>7</v>
      </c>
      <c r="J29" s="516">
        <f t="shared" si="8"/>
        <v>7</v>
      </c>
      <c r="K29" s="518">
        <v>0</v>
      </c>
      <c r="L29" s="518">
        <v>3</v>
      </c>
      <c r="M29" s="518">
        <f t="shared" si="9"/>
        <v>3</v>
      </c>
      <c r="N29" s="519">
        <f t="shared" si="10"/>
        <v>0</v>
      </c>
      <c r="O29" s="519">
        <f t="shared" si="10"/>
        <v>23</v>
      </c>
      <c r="P29" s="520">
        <f t="shared" si="11"/>
        <v>23</v>
      </c>
      <c r="Q29" s="244"/>
      <c r="R29" s="244"/>
      <c r="S29" s="244"/>
      <c r="T29" s="244"/>
    </row>
    <row r="30" spans="1:20" x14ac:dyDescent="0.4">
      <c r="A30" s="532" t="s">
        <v>107</v>
      </c>
      <c r="B30" s="515">
        <v>0</v>
      </c>
      <c r="C30" s="515">
        <v>1</v>
      </c>
      <c r="D30" s="516">
        <f t="shared" si="12"/>
        <v>1</v>
      </c>
      <c r="E30" s="515">
        <v>0</v>
      </c>
      <c r="F30" s="515">
        <v>0</v>
      </c>
      <c r="G30" s="516">
        <f t="shared" si="7"/>
        <v>0</v>
      </c>
      <c r="H30" s="515">
        <v>0</v>
      </c>
      <c r="I30" s="515">
        <v>0</v>
      </c>
      <c r="J30" s="516">
        <f t="shared" si="8"/>
        <v>0</v>
      </c>
      <c r="K30" s="518">
        <v>0</v>
      </c>
      <c r="L30" s="518">
        <v>0</v>
      </c>
      <c r="M30" s="518">
        <f t="shared" si="9"/>
        <v>0</v>
      </c>
      <c r="N30" s="519">
        <f t="shared" si="10"/>
        <v>0</v>
      </c>
      <c r="O30" s="519">
        <f t="shared" si="10"/>
        <v>1</v>
      </c>
      <c r="P30" s="520">
        <f t="shared" si="11"/>
        <v>1</v>
      </c>
      <c r="Q30" s="244"/>
      <c r="R30" s="244"/>
      <c r="S30" s="244"/>
      <c r="T30" s="244"/>
    </row>
    <row r="31" spans="1:20" ht="32.25" customHeight="1" x14ac:dyDescent="0.4">
      <c r="A31" s="532" t="s">
        <v>92</v>
      </c>
      <c r="B31" s="515">
        <v>0</v>
      </c>
      <c r="C31" s="515">
        <v>0</v>
      </c>
      <c r="D31" s="516">
        <f t="shared" si="12"/>
        <v>0</v>
      </c>
      <c r="E31" s="515">
        <v>1</v>
      </c>
      <c r="F31" s="515">
        <v>0</v>
      </c>
      <c r="G31" s="516">
        <f t="shared" si="7"/>
        <v>1</v>
      </c>
      <c r="H31" s="515">
        <v>0</v>
      </c>
      <c r="I31" s="515">
        <v>0</v>
      </c>
      <c r="J31" s="516">
        <f t="shared" si="8"/>
        <v>0</v>
      </c>
      <c r="K31" s="518">
        <v>0</v>
      </c>
      <c r="L31" s="518">
        <v>0</v>
      </c>
      <c r="M31" s="518">
        <f t="shared" si="9"/>
        <v>0</v>
      </c>
      <c r="N31" s="519">
        <f t="shared" si="10"/>
        <v>1</v>
      </c>
      <c r="O31" s="519">
        <f t="shared" si="10"/>
        <v>0</v>
      </c>
      <c r="P31" s="520">
        <f t="shared" si="11"/>
        <v>1</v>
      </c>
      <c r="Q31" s="244"/>
      <c r="R31" s="244"/>
      <c r="S31" s="244"/>
      <c r="T31" s="244"/>
    </row>
    <row r="32" spans="1:20" ht="30" customHeight="1" x14ac:dyDescent="0.4">
      <c r="A32" s="533" t="s">
        <v>93</v>
      </c>
      <c r="B32" s="515">
        <v>0</v>
      </c>
      <c r="C32" s="515">
        <v>0</v>
      </c>
      <c r="D32" s="516">
        <f t="shared" si="12"/>
        <v>0</v>
      </c>
      <c r="E32" s="515">
        <v>0</v>
      </c>
      <c r="F32" s="515">
        <v>1</v>
      </c>
      <c r="G32" s="516">
        <f t="shared" si="7"/>
        <v>1</v>
      </c>
      <c r="H32" s="516">
        <v>2</v>
      </c>
      <c r="I32" s="515">
        <v>1</v>
      </c>
      <c r="J32" s="516">
        <f t="shared" si="8"/>
        <v>3</v>
      </c>
      <c r="K32" s="518">
        <v>2</v>
      </c>
      <c r="L32" s="518">
        <v>1</v>
      </c>
      <c r="M32" s="518">
        <f t="shared" si="9"/>
        <v>3</v>
      </c>
      <c r="N32" s="519">
        <f t="shared" si="10"/>
        <v>4</v>
      </c>
      <c r="O32" s="519">
        <f t="shared" si="10"/>
        <v>3</v>
      </c>
      <c r="P32" s="520">
        <f t="shared" si="11"/>
        <v>7</v>
      </c>
      <c r="Q32" s="244"/>
      <c r="R32" s="244"/>
      <c r="S32" s="244"/>
      <c r="T32" s="244"/>
    </row>
    <row r="33" spans="1:20" x14ac:dyDescent="0.4">
      <c r="A33" s="534" t="s">
        <v>94</v>
      </c>
      <c r="B33" s="515">
        <v>0</v>
      </c>
      <c r="C33" s="515">
        <v>0</v>
      </c>
      <c r="D33" s="516">
        <f t="shared" si="12"/>
        <v>0</v>
      </c>
      <c r="E33" s="515">
        <v>0</v>
      </c>
      <c r="F33" s="515">
        <v>0</v>
      </c>
      <c r="G33" s="516">
        <f t="shared" si="7"/>
        <v>0</v>
      </c>
      <c r="H33" s="515">
        <v>0</v>
      </c>
      <c r="I33" s="515">
        <v>0</v>
      </c>
      <c r="J33" s="516">
        <f t="shared" si="8"/>
        <v>0</v>
      </c>
      <c r="K33" s="517">
        <v>0</v>
      </c>
      <c r="L33" s="518">
        <v>0</v>
      </c>
      <c r="M33" s="518">
        <f t="shared" si="9"/>
        <v>0</v>
      </c>
      <c r="N33" s="519">
        <f t="shared" si="10"/>
        <v>0</v>
      </c>
      <c r="O33" s="519">
        <f t="shared" si="10"/>
        <v>0</v>
      </c>
      <c r="P33" s="520">
        <f t="shared" si="11"/>
        <v>0</v>
      </c>
      <c r="Q33" s="244"/>
      <c r="R33" s="244"/>
      <c r="S33" s="244"/>
      <c r="T33" s="244"/>
    </row>
    <row r="34" spans="1:20" x14ac:dyDescent="0.4">
      <c r="A34" s="535" t="s">
        <v>95</v>
      </c>
      <c r="B34" s="515">
        <v>0</v>
      </c>
      <c r="C34" s="515">
        <v>0</v>
      </c>
      <c r="D34" s="516">
        <f t="shared" si="12"/>
        <v>0</v>
      </c>
      <c r="E34" s="515">
        <v>0</v>
      </c>
      <c r="F34" s="515">
        <v>0</v>
      </c>
      <c r="G34" s="516">
        <f t="shared" si="7"/>
        <v>0</v>
      </c>
      <c r="H34" s="515">
        <v>0</v>
      </c>
      <c r="I34" s="515">
        <v>0</v>
      </c>
      <c r="J34" s="516">
        <f t="shared" si="8"/>
        <v>0</v>
      </c>
      <c r="K34" s="515">
        <v>0</v>
      </c>
      <c r="L34" s="518">
        <v>0</v>
      </c>
      <c r="M34" s="518">
        <f t="shared" si="9"/>
        <v>0</v>
      </c>
      <c r="N34" s="519">
        <f t="shared" si="10"/>
        <v>0</v>
      </c>
      <c r="O34" s="519">
        <f t="shared" si="10"/>
        <v>0</v>
      </c>
      <c r="P34" s="520">
        <f t="shared" si="11"/>
        <v>0</v>
      </c>
      <c r="Q34" s="244"/>
      <c r="R34" s="244"/>
      <c r="S34" s="244"/>
      <c r="T34" s="244"/>
    </row>
    <row r="35" spans="1:20" ht="53.25" thickBot="1" x14ac:dyDescent="0.45">
      <c r="A35" s="788" t="s">
        <v>96</v>
      </c>
      <c r="B35" s="789">
        <v>0</v>
      </c>
      <c r="C35" s="789">
        <v>0</v>
      </c>
      <c r="D35" s="790">
        <f t="shared" si="12"/>
        <v>0</v>
      </c>
      <c r="E35" s="789">
        <v>0</v>
      </c>
      <c r="F35" s="789">
        <v>0</v>
      </c>
      <c r="G35" s="790">
        <f t="shared" si="7"/>
        <v>0</v>
      </c>
      <c r="H35" s="789">
        <v>0</v>
      </c>
      <c r="I35" s="789">
        <v>0</v>
      </c>
      <c r="J35" s="790">
        <f t="shared" si="8"/>
        <v>0</v>
      </c>
      <c r="K35" s="791">
        <v>0</v>
      </c>
      <c r="L35" s="792">
        <v>0</v>
      </c>
      <c r="M35" s="792">
        <f t="shared" si="9"/>
        <v>0</v>
      </c>
      <c r="N35" s="793">
        <f t="shared" si="10"/>
        <v>0</v>
      </c>
      <c r="O35" s="793">
        <f t="shared" si="10"/>
        <v>0</v>
      </c>
      <c r="P35" s="798">
        <f t="shared" si="11"/>
        <v>0</v>
      </c>
      <c r="Q35" s="244"/>
      <c r="R35" s="244"/>
      <c r="S35" s="244"/>
      <c r="T35" s="244"/>
    </row>
    <row r="36" spans="1:20" ht="27" thickBot="1" x14ac:dyDescent="0.45">
      <c r="A36" s="787" t="s">
        <v>13</v>
      </c>
      <c r="B36" s="521">
        <f t="shared" ref="B36:M36" si="13">SUM(B24:B35)</f>
        <v>0</v>
      </c>
      <c r="C36" s="521">
        <v>8</v>
      </c>
      <c r="D36" s="521">
        <f t="shared" si="13"/>
        <v>8</v>
      </c>
      <c r="E36" s="521">
        <f t="shared" si="13"/>
        <v>2</v>
      </c>
      <c r="F36" s="521">
        <f t="shared" si="13"/>
        <v>13</v>
      </c>
      <c r="G36" s="521">
        <f t="shared" si="13"/>
        <v>15</v>
      </c>
      <c r="H36" s="521">
        <f t="shared" si="13"/>
        <v>2</v>
      </c>
      <c r="I36" s="521">
        <f t="shared" si="13"/>
        <v>10</v>
      </c>
      <c r="J36" s="521">
        <f t="shared" si="13"/>
        <v>12</v>
      </c>
      <c r="K36" s="521">
        <f t="shared" si="13"/>
        <v>2</v>
      </c>
      <c r="L36" s="521">
        <f t="shared" si="13"/>
        <v>7</v>
      </c>
      <c r="M36" s="521">
        <f t="shared" si="13"/>
        <v>9</v>
      </c>
      <c r="N36" s="521">
        <f>SUM(N24:N35)</f>
        <v>6</v>
      </c>
      <c r="O36" s="521">
        <f>SUM(O24:O35)</f>
        <v>38</v>
      </c>
      <c r="P36" s="521">
        <f>SUM(P24:P35)</f>
        <v>44</v>
      </c>
      <c r="Q36" s="244"/>
      <c r="R36" s="244"/>
      <c r="S36" s="244"/>
      <c r="T36" s="244"/>
    </row>
    <row r="37" spans="1:20" ht="51.75" thickBot="1" x14ac:dyDescent="0.45">
      <c r="A37" s="530" t="s">
        <v>14</v>
      </c>
      <c r="B37" s="795"/>
      <c r="C37" s="795"/>
      <c r="D37" s="795"/>
      <c r="E37" s="795"/>
      <c r="F37" s="795"/>
      <c r="G37" s="795"/>
      <c r="H37" s="795"/>
      <c r="I37" s="795"/>
      <c r="J37" s="795"/>
      <c r="K37" s="796"/>
      <c r="L37" s="796"/>
      <c r="M37" s="796"/>
      <c r="N37" s="797"/>
      <c r="O37" s="797"/>
      <c r="P37" s="799"/>
      <c r="Q37" s="244"/>
      <c r="R37" s="244"/>
      <c r="S37" s="244"/>
      <c r="T37" s="244"/>
    </row>
    <row r="38" spans="1:20" x14ac:dyDescent="0.4">
      <c r="A38" s="531" t="s">
        <v>97</v>
      </c>
      <c r="B38" s="625">
        <v>0</v>
      </c>
      <c r="C38" s="625">
        <v>0</v>
      </c>
      <c r="D38" s="625">
        <f t="shared" ref="D38:D45" si="14">B38+C38</f>
        <v>0</v>
      </c>
      <c r="E38" s="625">
        <v>0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0</v>
      </c>
      <c r="M38" s="625">
        <v>0</v>
      </c>
      <c r="N38" s="627">
        <f t="shared" ref="N38:O49" si="15">B38+E38+H38+K38</f>
        <v>0</v>
      </c>
      <c r="O38" s="627">
        <f t="shared" si="15"/>
        <v>0</v>
      </c>
      <c r="P38" s="628">
        <f t="shared" ref="P38:P49" si="16">O38+N38</f>
        <v>0</v>
      </c>
      <c r="Q38" s="244"/>
      <c r="R38" s="244"/>
      <c r="S38" s="244"/>
      <c r="T38" s="244"/>
    </row>
    <row r="39" spans="1:20" ht="34.5" customHeight="1" x14ac:dyDescent="0.4">
      <c r="A39" s="531" t="s">
        <v>98</v>
      </c>
      <c r="B39" s="516">
        <v>0</v>
      </c>
      <c r="C39" s="516">
        <v>0</v>
      </c>
      <c r="D39" s="516">
        <f t="shared" si="14"/>
        <v>0</v>
      </c>
      <c r="E39" s="516">
        <v>0</v>
      </c>
      <c r="F39" s="516">
        <v>0</v>
      </c>
      <c r="G39" s="516">
        <v>0</v>
      </c>
      <c r="H39" s="516">
        <v>0</v>
      </c>
      <c r="I39" s="516">
        <v>0</v>
      </c>
      <c r="J39" s="516">
        <v>0</v>
      </c>
      <c r="K39" s="516">
        <v>0</v>
      </c>
      <c r="L39" s="516">
        <v>0</v>
      </c>
      <c r="M39" s="516">
        <v>0</v>
      </c>
      <c r="N39" s="519">
        <f t="shared" si="15"/>
        <v>0</v>
      </c>
      <c r="O39" s="519">
        <f t="shared" si="15"/>
        <v>0</v>
      </c>
      <c r="P39" s="520">
        <f t="shared" si="16"/>
        <v>0</v>
      </c>
      <c r="Q39" s="244"/>
      <c r="R39" s="244"/>
      <c r="S39" s="244"/>
      <c r="T39" s="244"/>
    </row>
    <row r="40" spans="1:20" x14ac:dyDescent="0.4">
      <c r="A40" s="532" t="s">
        <v>88</v>
      </c>
      <c r="B40" s="516">
        <v>0</v>
      </c>
      <c r="C40" s="516">
        <v>0</v>
      </c>
      <c r="D40" s="516">
        <f t="shared" si="14"/>
        <v>0</v>
      </c>
      <c r="E40" s="516">
        <v>0</v>
      </c>
      <c r="F40" s="516">
        <v>0</v>
      </c>
      <c r="G40" s="516">
        <v>0</v>
      </c>
      <c r="H40" s="516">
        <v>0</v>
      </c>
      <c r="I40" s="516">
        <v>0</v>
      </c>
      <c r="J40" s="516">
        <v>0</v>
      </c>
      <c r="K40" s="516">
        <v>0</v>
      </c>
      <c r="L40" s="516">
        <v>0</v>
      </c>
      <c r="M40" s="516">
        <v>0</v>
      </c>
      <c r="N40" s="519">
        <f t="shared" si="15"/>
        <v>0</v>
      </c>
      <c r="O40" s="519">
        <f t="shared" si="15"/>
        <v>0</v>
      </c>
      <c r="P40" s="520">
        <f t="shared" si="16"/>
        <v>0</v>
      </c>
      <c r="Q40" s="244"/>
      <c r="R40" s="244"/>
      <c r="S40" s="244"/>
      <c r="T40" s="244"/>
    </row>
    <row r="41" spans="1:20" x14ac:dyDescent="0.4">
      <c r="A41" s="532" t="s">
        <v>99</v>
      </c>
      <c r="B41" s="516">
        <v>0</v>
      </c>
      <c r="C41" s="516">
        <v>0</v>
      </c>
      <c r="D41" s="516">
        <f t="shared" si="14"/>
        <v>0</v>
      </c>
      <c r="E41" s="516">
        <v>0</v>
      </c>
      <c r="F41" s="516">
        <v>0</v>
      </c>
      <c r="G41" s="516">
        <v>0</v>
      </c>
      <c r="H41" s="516">
        <v>0</v>
      </c>
      <c r="I41" s="516">
        <v>0</v>
      </c>
      <c r="J41" s="516">
        <v>0</v>
      </c>
      <c r="K41" s="516">
        <v>0</v>
      </c>
      <c r="L41" s="516">
        <v>0</v>
      </c>
      <c r="M41" s="516">
        <v>0</v>
      </c>
      <c r="N41" s="519">
        <f t="shared" si="15"/>
        <v>0</v>
      </c>
      <c r="O41" s="519">
        <f t="shared" si="15"/>
        <v>0</v>
      </c>
      <c r="P41" s="520">
        <f t="shared" si="16"/>
        <v>0</v>
      </c>
      <c r="Q41" s="244"/>
      <c r="R41" s="244"/>
      <c r="S41" s="244"/>
      <c r="T41" s="244"/>
    </row>
    <row r="42" spans="1:20" x14ac:dyDescent="0.4">
      <c r="A42" s="532" t="s">
        <v>89</v>
      </c>
      <c r="B42" s="516">
        <v>0</v>
      </c>
      <c r="C42" s="516">
        <v>0</v>
      </c>
      <c r="D42" s="516">
        <f t="shared" si="14"/>
        <v>0</v>
      </c>
      <c r="E42" s="516">
        <v>0</v>
      </c>
      <c r="F42" s="516">
        <v>0</v>
      </c>
      <c r="G42" s="516">
        <v>0</v>
      </c>
      <c r="H42" s="516">
        <v>0</v>
      </c>
      <c r="I42" s="516">
        <v>0</v>
      </c>
      <c r="J42" s="516">
        <v>0</v>
      </c>
      <c r="K42" s="516">
        <v>0</v>
      </c>
      <c r="L42" s="516">
        <v>0</v>
      </c>
      <c r="M42" s="516">
        <v>0</v>
      </c>
      <c r="N42" s="519">
        <f t="shared" si="15"/>
        <v>0</v>
      </c>
      <c r="O42" s="519">
        <f t="shared" si="15"/>
        <v>0</v>
      </c>
      <c r="P42" s="520">
        <f t="shared" si="16"/>
        <v>0</v>
      </c>
      <c r="Q42" s="244"/>
      <c r="R42" s="244"/>
      <c r="S42" s="244"/>
      <c r="T42" s="244"/>
    </row>
    <row r="43" spans="1:20" x14ac:dyDescent="0.4">
      <c r="A43" s="532" t="s">
        <v>90</v>
      </c>
      <c r="B43" s="516">
        <v>0</v>
      </c>
      <c r="C43" s="516">
        <v>0</v>
      </c>
      <c r="D43" s="516">
        <f t="shared" si="14"/>
        <v>0</v>
      </c>
      <c r="E43" s="516">
        <v>0</v>
      </c>
      <c r="F43" s="516">
        <v>0</v>
      </c>
      <c r="G43" s="516">
        <v>0</v>
      </c>
      <c r="H43" s="516">
        <v>0</v>
      </c>
      <c r="I43" s="516">
        <v>0</v>
      </c>
      <c r="J43" s="516">
        <v>0</v>
      </c>
      <c r="K43" s="516">
        <v>0</v>
      </c>
      <c r="L43" s="516">
        <v>0</v>
      </c>
      <c r="M43" s="516">
        <v>0</v>
      </c>
      <c r="N43" s="519">
        <f t="shared" si="15"/>
        <v>0</v>
      </c>
      <c r="O43" s="519">
        <f t="shared" si="15"/>
        <v>0</v>
      </c>
      <c r="P43" s="520">
        <f t="shared" si="16"/>
        <v>0</v>
      </c>
      <c r="Q43" s="244"/>
      <c r="R43" s="244"/>
      <c r="S43" s="244"/>
      <c r="T43" s="244"/>
    </row>
    <row r="44" spans="1:20" x14ac:dyDescent="0.4">
      <c r="A44" s="532" t="s">
        <v>107</v>
      </c>
      <c r="B44" s="516">
        <v>0</v>
      </c>
      <c r="C44" s="516">
        <v>0</v>
      </c>
      <c r="D44" s="516">
        <f t="shared" si="14"/>
        <v>0</v>
      </c>
      <c r="E44" s="516">
        <v>0</v>
      </c>
      <c r="F44" s="516">
        <v>0</v>
      </c>
      <c r="G44" s="516">
        <v>0</v>
      </c>
      <c r="H44" s="516">
        <v>0</v>
      </c>
      <c r="I44" s="516">
        <v>0</v>
      </c>
      <c r="J44" s="516">
        <v>0</v>
      </c>
      <c r="K44" s="516">
        <v>0</v>
      </c>
      <c r="L44" s="516">
        <v>0</v>
      </c>
      <c r="M44" s="516">
        <v>0</v>
      </c>
      <c r="N44" s="519">
        <f t="shared" si="15"/>
        <v>0</v>
      </c>
      <c r="O44" s="519">
        <f t="shared" si="15"/>
        <v>0</v>
      </c>
      <c r="P44" s="520">
        <f t="shared" si="16"/>
        <v>0</v>
      </c>
      <c r="Q44" s="244"/>
      <c r="R44" s="244"/>
      <c r="S44" s="244"/>
      <c r="T44" s="244"/>
    </row>
    <row r="45" spans="1:20" x14ac:dyDescent="0.4">
      <c r="A45" s="532" t="s">
        <v>92</v>
      </c>
      <c r="B45" s="516">
        <v>0</v>
      </c>
      <c r="C45" s="516">
        <v>0</v>
      </c>
      <c r="D45" s="516">
        <f t="shared" si="14"/>
        <v>0</v>
      </c>
      <c r="E45" s="516">
        <v>0</v>
      </c>
      <c r="F45" s="516">
        <v>0</v>
      </c>
      <c r="G45" s="516">
        <v>0</v>
      </c>
      <c r="H45" s="516">
        <v>0</v>
      </c>
      <c r="I45" s="516">
        <v>0</v>
      </c>
      <c r="J45" s="516">
        <v>0</v>
      </c>
      <c r="K45" s="516">
        <v>0</v>
      </c>
      <c r="L45" s="516">
        <v>0</v>
      </c>
      <c r="M45" s="516">
        <v>0</v>
      </c>
      <c r="N45" s="519">
        <f t="shared" si="15"/>
        <v>0</v>
      </c>
      <c r="O45" s="519">
        <f t="shared" si="15"/>
        <v>0</v>
      </c>
      <c r="P45" s="520">
        <f t="shared" si="16"/>
        <v>0</v>
      </c>
      <c r="Q45" s="244"/>
      <c r="R45" s="244"/>
      <c r="S45" s="244"/>
      <c r="T45" s="244"/>
    </row>
    <row r="46" spans="1:20" x14ac:dyDescent="0.4">
      <c r="A46" s="533" t="s">
        <v>93</v>
      </c>
      <c r="B46" s="516">
        <v>0</v>
      </c>
      <c r="C46" s="516">
        <v>1</v>
      </c>
      <c r="D46" s="516">
        <f>B46+C46</f>
        <v>1</v>
      </c>
      <c r="E46" s="516">
        <v>0</v>
      </c>
      <c r="F46" s="516">
        <v>0</v>
      </c>
      <c r="G46" s="516">
        <v>0</v>
      </c>
      <c r="H46" s="516">
        <v>0</v>
      </c>
      <c r="I46" s="516">
        <v>0</v>
      </c>
      <c r="J46" s="516">
        <v>0</v>
      </c>
      <c r="K46" s="516">
        <v>0</v>
      </c>
      <c r="L46" s="516">
        <v>0</v>
      </c>
      <c r="M46" s="516">
        <v>0</v>
      </c>
      <c r="N46" s="519">
        <f t="shared" si="15"/>
        <v>0</v>
      </c>
      <c r="O46" s="519">
        <f t="shared" si="15"/>
        <v>1</v>
      </c>
      <c r="P46" s="520">
        <f t="shared" si="16"/>
        <v>1</v>
      </c>
      <c r="Q46" s="244"/>
      <c r="R46" s="244"/>
      <c r="S46" s="244"/>
      <c r="T46" s="244"/>
    </row>
    <row r="47" spans="1:20" x14ac:dyDescent="0.4">
      <c r="A47" s="534" t="s">
        <v>94</v>
      </c>
      <c r="B47" s="516">
        <v>0</v>
      </c>
      <c r="C47" s="516">
        <v>0</v>
      </c>
      <c r="D47" s="516">
        <f>B47+C47</f>
        <v>0</v>
      </c>
      <c r="E47" s="516">
        <v>0</v>
      </c>
      <c r="F47" s="516">
        <v>0</v>
      </c>
      <c r="G47" s="516">
        <v>0</v>
      </c>
      <c r="H47" s="516">
        <v>0</v>
      </c>
      <c r="I47" s="516">
        <v>0</v>
      </c>
      <c r="J47" s="516">
        <v>0</v>
      </c>
      <c r="K47" s="516">
        <v>0</v>
      </c>
      <c r="L47" s="516">
        <v>0</v>
      </c>
      <c r="M47" s="516">
        <v>0</v>
      </c>
      <c r="N47" s="519">
        <f t="shared" si="15"/>
        <v>0</v>
      </c>
      <c r="O47" s="519">
        <f t="shared" si="15"/>
        <v>0</v>
      </c>
      <c r="P47" s="520">
        <f t="shared" si="16"/>
        <v>0</v>
      </c>
      <c r="Q47" s="244"/>
      <c r="R47" s="244"/>
      <c r="S47" s="244"/>
      <c r="T47" s="244"/>
    </row>
    <row r="48" spans="1:20" x14ac:dyDescent="0.4">
      <c r="A48" s="535" t="s">
        <v>95</v>
      </c>
      <c r="B48" s="516">
        <v>0</v>
      </c>
      <c r="C48" s="516">
        <v>0</v>
      </c>
      <c r="D48" s="516">
        <f>B48+C48</f>
        <v>0</v>
      </c>
      <c r="E48" s="516">
        <v>0</v>
      </c>
      <c r="F48" s="516">
        <v>0</v>
      </c>
      <c r="G48" s="516">
        <v>0</v>
      </c>
      <c r="H48" s="516">
        <v>0</v>
      </c>
      <c r="I48" s="516">
        <v>0</v>
      </c>
      <c r="J48" s="516">
        <v>0</v>
      </c>
      <c r="K48" s="516">
        <v>0</v>
      </c>
      <c r="L48" s="516">
        <v>0</v>
      </c>
      <c r="M48" s="516">
        <v>0</v>
      </c>
      <c r="N48" s="519">
        <f t="shared" si="15"/>
        <v>0</v>
      </c>
      <c r="O48" s="519">
        <f t="shared" si="15"/>
        <v>0</v>
      </c>
      <c r="P48" s="520">
        <f t="shared" si="16"/>
        <v>0</v>
      </c>
      <c r="Q48" s="244"/>
      <c r="R48" s="244"/>
      <c r="S48" s="244"/>
      <c r="T48" s="244"/>
    </row>
    <row r="49" spans="1:20" ht="53.25" thickBot="1" x14ac:dyDescent="0.45">
      <c r="A49" s="514" t="s">
        <v>96</v>
      </c>
      <c r="B49" s="790">
        <v>0</v>
      </c>
      <c r="C49" s="790">
        <v>0</v>
      </c>
      <c r="D49" s="790">
        <f>B49+C49</f>
        <v>0</v>
      </c>
      <c r="E49" s="790">
        <v>0</v>
      </c>
      <c r="F49" s="790">
        <v>0</v>
      </c>
      <c r="G49" s="790">
        <v>0</v>
      </c>
      <c r="H49" s="790">
        <v>0</v>
      </c>
      <c r="I49" s="790">
        <v>0</v>
      </c>
      <c r="J49" s="790">
        <v>0</v>
      </c>
      <c r="K49" s="790">
        <v>0</v>
      </c>
      <c r="L49" s="790">
        <v>0</v>
      </c>
      <c r="M49" s="790">
        <v>0</v>
      </c>
      <c r="N49" s="793">
        <f t="shared" si="15"/>
        <v>0</v>
      </c>
      <c r="O49" s="793">
        <f t="shared" si="15"/>
        <v>0</v>
      </c>
      <c r="P49" s="794">
        <f t="shared" si="16"/>
        <v>0</v>
      </c>
      <c r="Q49" s="244"/>
      <c r="R49" s="244"/>
      <c r="S49" s="244"/>
      <c r="T49" s="244"/>
    </row>
    <row r="50" spans="1:20" ht="27" thickBot="1" x14ac:dyDescent="0.45">
      <c r="A50" s="529" t="s">
        <v>15</v>
      </c>
      <c r="B50" s="516">
        <v>0</v>
      </c>
      <c r="C50" s="516">
        <f>SUM(C38:C49)</f>
        <v>1</v>
      </c>
      <c r="D50" s="516">
        <f t="shared" ref="D50:P50" si="17">SUM(D38:D49)</f>
        <v>1</v>
      </c>
      <c r="E50" s="516">
        <f t="shared" si="17"/>
        <v>0</v>
      </c>
      <c r="F50" s="516">
        <f t="shared" si="17"/>
        <v>0</v>
      </c>
      <c r="G50" s="516">
        <f t="shared" si="17"/>
        <v>0</v>
      </c>
      <c r="H50" s="516">
        <f t="shared" si="17"/>
        <v>0</v>
      </c>
      <c r="I50" s="516">
        <f t="shared" si="17"/>
        <v>0</v>
      </c>
      <c r="J50" s="516">
        <f t="shared" si="17"/>
        <v>0</v>
      </c>
      <c r="K50" s="516">
        <f t="shared" si="17"/>
        <v>0</v>
      </c>
      <c r="L50" s="516">
        <f t="shared" si="17"/>
        <v>0</v>
      </c>
      <c r="M50" s="516">
        <f t="shared" si="17"/>
        <v>0</v>
      </c>
      <c r="N50" s="516">
        <f t="shared" si="17"/>
        <v>0</v>
      </c>
      <c r="O50" s="516">
        <f t="shared" si="17"/>
        <v>1</v>
      </c>
      <c r="P50" s="516">
        <f t="shared" si="17"/>
        <v>1</v>
      </c>
      <c r="Q50" s="244"/>
      <c r="R50" s="244"/>
      <c r="S50" s="244"/>
      <c r="T50" s="244"/>
    </row>
    <row r="51" spans="1:20" ht="27" thickBot="1" x14ac:dyDescent="0.45">
      <c r="A51" s="536" t="s">
        <v>16</v>
      </c>
      <c r="B51" s="523">
        <f>B36</f>
        <v>0</v>
      </c>
      <c r="C51" s="523">
        <f t="shared" ref="C51:P51" si="18">C36</f>
        <v>8</v>
      </c>
      <c r="D51" s="523">
        <f t="shared" si="18"/>
        <v>8</v>
      </c>
      <c r="E51" s="523">
        <f t="shared" si="18"/>
        <v>2</v>
      </c>
      <c r="F51" s="523">
        <f t="shared" si="18"/>
        <v>13</v>
      </c>
      <c r="G51" s="523">
        <f t="shared" si="18"/>
        <v>15</v>
      </c>
      <c r="H51" s="523">
        <f t="shared" si="18"/>
        <v>2</v>
      </c>
      <c r="I51" s="523">
        <f t="shared" si="18"/>
        <v>10</v>
      </c>
      <c r="J51" s="523">
        <f t="shared" si="18"/>
        <v>12</v>
      </c>
      <c r="K51" s="523">
        <f t="shared" si="18"/>
        <v>2</v>
      </c>
      <c r="L51" s="523">
        <f t="shared" si="18"/>
        <v>7</v>
      </c>
      <c r="M51" s="523">
        <f t="shared" si="18"/>
        <v>9</v>
      </c>
      <c r="N51" s="523">
        <f t="shared" si="18"/>
        <v>6</v>
      </c>
      <c r="O51" s="523">
        <f t="shared" si="18"/>
        <v>38</v>
      </c>
      <c r="P51" s="523">
        <f t="shared" si="18"/>
        <v>44</v>
      </c>
      <c r="Q51" s="244"/>
      <c r="R51" s="244"/>
      <c r="S51" s="244"/>
      <c r="T51" s="244"/>
    </row>
    <row r="52" spans="1:20" ht="27" thickBot="1" x14ac:dyDescent="0.45">
      <c r="A52" s="536" t="s">
        <v>17</v>
      </c>
      <c r="B52" s="516">
        <f>B50</f>
        <v>0</v>
      </c>
      <c r="C52" s="516">
        <f t="shared" ref="C52:P52" si="19">C50</f>
        <v>1</v>
      </c>
      <c r="D52" s="516">
        <f t="shared" si="19"/>
        <v>1</v>
      </c>
      <c r="E52" s="516">
        <f t="shared" si="19"/>
        <v>0</v>
      </c>
      <c r="F52" s="516">
        <f t="shared" si="19"/>
        <v>0</v>
      </c>
      <c r="G52" s="516">
        <f t="shared" si="19"/>
        <v>0</v>
      </c>
      <c r="H52" s="516">
        <f t="shared" si="19"/>
        <v>0</v>
      </c>
      <c r="I52" s="516">
        <f t="shared" si="19"/>
        <v>0</v>
      </c>
      <c r="J52" s="516">
        <f t="shared" si="19"/>
        <v>0</v>
      </c>
      <c r="K52" s="516">
        <f t="shared" si="19"/>
        <v>0</v>
      </c>
      <c r="L52" s="516">
        <f t="shared" si="19"/>
        <v>0</v>
      </c>
      <c r="M52" s="516">
        <f t="shared" si="19"/>
        <v>0</v>
      </c>
      <c r="N52" s="516">
        <f t="shared" si="19"/>
        <v>0</v>
      </c>
      <c r="O52" s="516">
        <f t="shared" si="19"/>
        <v>1</v>
      </c>
      <c r="P52" s="516">
        <f t="shared" si="19"/>
        <v>1</v>
      </c>
      <c r="Q52" s="244"/>
      <c r="R52" s="244"/>
      <c r="S52" s="244"/>
      <c r="T52" s="244"/>
    </row>
    <row r="53" spans="1:20" ht="27" thickBot="1" x14ac:dyDescent="0.45">
      <c r="A53" s="537" t="s">
        <v>18</v>
      </c>
      <c r="B53" s="538">
        <f>SUM(B51:B52)</f>
        <v>0</v>
      </c>
      <c r="C53" s="538">
        <f t="shared" ref="C53:P53" si="20">SUM(C51:C52)</f>
        <v>9</v>
      </c>
      <c r="D53" s="538">
        <f t="shared" si="20"/>
        <v>9</v>
      </c>
      <c r="E53" s="538">
        <f t="shared" si="20"/>
        <v>2</v>
      </c>
      <c r="F53" s="538">
        <f t="shared" si="20"/>
        <v>13</v>
      </c>
      <c r="G53" s="538">
        <f t="shared" si="20"/>
        <v>15</v>
      </c>
      <c r="H53" s="538">
        <f t="shared" si="20"/>
        <v>2</v>
      </c>
      <c r="I53" s="538">
        <f t="shared" si="20"/>
        <v>10</v>
      </c>
      <c r="J53" s="538">
        <f t="shared" si="20"/>
        <v>12</v>
      </c>
      <c r="K53" s="538">
        <f t="shared" si="20"/>
        <v>2</v>
      </c>
      <c r="L53" s="538">
        <f t="shared" si="20"/>
        <v>7</v>
      </c>
      <c r="M53" s="538">
        <f t="shared" si="20"/>
        <v>9</v>
      </c>
      <c r="N53" s="538">
        <f t="shared" si="20"/>
        <v>6</v>
      </c>
      <c r="O53" s="538">
        <f t="shared" si="20"/>
        <v>39</v>
      </c>
      <c r="P53" s="538">
        <f t="shared" si="20"/>
        <v>45</v>
      </c>
      <c r="Q53" s="244"/>
      <c r="R53" s="244"/>
      <c r="S53" s="244"/>
      <c r="T53" s="244"/>
    </row>
    <row r="54" spans="1:20" x14ac:dyDescent="0.4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5"/>
      <c r="Q54" s="244"/>
      <c r="R54" s="244"/>
      <c r="S54" s="244"/>
      <c r="T54" s="244"/>
    </row>
  </sheetData>
  <mergeCells count="13">
    <mergeCell ref="H5:J5"/>
    <mergeCell ref="K5:M5"/>
    <mergeCell ref="N5:P6"/>
    <mergeCell ref="B6:D6"/>
    <mergeCell ref="E6:G6"/>
    <mergeCell ref="H6:J6"/>
    <mergeCell ref="A1:P1"/>
    <mergeCell ref="A2:P2"/>
    <mergeCell ref="K6:M6"/>
    <mergeCell ref="A3:P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</vt:i4>
      </vt:variant>
    </vt:vector>
  </HeadingPairs>
  <TitlesOfParts>
    <vt:vector size="20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3 Курс ГПА Ялта</vt:lpstr>
      <vt:lpstr>Асп3-4курс ЗФО курсГПА Ялта</vt:lpstr>
      <vt:lpstr>АспОФО Мед Акад</vt:lpstr>
      <vt:lpstr>Асп ОФО ТА</vt:lpstr>
      <vt:lpstr>Асп ТА ЗФО </vt:lpstr>
      <vt:lpstr>Асп ОФО и ЗФО АСиА 1-г</vt:lpstr>
      <vt:lpstr>Асп 2-4 г ОФО АСиА</vt:lpstr>
      <vt:lpstr>Асп 2-4 г. ЗФО АСиА</vt:lpstr>
      <vt:lpstr>Асп ОФО ИиУ</vt:lpstr>
      <vt:lpstr>Асп ЗФО Ии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2017-11-09T13:39:35Z</cp:lastPrinted>
  <dcterms:created xsi:type="dcterms:W3CDTF">2015-08-28T07:26:11Z</dcterms:created>
  <dcterms:modified xsi:type="dcterms:W3CDTF">2017-11-10T07:00:25Z</dcterms:modified>
</cp:coreProperties>
</file>