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11715" tabRatio="851" firstSheet="7" activeTab="17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3 Курс ГПА Ялта" sheetId="14" r:id="rId5"/>
    <sheet name="Асп3-4курс ЗФО курсГПА Ялта" sheetId="12" r:id="rId6"/>
    <sheet name="АспОФО Мед Акад" sheetId="11" r:id="rId7"/>
    <sheet name="Асп ЗФО Мед Акад" sheetId="17" r:id="rId8"/>
    <sheet name="Асп ОФО ТА" sheetId="20" r:id="rId9"/>
    <sheet name="Асп ТА ЗФО " sheetId="36" r:id="rId10"/>
    <sheet name="Асп ОФО и ЗФО АСиА 1-г" sheetId="23" r:id="rId11"/>
    <sheet name="Асп 2-3 г ОФО АСиА" sheetId="24" r:id="rId12"/>
    <sheet name="Асп 2-4 г. ЗФО АСиА" sheetId="25" r:id="rId13"/>
    <sheet name="Асп ОФО ИиУ" sheetId="27" r:id="rId14"/>
    <sheet name="Асп ЗФО Ии У" sheetId="26" r:id="rId15"/>
    <sheet name="Асп ОФО ФТИ" sheetId="30" r:id="rId16"/>
    <sheet name="Асп ЗФО ФТИ" sheetId="29" r:id="rId17"/>
    <sheet name="СВОД Аспирантура" sheetId="34" r:id="rId18"/>
  </sheets>
  <externalReferences>
    <externalReference r:id="rId19"/>
    <externalReference r:id="rId20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АБиП'!$A$1:$P$47</definedName>
  </definedNames>
  <calcPr calcId="152511" fullCalcOnLoad="1"/>
</workbook>
</file>

<file path=xl/calcChain.xml><?xml version="1.0" encoding="utf-8"?>
<calcChain xmlns="http://schemas.openxmlformats.org/spreadsheetml/2006/main">
  <c r="F22" i="29" l="1"/>
  <c r="B22" i="29"/>
  <c r="M20" i="29"/>
  <c r="M22" i="29"/>
  <c r="L20" i="29"/>
  <c r="L22" i="29"/>
  <c r="K20" i="29"/>
  <c r="K22" i="29"/>
  <c r="I20" i="29"/>
  <c r="I22" i="29"/>
  <c r="H20" i="29"/>
  <c r="H22" i="29"/>
  <c r="F20" i="29"/>
  <c r="E20" i="29"/>
  <c r="E22" i="29"/>
  <c r="C20" i="29"/>
  <c r="C22" i="29"/>
  <c r="B20" i="29"/>
  <c r="O19" i="29"/>
  <c r="O20" i="29"/>
  <c r="O22" i="29"/>
  <c r="N19" i="29"/>
  <c r="N20" i="29"/>
  <c r="N22" i="29"/>
  <c r="M19" i="29"/>
  <c r="J19" i="29"/>
  <c r="J20" i="29"/>
  <c r="J22" i="29"/>
  <c r="G19" i="29"/>
  <c r="G20" i="29"/>
  <c r="G22" i="29"/>
  <c r="D19" i="29"/>
  <c r="P19" i="29"/>
  <c r="P20" i="29"/>
  <c r="P22" i="29"/>
  <c r="O18" i="29"/>
  <c r="N18" i="29"/>
  <c r="M18" i="29"/>
  <c r="J18" i="29"/>
  <c r="G18" i="29"/>
  <c r="D18" i="29"/>
  <c r="P18" i="29"/>
  <c r="L16" i="29"/>
  <c r="L21" i="29"/>
  <c r="L23" i="29"/>
  <c r="K16" i="29"/>
  <c r="K21" i="29"/>
  <c r="K23" i="29"/>
  <c r="I16" i="29"/>
  <c r="I21" i="29"/>
  <c r="I23" i="29"/>
  <c r="H16" i="29"/>
  <c r="H21" i="29"/>
  <c r="H23" i="29"/>
  <c r="F16" i="29"/>
  <c r="F21" i="29"/>
  <c r="F23" i="29"/>
  <c r="E16" i="29"/>
  <c r="E21" i="29"/>
  <c r="E23" i="29"/>
  <c r="D16" i="29"/>
  <c r="D21" i="29"/>
  <c r="C16" i="29"/>
  <c r="C21" i="29"/>
  <c r="C23" i="29"/>
  <c r="B16" i="29"/>
  <c r="B21" i="29"/>
  <c r="B23" i="29"/>
  <c r="O15" i="29"/>
  <c r="N15" i="29"/>
  <c r="M15" i="29"/>
  <c r="M16" i="29"/>
  <c r="M21" i="29"/>
  <c r="M23" i="29"/>
  <c r="J15" i="29"/>
  <c r="G15" i="29"/>
  <c r="P15" i="29"/>
  <c r="D15" i="29"/>
  <c r="O14" i="29"/>
  <c r="O16" i="29"/>
  <c r="O21" i="29"/>
  <c r="O23" i="29"/>
  <c r="N14" i="29"/>
  <c r="N16" i="29"/>
  <c r="N21" i="29"/>
  <c r="M14" i="29"/>
  <c r="J14" i="29"/>
  <c r="J16" i="29"/>
  <c r="J21" i="29"/>
  <c r="J23" i="29"/>
  <c r="G14" i="29"/>
  <c r="G16" i="29"/>
  <c r="G21" i="29"/>
  <c r="G23" i="29"/>
  <c r="D14" i="29"/>
  <c r="P14" i="29"/>
  <c r="M10" i="29"/>
  <c r="L10" i="29"/>
  <c r="K10" i="29"/>
  <c r="J10" i="29"/>
  <c r="I10" i="29"/>
  <c r="H10" i="29"/>
  <c r="F10" i="29"/>
  <c r="F11" i="29"/>
  <c r="E10" i="29"/>
  <c r="E11" i="29"/>
  <c r="D10" i="29"/>
  <c r="C10" i="29"/>
  <c r="O10" i="29"/>
  <c r="B10" i="29"/>
  <c r="N10" i="29"/>
  <c r="M9" i="29"/>
  <c r="M11" i="29"/>
  <c r="L9" i="29"/>
  <c r="L11" i="29"/>
  <c r="K9" i="29"/>
  <c r="K11" i="29"/>
  <c r="I9" i="29"/>
  <c r="I11" i="29"/>
  <c r="H9" i="29"/>
  <c r="H11" i="29"/>
  <c r="G9" i="29"/>
  <c r="D9" i="29"/>
  <c r="D11" i="29"/>
  <c r="C9" i="29"/>
  <c r="C11" i="29"/>
  <c r="B9" i="29"/>
  <c r="B11" i="29"/>
  <c r="I20" i="30"/>
  <c r="I22" i="30"/>
  <c r="H20" i="30"/>
  <c r="H22" i="30"/>
  <c r="F20" i="30"/>
  <c r="F22" i="30"/>
  <c r="E20" i="30"/>
  <c r="E22" i="30"/>
  <c r="C20" i="30"/>
  <c r="C22" i="30"/>
  <c r="B20" i="30"/>
  <c r="B22" i="30"/>
  <c r="L19" i="30"/>
  <c r="L20" i="30"/>
  <c r="L22" i="30"/>
  <c r="K19" i="30"/>
  <c r="K20" i="30"/>
  <c r="K22" i="30"/>
  <c r="J19" i="30"/>
  <c r="G19" i="30"/>
  <c r="G10" i="30"/>
  <c r="D19" i="30"/>
  <c r="M19" i="30"/>
  <c r="L18" i="30"/>
  <c r="K18" i="30"/>
  <c r="J18" i="30"/>
  <c r="J20" i="30"/>
  <c r="J22" i="30"/>
  <c r="G18" i="30"/>
  <c r="G9" i="30"/>
  <c r="G11" i="30"/>
  <c r="D18" i="30"/>
  <c r="K16" i="30"/>
  <c r="K21" i="30"/>
  <c r="K23" i="30"/>
  <c r="I16" i="30"/>
  <c r="I21" i="30"/>
  <c r="I23" i="30"/>
  <c r="H16" i="30"/>
  <c r="H21" i="30"/>
  <c r="H23" i="30"/>
  <c r="G16" i="30"/>
  <c r="G21" i="30"/>
  <c r="F16" i="30"/>
  <c r="F21" i="30"/>
  <c r="E16" i="30"/>
  <c r="E21" i="30"/>
  <c r="E23" i="30"/>
  <c r="C16" i="30"/>
  <c r="C21" i="30"/>
  <c r="C23" i="30"/>
  <c r="B16" i="30"/>
  <c r="B21" i="30"/>
  <c r="L15" i="30"/>
  <c r="D15" i="30"/>
  <c r="M15" i="30"/>
  <c r="L14" i="30"/>
  <c r="L16" i="30"/>
  <c r="L21" i="30"/>
  <c r="L23" i="30"/>
  <c r="K14" i="30"/>
  <c r="J14" i="30"/>
  <c r="J9" i="30"/>
  <c r="J11" i="30"/>
  <c r="G14" i="30"/>
  <c r="D14" i="30"/>
  <c r="D16" i="30"/>
  <c r="D21" i="30"/>
  <c r="L10" i="30"/>
  <c r="J10" i="30"/>
  <c r="I10" i="30"/>
  <c r="H10" i="30"/>
  <c r="F10" i="30"/>
  <c r="E10" i="30"/>
  <c r="D10" i="30"/>
  <c r="M10" i="30"/>
  <c r="C10" i="30"/>
  <c r="B10" i="30"/>
  <c r="K10" i="30"/>
  <c r="L9" i="30"/>
  <c r="L11" i="30"/>
  <c r="I9" i="30"/>
  <c r="I11" i="30"/>
  <c r="H9" i="30"/>
  <c r="H11" i="30"/>
  <c r="F9" i="30"/>
  <c r="F11" i="30"/>
  <c r="E9" i="30"/>
  <c r="E11" i="30"/>
  <c r="D9" i="30"/>
  <c r="C9" i="30"/>
  <c r="C11" i="30"/>
  <c r="B9" i="30"/>
  <c r="B11" i="30"/>
  <c r="C8" i="9"/>
  <c r="F8" i="9"/>
  <c r="I8" i="9"/>
  <c r="I17" i="9"/>
  <c r="J8" i="9"/>
  <c r="K8" i="9"/>
  <c r="L8" i="9"/>
  <c r="M8" i="9"/>
  <c r="M17" i="9"/>
  <c r="O8" i="9"/>
  <c r="P8" i="9"/>
  <c r="K17" i="9"/>
  <c r="C17" i="9"/>
  <c r="A41" i="14"/>
  <c r="I37" i="14"/>
  <c r="C37" i="14"/>
  <c r="B37" i="14"/>
  <c r="H37" i="14"/>
  <c r="J37" i="14"/>
  <c r="D36" i="14"/>
  <c r="I35" i="14"/>
  <c r="C35" i="14"/>
  <c r="B35" i="14"/>
  <c r="H35" i="14"/>
  <c r="J34" i="14"/>
  <c r="I34" i="14"/>
  <c r="H34" i="14"/>
  <c r="D34" i="14"/>
  <c r="D37" i="14"/>
  <c r="C34" i="14"/>
  <c r="B34" i="14"/>
  <c r="J31" i="14"/>
  <c r="I31" i="14"/>
  <c r="H31" i="14"/>
  <c r="D31" i="14"/>
  <c r="C31" i="14"/>
  <c r="C36" i="14"/>
  <c r="I36" i="14"/>
  <c r="B31" i="14"/>
  <c r="B36" i="14"/>
  <c r="H36" i="14"/>
  <c r="J36" i="14"/>
  <c r="D28" i="14"/>
  <c r="D35" i="14"/>
  <c r="D38" i="14"/>
  <c r="C28" i="14"/>
  <c r="B28" i="14"/>
  <c r="I27" i="14"/>
  <c r="I28" i="14"/>
  <c r="H27" i="14"/>
  <c r="I26" i="14"/>
  <c r="H26" i="14"/>
  <c r="J26" i="14"/>
  <c r="D26" i="14"/>
  <c r="I25" i="14"/>
  <c r="H25" i="14"/>
  <c r="J25" i="14"/>
  <c r="D25" i="14"/>
  <c r="I24" i="14"/>
  <c r="H24" i="14"/>
  <c r="J24" i="14"/>
  <c r="D24" i="14"/>
  <c r="I23" i="14"/>
  <c r="H23" i="14"/>
  <c r="J23" i="14"/>
  <c r="D23" i="14"/>
  <c r="I22" i="14"/>
  <c r="H22" i="14"/>
  <c r="J22" i="14"/>
  <c r="D22" i="14"/>
  <c r="I21" i="14"/>
  <c r="H21" i="14"/>
  <c r="J21" i="14"/>
  <c r="D21" i="14"/>
  <c r="I20" i="14"/>
  <c r="H20" i="14"/>
  <c r="J20" i="14"/>
  <c r="D20" i="14"/>
  <c r="I17" i="14"/>
  <c r="H17" i="14"/>
  <c r="J17" i="14"/>
  <c r="C17" i="14"/>
  <c r="B17" i="14"/>
  <c r="J16" i="14"/>
  <c r="I16" i="14"/>
  <c r="H16" i="14"/>
  <c r="D16" i="14"/>
  <c r="J15" i="14"/>
  <c r="I15" i="14"/>
  <c r="H15" i="14"/>
  <c r="D15" i="14"/>
  <c r="J14" i="14"/>
  <c r="I14" i="14"/>
  <c r="H14" i="14"/>
  <c r="D14" i="14"/>
  <c r="J13" i="14"/>
  <c r="I13" i="14"/>
  <c r="H13" i="14"/>
  <c r="D13" i="14"/>
  <c r="J12" i="14"/>
  <c r="I12" i="14"/>
  <c r="H12" i="14"/>
  <c r="D12" i="14"/>
  <c r="J11" i="14"/>
  <c r="I11" i="14"/>
  <c r="H11" i="14"/>
  <c r="D11" i="14"/>
  <c r="J10" i="14"/>
  <c r="I10" i="14"/>
  <c r="H10" i="14"/>
  <c r="D10" i="14"/>
  <c r="J9" i="14"/>
  <c r="J8" i="14"/>
  <c r="I9" i="14"/>
  <c r="H9" i="14"/>
  <c r="D9" i="14"/>
  <c r="D17" i="14"/>
  <c r="I8" i="14"/>
  <c r="H8" i="14"/>
  <c r="D8" i="14"/>
  <c r="C8" i="14"/>
  <c r="B8" i="14"/>
  <c r="B3" i="14"/>
  <c r="A1" i="14"/>
  <c r="A36" i="15"/>
  <c r="L31" i="15"/>
  <c r="K31" i="15"/>
  <c r="H31" i="15"/>
  <c r="C31" i="15"/>
  <c r="K30" i="15"/>
  <c r="K32" i="15"/>
  <c r="C30" i="15"/>
  <c r="C32" i="15"/>
  <c r="L29" i="15"/>
  <c r="K29" i="15"/>
  <c r="I29" i="15"/>
  <c r="I31" i="15"/>
  <c r="H29" i="15"/>
  <c r="H13" i="15"/>
  <c r="F29" i="15"/>
  <c r="F31" i="15"/>
  <c r="E29" i="15"/>
  <c r="E31" i="15"/>
  <c r="C29" i="15"/>
  <c r="B29" i="15"/>
  <c r="B31" i="15"/>
  <c r="O28" i="15"/>
  <c r="N28" i="15"/>
  <c r="M28" i="15"/>
  <c r="J28" i="15"/>
  <c r="J12" i="15"/>
  <c r="G28" i="15"/>
  <c r="P28" i="15"/>
  <c r="D28" i="15"/>
  <c r="O27" i="15"/>
  <c r="N27" i="15"/>
  <c r="M27" i="15"/>
  <c r="J27" i="15"/>
  <c r="J29" i="15"/>
  <c r="G27" i="15"/>
  <c r="D27" i="15"/>
  <c r="O26" i="15"/>
  <c r="N26" i="15"/>
  <c r="M26" i="15"/>
  <c r="J26" i="15"/>
  <c r="G26" i="15"/>
  <c r="D26" i="15"/>
  <c r="P26" i="15"/>
  <c r="O25" i="15"/>
  <c r="N25" i="15"/>
  <c r="N29" i="15"/>
  <c r="N31" i="15"/>
  <c r="M25" i="15"/>
  <c r="J25" i="15"/>
  <c r="J17" i="15"/>
  <c r="G25" i="15"/>
  <c r="D25" i="15"/>
  <c r="D29" i="15"/>
  <c r="D31" i="15"/>
  <c r="O24" i="15"/>
  <c r="O29" i="15"/>
  <c r="O31" i="15"/>
  <c r="N24" i="15"/>
  <c r="M24" i="15"/>
  <c r="M29" i="15"/>
  <c r="M31" i="15"/>
  <c r="J24" i="15"/>
  <c r="G24" i="15"/>
  <c r="P24" i="15"/>
  <c r="D24" i="15"/>
  <c r="L22" i="15"/>
  <c r="L30" i="15"/>
  <c r="L32" i="15"/>
  <c r="K22" i="15"/>
  <c r="H22" i="15"/>
  <c r="H30" i="15"/>
  <c r="H32" i="15"/>
  <c r="D22" i="15"/>
  <c r="D30" i="15"/>
  <c r="C22" i="15"/>
  <c r="B22" i="15"/>
  <c r="B30" i="15"/>
  <c r="B32" i="15"/>
  <c r="M21" i="15"/>
  <c r="I21" i="15"/>
  <c r="O21" i="15"/>
  <c r="H21" i="15"/>
  <c r="G21" i="15"/>
  <c r="F21" i="15"/>
  <c r="E21" i="15"/>
  <c r="N21" i="15"/>
  <c r="M20" i="15"/>
  <c r="J20" i="15"/>
  <c r="I20" i="15"/>
  <c r="O20" i="15"/>
  <c r="H20" i="15"/>
  <c r="G20" i="15"/>
  <c r="P20" i="15"/>
  <c r="F20" i="15"/>
  <c r="F22" i="15"/>
  <c r="F30" i="15"/>
  <c r="F32" i="15"/>
  <c r="E20" i="15"/>
  <c r="N20" i="15"/>
  <c r="M19" i="15"/>
  <c r="I19" i="15"/>
  <c r="O19" i="15"/>
  <c r="H19" i="15"/>
  <c r="H11" i="15"/>
  <c r="G19" i="15"/>
  <c r="G22" i="15"/>
  <c r="G30" i="15"/>
  <c r="F19" i="15"/>
  <c r="E19" i="15"/>
  <c r="N19" i="15"/>
  <c r="O18" i="15"/>
  <c r="M18" i="15"/>
  <c r="P18" i="15"/>
  <c r="H18" i="15"/>
  <c r="H10" i="15"/>
  <c r="E18" i="15"/>
  <c r="E22" i="15"/>
  <c r="E30" i="15"/>
  <c r="E32" i="15"/>
  <c r="M17" i="15"/>
  <c r="M22" i="15"/>
  <c r="M30" i="15"/>
  <c r="M32" i="15"/>
  <c r="I17" i="15"/>
  <c r="O17" i="15"/>
  <c r="H17" i="15"/>
  <c r="N17" i="15"/>
  <c r="L14" i="15"/>
  <c r="K14" i="15"/>
  <c r="F14" i="15"/>
  <c r="D14" i="15"/>
  <c r="C14" i="15"/>
  <c r="B14" i="15"/>
  <c r="M13" i="15"/>
  <c r="G13" i="15"/>
  <c r="F13" i="15"/>
  <c r="E13" i="15"/>
  <c r="N13" i="15"/>
  <c r="M12" i="15"/>
  <c r="I12" i="15"/>
  <c r="O12" i="15"/>
  <c r="H12" i="15"/>
  <c r="G12" i="15"/>
  <c r="P12" i="15"/>
  <c r="F12" i="15"/>
  <c r="E12" i="15"/>
  <c r="N12" i="15"/>
  <c r="M11" i="15"/>
  <c r="G11" i="15"/>
  <c r="F11" i="15"/>
  <c r="O10" i="15"/>
  <c r="M10" i="15"/>
  <c r="P10" i="15"/>
  <c r="E10" i="15"/>
  <c r="M9" i="15"/>
  <c r="M14" i="15"/>
  <c r="L8" i="15"/>
  <c r="K8" i="15"/>
  <c r="F8" i="15"/>
  <c r="D8" i="15"/>
  <c r="C8" i="15"/>
  <c r="B8" i="15"/>
  <c r="C3" i="15"/>
  <c r="A1" i="15"/>
  <c r="A35" i="35"/>
  <c r="I30" i="35"/>
  <c r="H30" i="35"/>
  <c r="H32" i="35"/>
  <c r="E30" i="35"/>
  <c r="I29" i="35"/>
  <c r="I13" i="35"/>
  <c r="L13" i="35"/>
  <c r="H29" i="35"/>
  <c r="H31" i="35"/>
  <c r="F29" i="35"/>
  <c r="F31" i="35"/>
  <c r="E29" i="35"/>
  <c r="E31" i="35"/>
  <c r="C29" i="35"/>
  <c r="C31" i="35"/>
  <c r="B29" i="35"/>
  <c r="B31" i="35"/>
  <c r="L28" i="35"/>
  <c r="K28" i="35"/>
  <c r="J28" i="35"/>
  <c r="G28" i="35"/>
  <c r="D28" i="35"/>
  <c r="M28" i="35"/>
  <c r="L27" i="35"/>
  <c r="K27" i="35"/>
  <c r="J27" i="35"/>
  <c r="G27" i="35"/>
  <c r="M27" i="35"/>
  <c r="D27" i="35"/>
  <c r="L26" i="35"/>
  <c r="K26" i="35"/>
  <c r="J26" i="35"/>
  <c r="G26" i="35"/>
  <c r="D26" i="35"/>
  <c r="M26" i="35"/>
  <c r="L25" i="35"/>
  <c r="K25" i="35"/>
  <c r="J25" i="35"/>
  <c r="G25" i="35"/>
  <c r="M25" i="35"/>
  <c r="D25" i="35"/>
  <c r="L24" i="35"/>
  <c r="L29" i="35"/>
  <c r="L31" i="35"/>
  <c r="K24" i="35"/>
  <c r="K29" i="35"/>
  <c r="K31" i="35"/>
  <c r="J24" i="35"/>
  <c r="J29" i="35"/>
  <c r="J31" i="35"/>
  <c r="G24" i="35"/>
  <c r="G29" i="35"/>
  <c r="G31" i="35"/>
  <c r="D24" i="35"/>
  <c r="M24" i="35"/>
  <c r="M29" i="35"/>
  <c r="M31" i="35"/>
  <c r="I22" i="35"/>
  <c r="H22" i="35"/>
  <c r="F22" i="35"/>
  <c r="F30" i="35"/>
  <c r="E22" i="35"/>
  <c r="C22" i="35"/>
  <c r="C30" i="35"/>
  <c r="C32" i="35"/>
  <c r="B22" i="35"/>
  <c r="B30" i="35"/>
  <c r="L21" i="35"/>
  <c r="K21" i="35"/>
  <c r="J21" i="35"/>
  <c r="G21" i="35"/>
  <c r="M21" i="35"/>
  <c r="D21" i="35"/>
  <c r="L20" i="35"/>
  <c r="K20" i="35"/>
  <c r="J20" i="35"/>
  <c r="G20" i="35"/>
  <c r="D20" i="35"/>
  <c r="M20" i="35"/>
  <c r="L19" i="35"/>
  <c r="K19" i="35"/>
  <c r="J19" i="35"/>
  <c r="G19" i="35"/>
  <c r="M19" i="35"/>
  <c r="D19" i="35"/>
  <c r="L18" i="35"/>
  <c r="K18" i="35"/>
  <c r="J18" i="35"/>
  <c r="G18" i="35"/>
  <c r="G22" i="35"/>
  <c r="G30" i="35"/>
  <c r="G32" i="35"/>
  <c r="D18" i="35"/>
  <c r="M18" i="35"/>
  <c r="L17" i="35"/>
  <c r="L22" i="35"/>
  <c r="L30" i="35"/>
  <c r="K17" i="35"/>
  <c r="K22" i="35"/>
  <c r="K30" i="35"/>
  <c r="J17" i="35"/>
  <c r="J22" i="35"/>
  <c r="J30" i="35"/>
  <c r="J32" i="35"/>
  <c r="G17" i="35"/>
  <c r="M17" i="35"/>
  <c r="D17" i="35"/>
  <c r="D22" i="35"/>
  <c r="D30" i="35"/>
  <c r="G14" i="35"/>
  <c r="E14" i="35"/>
  <c r="D14" i="35"/>
  <c r="C14" i="35"/>
  <c r="B14" i="35"/>
  <c r="M13" i="35"/>
  <c r="K13" i="35"/>
  <c r="M12" i="35"/>
  <c r="L12" i="35"/>
  <c r="J12" i="35"/>
  <c r="J14" i="35"/>
  <c r="I12" i="35"/>
  <c r="H12" i="35"/>
  <c r="K12" i="35"/>
  <c r="M11" i="35"/>
  <c r="K11" i="35"/>
  <c r="I11" i="35"/>
  <c r="I14" i="35"/>
  <c r="F11" i="35"/>
  <c r="L11" i="35"/>
  <c r="L8" i="35"/>
  <c r="M10" i="35"/>
  <c r="L10" i="35"/>
  <c r="K10" i="35"/>
  <c r="I10" i="35"/>
  <c r="F10" i="35"/>
  <c r="F14" i="35"/>
  <c r="M9" i="35"/>
  <c r="M14" i="35"/>
  <c r="L9" i="35"/>
  <c r="K9" i="35"/>
  <c r="K14" i="35"/>
  <c r="I9" i="35"/>
  <c r="M8" i="35"/>
  <c r="J8" i="35"/>
  <c r="H8" i="35"/>
  <c r="G8" i="35"/>
  <c r="E8" i="35"/>
  <c r="D8" i="35"/>
  <c r="C8" i="35"/>
  <c r="B8" i="35"/>
  <c r="C3" i="35"/>
  <c r="A1" i="35"/>
  <c r="G27" i="23"/>
  <c r="F27" i="23"/>
  <c r="C27" i="23"/>
  <c r="B27" i="23"/>
  <c r="H26" i="23"/>
  <c r="G26" i="23"/>
  <c r="F26" i="23"/>
  <c r="E26" i="23"/>
  <c r="D26" i="23"/>
  <c r="C26" i="23"/>
  <c r="I26" i="23"/>
  <c r="B26" i="23"/>
  <c r="I25" i="23"/>
  <c r="H25" i="23"/>
  <c r="J25" i="23"/>
  <c r="G25" i="23"/>
  <c r="G28" i="23"/>
  <c r="F25" i="23"/>
  <c r="F28" i="23"/>
  <c r="E25" i="23"/>
  <c r="D25" i="23"/>
  <c r="C25" i="23"/>
  <c r="C28" i="23"/>
  <c r="B25" i="23"/>
  <c r="B28" i="23"/>
  <c r="J24" i="23"/>
  <c r="I24" i="23"/>
  <c r="H24" i="23"/>
  <c r="G24" i="23"/>
  <c r="F24" i="23"/>
  <c r="E24" i="23"/>
  <c r="E27" i="23"/>
  <c r="D24" i="23"/>
  <c r="D27" i="23"/>
  <c r="C24" i="23"/>
  <c r="B24" i="23"/>
  <c r="H38" i="14"/>
  <c r="J35" i="14"/>
  <c r="J38" i="14"/>
  <c r="C38" i="14"/>
  <c r="I38" i="14"/>
  <c r="J27" i="14"/>
  <c r="H28" i="14"/>
  <c r="J28" i="14"/>
  <c r="B38" i="14"/>
  <c r="N22" i="15"/>
  <c r="N30" i="15"/>
  <c r="N32" i="15"/>
  <c r="D32" i="15"/>
  <c r="J9" i="15"/>
  <c r="P17" i="15"/>
  <c r="J13" i="15"/>
  <c r="P13" i="15"/>
  <c r="J31" i="15"/>
  <c r="J21" i="15"/>
  <c r="O22" i="15"/>
  <c r="O30" i="15"/>
  <c r="O32" i="15"/>
  <c r="G32" i="15"/>
  <c r="P21" i="15"/>
  <c r="P11" i="15"/>
  <c r="M8" i="15"/>
  <c r="H9" i="15"/>
  <c r="G14" i="15"/>
  <c r="N18" i="15"/>
  <c r="J19" i="15"/>
  <c r="J11" i="15"/>
  <c r="P19" i="15"/>
  <c r="I22" i="15"/>
  <c r="I30" i="15"/>
  <c r="I32" i="15"/>
  <c r="G29" i="15"/>
  <c r="G31" i="15"/>
  <c r="I9" i="15"/>
  <c r="E11" i="15"/>
  <c r="N11" i="15"/>
  <c r="I11" i="15"/>
  <c r="O11" i="15"/>
  <c r="I13" i="15"/>
  <c r="O13" i="15"/>
  <c r="P25" i="15"/>
  <c r="P29" i="15"/>
  <c r="P31" i="15"/>
  <c r="G8" i="15"/>
  <c r="N10" i="15"/>
  <c r="P27" i="15"/>
  <c r="E32" i="35"/>
  <c r="K32" i="35"/>
  <c r="L32" i="35"/>
  <c r="F32" i="35"/>
  <c r="I32" i="35"/>
  <c r="L14" i="35"/>
  <c r="K8" i="35"/>
  <c r="M22" i="35"/>
  <c r="M30" i="35"/>
  <c r="M32" i="35"/>
  <c r="B32" i="35"/>
  <c r="H14" i="35"/>
  <c r="I8" i="35"/>
  <c r="I31" i="35"/>
  <c r="D29" i="35"/>
  <c r="D31" i="35"/>
  <c r="D32" i="35"/>
  <c r="F8" i="35"/>
  <c r="D28" i="23"/>
  <c r="J26" i="23"/>
  <c r="J28" i="23"/>
  <c r="E28" i="23"/>
  <c r="I28" i="23"/>
  <c r="H28" i="23"/>
  <c r="J43" i="25"/>
  <c r="F43" i="25"/>
  <c r="J42" i="25"/>
  <c r="F42" i="25"/>
  <c r="D42" i="25"/>
  <c r="J41" i="25"/>
  <c r="G41" i="25"/>
  <c r="G43" i="25"/>
  <c r="F41" i="25"/>
  <c r="C41" i="25"/>
  <c r="L40" i="25"/>
  <c r="K40" i="25"/>
  <c r="J40" i="25"/>
  <c r="I40" i="25"/>
  <c r="H40" i="25"/>
  <c r="G40" i="25"/>
  <c r="F40" i="25"/>
  <c r="E40" i="25"/>
  <c r="D40" i="25"/>
  <c r="D43" i="25"/>
  <c r="C40" i="25"/>
  <c r="J39" i="25"/>
  <c r="I39" i="25"/>
  <c r="I42" i="25"/>
  <c r="G39" i="25"/>
  <c r="G42" i="25"/>
  <c r="F39" i="25"/>
  <c r="D39" i="25"/>
  <c r="C39" i="25"/>
  <c r="C42" i="25"/>
  <c r="L42" i="25"/>
  <c r="K38" i="25"/>
  <c r="H38" i="25"/>
  <c r="E38" i="25"/>
  <c r="K37" i="25"/>
  <c r="K39" i="25"/>
  <c r="K42" i="25"/>
  <c r="H37" i="25"/>
  <c r="H39" i="25"/>
  <c r="H42" i="25"/>
  <c r="E37" i="25"/>
  <c r="E39" i="25"/>
  <c r="E42" i="25"/>
  <c r="J35" i="25"/>
  <c r="I35" i="25"/>
  <c r="I41" i="25"/>
  <c r="H35" i="25"/>
  <c r="H41" i="25"/>
  <c r="G35" i="25"/>
  <c r="F35" i="25"/>
  <c r="D35" i="25"/>
  <c r="D41" i="25"/>
  <c r="M41" i="25"/>
  <c r="C35" i="25"/>
  <c r="K34" i="25"/>
  <c r="H34" i="25"/>
  <c r="E34" i="25"/>
  <c r="K33" i="25"/>
  <c r="H33" i="25"/>
  <c r="E33" i="25"/>
  <c r="K32" i="25"/>
  <c r="K35" i="25"/>
  <c r="K41" i="25"/>
  <c r="K43" i="25"/>
  <c r="H32" i="25"/>
  <c r="E32" i="25"/>
  <c r="E35" i="25"/>
  <c r="E41" i="25"/>
  <c r="K18" i="25"/>
  <c r="G18" i="25"/>
  <c r="G37" i="24"/>
  <c r="F37" i="24"/>
  <c r="E37" i="24"/>
  <c r="C37" i="24"/>
  <c r="I37" i="24"/>
  <c r="B37" i="24"/>
  <c r="H37" i="24"/>
  <c r="J37" i="24"/>
  <c r="J34" i="24"/>
  <c r="D34" i="24"/>
  <c r="D37" i="24"/>
  <c r="J32" i="24"/>
  <c r="I32" i="24"/>
  <c r="H32" i="24"/>
  <c r="F32" i="24"/>
  <c r="F36" i="24"/>
  <c r="E32" i="24"/>
  <c r="E36" i="24"/>
  <c r="C32" i="24"/>
  <c r="C36" i="24"/>
  <c r="B32" i="24"/>
  <c r="B36" i="24"/>
  <c r="H36" i="24"/>
  <c r="G31" i="24"/>
  <c r="D31" i="24"/>
  <c r="D32" i="24"/>
  <c r="D36" i="24"/>
  <c r="G30" i="24"/>
  <c r="G32" i="24"/>
  <c r="G36" i="24"/>
  <c r="D30" i="24"/>
  <c r="I28" i="24"/>
  <c r="G28" i="24"/>
  <c r="G35" i="24"/>
  <c r="F28" i="24"/>
  <c r="F35" i="24"/>
  <c r="E28" i="24"/>
  <c r="E35" i="24"/>
  <c r="E38" i="24"/>
  <c r="D28" i="24"/>
  <c r="D35" i="24"/>
  <c r="D38" i="24"/>
  <c r="C28" i="24"/>
  <c r="C35" i="24"/>
  <c r="B28" i="24"/>
  <c r="B35" i="24"/>
  <c r="J25" i="24"/>
  <c r="J28" i="24"/>
  <c r="H25" i="24"/>
  <c r="H28" i="24"/>
  <c r="I17" i="24"/>
  <c r="H17" i="24"/>
  <c r="G17" i="24"/>
  <c r="E17" i="24"/>
  <c r="D17" i="24"/>
  <c r="C17" i="24"/>
  <c r="B17" i="24"/>
  <c r="J14" i="24"/>
  <c r="J17" i="24"/>
  <c r="H14" i="24"/>
  <c r="O51" i="36"/>
  <c r="N51" i="36"/>
  <c r="L51" i="36"/>
  <c r="K51" i="36"/>
  <c r="I51" i="36"/>
  <c r="H51" i="36"/>
  <c r="G51" i="36"/>
  <c r="F51" i="36"/>
  <c r="E51" i="36"/>
  <c r="C51" i="36"/>
  <c r="B51" i="36"/>
  <c r="F50" i="36"/>
  <c r="F52" i="36"/>
  <c r="B50" i="36"/>
  <c r="B52" i="36"/>
  <c r="O49" i="36"/>
  <c r="N49" i="36"/>
  <c r="M49" i="36"/>
  <c r="M51" i="36"/>
  <c r="J49" i="36"/>
  <c r="J51" i="36"/>
  <c r="G49" i="36"/>
  <c r="D49" i="36"/>
  <c r="D51" i="36"/>
  <c r="O48" i="36"/>
  <c r="N48" i="36"/>
  <c r="M48" i="36"/>
  <c r="J48" i="36"/>
  <c r="P48" i="36"/>
  <c r="G48" i="36"/>
  <c r="D48" i="36"/>
  <c r="O47" i="36"/>
  <c r="N47" i="36"/>
  <c r="M47" i="36"/>
  <c r="J47" i="36"/>
  <c r="G47" i="36"/>
  <c r="D47" i="36"/>
  <c r="P47" i="36"/>
  <c r="O46" i="36"/>
  <c r="N46" i="36"/>
  <c r="M46" i="36"/>
  <c r="J46" i="36"/>
  <c r="G46" i="36"/>
  <c r="D46" i="36"/>
  <c r="P46" i="36"/>
  <c r="O45" i="36"/>
  <c r="N45" i="36"/>
  <c r="M45" i="36"/>
  <c r="J45" i="36"/>
  <c r="P45" i="36"/>
  <c r="G45" i="36"/>
  <c r="D45" i="36"/>
  <c r="O44" i="36"/>
  <c r="N44" i="36"/>
  <c r="M44" i="36"/>
  <c r="J44" i="36"/>
  <c r="G44" i="36"/>
  <c r="P44" i="36"/>
  <c r="D44" i="36"/>
  <c r="O43" i="36"/>
  <c r="N43" i="36"/>
  <c r="M43" i="36"/>
  <c r="J43" i="36"/>
  <c r="G43" i="36"/>
  <c r="D43" i="36"/>
  <c r="P43" i="36"/>
  <c r="O42" i="36"/>
  <c r="N42" i="36"/>
  <c r="M42" i="36"/>
  <c r="J42" i="36"/>
  <c r="G42" i="36"/>
  <c r="D42" i="36"/>
  <c r="P42" i="36"/>
  <c r="O41" i="36"/>
  <c r="N41" i="36"/>
  <c r="M41" i="36"/>
  <c r="J41" i="36"/>
  <c r="P41" i="36"/>
  <c r="G41" i="36"/>
  <c r="D41" i="36"/>
  <c r="O40" i="36"/>
  <c r="N40" i="36"/>
  <c r="M40" i="36"/>
  <c r="J40" i="36"/>
  <c r="G40" i="36"/>
  <c r="P40" i="36"/>
  <c r="D40" i="36"/>
  <c r="O39" i="36"/>
  <c r="N39" i="36"/>
  <c r="M39" i="36"/>
  <c r="J39" i="36"/>
  <c r="G39" i="36"/>
  <c r="D39" i="36"/>
  <c r="P39" i="36"/>
  <c r="O38" i="36"/>
  <c r="N38" i="36"/>
  <c r="M38" i="36"/>
  <c r="J38" i="36"/>
  <c r="G38" i="36"/>
  <c r="D38" i="36"/>
  <c r="P38" i="36"/>
  <c r="L36" i="36"/>
  <c r="L50" i="36"/>
  <c r="L52" i="36"/>
  <c r="K36" i="36"/>
  <c r="K50" i="36"/>
  <c r="K52" i="36"/>
  <c r="I36" i="36"/>
  <c r="I50" i="36"/>
  <c r="I52" i="36"/>
  <c r="H36" i="36"/>
  <c r="H50" i="36"/>
  <c r="H52" i="36"/>
  <c r="F36" i="36"/>
  <c r="E36" i="36"/>
  <c r="E50" i="36"/>
  <c r="E52" i="36"/>
  <c r="C36" i="36"/>
  <c r="C50" i="36"/>
  <c r="C52" i="36"/>
  <c r="B36" i="36"/>
  <c r="O35" i="36"/>
  <c r="N35" i="36"/>
  <c r="M35" i="36"/>
  <c r="J35" i="36"/>
  <c r="G35" i="36"/>
  <c r="P35" i="36"/>
  <c r="D35" i="36"/>
  <c r="O34" i="36"/>
  <c r="N34" i="36"/>
  <c r="M34" i="36"/>
  <c r="J34" i="36"/>
  <c r="G34" i="36"/>
  <c r="D34" i="36"/>
  <c r="P34" i="36"/>
  <c r="O33" i="36"/>
  <c r="N33" i="36"/>
  <c r="M33" i="36"/>
  <c r="J33" i="36"/>
  <c r="G33" i="36"/>
  <c r="D33" i="36"/>
  <c r="P33" i="36"/>
  <c r="O32" i="36"/>
  <c r="N32" i="36"/>
  <c r="M32" i="36"/>
  <c r="J32" i="36"/>
  <c r="P32" i="36"/>
  <c r="G32" i="36"/>
  <c r="D32" i="36"/>
  <c r="O31" i="36"/>
  <c r="N31" i="36"/>
  <c r="M31" i="36"/>
  <c r="J31" i="36"/>
  <c r="G31" i="36"/>
  <c r="P31" i="36"/>
  <c r="D31" i="36"/>
  <c r="O30" i="36"/>
  <c r="N30" i="36"/>
  <c r="M30" i="36"/>
  <c r="J30" i="36"/>
  <c r="G30" i="36"/>
  <c r="D30" i="36"/>
  <c r="P30" i="36"/>
  <c r="O29" i="36"/>
  <c r="N29" i="36"/>
  <c r="M29" i="36"/>
  <c r="J29" i="36"/>
  <c r="G29" i="36"/>
  <c r="D29" i="36"/>
  <c r="P29" i="36"/>
  <c r="O28" i="36"/>
  <c r="N28" i="36"/>
  <c r="M28" i="36"/>
  <c r="J28" i="36"/>
  <c r="P28" i="36"/>
  <c r="G28" i="36"/>
  <c r="D28" i="36"/>
  <c r="O27" i="36"/>
  <c r="N27" i="36"/>
  <c r="M27" i="36"/>
  <c r="J27" i="36"/>
  <c r="G27" i="36"/>
  <c r="P27" i="36"/>
  <c r="D27" i="36"/>
  <c r="O26" i="36"/>
  <c r="N26" i="36"/>
  <c r="M26" i="36"/>
  <c r="J26" i="36"/>
  <c r="G26" i="36"/>
  <c r="D26" i="36"/>
  <c r="P26" i="36"/>
  <c r="O25" i="36"/>
  <c r="N25" i="36"/>
  <c r="M25" i="36"/>
  <c r="J25" i="36"/>
  <c r="G25" i="36"/>
  <c r="D25" i="36"/>
  <c r="D36" i="36"/>
  <c r="D50" i="36"/>
  <c r="D52" i="36"/>
  <c r="O24" i="36"/>
  <c r="O36" i="36"/>
  <c r="O50" i="36"/>
  <c r="O52" i="36"/>
  <c r="N24" i="36"/>
  <c r="N36" i="36"/>
  <c r="N50" i="36"/>
  <c r="N52" i="36"/>
  <c r="M24" i="36"/>
  <c r="M36" i="36"/>
  <c r="M50" i="36"/>
  <c r="M52" i="36"/>
  <c r="J24" i="36"/>
  <c r="P24" i="36"/>
  <c r="G24" i="36"/>
  <c r="G36" i="36"/>
  <c r="G50" i="36"/>
  <c r="G52" i="36"/>
  <c r="D24" i="36"/>
  <c r="L21" i="36"/>
  <c r="K21" i="36"/>
  <c r="I21" i="36"/>
  <c r="H21" i="36"/>
  <c r="F21" i="36"/>
  <c r="E21" i="36"/>
  <c r="C21" i="36"/>
  <c r="B21" i="36"/>
  <c r="O20" i="36"/>
  <c r="N20" i="36"/>
  <c r="M20" i="36"/>
  <c r="J20" i="36"/>
  <c r="G20" i="36"/>
  <c r="D20" i="36"/>
  <c r="P20" i="36"/>
  <c r="O19" i="36"/>
  <c r="N19" i="36"/>
  <c r="M19" i="36"/>
  <c r="J19" i="36"/>
  <c r="G19" i="36"/>
  <c r="D19" i="36"/>
  <c r="P19" i="36"/>
  <c r="O18" i="36"/>
  <c r="N18" i="36"/>
  <c r="M18" i="36"/>
  <c r="J18" i="36"/>
  <c r="P18" i="36"/>
  <c r="G18" i="36"/>
  <c r="D18" i="36"/>
  <c r="O17" i="36"/>
  <c r="N17" i="36"/>
  <c r="M17" i="36"/>
  <c r="J17" i="36"/>
  <c r="P17" i="36"/>
  <c r="G17" i="36"/>
  <c r="D17" i="36"/>
  <c r="O16" i="36"/>
  <c r="N16" i="36"/>
  <c r="M16" i="36"/>
  <c r="J16" i="36"/>
  <c r="G16" i="36"/>
  <c r="D16" i="36"/>
  <c r="P16" i="36"/>
  <c r="O15" i="36"/>
  <c r="N15" i="36"/>
  <c r="M15" i="36"/>
  <c r="J15" i="36"/>
  <c r="G15" i="36"/>
  <c r="D15" i="36"/>
  <c r="P15" i="36"/>
  <c r="O14" i="36"/>
  <c r="N14" i="36"/>
  <c r="M14" i="36"/>
  <c r="J14" i="36"/>
  <c r="P14" i="36"/>
  <c r="G14" i="36"/>
  <c r="D14" i="36"/>
  <c r="O13" i="36"/>
  <c r="N13" i="36"/>
  <c r="M13" i="36"/>
  <c r="J13" i="36"/>
  <c r="P13" i="36"/>
  <c r="G13" i="36"/>
  <c r="D13" i="36"/>
  <c r="O12" i="36"/>
  <c r="N12" i="36"/>
  <c r="M12" i="36"/>
  <c r="J12" i="36"/>
  <c r="G12" i="36"/>
  <c r="D12" i="36"/>
  <c r="P12" i="36"/>
  <c r="O11" i="36"/>
  <c r="N11" i="36"/>
  <c r="M11" i="36"/>
  <c r="J11" i="36"/>
  <c r="G11" i="36"/>
  <c r="D11" i="36"/>
  <c r="D21" i="36"/>
  <c r="O10" i="36"/>
  <c r="N10" i="36"/>
  <c r="M10" i="36"/>
  <c r="J10" i="36"/>
  <c r="P10" i="36"/>
  <c r="G10" i="36"/>
  <c r="D10" i="36"/>
  <c r="O9" i="36"/>
  <c r="O21" i="36"/>
  <c r="N9" i="36"/>
  <c r="N21" i="36"/>
  <c r="M9" i="36"/>
  <c r="M21" i="36"/>
  <c r="J9" i="36"/>
  <c r="P9" i="36"/>
  <c r="G9" i="36"/>
  <c r="G21" i="36"/>
  <c r="D9" i="36"/>
  <c r="K52" i="20"/>
  <c r="C52" i="20"/>
  <c r="F51" i="20"/>
  <c r="B51" i="20"/>
  <c r="L50" i="20"/>
  <c r="L52" i="20"/>
  <c r="K50" i="20"/>
  <c r="I50" i="20"/>
  <c r="I52" i="20"/>
  <c r="H50" i="20"/>
  <c r="H52" i="20"/>
  <c r="F50" i="20"/>
  <c r="F52" i="20"/>
  <c r="E50" i="20"/>
  <c r="E52" i="20"/>
  <c r="C50" i="20"/>
  <c r="B50" i="20"/>
  <c r="B52" i="20"/>
  <c r="P49" i="20"/>
  <c r="O49" i="20"/>
  <c r="N49" i="20"/>
  <c r="M49" i="20"/>
  <c r="J49" i="20"/>
  <c r="G49" i="20"/>
  <c r="D49" i="20"/>
  <c r="O48" i="20"/>
  <c r="N48" i="20"/>
  <c r="P48" i="20"/>
  <c r="M48" i="20"/>
  <c r="J48" i="20"/>
  <c r="G48" i="20"/>
  <c r="D48" i="20"/>
  <c r="O47" i="20"/>
  <c r="N47" i="20"/>
  <c r="P47" i="20"/>
  <c r="M47" i="20"/>
  <c r="J47" i="20"/>
  <c r="G47" i="20"/>
  <c r="D47" i="20"/>
  <c r="O46" i="20"/>
  <c r="N46" i="20"/>
  <c r="P46" i="20"/>
  <c r="M46" i="20"/>
  <c r="J46" i="20"/>
  <c r="G46" i="20"/>
  <c r="D46" i="20"/>
  <c r="P45" i="20"/>
  <c r="O45" i="20"/>
  <c r="N45" i="20"/>
  <c r="M45" i="20"/>
  <c r="J45" i="20"/>
  <c r="G45" i="20"/>
  <c r="D45" i="20"/>
  <c r="O44" i="20"/>
  <c r="N44" i="20"/>
  <c r="P44" i="20"/>
  <c r="M44" i="20"/>
  <c r="J44" i="20"/>
  <c r="G44" i="20"/>
  <c r="D44" i="20"/>
  <c r="O43" i="20"/>
  <c r="N43" i="20"/>
  <c r="P43" i="20"/>
  <c r="M43" i="20"/>
  <c r="J43" i="20"/>
  <c r="G43" i="20"/>
  <c r="D43" i="20"/>
  <c r="O42" i="20"/>
  <c r="P42" i="20"/>
  <c r="N42" i="20"/>
  <c r="M42" i="20"/>
  <c r="J42" i="20"/>
  <c r="G42" i="20"/>
  <c r="D42" i="20"/>
  <c r="P41" i="20"/>
  <c r="O41" i="20"/>
  <c r="N41" i="20"/>
  <c r="M41" i="20"/>
  <c r="J41" i="20"/>
  <c r="G41" i="20"/>
  <c r="D41" i="20"/>
  <c r="O40" i="20"/>
  <c r="N40" i="20"/>
  <c r="P40" i="20"/>
  <c r="M40" i="20"/>
  <c r="J40" i="20"/>
  <c r="G40" i="20"/>
  <c r="D40" i="20"/>
  <c r="O39" i="20"/>
  <c r="N39" i="20"/>
  <c r="P39" i="20"/>
  <c r="M39" i="20"/>
  <c r="J39" i="20"/>
  <c r="G39" i="20"/>
  <c r="D39" i="20"/>
  <c r="O38" i="20"/>
  <c r="P38" i="20"/>
  <c r="N38" i="20"/>
  <c r="N50" i="20"/>
  <c r="N52" i="20"/>
  <c r="M38" i="20"/>
  <c r="M50" i="20"/>
  <c r="M52" i="20"/>
  <c r="J38" i="20"/>
  <c r="J50" i="20"/>
  <c r="J52" i="20"/>
  <c r="G38" i="20"/>
  <c r="G50" i="20"/>
  <c r="G52" i="20"/>
  <c r="D38" i="20"/>
  <c r="D50" i="20"/>
  <c r="D52" i="20"/>
  <c r="L36" i="20"/>
  <c r="L51" i="20"/>
  <c r="L53" i="20"/>
  <c r="K36" i="20"/>
  <c r="K51" i="20"/>
  <c r="K53" i="20"/>
  <c r="I36" i="20"/>
  <c r="I51" i="20"/>
  <c r="I53" i="20"/>
  <c r="H36" i="20"/>
  <c r="H51" i="20"/>
  <c r="F36" i="20"/>
  <c r="E36" i="20"/>
  <c r="E51" i="20"/>
  <c r="E53" i="20"/>
  <c r="C36" i="20"/>
  <c r="C51" i="20"/>
  <c r="C53" i="20"/>
  <c r="B36" i="20"/>
  <c r="O35" i="20"/>
  <c r="N35" i="20"/>
  <c r="M35" i="20"/>
  <c r="J35" i="20"/>
  <c r="G35" i="20"/>
  <c r="D35" i="20"/>
  <c r="P35" i="20"/>
  <c r="O34" i="20"/>
  <c r="N34" i="20"/>
  <c r="M34" i="20"/>
  <c r="J34" i="20"/>
  <c r="G34" i="20"/>
  <c r="D34" i="20"/>
  <c r="P34" i="20"/>
  <c r="O33" i="20"/>
  <c r="N33" i="20"/>
  <c r="M33" i="20"/>
  <c r="J33" i="20"/>
  <c r="G33" i="20"/>
  <c r="P33" i="20"/>
  <c r="D33" i="20"/>
  <c r="O32" i="20"/>
  <c r="N32" i="20"/>
  <c r="M32" i="20"/>
  <c r="J32" i="20"/>
  <c r="P32" i="20"/>
  <c r="G32" i="20"/>
  <c r="D32" i="20"/>
  <c r="O31" i="20"/>
  <c r="N31" i="20"/>
  <c r="M31" i="20"/>
  <c r="J31" i="20"/>
  <c r="G31" i="20"/>
  <c r="D31" i="20"/>
  <c r="P31" i="20"/>
  <c r="O30" i="20"/>
  <c r="N30" i="20"/>
  <c r="M30" i="20"/>
  <c r="J30" i="20"/>
  <c r="G30" i="20"/>
  <c r="D30" i="20"/>
  <c r="P30" i="20"/>
  <c r="O29" i="20"/>
  <c r="N29" i="20"/>
  <c r="M29" i="20"/>
  <c r="J29" i="20"/>
  <c r="G29" i="20"/>
  <c r="P29" i="20"/>
  <c r="D29" i="20"/>
  <c r="O28" i="20"/>
  <c r="N28" i="20"/>
  <c r="M28" i="20"/>
  <c r="J28" i="20"/>
  <c r="P28" i="20"/>
  <c r="G28" i="20"/>
  <c r="D28" i="20"/>
  <c r="O27" i="20"/>
  <c r="N27" i="20"/>
  <c r="M27" i="20"/>
  <c r="J27" i="20"/>
  <c r="G27" i="20"/>
  <c r="D27" i="20"/>
  <c r="P27" i="20"/>
  <c r="O26" i="20"/>
  <c r="N26" i="20"/>
  <c r="M26" i="20"/>
  <c r="J26" i="20"/>
  <c r="G26" i="20"/>
  <c r="D26" i="20"/>
  <c r="D36" i="20"/>
  <c r="D51" i="20"/>
  <c r="D53" i="20"/>
  <c r="O25" i="20"/>
  <c r="N25" i="20"/>
  <c r="M25" i="20"/>
  <c r="J25" i="20"/>
  <c r="G25" i="20"/>
  <c r="D25" i="20"/>
  <c r="P25" i="20"/>
  <c r="O24" i="20"/>
  <c r="O36" i="20"/>
  <c r="O51" i="20"/>
  <c r="N24" i="20"/>
  <c r="N36" i="20"/>
  <c r="N51" i="20"/>
  <c r="N53" i="20"/>
  <c r="M24" i="20"/>
  <c r="M36" i="20"/>
  <c r="M51" i="20"/>
  <c r="M53" i="20"/>
  <c r="J24" i="20"/>
  <c r="P24" i="20"/>
  <c r="G24" i="20"/>
  <c r="G36" i="20"/>
  <c r="G51" i="20"/>
  <c r="G53" i="20"/>
  <c r="D24" i="20"/>
  <c r="L21" i="20"/>
  <c r="K21" i="20"/>
  <c r="I21" i="20"/>
  <c r="H21" i="20"/>
  <c r="F21" i="20"/>
  <c r="E21" i="20"/>
  <c r="C21" i="20"/>
  <c r="B21" i="20"/>
  <c r="O20" i="20"/>
  <c r="N20" i="20"/>
  <c r="M20" i="20"/>
  <c r="J20" i="20"/>
  <c r="G20" i="20"/>
  <c r="D20" i="20"/>
  <c r="P20" i="20"/>
  <c r="O19" i="20"/>
  <c r="N19" i="20"/>
  <c r="M19" i="20"/>
  <c r="J19" i="20"/>
  <c r="G19" i="20"/>
  <c r="D19" i="20"/>
  <c r="P19" i="20"/>
  <c r="O18" i="20"/>
  <c r="N18" i="20"/>
  <c r="M18" i="20"/>
  <c r="J18" i="20"/>
  <c r="P18" i="20"/>
  <c r="G18" i="20"/>
  <c r="D18" i="20"/>
  <c r="O17" i="20"/>
  <c r="N17" i="20"/>
  <c r="M17" i="20"/>
  <c r="J17" i="20"/>
  <c r="G17" i="20"/>
  <c r="D17" i="20"/>
  <c r="P17" i="20"/>
  <c r="O16" i="20"/>
  <c r="N16" i="20"/>
  <c r="M16" i="20"/>
  <c r="J16" i="20"/>
  <c r="G16" i="20"/>
  <c r="D16" i="20"/>
  <c r="P16" i="20"/>
  <c r="O15" i="20"/>
  <c r="N15" i="20"/>
  <c r="M15" i="20"/>
  <c r="J15" i="20"/>
  <c r="G15" i="20"/>
  <c r="D15" i="20"/>
  <c r="P15" i="20"/>
  <c r="P14" i="20"/>
  <c r="O14" i="20"/>
  <c r="N14" i="20"/>
  <c r="M14" i="20"/>
  <c r="J14" i="20"/>
  <c r="G14" i="20"/>
  <c r="D14" i="20"/>
  <c r="O13" i="20"/>
  <c r="N13" i="20"/>
  <c r="M13" i="20"/>
  <c r="J13" i="20"/>
  <c r="G13" i="20"/>
  <c r="D13" i="20"/>
  <c r="P13" i="20"/>
  <c r="O12" i="20"/>
  <c r="N12" i="20"/>
  <c r="M12" i="20"/>
  <c r="J12" i="20"/>
  <c r="G12" i="20"/>
  <c r="D12" i="20"/>
  <c r="P12" i="20"/>
  <c r="O11" i="20"/>
  <c r="N11" i="20"/>
  <c r="M11" i="20"/>
  <c r="J11" i="20"/>
  <c r="G11" i="20"/>
  <c r="D11" i="20"/>
  <c r="P11" i="20"/>
  <c r="O10" i="20"/>
  <c r="N10" i="20"/>
  <c r="M10" i="20"/>
  <c r="J10" i="20"/>
  <c r="P10" i="20"/>
  <c r="G10" i="20"/>
  <c r="D10" i="20"/>
  <c r="O9" i="20"/>
  <c r="O21" i="20"/>
  <c r="N9" i="20"/>
  <c r="N21" i="20"/>
  <c r="M9" i="20"/>
  <c r="M21" i="20"/>
  <c r="J9" i="20"/>
  <c r="J21" i="20"/>
  <c r="G9" i="20"/>
  <c r="G21" i="20"/>
  <c r="D9" i="20"/>
  <c r="D21" i="20"/>
  <c r="K33" i="26"/>
  <c r="C33" i="26"/>
  <c r="L31" i="26"/>
  <c r="L33" i="26"/>
  <c r="K31" i="26"/>
  <c r="I31" i="26"/>
  <c r="I33" i="26"/>
  <c r="H31" i="26"/>
  <c r="H33" i="26"/>
  <c r="F31" i="26"/>
  <c r="F33" i="26"/>
  <c r="E31" i="26"/>
  <c r="E33" i="26"/>
  <c r="C31" i="26"/>
  <c r="B31" i="26"/>
  <c r="B33" i="26"/>
  <c r="O30" i="26"/>
  <c r="N30" i="26"/>
  <c r="M30" i="26"/>
  <c r="J30" i="26"/>
  <c r="G30" i="26"/>
  <c r="P30" i="26"/>
  <c r="D30" i="26"/>
  <c r="O29" i="26"/>
  <c r="N29" i="26"/>
  <c r="M29" i="26"/>
  <c r="J29" i="26"/>
  <c r="G29" i="26"/>
  <c r="D29" i="26"/>
  <c r="D14" i="26"/>
  <c r="P14" i="26"/>
  <c r="O28" i="26"/>
  <c r="N28" i="26"/>
  <c r="M28" i="26"/>
  <c r="J28" i="26"/>
  <c r="G28" i="26"/>
  <c r="D28" i="26"/>
  <c r="P28" i="26"/>
  <c r="P27" i="26"/>
  <c r="O27" i="26"/>
  <c r="N27" i="26"/>
  <c r="N31" i="26"/>
  <c r="N33" i="26"/>
  <c r="M27" i="26"/>
  <c r="J27" i="26"/>
  <c r="J31" i="26"/>
  <c r="G27" i="26"/>
  <c r="G31" i="26"/>
  <c r="G33" i="26"/>
  <c r="D27" i="26"/>
  <c r="O26" i="26"/>
  <c r="O31" i="26"/>
  <c r="O33" i="26"/>
  <c r="N26" i="26"/>
  <c r="M26" i="26"/>
  <c r="M31" i="26"/>
  <c r="J26" i="26"/>
  <c r="D26" i="26"/>
  <c r="P26" i="26"/>
  <c r="L24" i="26"/>
  <c r="L32" i="26"/>
  <c r="L34" i="26"/>
  <c r="K24" i="26"/>
  <c r="K32" i="26"/>
  <c r="K34" i="26"/>
  <c r="I24" i="26"/>
  <c r="I32" i="26"/>
  <c r="H24" i="26"/>
  <c r="H32" i="26"/>
  <c r="F24" i="26"/>
  <c r="F32" i="26"/>
  <c r="F34" i="26"/>
  <c r="E24" i="26"/>
  <c r="E32" i="26"/>
  <c r="E34" i="26"/>
  <c r="C24" i="26"/>
  <c r="C32" i="26"/>
  <c r="C34" i="26"/>
  <c r="B24" i="26"/>
  <c r="B32" i="26"/>
  <c r="P23" i="26"/>
  <c r="O23" i="26"/>
  <c r="N23" i="26"/>
  <c r="M23" i="26"/>
  <c r="J23" i="26"/>
  <c r="G23" i="26"/>
  <c r="D23" i="26"/>
  <c r="O22" i="26"/>
  <c r="N22" i="26"/>
  <c r="M22" i="26"/>
  <c r="J22" i="26"/>
  <c r="G22" i="26"/>
  <c r="P22" i="26"/>
  <c r="D22" i="26"/>
  <c r="O21" i="26"/>
  <c r="N21" i="26"/>
  <c r="M21" i="26"/>
  <c r="J21" i="26"/>
  <c r="G21" i="26"/>
  <c r="D21" i="26"/>
  <c r="P21" i="26"/>
  <c r="O20" i="26"/>
  <c r="O24" i="26"/>
  <c r="O32" i="26"/>
  <c r="O34" i="26"/>
  <c r="N20" i="26"/>
  <c r="M20" i="26"/>
  <c r="M24" i="26"/>
  <c r="M32" i="26"/>
  <c r="J20" i="26"/>
  <c r="G20" i="26"/>
  <c r="G24" i="26"/>
  <c r="G32" i="26"/>
  <c r="D20" i="26"/>
  <c r="P20" i="26"/>
  <c r="P19" i="26"/>
  <c r="P24" i="26"/>
  <c r="P32" i="26"/>
  <c r="O19" i="26"/>
  <c r="N19" i="26"/>
  <c r="N24" i="26"/>
  <c r="N32" i="26"/>
  <c r="N34" i="26"/>
  <c r="M19" i="26"/>
  <c r="J19" i="26"/>
  <c r="J24" i="26"/>
  <c r="J32" i="26"/>
  <c r="G19" i="26"/>
  <c r="D19" i="26"/>
  <c r="D24" i="26"/>
  <c r="D32" i="26"/>
  <c r="N15" i="26"/>
  <c r="L15" i="26"/>
  <c r="K15" i="26"/>
  <c r="I15" i="26"/>
  <c r="H15" i="26"/>
  <c r="E15" i="26"/>
  <c r="D15" i="26"/>
  <c r="C15" i="26"/>
  <c r="O15" i="26"/>
  <c r="B15" i="26"/>
  <c r="M14" i="26"/>
  <c r="L14" i="26"/>
  <c r="K14" i="26"/>
  <c r="J14" i="26"/>
  <c r="I14" i="26"/>
  <c r="H14" i="26"/>
  <c r="G14" i="26"/>
  <c r="F14" i="26"/>
  <c r="E14" i="26"/>
  <c r="C14" i="26"/>
  <c r="O14" i="26"/>
  <c r="B14" i="26"/>
  <c r="N14" i="26"/>
  <c r="M13" i="26"/>
  <c r="L13" i="26"/>
  <c r="K13" i="26"/>
  <c r="J13" i="26"/>
  <c r="I13" i="26"/>
  <c r="H13" i="26"/>
  <c r="G13" i="26"/>
  <c r="F13" i="26"/>
  <c r="E13" i="26"/>
  <c r="D13" i="26"/>
  <c r="P13" i="26"/>
  <c r="C13" i="26"/>
  <c r="O13" i="26"/>
  <c r="B13" i="26"/>
  <c r="N13" i="26"/>
  <c r="M12" i="26"/>
  <c r="L12" i="26"/>
  <c r="L16" i="26"/>
  <c r="K12" i="26"/>
  <c r="K16" i="26"/>
  <c r="J12" i="26"/>
  <c r="I12" i="26"/>
  <c r="I16" i="26"/>
  <c r="H12" i="26"/>
  <c r="H16" i="26"/>
  <c r="G12" i="26"/>
  <c r="G16" i="26"/>
  <c r="F12" i="26"/>
  <c r="F16" i="26"/>
  <c r="E12" i="26"/>
  <c r="E16" i="26"/>
  <c r="D12" i="26"/>
  <c r="P12" i="26"/>
  <c r="C12" i="26"/>
  <c r="C16" i="26"/>
  <c r="B12" i="26"/>
  <c r="N12" i="26"/>
  <c r="P11" i="26"/>
  <c r="O11" i="26"/>
  <c r="N11" i="26"/>
  <c r="M11" i="26"/>
  <c r="J11" i="26"/>
  <c r="G11" i="26"/>
  <c r="D11" i="26"/>
  <c r="F33" i="27"/>
  <c r="B33" i="27"/>
  <c r="L32" i="27"/>
  <c r="H32" i="27"/>
  <c r="L31" i="27"/>
  <c r="L33" i="27"/>
  <c r="K31" i="27"/>
  <c r="K33" i="27"/>
  <c r="I31" i="27"/>
  <c r="I33" i="27"/>
  <c r="H31" i="27"/>
  <c r="H33" i="27"/>
  <c r="F31" i="27"/>
  <c r="E31" i="27"/>
  <c r="E33" i="27"/>
  <c r="C31" i="27"/>
  <c r="C33" i="27"/>
  <c r="B31" i="27"/>
  <c r="O30" i="27"/>
  <c r="N30" i="27"/>
  <c r="M30" i="27"/>
  <c r="J30" i="27"/>
  <c r="G30" i="27"/>
  <c r="D30" i="27"/>
  <c r="P30" i="27"/>
  <c r="O29" i="27"/>
  <c r="N29" i="27"/>
  <c r="M29" i="27"/>
  <c r="J29" i="27"/>
  <c r="G29" i="27"/>
  <c r="D29" i="27"/>
  <c r="P29" i="27"/>
  <c r="O28" i="27"/>
  <c r="N28" i="27"/>
  <c r="M28" i="27"/>
  <c r="J28" i="27"/>
  <c r="G28" i="27"/>
  <c r="D28" i="27"/>
  <c r="P28" i="27"/>
  <c r="O27" i="27"/>
  <c r="N27" i="27"/>
  <c r="M27" i="27"/>
  <c r="M31" i="27"/>
  <c r="J27" i="27"/>
  <c r="G27" i="27"/>
  <c r="P27" i="27"/>
  <c r="D27" i="27"/>
  <c r="O26" i="27"/>
  <c r="N26" i="27"/>
  <c r="N31" i="27"/>
  <c r="N33" i="27"/>
  <c r="M26" i="27"/>
  <c r="J26" i="27"/>
  <c r="P26" i="27"/>
  <c r="G26" i="27"/>
  <c r="G31" i="27"/>
  <c r="G33" i="27"/>
  <c r="D26" i="27"/>
  <c r="D31" i="27"/>
  <c r="D33" i="27"/>
  <c r="L24" i="27"/>
  <c r="K24" i="27"/>
  <c r="K32" i="27"/>
  <c r="I24" i="27"/>
  <c r="I32" i="27"/>
  <c r="I34" i="27"/>
  <c r="H24" i="27"/>
  <c r="F24" i="27"/>
  <c r="F32" i="27"/>
  <c r="F34" i="27"/>
  <c r="E24" i="27"/>
  <c r="E32" i="27"/>
  <c r="C24" i="27"/>
  <c r="C32" i="27"/>
  <c r="B24" i="27"/>
  <c r="B32" i="27"/>
  <c r="B34" i="27"/>
  <c r="O23" i="27"/>
  <c r="N23" i="27"/>
  <c r="M23" i="27"/>
  <c r="J23" i="27"/>
  <c r="G23" i="27"/>
  <c r="D23" i="27"/>
  <c r="P23" i="27"/>
  <c r="O22" i="27"/>
  <c r="N22" i="27"/>
  <c r="M22" i="27"/>
  <c r="J22" i="27"/>
  <c r="G22" i="27"/>
  <c r="P22" i="27"/>
  <c r="D22" i="27"/>
  <c r="P21" i="27"/>
  <c r="O21" i="27"/>
  <c r="N21" i="27"/>
  <c r="M21" i="27"/>
  <c r="J21" i="27"/>
  <c r="G21" i="27"/>
  <c r="D21" i="27"/>
  <c r="O20" i="27"/>
  <c r="O24" i="27"/>
  <c r="N20" i="27"/>
  <c r="M20" i="27"/>
  <c r="J20" i="27"/>
  <c r="G20" i="27"/>
  <c r="G24" i="27"/>
  <c r="G32" i="27"/>
  <c r="G34" i="27"/>
  <c r="D20" i="27"/>
  <c r="P20" i="27"/>
  <c r="O19" i="27"/>
  <c r="N19" i="27"/>
  <c r="N24" i="27"/>
  <c r="N32" i="27"/>
  <c r="M19" i="27"/>
  <c r="M24" i="27"/>
  <c r="M32" i="27"/>
  <c r="J19" i="27"/>
  <c r="J24" i="27"/>
  <c r="J32" i="27"/>
  <c r="G19" i="27"/>
  <c r="D19" i="27"/>
  <c r="D24" i="27"/>
  <c r="D32" i="27"/>
  <c r="I16" i="27"/>
  <c r="H16" i="27"/>
  <c r="F16" i="27"/>
  <c r="E16" i="27"/>
  <c r="L15" i="27"/>
  <c r="K15" i="27"/>
  <c r="J15" i="27"/>
  <c r="G15" i="27"/>
  <c r="D15" i="27"/>
  <c r="C15" i="27"/>
  <c r="O15" i="27"/>
  <c r="B15" i="27"/>
  <c r="N15" i="27"/>
  <c r="M14" i="27"/>
  <c r="L14" i="27"/>
  <c r="K14" i="27"/>
  <c r="J14" i="27"/>
  <c r="G14" i="27"/>
  <c r="C14" i="27"/>
  <c r="O14" i="27"/>
  <c r="B14" i="27"/>
  <c r="N14" i="27"/>
  <c r="M13" i="27"/>
  <c r="L13" i="27"/>
  <c r="K13" i="27"/>
  <c r="J13" i="27"/>
  <c r="G13" i="27"/>
  <c r="C13" i="27"/>
  <c r="O13" i="27"/>
  <c r="B13" i="27"/>
  <c r="N13" i="27"/>
  <c r="M12" i="27"/>
  <c r="L12" i="27"/>
  <c r="K12" i="27"/>
  <c r="J12" i="27"/>
  <c r="G12" i="27"/>
  <c r="G16" i="27"/>
  <c r="C12" i="27"/>
  <c r="D12" i="27"/>
  <c r="P12" i="27"/>
  <c r="B12" i="27"/>
  <c r="B16" i="27"/>
  <c r="N11" i="27"/>
  <c r="L11" i="27"/>
  <c r="L16" i="27"/>
  <c r="K11" i="27"/>
  <c r="K16" i="27"/>
  <c r="J11" i="27"/>
  <c r="J16" i="27"/>
  <c r="G11" i="27"/>
  <c r="D11" i="27"/>
  <c r="M42" i="9"/>
  <c r="L42" i="9"/>
  <c r="K42" i="9"/>
  <c r="F42" i="9"/>
  <c r="C42" i="9"/>
  <c r="B42" i="9"/>
  <c r="I41" i="9"/>
  <c r="E41" i="9"/>
  <c r="L40" i="9"/>
  <c r="K40" i="9"/>
  <c r="I40" i="9"/>
  <c r="I42" i="9"/>
  <c r="H40" i="9"/>
  <c r="H42" i="9"/>
  <c r="F40" i="9"/>
  <c r="E40" i="9"/>
  <c r="E42" i="9"/>
  <c r="C40" i="9"/>
  <c r="B40" i="9"/>
  <c r="O39" i="9"/>
  <c r="N39" i="9"/>
  <c r="M39" i="9"/>
  <c r="J39" i="9"/>
  <c r="J16" i="9"/>
  <c r="G39" i="9"/>
  <c r="P39" i="9"/>
  <c r="D39" i="9"/>
  <c r="O38" i="9"/>
  <c r="N38" i="9"/>
  <c r="M38" i="9"/>
  <c r="J38" i="9"/>
  <c r="G38" i="9"/>
  <c r="D38" i="9"/>
  <c r="P38" i="9"/>
  <c r="O37" i="9"/>
  <c r="N37" i="9"/>
  <c r="M37" i="9"/>
  <c r="J37" i="9"/>
  <c r="G37" i="9"/>
  <c r="D37" i="9"/>
  <c r="P37" i="9"/>
  <c r="P36" i="9"/>
  <c r="O36" i="9"/>
  <c r="N36" i="9"/>
  <c r="M36" i="9"/>
  <c r="J36" i="9"/>
  <c r="J13" i="9"/>
  <c r="G36" i="9"/>
  <c r="D36" i="9"/>
  <c r="O35" i="9"/>
  <c r="N35" i="9"/>
  <c r="M35" i="9"/>
  <c r="J35" i="9"/>
  <c r="J12" i="9"/>
  <c r="G35" i="9"/>
  <c r="P35" i="9"/>
  <c r="D35" i="9"/>
  <c r="O34" i="9"/>
  <c r="N34" i="9"/>
  <c r="M34" i="9"/>
  <c r="J34" i="9"/>
  <c r="G34" i="9"/>
  <c r="D34" i="9"/>
  <c r="D40" i="9"/>
  <c r="D42" i="9"/>
  <c r="O33" i="9"/>
  <c r="N33" i="9"/>
  <c r="M33" i="9"/>
  <c r="J33" i="9"/>
  <c r="G33" i="9"/>
  <c r="D33" i="9"/>
  <c r="P33" i="9"/>
  <c r="O32" i="9"/>
  <c r="N32" i="9"/>
  <c r="M32" i="9"/>
  <c r="M40" i="9"/>
  <c r="J32" i="9"/>
  <c r="P32" i="9"/>
  <c r="G32" i="9"/>
  <c r="D32" i="9"/>
  <c r="O31" i="9"/>
  <c r="O40" i="9"/>
  <c r="O42" i="9"/>
  <c r="N31" i="9"/>
  <c r="N40" i="9"/>
  <c r="N42" i="9"/>
  <c r="M31" i="9"/>
  <c r="J31" i="9"/>
  <c r="G31" i="9"/>
  <c r="G40" i="9"/>
  <c r="G42" i="9"/>
  <c r="D31" i="9"/>
  <c r="L29" i="9"/>
  <c r="L41" i="9"/>
  <c r="L43" i="9"/>
  <c r="K29" i="9"/>
  <c r="K41" i="9"/>
  <c r="K43" i="9"/>
  <c r="I29" i="9"/>
  <c r="H29" i="9"/>
  <c r="H41" i="9"/>
  <c r="H43" i="9"/>
  <c r="F29" i="9"/>
  <c r="F41" i="9"/>
  <c r="F43" i="9"/>
  <c r="E29" i="9"/>
  <c r="C29" i="9"/>
  <c r="C41" i="9"/>
  <c r="C43" i="9"/>
  <c r="B29" i="9"/>
  <c r="B41" i="9"/>
  <c r="B43" i="9"/>
  <c r="N43" i="9"/>
  <c r="O28" i="9"/>
  <c r="N28" i="9"/>
  <c r="N16" i="9"/>
  <c r="M28" i="9"/>
  <c r="M16" i="9"/>
  <c r="J28" i="9"/>
  <c r="G28" i="9"/>
  <c r="P28" i="9"/>
  <c r="D28" i="9"/>
  <c r="O27" i="9"/>
  <c r="N27" i="9"/>
  <c r="M27" i="9"/>
  <c r="M15" i="9"/>
  <c r="J27" i="9"/>
  <c r="P27" i="9"/>
  <c r="G27" i="9"/>
  <c r="D27" i="9"/>
  <c r="O26" i="9"/>
  <c r="O14" i="9"/>
  <c r="P14" i="9"/>
  <c r="N26" i="9"/>
  <c r="M26" i="9"/>
  <c r="J26" i="9"/>
  <c r="G26" i="9"/>
  <c r="G14" i="9"/>
  <c r="D26" i="9"/>
  <c r="O25" i="9"/>
  <c r="O13" i="9"/>
  <c r="P13" i="9"/>
  <c r="N25" i="9"/>
  <c r="N13" i="9"/>
  <c r="M25" i="9"/>
  <c r="J25" i="9"/>
  <c r="G25" i="9"/>
  <c r="G13" i="9"/>
  <c r="D25" i="9"/>
  <c r="O24" i="9"/>
  <c r="N24" i="9"/>
  <c r="N12" i="9"/>
  <c r="M24" i="9"/>
  <c r="M12" i="9"/>
  <c r="J24" i="9"/>
  <c r="G24" i="9"/>
  <c r="P24" i="9"/>
  <c r="D24" i="9"/>
  <c r="O23" i="9"/>
  <c r="N23" i="9"/>
  <c r="M23" i="9"/>
  <c r="M11" i="9"/>
  <c r="J23" i="9"/>
  <c r="J29" i="9"/>
  <c r="J41" i="9"/>
  <c r="G23" i="9"/>
  <c r="D23" i="9"/>
  <c r="O22" i="9"/>
  <c r="O10" i="9"/>
  <c r="P10" i="9"/>
  <c r="N22" i="9"/>
  <c r="M22" i="9"/>
  <c r="J22" i="9"/>
  <c r="G22" i="9"/>
  <c r="G10" i="9"/>
  <c r="D22" i="9"/>
  <c r="O21" i="9"/>
  <c r="O9" i="9"/>
  <c r="P9" i="9"/>
  <c r="N21" i="9"/>
  <c r="N9" i="9"/>
  <c r="M21" i="9"/>
  <c r="J21" i="9"/>
  <c r="G21" i="9"/>
  <c r="G9" i="9"/>
  <c r="D21" i="9"/>
  <c r="O20" i="9"/>
  <c r="N20" i="9"/>
  <c r="N17" i="9"/>
  <c r="M20" i="9"/>
  <c r="M29" i="9"/>
  <c r="M41" i="9"/>
  <c r="M43" i="9"/>
  <c r="J20" i="9"/>
  <c r="G20" i="9"/>
  <c r="D20" i="9"/>
  <c r="P20" i="9"/>
  <c r="O16" i="9"/>
  <c r="P16" i="9"/>
  <c r="L16" i="9"/>
  <c r="K16" i="9"/>
  <c r="I16" i="9"/>
  <c r="H16" i="9"/>
  <c r="G16" i="9"/>
  <c r="F16" i="9"/>
  <c r="E16" i="9"/>
  <c r="D16" i="9"/>
  <c r="C16" i="9"/>
  <c r="B16" i="9"/>
  <c r="O15" i="9"/>
  <c r="P15" i="9"/>
  <c r="N15" i="9"/>
  <c r="L15" i="9"/>
  <c r="K15" i="9"/>
  <c r="J15" i="9"/>
  <c r="I15" i="9"/>
  <c r="H15" i="9"/>
  <c r="G15" i="9"/>
  <c r="F15" i="9"/>
  <c r="E15" i="9"/>
  <c r="C15" i="9"/>
  <c r="B15" i="9"/>
  <c r="N14" i="9"/>
  <c r="M14" i="9"/>
  <c r="L14" i="9"/>
  <c r="K14" i="9"/>
  <c r="J14" i="9"/>
  <c r="I14" i="9"/>
  <c r="H14" i="9"/>
  <c r="F14" i="9"/>
  <c r="E14" i="9"/>
  <c r="C14" i="9"/>
  <c r="B14" i="9"/>
  <c r="M13" i="9"/>
  <c r="L13" i="9"/>
  <c r="K13" i="9"/>
  <c r="I13" i="9"/>
  <c r="H13" i="9"/>
  <c r="F13" i="9"/>
  <c r="E13" i="9"/>
  <c r="D13" i="9"/>
  <c r="C13" i="9"/>
  <c r="B13" i="9"/>
  <c r="O12" i="9"/>
  <c r="P12" i="9"/>
  <c r="L12" i="9"/>
  <c r="K12" i="9"/>
  <c r="I12" i="9"/>
  <c r="H12" i="9"/>
  <c r="G12" i="9"/>
  <c r="F12" i="9"/>
  <c r="E12" i="9"/>
  <c r="D12" i="9"/>
  <c r="C12" i="9"/>
  <c r="B12" i="9"/>
  <c r="O11" i="9"/>
  <c r="P11" i="9"/>
  <c r="N11" i="9"/>
  <c r="L11" i="9"/>
  <c r="K11" i="9"/>
  <c r="J11" i="9"/>
  <c r="I11" i="9"/>
  <c r="H11" i="9"/>
  <c r="G11" i="9"/>
  <c r="F11" i="9"/>
  <c r="E11" i="9"/>
  <c r="C11" i="9"/>
  <c r="B11" i="9"/>
  <c r="N10" i="9"/>
  <c r="M10" i="9"/>
  <c r="L10" i="9"/>
  <c r="K10" i="9"/>
  <c r="J10" i="9"/>
  <c r="I10" i="9"/>
  <c r="H10" i="9"/>
  <c r="F10" i="9"/>
  <c r="E10" i="9"/>
  <c r="C10" i="9"/>
  <c r="B10" i="9"/>
  <c r="M9" i="9"/>
  <c r="L9" i="9"/>
  <c r="L17" i="9"/>
  <c r="K9" i="9"/>
  <c r="I9" i="9"/>
  <c r="H9" i="9"/>
  <c r="H17" i="9"/>
  <c r="F9" i="9"/>
  <c r="E9" i="9"/>
  <c r="E17" i="9"/>
  <c r="D9" i="9"/>
  <c r="C9" i="9"/>
  <c r="B9" i="9"/>
  <c r="O17" i="9"/>
  <c r="F17" i="9"/>
  <c r="G17" i="9"/>
  <c r="B17" i="9"/>
  <c r="M22" i="17"/>
  <c r="E22" i="17"/>
  <c r="P21" i="17"/>
  <c r="P22" i="17"/>
  <c r="K21" i="17"/>
  <c r="K22" i="17"/>
  <c r="J21" i="17"/>
  <c r="J22" i="17"/>
  <c r="H21" i="17"/>
  <c r="H22" i="17"/>
  <c r="G21" i="17"/>
  <c r="G22" i="17"/>
  <c r="E21" i="17"/>
  <c r="C21" i="17"/>
  <c r="C22" i="17"/>
  <c r="P20" i="17"/>
  <c r="O20" i="17"/>
  <c r="O21" i="17"/>
  <c r="O22" i="17"/>
  <c r="N20" i="17"/>
  <c r="N21" i="17"/>
  <c r="N22" i="17"/>
  <c r="L20" i="17"/>
  <c r="L21" i="17"/>
  <c r="L22" i="17"/>
  <c r="I20" i="17"/>
  <c r="I21" i="17"/>
  <c r="I22" i="17"/>
  <c r="F20" i="17"/>
  <c r="F21" i="17"/>
  <c r="F22" i="17"/>
  <c r="C20" i="17"/>
  <c r="B20" i="17"/>
  <c r="B21" i="17"/>
  <c r="B22" i="17"/>
  <c r="J16" i="17"/>
  <c r="D16" i="17"/>
  <c r="D20" i="17"/>
  <c r="D21" i="17"/>
  <c r="D22" i="17"/>
  <c r="N13" i="17"/>
  <c r="L13" i="17"/>
  <c r="I13" i="17"/>
  <c r="F13" i="17"/>
  <c r="E13" i="17"/>
  <c r="C13" i="17"/>
  <c r="B13" i="17"/>
  <c r="P10" i="17"/>
  <c r="O10" i="17"/>
  <c r="O13" i="17"/>
  <c r="M10" i="17"/>
  <c r="J10" i="17"/>
  <c r="G10" i="17"/>
  <c r="D10" i="17"/>
  <c r="D13" i="17"/>
  <c r="O9" i="17"/>
  <c r="M9" i="17"/>
  <c r="D9" i="17"/>
  <c r="I39" i="11"/>
  <c r="P38" i="11"/>
  <c r="L38" i="11"/>
  <c r="L39" i="11"/>
  <c r="H38" i="11"/>
  <c r="G38" i="11"/>
  <c r="F38" i="11"/>
  <c r="E38" i="11"/>
  <c r="B38" i="11"/>
  <c r="N36" i="11"/>
  <c r="N38" i="11"/>
  <c r="L36" i="11"/>
  <c r="K36" i="11"/>
  <c r="K38" i="11"/>
  <c r="G36" i="11"/>
  <c r="E36" i="11"/>
  <c r="C36" i="11"/>
  <c r="C38" i="11"/>
  <c r="B36" i="11"/>
  <c r="N35" i="11"/>
  <c r="M35" i="11"/>
  <c r="M36" i="11"/>
  <c r="M38" i="11"/>
  <c r="D35" i="11"/>
  <c r="D36" i="11"/>
  <c r="D38" i="11"/>
  <c r="M30" i="11"/>
  <c r="L30" i="11"/>
  <c r="K30" i="11"/>
  <c r="F30" i="11"/>
  <c r="C30" i="11"/>
  <c r="L19" i="11"/>
  <c r="K19" i="11"/>
  <c r="C19" i="11"/>
  <c r="K39" i="11"/>
  <c r="K26" i="11"/>
  <c r="K32" i="11"/>
  <c r="C26" i="11"/>
  <c r="C39" i="11"/>
  <c r="M26" i="11"/>
  <c r="M32" i="11"/>
  <c r="M39" i="11"/>
  <c r="L26" i="11"/>
  <c r="L32" i="11"/>
  <c r="B41" i="12"/>
  <c r="G39" i="12"/>
  <c r="C39" i="12"/>
  <c r="L38" i="12"/>
  <c r="H38" i="12"/>
  <c r="E38" i="12"/>
  <c r="D38" i="12"/>
  <c r="N37" i="12"/>
  <c r="M37" i="12"/>
  <c r="L37" i="12"/>
  <c r="H37" i="12"/>
  <c r="G37" i="12"/>
  <c r="F37" i="12"/>
  <c r="E37" i="12"/>
  <c r="D37" i="12"/>
  <c r="C37" i="12"/>
  <c r="G36" i="12"/>
  <c r="F36" i="12"/>
  <c r="F39" i="12"/>
  <c r="C36" i="12"/>
  <c r="N35" i="12"/>
  <c r="N38" i="12"/>
  <c r="M35" i="12"/>
  <c r="M38" i="12"/>
  <c r="L35" i="12"/>
  <c r="H35" i="12"/>
  <c r="G35" i="12"/>
  <c r="G38" i="12"/>
  <c r="F35" i="12"/>
  <c r="F38" i="12"/>
  <c r="E35" i="12"/>
  <c r="D35" i="12"/>
  <c r="C35" i="12"/>
  <c r="C38" i="12"/>
  <c r="M31" i="12"/>
  <c r="L31" i="12"/>
  <c r="N31" i="12"/>
  <c r="H31" i="12"/>
  <c r="G31" i="12"/>
  <c r="F31" i="12"/>
  <c r="E31" i="12"/>
  <c r="D31" i="12"/>
  <c r="C31" i="12"/>
  <c r="G28" i="12"/>
  <c r="F28" i="12"/>
  <c r="D28" i="12"/>
  <c r="D36" i="12"/>
  <c r="D39" i="12"/>
  <c r="M27" i="12"/>
  <c r="L27" i="12"/>
  <c r="N27" i="12"/>
  <c r="H27" i="12"/>
  <c r="E27" i="12"/>
  <c r="M26" i="12"/>
  <c r="N26" i="12"/>
  <c r="L26" i="12"/>
  <c r="H26" i="12"/>
  <c r="E26" i="12"/>
  <c r="N25" i="12"/>
  <c r="M25" i="12"/>
  <c r="L25" i="12"/>
  <c r="H25" i="12"/>
  <c r="E25" i="12"/>
  <c r="M24" i="12"/>
  <c r="L24" i="12"/>
  <c r="N24" i="12"/>
  <c r="H24" i="12"/>
  <c r="E24" i="12"/>
  <c r="M23" i="12"/>
  <c r="L23" i="12"/>
  <c r="L28" i="12"/>
  <c r="H23" i="12"/>
  <c r="E23" i="12"/>
  <c r="M22" i="12"/>
  <c r="M28" i="12"/>
  <c r="M36" i="12"/>
  <c r="M39" i="12"/>
  <c r="L22" i="12"/>
  <c r="H22" i="12"/>
  <c r="E22" i="12"/>
  <c r="N21" i="12"/>
  <c r="M21" i="12"/>
  <c r="L21" i="12"/>
  <c r="H21" i="12"/>
  <c r="E21" i="12"/>
  <c r="E28" i="12"/>
  <c r="E36" i="12"/>
  <c r="E39" i="12"/>
  <c r="M20" i="12"/>
  <c r="L20" i="12"/>
  <c r="N20" i="12"/>
  <c r="H20" i="12"/>
  <c r="H28" i="12"/>
  <c r="H36" i="12"/>
  <c r="H39" i="12"/>
  <c r="E20" i="12"/>
  <c r="G17" i="12"/>
  <c r="F17" i="12"/>
  <c r="D17" i="12"/>
  <c r="C17" i="12"/>
  <c r="M16" i="12"/>
  <c r="N16" i="12"/>
  <c r="L16" i="12"/>
  <c r="H16" i="12"/>
  <c r="E16" i="12"/>
  <c r="N15" i="12"/>
  <c r="M15" i="12"/>
  <c r="L15" i="12"/>
  <c r="H15" i="12"/>
  <c r="N14" i="12"/>
  <c r="M14" i="12"/>
  <c r="L14" i="12"/>
  <c r="H14" i="12"/>
  <c r="E14" i="12"/>
  <c r="M13" i="12"/>
  <c r="L13" i="12"/>
  <c r="N13" i="12"/>
  <c r="H13" i="12"/>
  <c r="E13" i="12"/>
  <c r="M12" i="12"/>
  <c r="L12" i="12"/>
  <c r="L17" i="12"/>
  <c r="H12" i="12"/>
  <c r="E12" i="12"/>
  <c r="M11" i="12"/>
  <c r="N11" i="12"/>
  <c r="L11" i="12"/>
  <c r="H11" i="12"/>
  <c r="E11" i="12"/>
  <c r="N10" i="12"/>
  <c r="M10" i="12"/>
  <c r="L10" i="12"/>
  <c r="E10" i="12"/>
  <c r="N9" i="12"/>
  <c r="M9" i="12"/>
  <c r="M8" i="12"/>
  <c r="L9" i="12"/>
  <c r="H9" i="12"/>
  <c r="H17" i="12"/>
  <c r="E9" i="12"/>
  <c r="E17" i="12"/>
  <c r="H8" i="12"/>
  <c r="G8" i="12"/>
  <c r="F8" i="12"/>
  <c r="D8" i="12"/>
  <c r="A1" i="12"/>
  <c r="K12" i="34"/>
  <c r="M6" i="34"/>
  <c r="M7" i="34"/>
  <c r="N18" i="34"/>
  <c r="K6" i="34"/>
  <c r="L6" i="34"/>
  <c r="K7" i="34"/>
  <c r="L7" i="34"/>
  <c r="K8" i="34"/>
  <c r="L8" i="34"/>
  <c r="M8" i="34"/>
  <c r="K9" i="34"/>
  <c r="L9" i="34"/>
  <c r="M9" i="34"/>
  <c r="K10" i="34"/>
  <c r="L10" i="34"/>
  <c r="M10" i="34"/>
  <c r="K11" i="34"/>
  <c r="L11" i="34"/>
  <c r="M11" i="34"/>
  <c r="L12" i="34"/>
  <c r="M12" i="34"/>
  <c r="B13" i="34"/>
  <c r="K13" i="34"/>
  <c r="C13" i="34"/>
  <c r="D13" i="34"/>
  <c r="E13" i="34"/>
  <c r="F13" i="34"/>
  <c r="G13" i="34"/>
  <c r="H13" i="34"/>
  <c r="I13" i="34"/>
  <c r="L13" i="34"/>
  <c r="J13" i="34"/>
  <c r="M13" i="34"/>
  <c r="D27" i="34"/>
  <c r="O18" i="34"/>
  <c r="P18" i="34"/>
  <c r="N19" i="34"/>
  <c r="O19" i="34"/>
  <c r="P19" i="34"/>
  <c r="N20" i="34"/>
  <c r="O20" i="34"/>
  <c r="P20" i="34"/>
  <c r="N21" i="34"/>
  <c r="O21" i="34"/>
  <c r="P21" i="34"/>
  <c r="N22" i="34"/>
  <c r="O22" i="34"/>
  <c r="P22" i="34"/>
  <c r="N23" i="34"/>
  <c r="O23" i="34"/>
  <c r="P23" i="34"/>
  <c r="N24" i="34"/>
  <c r="O24" i="34"/>
  <c r="P24" i="34"/>
  <c r="B25" i="34"/>
  <c r="C25" i="34"/>
  <c r="D25" i="34"/>
  <c r="E25" i="34"/>
  <c r="F25" i="34"/>
  <c r="G25" i="34"/>
  <c r="H25" i="34"/>
  <c r="I25" i="34"/>
  <c r="J25" i="34"/>
  <c r="K25" i="34"/>
  <c r="N25" i="34"/>
  <c r="L25" i="34"/>
  <c r="M25" i="34"/>
  <c r="F9" i="13"/>
  <c r="H9" i="13"/>
  <c r="I9" i="13"/>
  <c r="J9" i="13"/>
  <c r="K9" i="13"/>
  <c r="L9" i="13"/>
  <c r="M9" i="13"/>
  <c r="C10" i="13"/>
  <c r="F10" i="13"/>
  <c r="H10" i="13"/>
  <c r="I10" i="13"/>
  <c r="J10" i="13"/>
  <c r="K10" i="13"/>
  <c r="L10" i="13"/>
  <c r="M10" i="13"/>
  <c r="C11" i="13"/>
  <c r="F11" i="13"/>
  <c r="H11" i="13"/>
  <c r="I11" i="13"/>
  <c r="J11" i="13"/>
  <c r="K11" i="13"/>
  <c r="L11" i="13"/>
  <c r="M11" i="13"/>
  <c r="E12" i="13"/>
  <c r="F12" i="13"/>
  <c r="G12" i="13"/>
  <c r="H12" i="13"/>
  <c r="I12" i="13"/>
  <c r="J12" i="13"/>
  <c r="K12" i="13"/>
  <c r="L12" i="13"/>
  <c r="M12" i="13"/>
  <c r="C13" i="13"/>
  <c r="F13" i="13"/>
  <c r="H13" i="13"/>
  <c r="I13" i="13"/>
  <c r="J13" i="13"/>
  <c r="K13" i="13"/>
  <c r="L13" i="13"/>
  <c r="M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F17" i="13"/>
  <c r="J17" i="13"/>
  <c r="K17" i="13"/>
  <c r="L17" i="13"/>
  <c r="M17" i="13"/>
  <c r="C18" i="13"/>
  <c r="F18" i="13"/>
  <c r="J18" i="13"/>
  <c r="K18" i="13"/>
  <c r="L18" i="13"/>
  <c r="M18" i="13"/>
  <c r="C19" i="13"/>
  <c r="F19" i="13"/>
  <c r="J19" i="13"/>
  <c r="K19" i="13"/>
  <c r="L19" i="13"/>
  <c r="M19" i="13"/>
  <c r="E20" i="13"/>
  <c r="F20" i="13"/>
  <c r="G20" i="13"/>
  <c r="J20" i="13"/>
  <c r="K20" i="13"/>
  <c r="L20" i="13"/>
  <c r="M20" i="13"/>
  <c r="C21" i="13"/>
  <c r="F21" i="13"/>
  <c r="J21" i="13"/>
  <c r="K21" i="13"/>
  <c r="L21" i="13"/>
  <c r="M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D24" i="13"/>
  <c r="G24" i="13"/>
  <c r="J24" i="13"/>
  <c r="K24" i="13"/>
  <c r="L24" i="13"/>
  <c r="M24" i="13"/>
  <c r="D25" i="13"/>
  <c r="G25" i="13"/>
  <c r="J25" i="13"/>
  <c r="K25" i="13"/>
  <c r="L25" i="13"/>
  <c r="M25" i="13"/>
  <c r="D26" i="13"/>
  <c r="G26" i="13"/>
  <c r="J26" i="13"/>
  <c r="K26" i="13"/>
  <c r="L26" i="13"/>
  <c r="M26" i="13"/>
  <c r="D27" i="13"/>
  <c r="G27" i="13"/>
  <c r="J27" i="13"/>
  <c r="K27" i="13"/>
  <c r="L27" i="13"/>
  <c r="M27" i="13"/>
  <c r="D28" i="13"/>
  <c r="G28" i="13"/>
  <c r="J28" i="13"/>
  <c r="K28" i="13"/>
  <c r="L28" i="13"/>
  <c r="M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B31" i="13"/>
  <c r="C31" i="13"/>
  <c r="D31" i="13"/>
  <c r="E31" i="13"/>
  <c r="F31" i="13"/>
  <c r="G31" i="13"/>
  <c r="H31" i="13"/>
  <c r="I31" i="13"/>
  <c r="J31" i="13"/>
  <c r="K31" i="13"/>
  <c r="L31" i="13"/>
  <c r="M31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8" i="12"/>
  <c r="L36" i="12"/>
  <c r="L39" i="12"/>
  <c r="N28" i="12"/>
  <c r="N36" i="12"/>
  <c r="N39" i="12"/>
  <c r="L8" i="12"/>
  <c r="M17" i="12"/>
  <c r="N17" i="12"/>
  <c r="N22" i="12"/>
  <c r="N12" i="12"/>
  <c r="N23" i="12"/>
  <c r="O25" i="34"/>
  <c r="C27" i="34"/>
  <c r="O43" i="9"/>
  <c r="P40" i="9"/>
  <c r="P42" i="9"/>
  <c r="E43" i="9"/>
  <c r="I43" i="9"/>
  <c r="J43" i="9"/>
  <c r="J17" i="9"/>
  <c r="P23" i="9"/>
  <c r="N29" i="9"/>
  <c r="N41" i="9"/>
  <c r="P22" i="9"/>
  <c r="P26" i="9"/>
  <c r="J9" i="9"/>
  <c r="D11" i="9"/>
  <c r="D17" i="9"/>
  <c r="D15" i="9"/>
  <c r="P21" i="9"/>
  <c r="P25" i="9"/>
  <c r="P34" i="9"/>
  <c r="J40" i="9"/>
  <c r="J42" i="9"/>
  <c r="G29" i="9"/>
  <c r="O29" i="9"/>
  <c r="O41" i="9"/>
  <c r="P31" i="9"/>
  <c r="D10" i="9"/>
  <c r="D14" i="9"/>
  <c r="G41" i="9"/>
  <c r="G43" i="9"/>
  <c r="G34" i="26"/>
  <c r="B34" i="26"/>
  <c r="H34" i="26"/>
  <c r="D16" i="26"/>
  <c r="N16" i="26"/>
  <c r="I34" i="26"/>
  <c r="M34" i="26"/>
  <c r="M33" i="26"/>
  <c r="M15" i="26"/>
  <c r="M16" i="26"/>
  <c r="J33" i="26"/>
  <c r="J34" i="26"/>
  <c r="J15" i="26"/>
  <c r="J16" i="26"/>
  <c r="O12" i="26"/>
  <c r="O16" i="26"/>
  <c r="P29" i="26"/>
  <c r="P31" i="26"/>
  <c r="P33" i="26"/>
  <c r="P34" i="26"/>
  <c r="B16" i="26"/>
  <c r="D31" i="26"/>
  <c r="D33" i="26"/>
  <c r="D34" i="26"/>
  <c r="N34" i="27"/>
  <c r="C34" i="27"/>
  <c r="O34" i="27"/>
  <c r="O32" i="27"/>
  <c r="E34" i="27"/>
  <c r="K34" i="27"/>
  <c r="P31" i="27"/>
  <c r="P33" i="27"/>
  <c r="H34" i="27"/>
  <c r="J34" i="27"/>
  <c r="L34" i="27"/>
  <c r="N16" i="27"/>
  <c r="M34" i="27"/>
  <c r="D34" i="27"/>
  <c r="M33" i="27"/>
  <c r="M15" i="27"/>
  <c r="P15" i="27"/>
  <c r="M11" i="27"/>
  <c r="M16" i="27"/>
  <c r="N12" i="27"/>
  <c r="D14" i="27"/>
  <c r="P14" i="27"/>
  <c r="J31" i="27"/>
  <c r="J33" i="27"/>
  <c r="O12" i="27"/>
  <c r="D13" i="27"/>
  <c r="P13" i="27"/>
  <c r="C16" i="27"/>
  <c r="P19" i="27"/>
  <c r="P24" i="27"/>
  <c r="P32" i="27"/>
  <c r="P34" i="27"/>
  <c r="O31" i="27"/>
  <c r="O33" i="27"/>
  <c r="O11" i="27"/>
  <c r="P15" i="26"/>
  <c r="P16" i="26"/>
  <c r="D16" i="27"/>
  <c r="P11" i="27"/>
  <c r="P16" i="27"/>
  <c r="O16" i="27"/>
  <c r="P25" i="34"/>
  <c r="P21" i="36"/>
  <c r="J36" i="36"/>
  <c r="J50" i="36"/>
  <c r="J52" i="36"/>
  <c r="P11" i="36"/>
  <c r="J21" i="36"/>
  <c r="P25" i="36"/>
  <c r="P36" i="36"/>
  <c r="P50" i="36"/>
  <c r="P52" i="36"/>
  <c r="P49" i="36"/>
  <c r="P51" i="36"/>
  <c r="B53" i="20"/>
  <c r="H53" i="20"/>
  <c r="F53" i="20"/>
  <c r="P50" i="20"/>
  <c r="P52" i="20"/>
  <c r="P36" i="20"/>
  <c r="P51" i="20"/>
  <c r="P53" i="20"/>
  <c r="P9" i="20"/>
  <c r="P21" i="20"/>
  <c r="P26" i="20"/>
  <c r="J36" i="20"/>
  <c r="J51" i="20"/>
  <c r="J53" i="20"/>
  <c r="O50" i="20"/>
  <c r="O52" i="20"/>
  <c r="O53" i="20"/>
  <c r="E8" i="15"/>
  <c r="P9" i="15"/>
  <c r="J8" i="15"/>
  <c r="J14" i="15"/>
  <c r="E14" i="15"/>
  <c r="H8" i="15"/>
  <c r="H14" i="15"/>
  <c r="N9" i="15"/>
  <c r="P22" i="15"/>
  <c r="P30" i="15"/>
  <c r="P32" i="15"/>
  <c r="I14" i="15"/>
  <c r="O9" i="15"/>
  <c r="I8" i="15"/>
  <c r="J22" i="15"/>
  <c r="J30" i="15"/>
  <c r="J32" i="15"/>
  <c r="L41" i="25"/>
  <c r="N41" i="25"/>
  <c r="H43" i="25"/>
  <c r="L43" i="25"/>
  <c r="E43" i="25"/>
  <c r="I43" i="25"/>
  <c r="C43" i="25"/>
  <c r="M42" i="25"/>
  <c r="N42" i="25"/>
  <c r="I35" i="24"/>
  <c r="C38" i="24"/>
  <c r="G38" i="24"/>
  <c r="H35" i="24"/>
  <c r="B38" i="24"/>
  <c r="F38" i="24"/>
  <c r="I36" i="24"/>
  <c r="J36" i="24"/>
  <c r="P14" i="15"/>
  <c r="P8" i="15"/>
  <c r="N14" i="15"/>
  <c r="N8" i="15"/>
  <c r="O8" i="15"/>
  <c r="O14" i="15"/>
  <c r="H38" i="24"/>
  <c r="J35" i="24"/>
  <c r="J38" i="24"/>
  <c r="I38" i="24"/>
  <c r="B27" i="34"/>
  <c r="D29" i="9"/>
  <c r="P17" i="9"/>
  <c r="D41" i="9"/>
  <c r="D43" i="9"/>
  <c r="P43" i="9"/>
  <c r="P29" i="9"/>
  <c r="P41" i="9"/>
  <c r="P16" i="29"/>
  <c r="P21" i="29"/>
  <c r="P23" i="29"/>
  <c r="N23" i="29"/>
  <c r="P10" i="29"/>
  <c r="J9" i="29"/>
  <c r="J11" i="29"/>
  <c r="N9" i="29"/>
  <c r="N11" i="29"/>
  <c r="G10" i="29"/>
  <c r="G11" i="29"/>
  <c r="O9" i="29"/>
  <c r="O11" i="29"/>
  <c r="P9" i="29"/>
  <c r="P11" i="29"/>
  <c r="D20" i="29"/>
  <c r="D22" i="29"/>
  <c r="D23" i="29"/>
  <c r="D23" i="30"/>
  <c r="B23" i="30"/>
  <c r="M9" i="30"/>
  <c r="M11" i="30"/>
  <c r="F23" i="30"/>
  <c r="D11" i="30"/>
  <c r="M18" i="30"/>
  <c r="M20" i="30"/>
  <c r="M22" i="30"/>
  <c r="G20" i="30"/>
  <c r="G22" i="30"/>
  <c r="G23" i="30"/>
  <c r="K9" i="30"/>
  <c r="K11" i="30"/>
  <c r="M14" i="30"/>
  <c r="M16" i="30"/>
  <c r="M21" i="30"/>
  <c r="M23" i="30"/>
  <c r="J16" i="30"/>
  <c r="J21" i="30"/>
  <c r="J23" i="30"/>
  <c r="D20" i="30"/>
  <c r="D22" i="30"/>
</calcChain>
</file>

<file path=xl/sharedStrings.xml><?xml version="1.0" encoding="utf-8"?>
<sst xmlns="http://schemas.openxmlformats.org/spreadsheetml/2006/main" count="901" uniqueCount="172">
  <si>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</si>
  <si>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</si>
  <si>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</si>
  <si>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</si>
  <si>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</si>
  <si>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</si>
  <si>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</si>
  <si>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</si>
  <si>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</si>
  <si>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</si>
  <si>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</si>
  <si>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</si>
  <si>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</si>
  <si>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</si>
  <si>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</si>
  <si>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</si>
  <si>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</si>
  <si>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</si>
  <si>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</si>
  <si>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</si>
  <si>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</si>
  <si>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</si>
  <si>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</si>
  <si>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</si>
  <si>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</si>
  <si>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</si>
  <si>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</si>
  <si>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</si>
  <si>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</si>
  <si>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</si>
  <si>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</si>
  <si>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</si>
  <si>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</si>
  <si>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</si>
  <si>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Свод по специальностям подготовки</t>
  </si>
  <si>
    <t>07.00.03 - всеобщая история  (соответствующего периода)</t>
  </si>
  <si>
    <t>09.00.11 - cоциальная философия</t>
  </si>
  <si>
    <t>10.01.03 - литература народов стран зарубежья (американская)</t>
  </si>
  <si>
    <t>13.00.08 - теория и методика профессионального образования</t>
  </si>
  <si>
    <t>13.00.02 - теория и методика обучения и воспитания</t>
  </si>
  <si>
    <t>13.00.02 - теория и методика обучения и воспитания (математика)</t>
  </si>
  <si>
    <t>13.00.01 - общая педагогика и история педагогики и образования</t>
  </si>
  <si>
    <t>19.00.13 - психология развития и акмеология</t>
  </si>
  <si>
    <t>Итого по специальностям подготовки: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</si>
  <si>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</si>
  <si>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</si>
  <si>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</si>
  <si>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</si>
  <si>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 xml:space="preserve">Начальник отдела подготовки научно-педагогических кадров     ____________________ </t>
  </si>
  <si>
    <t>Итого по специальностям подготовки</t>
  </si>
  <si>
    <t>ИТОГО по подразделению граждане иностранных государств</t>
  </si>
  <si>
    <t>Свод  по специальностям подготовки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</si>
  <si>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</si>
  <si>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</si>
  <si>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</si>
  <si>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</si>
  <si>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</si>
  <si>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14.03.01 - "Анатомия человека"</t>
  </si>
  <si>
    <t xml:space="preserve">14.03.02 - "Патологическая анатомия" </t>
  </si>
  <si>
    <t xml:space="preserve">14.03.03 - "Патологическая физиология" </t>
  </si>
  <si>
    <t xml:space="preserve">14.01.04" Внутренние болезни" </t>
  </si>
  <si>
    <t xml:space="preserve">14.01.06 - "Психиатрия" </t>
  </si>
  <si>
    <t xml:space="preserve">14.01.11 - "Нервные болезни" </t>
  </si>
  <si>
    <t xml:space="preserve">14.01.14 - "Стоматология" </t>
  </si>
  <si>
    <t xml:space="preserve">14.01.17 -  "Хирургия" </t>
  </si>
  <si>
    <t>ИТОГО</t>
  </si>
  <si>
    <t>14.01.04 - " Внутренние болезни"</t>
  </si>
  <si>
    <t xml:space="preserve">Заместитель директора по научной работе, профессор А.В.Кубышкин        ____________________ </t>
  </si>
  <si>
    <t xml:space="preserve">03.03.04 -"Клеточная биология, цитология, гистология" </t>
  </si>
  <si>
    <t xml:space="preserve">14.02.02 - "Эпидемиология" </t>
  </si>
  <si>
    <t xml:space="preserve">14.01.17 - "Хирургия" </t>
  </si>
  <si>
    <t xml:space="preserve">                         Название подразделения</t>
  </si>
  <si>
    <t>Таврическая академия</t>
  </si>
  <si>
    <t xml:space="preserve">Начальник отдела подготовки научно-педагогических кадров       ____________________ </t>
  </si>
  <si>
    <t>Итого по направлениям подготовки</t>
  </si>
  <si>
    <t>Свод  по направлениям подготовки</t>
  </si>
  <si>
    <t>Академия строительства и архитектуры</t>
  </si>
  <si>
    <t>ОЧНО</t>
  </si>
  <si>
    <t>ЗАОЧНО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</si>
  <si>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</si>
  <si>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</si>
  <si>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</si>
  <si>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</si>
  <si>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 xml:space="preserve">05.01.01-инженерная геометрия и компьютерная графика </t>
  </si>
  <si>
    <t>05.23.01- строительные конструкции, здания и сооружения</t>
  </si>
  <si>
    <t>05.23.02 - основания и фундаменты, подземные сооружения</t>
  </si>
  <si>
    <t>05.23.03 - теплоснабжение, вентиляция, кондиционирование воздуха, газоснабжение и освещение</t>
  </si>
  <si>
    <t>05.23.04 - водоснабжение, канализация, строительство системы охраны водных ресурсов</t>
  </si>
  <si>
    <t>05.23.05 - строительные материалы и изделия</t>
  </si>
  <si>
    <t>05.23.19 - экологическая безопасность строительства и городского хозяйства</t>
  </si>
  <si>
    <t>05.23.21- архитектура зданий и сооружений. Творческие концепции архитектурной деятельности</t>
  </si>
  <si>
    <t>25.00.08 - инженерная геология, минераловедение и грунтоведение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</si>
  <si>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</si>
  <si>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</si>
  <si>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</si>
  <si>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</si>
  <si>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</si>
  <si>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</si>
  <si>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</si>
  <si>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</si>
  <si>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</si>
  <si>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</si>
  <si>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</si>
  <si>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</si>
  <si>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</si>
  <si>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АКАДЕМИЯ БИОРЕСУРСОВ И ПРИРОДОПОЛЬЗОВАНИЯ КФУ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</si>
  <si>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</si>
  <si>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</si>
  <si>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</si>
  <si>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</si>
  <si>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</si>
  <si>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</si>
  <si>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</si>
  <si>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</si>
  <si>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</si>
  <si>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</si>
  <si>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</si>
  <si>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</si>
  <si>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</si>
  <si>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</si>
  <si>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</si>
  <si>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</si>
  <si>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</si>
  <si>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</si>
  <si>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</si>
  <si>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</si>
  <si>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</si>
  <si>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</si>
  <si>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(структурное подразделение)</t>
  </si>
  <si>
    <t>АСПИРАНТУРА</t>
  </si>
  <si>
    <t>Экономика</t>
  </si>
  <si>
    <t xml:space="preserve"> Экономика</t>
  </si>
  <si>
    <t>Начальник отдела организации и мониторинга учебного процесса  __________________ Т.С. Назарова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</si>
  <si>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</si>
  <si>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</si>
  <si>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</si>
  <si>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Итого граждан России:</t>
  </si>
  <si>
    <t>Начальник отдела организации и мониторинга учебного процесса  ________________ Т.С. Назарова</t>
  </si>
  <si>
    <t>исп . Горбаченко Т.А.</t>
  </si>
  <si>
    <t>Директор Физико-технического института                                                                      М.В.Глумова</t>
  </si>
  <si>
    <t xml:space="preserve">Контингент заочной формы обучения на </t>
  </si>
  <si>
    <t>Контингент заочная форма обучения 3-4 годов  на</t>
  </si>
  <si>
    <t xml:space="preserve"> (Аспиранты)</t>
  </si>
  <si>
    <t>Контингент очная форма обучения 3 годов  на</t>
  </si>
  <si>
    <t>Директор Физико-технического института                                                                                                          М.В.Глумова</t>
  </si>
  <si>
    <t>Директор академии                                                                           С.В.Додонов</t>
  </si>
  <si>
    <t>Всего аспирантура</t>
  </si>
  <si>
    <t>25.00.08 - инженерная геология, мерзлотоведение и грунтоведение</t>
  </si>
  <si>
    <t>Аспирантура контингент очной формы обучения на 01.01.2017г.</t>
  </si>
  <si>
    <r>
      <rPr>
        <b/>
        <sz val="11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1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</si>
  <si>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1"/>
        <rFont val="Times New Roman"/>
        <family val="1"/>
        <charset val="204"/>
      </rPr>
      <t>35.06.01 Сельское хозяйство</t>
    </r>
    <r>
      <rPr>
        <sz val="11"/>
        <rFont val="Times New Roman"/>
        <family val="1"/>
        <charset val="204"/>
      </rPr>
      <t xml:space="preserve"> (06.01.01 Общее земледелие,растениводство)</t>
    </r>
  </si>
  <si>
    <t>(06.01.05 Селекция и семеноводство сельскохозяйственных растений</t>
  </si>
  <si>
    <t>(06.01.08 Плодоводство и виноградарство)</t>
  </si>
  <si>
    <r>
      <rPr>
        <b/>
        <sz val="11"/>
        <rFont val="Times New Roman"/>
        <family val="1"/>
        <charset val="204"/>
      </rPr>
      <t>05.06.01 Науки о земле</t>
    </r>
    <r>
      <rPr>
        <sz val="11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</si>
  <si>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1"/>
        <rFont val="Times New Roman"/>
        <family val="1"/>
        <charset val="204"/>
      </rPr>
      <t xml:space="preserve">06.06.01 Биологические науки </t>
    </r>
    <r>
      <rPr>
        <sz val="11"/>
        <rFont val="Times New Roman"/>
        <family val="1"/>
        <charset val="204"/>
      </rPr>
      <t>(03.02.13 Почвоведение)</t>
    </r>
  </si>
  <si>
    <t>03.02.11 Паразитология)</t>
  </si>
  <si>
    <r>
      <rPr>
        <b/>
        <sz val="11"/>
        <rFont val="Times New Roman"/>
        <family val="1"/>
        <charset val="204"/>
      </rPr>
      <t>36.06.01 Ветеринария и зоотехния</t>
    </r>
    <r>
      <rPr>
        <sz val="11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</si>
  <si>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t>(06.02.02. Ветеринарная микробиология животных,вирусология,эпизитология,микология с микотокологией и иммунология)</t>
  </si>
  <si>
    <r>
      <rPr>
        <b/>
        <sz val="11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1"/>
        <rFont val="Times New Roman"/>
        <family val="1"/>
        <charset val="204"/>
      </rPr>
      <t>(05.20.01 Технологии и средства механизации сельского хозяйства)</t>
    </r>
  </si>
  <si>
    <t>Контингент Аспирантуры   ОФО  по состоянию на 01.02.2017  г.</t>
  </si>
  <si>
    <t>Контингент Аспирантуры   ЗФО  по состоянию на 01.02.2017  г.</t>
  </si>
  <si>
    <t>Контингент очной формы обучения на 01.02.2017 г. (Аспирант)</t>
  </si>
  <si>
    <t>Контингент заочной формы обучения на 01.02.2017 г. (Аспирант)</t>
  </si>
  <si>
    <t>Контингент очной формы обучения на 01.02.2017 г. (Аспиранты)</t>
  </si>
  <si>
    <t>Контингент заочной формы обучения на 01.02.2017 г. (Аспиранты)</t>
  </si>
  <si>
    <t>Контингент очной формы обучения 2-3 годов обучения на 01.02.2017 г.(Аспиранты)</t>
  </si>
  <si>
    <t>Контингент заочная форма обучения   2-4 годов  01.02.2017 г.  (Аспиранты)</t>
  </si>
  <si>
    <t>Контингент очной  и заочной формы обучения на 01.02.2017 г. (Аспиранты 1-го года обучения)</t>
  </si>
  <si>
    <t>Контингент очной формы обучения на 01.02.2017 г.(Аспирант)</t>
  </si>
  <si>
    <t>Контингент заочной формы обучения на 01.02.2017 г.(Аспирант)</t>
  </si>
  <si>
    <t>Контингент заочной формы обучения на 01.02.2017 г.(Аспиранты)</t>
  </si>
  <si>
    <t>Контингент очной формы обучения на 01.02.2017 г.(Аспирантура)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</si>
</sst>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family val="2"/>
      <charset val="204"/>
    </font>
    <font>
      <b/>
      <i/>
      <sz val="14"/>
      <name val="Arial Cyr"/>
      <charset val="204"/>
    </font>
    <font>
      <b/>
      <sz val="16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i/>
      <sz val="1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i/>
      <sz val="20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6"/>
      <name val="Arial Cyr"/>
      <family val="2"/>
      <charset val="204"/>
    </font>
    <font>
      <sz val="12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FDFD"/>
        <bgColor indexed="64"/>
      </patternFill>
    </fill>
  </fills>
  <borders count="18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26">
    <xf numFmtId="0" fontId="0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7" fillId="0" borderId="0"/>
    <xf numFmtId="0" fontId="20" fillId="0" borderId="0"/>
    <xf numFmtId="0" fontId="20" fillId="0" borderId="0"/>
    <xf numFmtId="0" fontId="41" fillId="0" borderId="1">
      <alignment horizontal="left" vertical="distributed"/>
    </xf>
  </cellStyleXfs>
  <cellXfs count="1323">
    <xf numFmtId="0" fontId="0" fillId="0" borderId="0" xfId="0"/>
    <xf numFmtId="0" fontId="11" fillId="2" borderId="0" xfId="0" applyFont="1" applyFill="1"/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2" xfId="9" applyFont="1" applyFill="1" applyBorder="1" applyAlignment="1">
      <alignment horizontal="center" vertical="center" wrapText="1"/>
    </xf>
    <xf numFmtId="0" fontId="14" fillId="2" borderId="3" xfId="9" applyFont="1" applyFill="1" applyBorder="1" applyAlignment="1">
      <alignment horizontal="center" vertical="center" wrapText="1"/>
    </xf>
    <xf numFmtId="0" fontId="14" fillId="2" borderId="4" xfId="9" applyFont="1" applyFill="1" applyBorder="1" applyAlignment="1">
      <alignment horizontal="center" vertical="center" wrapText="1"/>
    </xf>
    <xf numFmtId="0" fontId="14" fillId="2" borderId="5" xfId="9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3" fillId="2" borderId="7" xfId="6" applyFont="1" applyFill="1" applyBorder="1" applyAlignment="1">
      <alignment horizontal="center" vertical="center" wrapText="1"/>
    </xf>
    <xf numFmtId="0" fontId="14" fillId="2" borderId="8" xfId="6" applyFont="1" applyFill="1" applyBorder="1" applyAlignment="1">
      <alignment vertical="center" wrapText="1"/>
    </xf>
    <xf numFmtId="0" fontId="13" fillId="2" borderId="9" xfId="6" applyFont="1" applyFill="1" applyBorder="1" applyAlignment="1">
      <alignment vertical="center" wrapText="1"/>
    </xf>
    <xf numFmtId="0" fontId="13" fillId="2" borderId="6" xfId="6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10" xfId="9" applyFont="1" applyFill="1" applyBorder="1" applyAlignment="1">
      <alignment vertical="center" wrapText="1"/>
    </xf>
    <xf numFmtId="0" fontId="15" fillId="2" borderId="11" xfId="9" applyFont="1" applyFill="1" applyBorder="1" applyAlignment="1">
      <alignment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6" fillId="2" borderId="0" xfId="0" applyFont="1" applyFill="1" applyBorder="1"/>
    <xf numFmtId="0" fontId="16" fillId="2" borderId="11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0" fontId="14" fillId="2" borderId="12" xfId="9" applyFont="1" applyFill="1" applyBorder="1" applyAlignment="1">
      <alignment horizontal="center" vertical="center" wrapText="1"/>
    </xf>
    <xf numFmtId="0" fontId="13" fillId="2" borderId="13" xfId="6" applyFont="1" applyFill="1" applyBorder="1" applyAlignment="1">
      <alignment horizontal="center" vertical="center" wrapText="1"/>
    </xf>
    <xf numFmtId="0" fontId="13" fillId="2" borderId="11" xfId="9" applyFont="1" applyFill="1" applyBorder="1" applyAlignment="1">
      <alignment horizontal="center" vertical="center" wrapText="1"/>
    </xf>
    <xf numFmtId="0" fontId="13" fillId="2" borderId="13" xfId="9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3" fillId="2" borderId="14" xfId="6" applyFont="1" applyFill="1" applyBorder="1" applyAlignment="1">
      <alignment horizontal="center" vertical="center" wrapText="1"/>
    </xf>
    <xf numFmtId="0" fontId="13" fillId="2" borderId="15" xfId="6" applyFont="1" applyFill="1" applyBorder="1" applyAlignment="1">
      <alignment horizontal="center" vertical="center" wrapText="1"/>
    </xf>
    <xf numFmtId="0" fontId="13" fillId="2" borderId="16" xfId="6" applyFont="1" applyFill="1" applyBorder="1" applyAlignment="1">
      <alignment horizontal="center" vertical="center" wrapText="1"/>
    </xf>
    <xf numFmtId="0" fontId="13" fillId="2" borderId="11" xfId="6" applyFont="1" applyFill="1" applyBorder="1" applyAlignment="1">
      <alignment horizontal="center" vertical="center" wrapText="1"/>
    </xf>
    <xf numFmtId="0" fontId="13" fillId="2" borderId="6" xfId="6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3" fillId="2" borderId="14" xfId="6" applyFont="1" applyFill="1" applyBorder="1" applyAlignment="1">
      <alignment vertical="center" wrapText="1"/>
    </xf>
    <xf numFmtId="0" fontId="13" fillId="2" borderId="8" xfId="6" applyFont="1" applyFill="1" applyBorder="1" applyAlignment="1">
      <alignment vertical="center" wrapText="1"/>
    </xf>
    <xf numFmtId="0" fontId="13" fillId="2" borderId="7" xfId="9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4" fillId="2" borderId="16" xfId="6" applyFont="1" applyFill="1" applyBorder="1" applyAlignment="1">
      <alignment vertical="center" wrapText="1"/>
    </xf>
    <xf numFmtId="0" fontId="14" fillId="2" borderId="19" xfId="6" applyFont="1" applyFill="1" applyBorder="1" applyAlignment="1">
      <alignment horizontal="center" vertical="center" wrapText="1"/>
    </xf>
    <xf numFmtId="0" fontId="14" fillId="2" borderId="20" xfId="6" applyFont="1" applyFill="1" applyBorder="1" applyAlignment="1">
      <alignment horizontal="center" vertical="center" wrapText="1"/>
    </xf>
    <xf numFmtId="0" fontId="14" fillId="2" borderId="0" xfId="6" applyFont="1" applyFill="1" applyBorder="1" applyAlignment="1">
      <alignment horizontal="center" vertical="center" wrapText="1"/>
    </xf>
    <xf numFmtId="0" fontId="14" fillId="2" borderId="2" xfId="6" applyFont="1" applyFill="1" applyBorder="1" applyAlignment="1">
      <alignment horizontal="center" vertical="center" wrapText="1"/>
    </xf>
    <xf numFmtId="0" fontId="14" fillId="2" borderId="3" xfId="6" applyFont="1" applyFill="1" applyBorder="1" applyAlignment="1">
      <alignment horizontal="center" vertical="center" wrapText="1"/>
    </xf>
    <xf numFmtId="0" fontId="13" fillId="2" borderId="6" xfId="9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3" quotePrefix="1" applyFont="1" applyFill="1" applyBorder="1" applyAlignment="1">
      <alignment horizontal="center" vertical="center" wrapText="1"/>
    </xf>
    <xf numFmtId="0" fontId="5" fillId="3" borderId="21" xfId="3" quotePrefix="1" applyFont="1" applyFill="1" applyBorder="1" applyAlignment="1">
      <alignment horizontal="center" vertical="center" wrapText="1"/>
    </xf>
    <xf numFmtId="0" fontId="6" fillId="3" borderId="21" xfId="3" quotePrefix="1" applyFont="1" applyFill="1" applyBorder="1" applyAlignment="1">
      <alignment horizontal="center" vertical="center" wrapText="1"/>
    </xf>
    <xf numFmtId="0" fontId="8" fillId="3" borderId="22" xfId="3" quotePrefix="1" applyFont="1" applyFill="1" applyBorder="1" applyAlignment="1">
      <alignment horizontal="center" vertical="center" wrapText="1"/>
    </xf>
    <xf numFmtId="0" fontId="15" fillId="3" borderId="23" xfId="9" quotePrefix="1" applyFont="1" applyFill="1" applyBorder="1" applyAlignment="1">
      <alignment vertical="center" wrapText="1"/>
    </xf>
    <xf numFmtId="0" fontId="13" fillId="3" borderId="24" xfId="9" quotePrefix="1" applyFont="1" applyFill="1" applyBorder="1" applyAlignment="1">
      <alignment vertical="center" wrapText="1"/>
    </xf>
    <xf numFmtId="0" fontId="13" fillId="3" borderId="25" xfId="9" quotePrefix="1" applyFont="1" applyFill="1" applyBorder="1" applyAlignment="1">
      <alignment vertical="center" wrapText="1"/>
    </xf>
    <xf numFmtId="0" fontId="14" fillId="3" borderId="26" xfId="9" quotePrefix="1" applyFont="1" applyFill="1" applyBorder="1" applyAlignment="1">
      <alignment vertical="center" wrapText="1"/>
    </xf>
    <xf numFmtId="0" fontId="14" fillId="3" borderId="27" xfId="9" quotePrefix="1" applyFont="1" applyFill="1" applyBorder="1" applyAlignment="1">
      <alignment vertical="center" wrapText="1"/>
    </xf>
    <xf numFmtId="0" fontId="13" fillId="3" borderId="28" xfId="9" quotePrefix="1" applyFont="1" applyFill="1" applyBorder="1" applyAlignment="1">
      <alignment vertical="center" wrapText="1"/>
    </xf>
    <xf numFmtId="0" fontId="13" fillId="3" borderId="29" xfId="9" quotePrefix="1" applyFont="1" applyFill="1" applyBorder="1" applyAlignment="1">
      <alignment vertical="center" wrapText="1"/>
    </xf>
    <xf numFmtId="0" fontId="14" fillId="3" borderId="30" xfId="9" quotePrefix="1" applyFont="1" applyFill="1" applyBorder="1" applyAlignment="1">
      <alignment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4" fillId="0" borderId="0" xfId="3" quotePrefix="1" applyFont="1" applyFill="1" applyBorder="1" applyAlignment="1">
      <alignment horizontal="center" vertical="center" wrapText="1"/>
    </xf>
    <xf numFmtId="0" fontId="14" fillId="3" borderId="34" xfId="9" quotePrefix="1" applyFont="1" applyFill="1" applyBorder="1" applyAlignment="1">
      <alignment vertical="center" wrapText="1"/>
    </xf>
    <xf numFmtId="0" fontId="14" fillId="0" borderId="35" xfId="9" quotePrefix="1" applyFont="1" applyFill="1" applyBorder="1" applyAlignment="1">
      <alignment horizontal="center" vertical="center" wrapText="1"/>
    </xf>
    <xf numFmtId="0" fontId="14" fillId="0" borderId="36" xfId="9" quotePrefix="1" applyFont="1" applyFill="1" applyBorder="1" applyAlignment="1">
      <alignment horizontal="center" vertical="center" wrapText="1"/>
    </xf>
    <xf numFmtId="0" fontId="14" fillId="0" borderId="37" xfId="9" quotePrefix="1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left" vertical="center" wrapText="1"/>
    </xf>
    <xf numFmtId="0" fontId="13" fillId="0" borderId="21" xfId="6" quotePrefix="1" applyFont="1" applyFill="1" applyBorder="1" applyAlignment="1">
      <alignment horizontal="center" vertical="center" wrapText="1"/>
    </xf>
    <xf numFmtId="0" fontId="13" fillId="0" borderId="22" xfId="6" quotePrefix="1" applyFont="1" applyFill="1" applyBorder="1" applyAlignment="1">
      <alignment horizontal="center" vertical="center" wrapText="1"/>
    </xf>
    <xf numFmtId="0" fontId="13" fillId="3" borderId="42" xfId="6" quotePrefix="1" applyFont="1" applyFill="1" applyBorder="1" applyAlignment="1">
      <alignment horizontal="center" vertical="center" wrapText="1"/>
    </xf>
    <xf numFmtId="0" fontId="13" fillId="3" borderId="43" xfId="6" quotePrefix="1" applyFont="1" applyFill="1" applyBorder="1" applyAlignment="1">
      <alignment horizontal="center" vertical="center" wrapText="1"/>
    </xf>
    <xf numFmtId="0" fontId="13" fillId="3" borderId="44" xfId="6" quotePrefix="1" applyFont="1" applyFill="1" applyBorder="1" applyAlignment="1">
      <alignment horizontal="center" vertical="center" wrapText="1"/>
    </xf>
    <xf numFmtId="0" fontId="13" fillId="0" borderId="42" xfId="6" quotePrefix="1" applyFont="1" applyFill="1" applyBorder="1" applyAlignment="1">
      <alignment horizontal="center" vertical="center" wrapText="1"/>
    </xf>
    <xf numFmtId="0" fontId="13" fillId="0" borderId="43" xfId="6" quotePrefix="1" applyFont="1" applyFill="1" applyBorder="1" applyAlignment="1">
      <alignment horizontal="center" vertical="center" wrapText="1"/>
    </xf>
    <xf numFmtId="0" fontId="13" fillId="0" borderId="44" xfId="6" quotePrefix="1" applyFont="1" applyFill="1" applyBorder="1" applyAlignment="1">
      <alignment horizontal="center" vertical="center" wrapText="1"/>
    </xf>
    <xf numFmtId="0" fontId="13" fillId="3" borderId="41" xfId="6" quotePrefix="1" applyFont="1" applyFill="1" applyBorder="1" applyAlignment="1">
      <alignment horizontal="center" vertical="center" wrapText="1"/>
    </xf>
    <xf numFmtId="0" fontId="13" fillId="3" borderId="45" xfId="6" quotePrefix="1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left" vertical="center" wrapText="1"/>
    </xf>
    <xf numFmtId="0" fontId="13" fillId="3" borderId="42" xfId="6" quotePrefix="1" applyFont="1" applyFill="1" applyBorder="1" applyAlignment="1">
      <alignment vertical="center" wrapText="1"/>
    </xf>
    <xf numFmtId="0" fontId="13" fillId="3" borderId="46" xfId="6" quotePrefix="1" applyFont="1" applyFill="1" applyBorder="1" applyAlignment="1">
      <alignment vertical="center" wrapText="1"/>
    </xf>
    <xf numFmtId="0" fontId="13" fillId="3" borderId="47" xfId="6" quotePrefix="1" applyFont="1" applyFill="1" applyBorder="1" applyAlignment="1">
      <alignment vertical="center" wrapText="1"/>
    </xf>
    <xf numFmtId="0" fontId="13" fillId="0" borderId="42" xfId="6" quotePrefix="1" applyFont="1" applyFill="1" applyBorder="1" applyAlignment="1">
      <alignment vertical="center" wrapText="1"/>
    </xf>
    <xf numFmtId="0" fontId="13" fillId="0" borderId="46" xfId="6" quotePrefix="1" applyFont="1" applyFill="1" applyBorder="1" applyAlignment="1">
      <alignment vertical="center" wrapText="1"/>
    </xf>
    <xf numFmtId="0" fontId="13" fillId="0" borderId="47" xfId="6" quotePrefix="1" applyFont="1" applyFill="1" applyBorder="1" applyAlignment="1">
      <alignment vertical="center" wrapText="1"/>
    </xf>
    <xf numFmtId="0" fontId="13" fillId="3" borderId="41" xfId="6" quotePrefix="1" applyFont="1" applyFill="1" applyBorder="1" applyAlignment="1">
      <alignment vertical="center" wrapText="1"/>
    </xf>
    <xf numFmtId="0" fontId="14" fillId="3" borderId="46" xfId="6" quotePrefix="1" applyFont="1" applyFill="1" applyBorder="1" applyAlignment="1">
      <alignment vertical="center" wrapText="1"/>
    </xf>
    <xf numFmtId="0" fontId="14" fillId="3" borderId="45" xfId="6" quotePrefix="1" applyFont="1" applyFill="1" applyBorder="1" applyAlignment="1">
      <alignment vertical="center" wrapText="1"/>
    </xf>
    <xf numFmtId="0" fontId="14" fillId="3" borderId="0" xfId="6" quotePrefix="1" applyFont="1" applyFill="1" applyBorder="1" applyAlignment="1">
      <alignment vertical="center" wrapText="1"/>
    </xf>
    <xf numFmtId="0" fontId="14" fillId="0" borderId="34" xfId="9" quotePrefix="1" applyFont="1" applyFill="1" applyBorder="1" applyAlignment="1">
      <alignment vertical="center" wrapText="1"/>
    </xf>
    <xf numFmtId="0" fontId="13" fillId="0" borderId="28" xfId="9" quotePrefix="1" applyFont="1" applyFill="1" applyBorder="1" applyAlignment="1">
      <alignment horizontal="center" vertical="center" wrapText="1"/>
    </xf>
    <xf numFmtId="0" fontId="13" fillId="0" borderId="30" xfId="9" quotePrefix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4" fillId="0" borderId="48" xfId="9" quotePrefix="1" applyFont="1" applyFill="1" applyBorder="1" applyAlignment="1">
      <alignment horizontal="center" vertical="center" wrapText="1"/>
    </xf>
    <xf numFmtId="0" fontId="14" fillId="0" borderId="49" xfId="9" quotePrefix="1" applyFont="1" applyFill="1" applyBorder="1" applyAlignment="1">
      <alignment horizontal="center" vertical="center" wrapText="1"/>
    </xf>
    <xf numFmtId="0" fontId="14" fillId="0" borderId="38" xfId="9" quotePrefix="1" applyFont="1" applyFill="1" applyBorder="1" applyAlignment="1">
      <alignment horizontal="center" vertical="center" wrapText="1"/>
    </xf>
    <xf numFmtId="0" fontId="13" fillId="0" borderId="38" xfId="9" quotePrefix="1" applyFont="1" applyFill="1" applyBorder="1" applyAlignment="1">
      <alignment horizontal="center" vertical="center" wrapText="1"/>
    </xf>
    <xf numFmtId="0" fontId="13" fillId="0" borderId="50" xfId="9" quotePrefix="1" applyFont="1" applyFill="1" applyBorder="1" applyAlignment="1">
      <alignment horizontal="center" vertical="center" wrapText="1"/>
    </xf>
    <xf numFmtId="0" fontId="14" fillId="0" borderId="0" xfId="9" quotePrefix="1" applyFont="1" applyFill="1" applyBorder="1" applyAlignment="1">
      <alignment vertical="center" wrapText="1"/>
    </xf>
    <xf numFmtId="0" fontId="15" fillId="3" borderId="51" xfId="9" quotePrefix="1" applyFont="1" applyFill="1" applyBorder="1" applyAlignment="1">
      <alignment vertical="center" wrapText="1"/>
    </xf>
    <xf numFmtId="0" fontId="13" fillId="0" borderId="21" xfId="9" quotePrefix="1" applyFont="1" applyFill="1" applyBorder="1" applyAlignment="1">
      <alignment horizontal="center" vertical="center" wrapText="1"/>
    </xf>
    <xf numFmtId="0" fontId="13" fillId="0" borderId="22" xfId="9" quotePrefix="1" applyFont="1" applyFill="1" applyBorder="1" applyAlignment="1">
      <alignment horizontal="center" vertical="center" wrapText="1"/>
    </xf>
    <xf numFmtId="0" fontId="13" fillId="3" borderId="21" xfId="9" quotePrefix="1" applyFont="1" applyFill="1" applyBorder="1" applyAlignment="1">
      <alignment horizontal="center" vertical="center" wrapText="1"/>
    </xf>
    <xf numFmtId="0" fontId="13" fillId="3" borderId="22" xfId="9" quotePrefix="1" applyFont="1" applyFill="1" applyBorder="1" applyAlignment="1">
      <alignment horizontal="center" vertical="center" wrapText="1"/>
    </xf>
    <xf numFmtId="0" fontId="14" fillId="3" borderId="0" xfId="9" quotePrefix="1" applyFont="1" applyFill="1" applyBorder="1" applyAlignment="1">
      <alignment vertical="center" wrapText="1"/>
    </xf>
    <xf numFmtId="0" fontId="15" fillId="3" borderId="23" xfId="9" applyFont="1" applyFill="1" applyBorder="1" applyAlignment="1">
      <alignment vertical="center" wrapText="1"/>
    </xf>
    <xf numFmtId="0" fontId="14" fillId="3" borderId="31" xfId="6" quotePrefix="1" applyFont="1" applyFill="1" applyBorder="1" applyAlignment="1">
      <alignment horizontal="center" vertical="center" wrapText="1"/>
    </xf>
    <xf numFmtId="0" fontId="14" fillId="3" borderId="52" xfId="6" quotePrefix="1" applyFont="1" applyFill="1" applyBorder="1" applyAlignment="1">
      <alignment horizontal="center" vertical="center" wrapText="1"/>
    </xf>
    <xf numFmtId="0" fontId="14" fillId="3" borderId="0" xfId="6" quotePrefix="1" applyFont="1" applyFill="1" applyBorder="1" applyAlignment="1">
      <alignment horizontal="center" vertical="center" wrapText="1"/>
    </xf>
    <xf numFmtId="0" fontId="14" fillId="3" borderId="48" xfId="6" quotePrefix="1" applyFont="1" applyFill="1" applyBorder="1" applyAlignment="1">
      <alignment horizontal="center" vertical="center" wrapText="1"/>
    </xf>
    <xf numFmtId="0" fontId="14" fillId="3" borderId="36" xfId="6" quotePrefix="1" applyFont="1" applyFill="1" applyBorder="1" applyAlignment="1">
      <alignment horizontal="center" vertical="center" wrapText="1"/>
    </xf>
    <xf numFmtId="0" fontId="14" fillId="3" borderId="53" xfId="6" quotePrefix="1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 wrapText="1"/>
    </xf>
    <xf numFmtId="0" fontId="16" fillId="3" borderId="5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35" xfId="9" quotePrefix="1" applyFont="1" applyFill="1" applyBorder="1" applyAlignment="1">
      <alignment horizontal="center" vertical="center" wrapText="1"/>
    </xf>
    <xf numFmtId="0" fontId="14" fillId="3" borderId="36" xfId="9" quotePrefix="1" applyFont="1" applyFill="1" applyBorder="1" applyAlignment="1">
      <alignment horizontal="center" vertical="center" wrapText="1"/>
    </xf>
    <xf numFmtId="0" fontId="14" fillId="3" borderId="49" xfId="9" quotePrefix="1" applyFont="1" applyFill="1" applyBorder="1" applyAlignment="1">
      <alignment horizontal="center" vertical="center" wrapText="1"/>
    </xf>
    <xf numFmtId="0" fontId="14" fillId="3" borderId="48" xfId="9" quotePrefix="1" applyFont="1" applyFill="1" applyBorder="1" applyAlignment="1">
      <alignment horizontal="center" vertical="center" wrapText="1"/>
    </xf>
    <xf numFmtId="0" fontId="14" fillId="3" borderId="37" xfId="9" quotePrefix="1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3" fillId="3" borderId="0" xfId="6" quotePrefix="1" applyFont="1" applyFill="1" applyBorder="1" applyAlignment="1">
      <alignment horizontal="left" vertical="center" wrapText="1"/>
    </xf>
    <xf numFmtId="0" fontId="13" fillId="3" borderId="51" xfId="9" quotePrefix="1" applyFont="1" applyFill="1" applyBorder="1" applyAlignment="1">
      <alignment horizontal="center" vertical="center" wrapText="1"/>
    </xf>
    <xf numFmtId="0" fontId="13" fillId="3" borderId="41" xfId="9" quotePrefix="1" applyFont="1" applyFill="1" applyBorder="1" applyAlignment="1">
      <alignment horizontal="center" vertical="center" wrapText="1"/>
    </xf>
    <xf numFmtId="0" fontId="22" fillId="3" borderId="51" xfId="0" applyFont="1" applyFill="1" applyBorder="1" applyAlignment="1">
      <alignment horizontal="left" vertical="center" wrapText="1"/>
    </xf>
    <xf numFmtId="0" fontId="13" fillId="3" borderId="21" xfId="6" quotePrefix="1" applyFont="1" applyFill="1" applyBorder="1" applyAlignment="1">
      <alignment horizontal="center" vertical="center" wrapText="1"/>
    </xf>
    <xf numFmtId="0" fontId="13" fillId="3" borderId="51" xfId="6" quotePrefix="1" applyFont="1" applyFill="1" applyBorder="1" applyAlignment="1">
      <alignment horizontal="center" vertical="center" wrapText="1"/>
    </xf>
    <xf numFmtId="0" fontId="13" fillId="3" borderId="22" xfId="6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6" fillId="3" borderId="51" xfId="0" applyFont="1" applyFill="1" applyBorder="1" applyAlignment="1">
      <alignment horizontal="left" vertical="center" wrapText="1"/>
    </xf>
    <xf numFmtId="0" fontId="16" fillId="3" borderId="21" xfId="0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16" fillId="3" borderId="31" xfId="0" applyFont="1" applyFill="1" applyBorder="1" applyAlignment="1">
      <alignment horizontal="left" vertical="center" wrapText="1"/>
    </xf>
    <xf numFmtId="0" fontId="16" fillId="3" borderId="32" xfId="0" applyFont="1" applyFill="1" applyBorder="1" applyAlignment="1">
      <alignment horizontal="left" vertical="center" wrapText="1"/>
    </xf>
    <xf numFmtId="0" fontId="16" fillId="3" borderId="33" xfId="0" applyFont="1" applyFill="1" applyBorder="1" applyAlignment="1">
      <alignment horizontal="left" vertical="center" wrapText="1"/>
    </xf>
    <xf numFmtId="0" fontId="14" fillId="3" borderId="38" xfId="9" quotePrefix="1" applyFont="1" applyFill="1" applyBorder="1" applyAlignment="1">
      <alignment horizontal="center" vertical="center" wrapText="1"/>
    </xf>
    <xf numFmtId="0" fontId="15" fillId="3" borderId="41" xfId="9" quotePrefix="1" applyFont="1" applyFill="1" applyBorder="1" applyAlignment="1">
      <alignment vertical="center" wrapText="1"/>
    </xf>
    <xf numFmtId="0" fontId="14" fillId="3" borderId="27" xfId="9" quotePrefix="1" applyFont="1" applyFill="1" applyBorder="1" applyAlignment="1">
      <alignment horizontal="center" vertical="center" wrapText="1"/>
    </xf>
    <xf numFmtId="0" fontId="13" fillId="3" borderId="48" xfId="6" applyFont="1" applyFill="1" applyBorder="1" applyAlignment="1">
      <alignment horizontal="center" vertical="center" wrapText="1"/>
    </xf>
    <xf numFmtId="0" fontId="13" fillId="3" borderId="53" xfId="6" applyFont="1" applyFill="1" applyBorder="1" applyAlignment="1">
      <alignment horizontal="center" vertical="center" wrapText="1"/>
    </xf>
    <xf numFmtId="0" fontId="14" fillId="3" borderId="34" xfId="9" applyFont="1" applyFill="1" applyBorder="1" applyAlignment="1">
      <alignment vertical="center" wrapText="1"/>
    </xf>
    <xf numFmtId="0" fontId="14" fillId="3" borderId="48" xfId="6" applyFont="1" applyFill="1" applyBorder="1" applyAlignment="1">
      <alignment horizontal="center" vertical="center" wrapText="1"/>
    </xf>
    <xf numFmtId="0" fontId="14" fillId="3" borderId="36" xfId="6" applyFont="1" applyFill="1" applyBorder="1" applyAlignment="1">
      <alignment horizontal="center" vertical="center" wrapText="1"/>
    </xf>
    <xf numFmtId="0" fontId="13" fillId="3" borderId="46" xfId="6" quotePrefix="1" applyFont="1" applyFill="1" applyBorder="1" applyAlignment="1">
      <alignment horizontal="center" vertical="center" wrapText="1"/>
    </xf>
    <xf numFmtId="0" fontId="13" fillId="3" borderId="55" xfId="6" quotePrefix="1" applyFont="1" applyFill="1" applyBorder="1" applyAlignment="1">
      <alignment horizontal="center" vertical="center" wrapText="1"/>
    </xf>
    <xf numFmtId="0" fontId="13" fillId="3" borderId="56" xfId="6" quotePrefix="1" applyFont="1" applyFill="1" applyBorder="1" applyAlignment="1">
      <alignment horizontal="center" vertical="center" wrapText="1"/>
    </xf>
    <xf numFmtId="0" fontId="15" fillId="3" borderId="22" xfId="9" quotePrefix="1" applyFont="1" applyFill="1" applyBorder="1" applyAlignment="1">
      <alignment vertical="center" wrapText="1"/>
    </xf>
    <xf numFmtId="0" fontId="15" fillId="3" borderId="1" xfId="6" applyFont="1" applyFill="1" applyBorder="1" applyAlignment="1">
      <alignment vertical="center" wrapText="1"/>
    </xf>
    <xf numFmtId="0" fontId="13" fillId="3" borderId="36" xfId="6" applyFont="1" applyFill="1" applyBorder="1" applyAlignment="1">
      <alignment horizontal="center" vertical="center" wrapText="1"/>
    </xf>
    <xf numFmtId="0" fontId="14" fillId="3" borderId="30" xfId="6" quotePrefix="1" applyFont="1" applyFill="1" applyBorder="1" applyAlignment="1">
      <alignment horizontal="center" vertical="center" wrapText="1"/>
    </xf>
    <xf numFmtId="0" fontId="14" fillId="3" borderId="45" xfId="6" quotePrefix="1" applyFont="1" applyFill="1" applyBorder="1" applyAlignment="1">
      <alignment horizontal="center" vertical="center" wrapText="1"/>
    </xf>
    <xf numFmtId="0" fontId="14" fillId="3" borderId="53" xfId="9" quotePrefix="1" applyFont="1" applyFill="1" applyBorder="1" applyAlignment="1">
      <alignment horizontal="center" vertical="center" wrapText="1"/>
    </xf>
    <xf numFmtId="0" fontId="13" fillId="3" borderId="57" xfId="9" quotePrefix="1" applyFont="1" applyFill="1" applyBorder="1" applyAlignment="1">
      <alignment horizontal="center" vertical="center" wrapText="1"/>
    </xf>
    <xf numFmtId="0" fontId="13" fillId="3" borderId="58" xfId="6" quotePrefix="1" applyFont="1" applyFill="1" applyBorder="1" applyAlignment="1">
      <alignment horizontal="center" vertical="center" wrapText="1"/>
    </xf>
    <xf numFmtId="0" fontId="13" fillId="3" borderId="59" xfId="6" quotePrefix="1" applyFont="1" applyFill="1" applyBorder="1" applyAlignment="1">
      <alignment horizontal="center" vertical="center" wrapText="1"/>
    </xf>
    <xf numFmtId="0" fontId="13" fillId="3" borderId="47" xfId="6" quotePrefix="1" applyFont="1" applyFill="1" applyBorder="1" applyAlignment="1">
      <alignment horizontal="center" vertical="center" wrapText="1"/>
    </xf>
    <xf numFmtId="0" fontId="17" fillId="3" borderId="60" xfId="0" applyFont="1" applyFill="1" applyBorder="1" applyAlignment="1">
      <alignment horizontal="left" vertical="center" wrapText="1"/>
    </xf>
    <xf numFmtId="0" fontId="17" fillId="3" borderId="61" xfId="0" applyFont="1" applyFill="1" applyBorder="1" applyAlignment="1">
      <alignment horizontal="left" vertical="center" wrapText="1"/>
    </xf>
    <xf numFmtId="0" fontId="22" fillId="3" borderId="62" xfId="0" applyFont="1" applyFill="1" applyBorder="1" applyAlignment="1">
      <alignment horizontal="left" vertical="center" wrapText="1"/>
    </xf>
    <xf numFmtId="0" fontId="13" fillId="3" borderId="26" xfId="6" applyFont="1" applyFill="1" applyBorder="1" applyAlignment="1">
      <alignment horizontal="center" vertical="center" wrapText="1"/>
    </xf>
    <xf numFmtId="0" fontId="14" fillId="3" borderId="21" xfId="6" quotePrefix="1" applyFont="1" applyFill="1" applyBorder="1" applyAlignment="1">
      <alignment horizontal="center" vertical="center" wrapText="1"/>
    </xf>
    <xf numFmtId="0" fontId="14" fillId="3" borderId="55" xfId="6" quotePrefix="1" applyFont="1" applyFill="1" applyBorder="1" applyAlignment="1">
      <alignment horizontal="center" vertical="center" wrapText="1"/>
    </xf>
    <xf numFmtId="0" fontId="14" fillId="3" borderId="58" xfId="6" quotePrefix="1" applyFont="1" applyFill="1" applyBorder="1" applyAlignment="1">
      <alignment horizontal="center" vertical="center" wrapText="1"/>
    </xf>
    <xf numFmtId="0" fontId="13" fillId="3" borderId="21" xfId="6" applyFont="1" applyFill="1" applyBorder="1" applyAlignment="1">
      <alignment horizontal="center" vertical="center" wrapText="1"/>
    </xf>
    <xf numFmtId="0" fontId="13" fillId="3" borderId="22" xfId="6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/>
    </xf>
    <xf numFmtId="0" fontId="12" fillId="3" borderId="0" xfId="0" applyFont="1" applyFill="1" applyBorder="1" applyAlignment="1">
      <alignment wrapText="1"/>
    </xf>
    <xf numFmtId="0" fontId="24" fillId="3" borderId="0" xfId="0" applyFont="1" applyFill="1" applyAlignment="1"/>
    <xf numFmtId="0" fontId="9" fillId="3" borderId="0" xfId="3" quotePrefix="1" applyFont="1" applyFill="1" applyBorder="1" applyAlignment="1">
      <alignment horizontal="center" vertical="center" wrapText="1"/>
    </xf>
    <xf numFmtId="0" fontId="27" fillId="3" borderId="0" xfId="0" applyFont="1" applyFill="1"/>
    <xf numFmtId="0" fontId="28" fillId="3" borderId="36" xfId="0" applyFont="1" applyFill="1" applyBorder="1"/>
    <xf numFmtId="0" fontId="28" fillId="3" borderId="0" xfId="0" applyFont="1" applyFill="1" applyBorder="1"/>
    <xf numFmtId="0" fontId="16" fillId="3" borderId="58" xfId="0" applyFont="1" applyFill="1" applyBorder="1" applyAlignment="1">
      <alignment horizontal="center" vertical="center"/>
    </xf>
    <xf numFmtId="0" fontId="13" fillId="3" borderId="22" xfId="6" quotePrefix="1" applyFont="1" applyFill="1" applyBorder="1" applyAlignment="1">
      <alignment vertical="center" wrapText="1"/>
    </xf>
    <xf numFmtId="0" fontId="9" fillId="3" borderId="0" xfId="6" quotePrefix="1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9" fillId="3" borderId="0" xfId="9" quotePrefix="1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left" vertical="center"/>
    </xf>
    <xf numFmtId="0" fontId="31" fillId="3" borderId="0" xfId="0" applyFont="1" applyFill="1" applyBorder="1"/>
    <xf numFmtId="0" fontId="27" fillId="3" borderId="0" xfId="0" applyFont="1" applyFill="1" applyBorder="1"/>
    <xf numFmtId="0" fontId="13" fillId="3" borderId="24" xfId="6" applyFont="1" applyFill="1" applyBorder="1" applyAlignment="1">
      <alignment vertical="center" wrapText="1"/>
    </xf>
    <xf numFmtId="0" fontId="13" fillId="3" borderId="26" xfId="6" applyFont="1" applyFill="1" applyBorder="1" applyAlignment="1">
      <alignment vertical="center" wrapText="1"/>
    </xf>
    <xf numFmtId="0" fontId="14" fillId="3" borderId="48" xfId="9" quotePrefix="1" applyFont="1" applyFill="1" applyBorder="1" applyAlignment="1">
      <alignment vertical="center" wrapText="1"/>
    </xf>
    <xf numFmtId="0" fontId="14" fillId="3" borderId="36" xfId="9" quotePrefix="1" applyFont="1" applyFill="1" applyBorder="1" applyAlignment="1">
      <alignment vertical="center" wrapText="1"/>
    </xf>
    <xf numFmtId="0" fontId="14" fillId="3" borderId="49" xfId="9" quotePrefix="1" applyFont="1" applyFill="1" applyBorder="1" applyAlignment="1">
      <alignment vertical="center" wrapText="1"/>
    </xf>
    <xf numFmtId="0" fontId="13" fillId="3" borderId="48" xfId="6" applyFont="1" applyFill="1" applyBorder="1" applyAlignment="1">
      <alignment vertical="center" wrapText="1"/>
    </xf>
    <xf numFmtId="0" fontId="13" fillId="3" borderId="53" xfId="6" applyFont="1" applyFill="1" applyBorder="1" applyAlignment="1">
      <alignment vertical="center" wrapText="1"/>
    </xf>
    <xf numFmtId="0" fontId="13" fillId="3" borderId="42" xfId="9" quotePrefix="1" applyFont="1" applyFill="1" applyBorder="1" applyAlignment="1">
      <alignment vertical="center" wrapText="1"/>
    </xf>
    <xf numFmtId="0" fontId="13" fillId="3" borderId="22" xfId="9" quotePrefix="1" applyFont="1" applyFill="1" applyBorder="1" applyAlignment="1">
      <alignment vertical="center" wrapText="1"/>
    </xf>
    <xf numFmtId="0" fontId="13" fillId="3" borderId="21" xfId="6" quotePrefix="1" applyFont="1" applyFill="1" applyBorder="1" applyAlignment="1">
      <alignment vertical="center" wrapText="1"/>
    </xf>
    <xf numFmtId="0" fontId="13" fillId="3" borderId="51" xfId="9" quotePrefix="1" applyFont="1" applyFill="1" applyBorder="1" applyAlignment="1">
      <alignment vertical="center" wrapText="1"/>
    </xf>
    <xf numFmtId="0" fontId="14" fillId="3" borderId="28" xfId="9" quotePrefix="1" applyFont="1" applyFill="1" applyBorder="1" applyAlignment="1">
      <alignment vertical="center" wrapText="1"/>
    </xf>
    <xf numFmtId="0" fontId="14" fillId="3" borderId="29" xfId="9" quotePrefix="1" applyFont="1" applyFill="1" applyBorder="1" applyAlignment="1">
      <alignment vertical="center" wrapText="1"/>
    </xf>
    <xf numFmtId="0" fontId="13" fillId="3" borderId="57" xfId="9" quotePrefix="1" applyFont="1" applyFill="1" applyBorder="1" applyAlignment="1">
      <alignment vertical="center" wrapText="1"/>
    </xf>
    <xf numFmtId="0" fontId="17" fillId="3" borderId="51" xfId="0" applyFont="1" applyFill="1" applyBorder="1" applyAlignment="1">
      <alignment horizontal="left" vertical="center" wrapText="1"/>
    </xf>
    <xf numFmtId="0" fontId="13" fillId="3" borderId="63" xfId="6" quotePrefix="1" applyFont="1" applyFill="1" applyBorder="1" applyAlignment="1">
      <alignment horizontal="center" vertical="center" wrapText="1"/>
    </xf>
    <xf numFmtId="0" fontId="1" fillId="3" borderId="21" xfId="9" quotePrefix="1" applyFont="1" applyFill="1" applyBorder="1" applyAlignment="1">
      <alignment vertical="center" wrapText="1"/>
    </xf>
    <xf numFmtId="0" fontId="1" fillId="3" borderId="55" xfId="9" quotePrefix="1" applyFont="1" applyFill="1" applyBorder="1" applyAlignment="1">
      <alignment vertical="center" wrapText="1"/>
    </xf>
    <xf numFmtId="0" fontId="1" fillId="3" borderId="56" xfId="9" quotePrefix="1" applyFont="1" applyFill="1" applyBorder="1" applyAlignment="1">
      <alignment vertical="center" wrapText="1"/>
    </xf>
    <xf numFmtId="0" fontId="1" fillId="3" borderId="58" xfId="9" quotePrefix="1" applyFont="1" applyFill="1" applyBorder="1" applyAlignment="1">
      <alignment vertical="center" wrapText="1"/>
    </xf>
    <xf numFmtId="0" fontId="1" fillId="3" borderId="59" xfId="9" quotePrefix="1" applyFont="1" applyFill="1" applyBorder="1" applyAlignment="1">
      <alignment vertical="center" wrapText="1"/>
    </xf>
    <xf numFmtId="0" fontId="32" fillId="3" borderId="51" xfId="0" applyFont="1" applyFill="1" applyBorder="1" applyAlignment="1">
      <alignment horizontal="left" vertical="center" wrapText="1"/>
    </xf>
    <xf numFmtId="0" fontId="25" fillId="3" borderId="51" xfId="0" applyFont="1" applyFill="1" applyBorder="1" applyAlignment="1">
      <alignment horizontal="left" vertical="center" wrapText="1"/>
    </xf>
    <xf numFmtId="0" fontId="14" fillId="3" borderId="23" xfId="9" applyFont="1" applyFill="1" applyBorder="1" applyAlignment="1">
      <alignment vertical="center" wrapText="1"/>
    </xf>
    <xf numFmtId="0" fontId="19" fillId="0" borderId="64" xfId="0" applyFont="1" applyBorder="1" applyAlignment="1">
      <alignment vertical="top" wrapText="1"/>
    </xf>
    <xf numFmtId="0" fontId="13" fillId="3" borderId="59" xfId="6" quotePrefix="1" applyFont="1" applyFill="1" applyBorder="1" applyAlignment="1">
      <alignment vertical="center" wrapText="1"/>
    </xf>
    <xf numFmtId="0" fontId="13" fillId="3" borderId="51" xfId="6" applyFont="1" applyFill="1" applyBorder="1" applyAlignment="1">
      <alignment vertical="center" wrapText="1"/>
    </xf>
    <xf numFmtId="0" fontId="13" fillId="3" borderId="55" xfId="6" applyFont="1" applyFill="1" applyBorder="1" applyAlignment="1">
      <alignment vertical="center" wrapText="1"/>
    </xf>
    <xf numFmtId="0" fontId="13" fillId="3" borderId="63" xfId="6" applyFont="1" applyFill="1" applyBorder="1" applyAlignment="1">
      <alignment vertical="center" wrapText="1"/>
    </xf>
    <xf numFmtId="0" fontId="14" fillId="3" borderId="58" xfId="6" quotePrefix="1" applyFont="1" applyFill="1" applyBorder="1" applyAlignment="1">
      <alignment vertical="center" wrapText="1"/>
    </xf>
    <xf numFmtId="0" fontId="19" fillId="3" borderId="22" xfId="0" applyFont="1" applyFill="1" applyBorder="1" applyAlignment="1">
      <alignment horizontal="center" vertical="center"/>
    </xf>
    <xf numFmtId="0" fontId="19" fillId="3" borderId="58" xfId="0" applyFont="1" applyFill="1" applyBorder="1" applyAlignment="1">
      <alignment horizontal="center" vertical="center"/>
    </xf>
    <xf numFmtId="0" fontId="14" fillId="3" borderId="57" xfId="9" quotePrefix="1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/>
    </xf>
    <xf numFmtId="0" fontId="14" fillId="3" borderId="63" xfId="9" quotePrefix="1" applyFont="1" applyFill="1" applyBorder="1" applyAlignment="1">
      <alignment horizontal="center" vertical="center" wrapText="1"/>
    </xf>
    <xf numFmtId="0" fontId="14" fillId="3" borderId="59" xfId="9" quotePrefix="1" applyFont="1" applyFill="1" applyBorder="1" applyAlignment="1">
      <alignment horizontal="center" vertical="center" wrapText="1"/>
    </xf>
    <xf numFmtId="0" fontId="13" fillId="3" borderId="58" xfId="6" applyFont="1" applyFill="1" applyBorder="1" applyAlignment="1">
      <alignment horizontal="center" vertical="center" wrapText="1"/>
    </xf>
    <xf numFmtId="0" fontId="13" fillId="3" borderId="63" xfId="6" applyFont="1" applyFill="1" applyBorder="1" applyAlignment="1">
      <alignment horizontal="center" vertical="center" wrapText="1"/>
    </xf>
    <xf numFmtId="0" fontId="14" fillId="3" borderId="52" xfId="9" quotePrefix="1" applyFont="1" applyFill="1" applyBorder="1" applyAlignment="1">
      <alignment horizontal="center" vertical="center" wrapText="1"/>
    </xf>
    <xf numFmtId="0" fontId="14" fillId="3" borderId="31" xfId="9" quotePrefix="1" applyFont="1" applyFill="1" applyBorder="1" applyAlignment="1">
      <alignment horizontal="center" vertical="center" wrapText="1"/>
    </xf>
    <xf numFmtId="0" fontId="14" fillId="3" borderId="32" xfId="9" quotePrefix="1" applyFont="1" applyFill="1" applyBorder="1" applyAlignment="1">
      <alignment horizontal="center" vertical="center" wrapText="1"/>
    </xf>
    <xf numFmtId="0" fontId="14" fillId="0" borderId="39" xfId="9" quotePrefix="1" applyFont="1" applyFill="1" applyBorder="1" applyAlignment="1">
      <alignment horizontal="center" vertical="center" wrapText="1"/>
    </xf>
    <xf numFmtId="0" fontId="13" fillId="3" borderId="65" xfId="6" applyFont="1" applyFill="1" applyBorder="1" applyAlignment="1">
      <alignment horizontal="center" vertical="center" wrapText="1"/>
    </xf>
    <xf numFmtId="0" fontId="13" fillId="3" borderId="66" xfId="6" applyFont="1" applyFill="1" applyBorder="1" applyAlignment="1">
      <alignment horizontal="center" vertical="center" wrapText="1"/>
    </xf>
    <xf numFmtId="0" fontId="13" fillId="3" borderId="67" xfId="6" applyFont="1" applyFill="1" applyBorder="1" applyAlignment="1">
      <alignment horizontal="center" vertical="center" wrapText="1"/>
    </xf>
    <xf numFmtId="0" fontId="13" fillId="3" borderId="55" xfId="9" quotePrefix="1" applyFont="1" applyFill="1" applyBorder="1" applyAlignment="1">
      <alignment horizontal="center" vertical="center" wrapText="1"/>
    </xf>
    <xf numFmtId="0" fontId="13" fillId="3" borderId="55" xfId="6" applyFont="1" applyFill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14" fillId="3" borderId="68" xfId="9" applyFont="1" applyFill="1" applyBorder="1" applyAlignment="1">
      <alignment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14" fontId="35" fillId="3" borderId="69" xfId="7" applyNumberFormat="1" applyFont="1" applyFill="1" applyBorder="1" applyAlignment="1">
      <alignment vertical="center" wrapText="1"/>
    </xf>
    <xf numFmtId="0" fontId="14" fillId="3" borderId="70" xfId="9" quotePrefix="1" applyFont="1" applyFill="1" applyBorder="1" applyAlignment="1">
      <alignment horizontal="center" vertical="center" wrapText="1"/>
    </xf>
    <xf numFmtId="0" fontId="14" fillId="3" borderId="65" xfId="9" quotePrefix="1" applyFont="1" applyFill="1" applyBorder="1" applyAlignment="1">
      <alignment horizontal="center" vertical="center" wrapText="1"/>
    </xf>
    <xf numFmtId="0" fontId="14" fillId="3" borderId="71" xfId="9" quotePrefix="1" applyFont="1" applyFill="1" applyBorder="1" applyAlignment="1">
      <alignment horizontal="center" vertical="center" wrapText="1"/>
    </xf>
    <xf numFmtId="0" fontId="20" fillId="4" borderId="0" xfId="24" applyFill="1"/>
    <xf numFmtId="0" fontId="71" fillId="4" borderId="21" xfId="24" applyFont="1" applyFill="1" applyBorder="1" applyAlignment="1">
      <alignment horizontal="center" vertical="center" wrapText="1"/>
    </xf>
    <xf numFmtId="0" fontId="72" fillId="4" borderId="55" xfId="24" applyFont="1" applyFill="1" applyBorder="1" applyAlignment="1">
      <alignment horizontal="center" vertical="center" wrapText="1"/>
    </xf>
    <xf numFmtId="0" fontId="73" fillId="4" borderId="54" xfId="24" applyFont="1" applyFill="1" applyBorder="1" applyAlignment="1">
      <alignment horizontal="center" vertical="center" wrapText="1"/>
    </xf>
    <xf numFmtId="0" fontId="1" fillId="4" borderId="60" xfId="14" quotePrefix="1" applyFont="1" applyFill="1" applyBorder="1" applyAlignment="1">
      <alignment horizontal="center" vertical="center" wrapText="1"/>
    </xf>
    <xf numFmtId="0" fontId="1" fillId="4" borderId="62" xfId="14" quotePrefix="1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left" vertical="center" wrapText="1"/>
    </xf>
    <xf numFmtId="0" fontId="9" fillId="4" borderId="21" xfId="6" quotePrefix="1" applyFont="1" applyFill="1" applyBorder="1" applyAlignment="1">
      <alignment horizontal="left" vertical="center" wrapText="1"/>
    </xf>
    <xf numFmtId="0" fontId="9" fillId="4" borderId="55" xfId="6" quotePrefix="1" applyFont="1" applyFill="1" applyBorder="1" applyAlignment="1">
      <alignment horizontal="left" vertical="center" wrapText="1"/>
    </xf>
    <xf numFmtId="0" fontId="9" fillId="4" borderId="59" xfId="6" quotePrefix="1" applyFont="1" applyFill="1" applyBorder="1" applyAlignment="1">
      <alignment horizontal="left" vertical="center" wrapText="1"/>
    </xf>
    <xf numFmtId="0" fontId="9" fillId="4" borderId="56" xfId="6" quotePrefix="1" applyFont="1" applyFill="1" applyBorder="1" applyAlignment="1">
      <alignment horizontal="left" vertical="center" wrapText="1"/>
    </xf>
    <xf numFmtId="0" fontId="9" fillId="4" borderId="58" xfId="6" quotePrefix="1" applyFont="1" applyFill="1" applyBorder="1" applyAlignment="1">
      <alignment horizontal="left" vertical="center" wrapText="1"/>
    </xf>
    <xf numFmtId="0" fontId="9" fillId="4" borderId="72" xfId="3" quotePrefix="1" applyFont="1" applyFill="1" applyBorder="1" applyAlignment="1">
      <alignment horizontal="center" vertical="center" wrapText="1"/>
    </xf>
    <xf numFmtId="0" fontId="9" fillId="4" borderId="73" xfId="3" quotePrefix="1" applyFont="1" applyFill="1" applyBorder="1" applyAlignment="1">
      <alignment horizontal="center" vertical="center"/>
    </xf>
    <xf numFmtId="0" fontId="9" fillId="4" borderId="74" xfId="3" quotePrefix="1" applyFont="1" applyFill="1" applyBorder="1" applyAlignment="1">
      <alignment horizontal="center" vertical="center" wrapText="1"/>
    </xf>
    <xf numFmtId="0" fontId="9" fillId="4" borderId="73" xfId="3" quotePrefix="1" applyFont="1" applyFill="1" applyBorder="1" applyAlignment="1">
      <alignment horizontal="center" vertical="center" wrapText="1"/>
    </xf>
    <xf numFmtId="0" fontId="9" fillId="4" borderId="75" xfId="3" quotePrefix="1" applyFont="1" applyFill="1" applyBorder="1" applyAlignment="1">
      <alignment horizontal="center" vertical="center" wrapText="1"/>
    </xf>
    <xf numFmtId="0" fontId="9" fillId="4" borderId="76" xfId="3" quotePrefix="1" applyFont="1" applyFill="1" applyBorder="1" applyAlignment="1">
      <alignment horizontal="center" vertical="center" wrapText="1"/>
    </xf>
    <xf numFmtId="0" fontId="26" fillId="4" borderId="51" xfId="23" applyFont="1" applyFill="1" applyBorder="1" applyAlignment="1">
      <alignment horizontal="left" vertical="center" wrapText="1"/>
    </xf>
    <xf numFmtId="0" fontId="29" fillId="4" borderId="51" xfId="23" applyFont="1" applyFill="1" applyBorder="1" applyAlignment="1">
      <alignment horizontal="left" vertical="center" wrapText="1"/>
    </xf>
    <xf numFmtId="0" fontId="29" fillId="4" borderId="22" xfId="23" applyFont="1" applyFill="1" applyBorder="1" applyAlignment="1">
      <alignment horizontal="left" vertical="center" wrapText="1"/>
    </xf>
    <xf numFmtId="0" fontId="26" fillId="4" borderId="0" xfId="23" applyFont="1" applyFill="1" applyBorder="1" applyAlignment="1">
      <alignment horizontal="left" vertical="center" wrapText="1"/>
    </xf>
    <xf numFmtId="0" fontId="29" fillId="4" borderId="0" xfId="23" applyFont="1" applyFill="1" applyBorder="1" applyAlignment="1">
      <alignment horizontal="left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14" fillId="2" borderId="0" xfId="6" applyFont="1" applyFill="1" applyBorder="1" applyAlignment="1">
      <alignment vertical="center" wrapText="1"/>
    </xf>
    <xf numFmtId="0" fontId="14" fillId="2" borderId="0" xfId="9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 vertical="center" wrapText="1"/>
    </xf>
    <xf numFmtId="0" fontId="14" fillId="2" borderId="10" xfId="9" applyFont="1" applyFill="1" applyBorder="1" applyAlignment="1">
      <alignment vertical="center" wrapText="1"/>
    </xf>
    <xf numFmtId="0" fontId="14" fillId="2" borderId="77" xfId="9" applyFont="1" applyFill="1" applyBorder="1" applyAlignment="1">
      <alignment vertical="center" wrapText="1"/>
    </xf>
    <xf numFmtId="0" fontId="14" fillId="0" borderId="3" xfId="9" applyFont="1" applyFill="1" applyBorder="1" applyAlignment="1">
      <alignment horizontal="center" vertical="center" wrapText="1"/>
    </xf>
    <xf numFmtId="0" fontId="13" fillId="0" borderId="14" xfId="6" applyFont="1" applyFill="1" applyBorder="1" applyAlignment="1">
      <alignment horizontal="center" vertical="center" wrapText="1"/>
    </xf>
    <xf numFmtId="0" fontId="13" fillId="0" borderId="15" xfId="6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1" fillId="0" borderId="0" xfId="0" applyFont="1" applyFill="1"/>
    <xf numFmtId="0" fontId="14" fillId="0" borderId="0" xfId="9" applyFont="1" applyFill="1" applyBorder="1" applyAlignment="1">
      <alignment vertical="center" wrapText="1"/>
    </xf>
    <xf numFmtId="0" fontId="13" fillId="2" borderId="0" xfId="6" applyFont="1" applyFill="1" applyBorder="1" applyAlignment="1">
      <alignment horizontal="left" vertical="center" wrapText="1"/>
    </xf>
    <xf numFmtId="0" fontId="42" fillId="0" borderId="22" xfId="22" applyFont="1" applyFill="1" applyBorder="1" applyAlignment="1">
      <alignment horizontal="left" vertical="center" wrapText="1"/>
    </xf>
    <xf numFmtId="0" fontId="13" fillId="3" borderId="44" xfId="9" quotePrefix="1" applyFont="1" applyFill="1" applyBorder="1" applyAlignment="1">
      <alignment horizontal="center" vertical="center" wrapText="1"/>
    </xf>
    <xf numFmtId="0" fontId="13" fillId="3" borderId="25" xfId="6" applyFont="1" applyFill="1" applyBorder="1" applyAlignment="1">
      <alignment horizontal="center" vertical="center" wrapText="1"/>
    </xf>
    <xf numFmtId="0" fontId="13" fillId="3" borderId="42" xfId="9" quotePrefix="1" applyFont="1" applyFill="1" applyBorder="1" applyAlignment="1">
      <alignment horizontal="center" vertical="center" wrapText="1"/>
    </xf>
    <xf numFmtId="0" fontId="14" fillId="3" borderId="29" xfId="6" quotePrefix="1" applyFont="1" applyFill="1" applyBorder="1" applyAlignment="1">
      <alignment horizontal="center" vertical="center" wrapText="1"/>
    </xf>
    <xf numFmtId="0" fontId="14" fillId="3" borderId="42" xfId="6" quotePrefix="1" applyFont="1" applyFill="1" applyBorder="1" applyAlignment="1">
      <alignment horizontal="center" vertical="center" wrapText="1"/>
    </xf>
    <xf numFmtId="0" fontId="14" fillId="3" borderId="43" xfId="6" quotePrefix="1" applyFont="1" applyFill="1" applyBorder="1" applyAlignment="1">
      <alignment horizontal="center" vertical="center" wrapText="1"/>
    </xf>
    <xf numFmtId="0" fontId="17" fillId="3" borderId="68" xfId="0" applyFont="1" applyFill="1" applyBorder="1" applyAlignment="1">
      <alignment horizontal="left" vertical="center" wrapText="1"/>
    </xf>
    <xf numFmtId="0" fontId="14" fillId="3" borderId="44" xfId="6" quotePrefix="1" applyFont="1" applyFill="1" applyBorder="1" applyAlignment="1">
      <alignment horizontal="center" vertical="center" wrapText="1"/>
    </xf>
    <xf numFmtId="0" fontId="16" fillId="3" borderId="78" xfId="0" applyFont="1" applyFill="1" applyBorder="1" applyAlignment="1">
      <alignment horizontal="center" vertical="center" wrapText="1"/>
    </xf>
    <xf numFmtId="0" fontId="13" fillId="3" borderId="58" xfId="9" quotePrefix="1" applyFont="1" applyFill="1" applyBorder="1" applyAlignment="1">
      <alignment horizontal="center" vertical="center" wrapText="1"/>
    </xf>
    <xf numFmtId="0" fontId="13" fillId="3" borderId="63" xfId="9" quotePrefix="1" applyFont="1" applyFill="1" applyBorder="1" applyAlignment="1">
      <alignment horizontal="center" vertical="center" wrapText="1"/>
    </xf>
    <xf numFmtId="0" fontId="14" fillId="3" borderId="37" xfId="6" quotePrefix="1" applyFont="1" applyFill="1" applyBorder="1" applyAlignment="1">
      <alignment horizontal="center" vertical="center" wrapText="1"/>
    </xf>
    <xf numFmtId="0" fontId="16" fillId="3" borderId="43" xfId="0" applyFont="1" applyFill="1" applyBorder="1" applyAlignment="1">
      <alignment horizontal="center" vertical="center" wrapText="1"/>
    </xf>
    <xf numFmtId="0" fontId="13" fillId="3" borderId="43" xfId="9" quotePrefix="1" applyFont="1" applyFill="1" applyBorder="1" applyAlignment="1">
      <alignment horizontal="center" vertical="center" wrapText="1"/>
    </xf>
    <xf numFmtId="0" fontId="13" fillId="3" borderId="57" xfId="6" quotePrefix="1" applyFont="1" applyFill="1" applyBorder="1" applyAlignment="1">
      <alignment horizontal="center" vertical="center" wrapText="1"/>
    </xf>
    <xf numFmtId="0" fontId="16" fillId="3" borderId="57" xfId="0" applyFont="1" applyFill="1" applyBorder="1" applyAlignment="1">
      <alignment horizontal="center" vertical="center"/>
    </xf>
    <xf numFmtId="0" fontId="16" fillId="3" borderId="63" xfId="0" applyFont="1" applyFill="1" applyBorder="1" applyAlignment="1">
      <alignment horizontal="center" vertical="center"/>
    </xf>
    <xf numFmtId="0" fontId="16" fillId="3" borderId="65" xfId="0" applyFont="1" applyFill="1" applyBorder="1" applyAlignment="1">
      <alignment horizontal="center" vertical="center" wrapText="1"/>
    </xf>
    <xf numFmtId="0" fontId="16" fillId="3" borderId="71" xfId="0" applyFont="1" applyFill="1" applyBorder="1" applyAlignment="1">
      <alignment horizontal="center" vertical="center" wrapText="1"/>
    </xf>
    <xf numFmtId="0" fontId="13" fillId="3" borderId="28" xfId="6" quotePrefix="1" applyFont="1" applyFill="1" applyBorder="1" applyAlignment="1">
      <alignment vertical="center" wrapText="1"/>
    </xf>
    <xf numFmtId="0" fontId="13" fillId="3" borderId="29" xfId="6" quotePrefix="1" applyFont="1" applyFill="1" applyBorder="1" applyAlignment="1">
      <alignment vertical="center" wrapText="1"/>
    </xf>
    <xf numFmtId="0" fontId="13" fillId="3" borderId="79" xfId="6" quotePrefix="1" applyFont="1" applyFill="1" applyBorder="1" applyAlignment="1">
      <alignment vertical="center" wrapText="1"/>
    </xf>
    <xf numFmtId="0" fontId="13" fillId="3" borderId="61" xfId="6" quotePrefix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3" fillId="0" borderId="14" xfId="6" applyFont="1" applyFill="1" applyBorder="1" applyAlignment="1">
      <alignment vertical="center" wrapText="1"/>
    </xf>
    <xf numFmtId="0" fontId="13" fillId="0" borderId="8" xfId="6" applyFont="1" applyFill="1" applyBorder="1" applyAlignment="1">
      <alignment vertical="center" wrapText="1"/>
    </xf>
    <xf numFmtId="0" fontId="14" fillId="2" borderId="80" xfId="9" applyFont="1" applyFill="1" applyBorder="1" applyAlignment="1">
      <alignment horizontal="center" vertical="center" wrapText="1"/>
    </xf>
    <xf numFmtId="0" fontId="14" fillId="2" borderId="81" xfId="9" applyFont="1" applyFill="1" applyBorder="1" applyAlignment="1">
      <alignment horizontal="center" vertical="center" wrapText="1"/>
    </xf>
    <xf numFmtId="0" fontId="14" fillId="2" borderId="82" xfId="9" applyFont="1" applyFill="1" applyBorder="1" applyAlignment="1">
      <alignment horizontal="center" vertical="center" wrapText="1"/>
    </xf>
    <xf numFmtId="0" fontId="13" fillId="2" borderId="2" xfId="6" applyFont="1" applyFill="1" applyBorder="1" applyAlignment="1">
      <alignment horizontal="center" vertical="center" wrapText="1"/>
    </xf>
    <xf numFmtId="0" fontId="13" fillId="2" borderId="83" xfId="6" applyFont="1" applyFill="1" applyBorder="1" applyAlignment="1">
      <alignment horizontal="center" vertical="center" wrapText="1"/>
    </xf>
    <xf numFmtId="0" fontId="14" fillId="2" borderId="3" xfId="9" applyFont="1" applyFill="1" applyBorder="1" applyAlignment="1">
      <alignment vertical="center" wrapText="1"/>
    </xf>
    <xf numFmtId="0" fontId="13" fillId="2" borderId="84" xfId="6" applyFont="1" applyFill="1" applyBorder="1" applyAlignment="1">
      <alignment horizontal="center" vertical="center" wrapText="1"/>
    </xf>
    <xf numFmtId="0" fontId="13" fillId="2" borderId="85" xfId="6" applyFont="1" applyFill="1" applyBorder="1" applyAlignment="1">
      <alignment horizontal="center" vertical="center" wrapText="1"/>
    </xf>
    <xf numFmtId="0" fontId="13" fillId="2" borderId="3" xfId="6" applyFont="1" applyFill="1" applyBorder="1" applyAlignment="1">
      <alignment horizontal="center" vertical="center" wrapText="1"/>
    </xf>
    <xf numFmtId="0" fontId="15" fillId="2" borderId="13" xfId="9" applyFont="1" applyFill="1" applyBorder="1" applyAlignment="1">
      <alignment vertical="center" wrapText="1"/>
    </xf>
    <xf numFmtId="0" fontId="13" fillId="2" borderId="14" xfId="9" applyFont="1" applyFill="1" applyBorder="1" applyAlignment="1">
      <alignment horizontal="center" vertical="center" wrapText="1"/>
    </xf>
    <xf numFmtId="0" fontId="15" fillId="2" borderId="86" xfId="6" applyFont="1" applyFill="1" applyBorder="1" applyAlignment="1">
      <alignment vertical="center" wrapText="1"/>
    </xf>
    <xf numFmtId="0" fontId="14" fillId="2" borderId="87" xfId="9" applyFont="1" applyFill="1" applyBorder="1" applyAlignment="1">
      <alignment horizontal="center" vertical="center" wrapText="1"/>
    </xf>
    <xf numFmtId="0" fontId="14" fillId="2" borderId="88" xfId="9" applyFont="1" applyFill="1" applyBorder="1" applyAlignment="1">
      <alignment horizontal="center" vertical="center" wrapText="1"/>
    </xf>
    <xf numFmtId="0" fontId="14" fillId="2" borderId="89" xfId="9" applyFont="1" applyFill="1" applyBorder="1" applyAlignment="1">
      <alignment horizontal="center" vertical="center" wrapText="1"/>
    </xf>
    <xf numFmtId="0" fontId="14" fillId="2" borderId="90" xfId="9" applyFont="1" applyFill="1" applyBorder="1" applyAlignment="1">
      <alignment horizontal="center" vertical="center" wrapText="1"/>
    </xf>
    <xf numFmtId="0" fontId="14" fillId="2" borderId="90" xfId="6" applyFont="1" applyFill="1" applyBorder="1" applyAlignment="1">
      <alignment horizontal="center" vertical="center" wrapText="1"/>
    </xf>
    <xf numFmtId="0" fontId="14" fillId="2" borderId="16" xfId="6" applyFont="1" applyFill="1" applyBorder="1" applyAlignment="1">
      <alignment horizontal="center" vertical="center" wrapText="1"/>
    </xf>
    <xf numFmtId="0" fontId="14" fillId="2" borderId="83" xfId="9" applyFont="1" applyFill="1" applyBorder="1" applyAlignment="1">
      <alignment horizontal="center" vertical="center" wrapText="1"/>
    </xf>
    <xf numFmtId="0" fontId="13" fillId="2" borderId="91" xfId="9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92" xfId="0" applyFont="1" applyFill="1" applyBorder="1" applyAlignment="1">
      <alignment horizontal="center" vertical="center" wrapText="1"/>
    </xf>
    <xf numFmtId="0" fontId="16" fillId="2" borderId="93" xfId="0" applyFont="1" applyFill="1" applyBorder="1" applyAlignment="1">
      <alignment horizontal="center" vertical="center" wrapText="1"/>
    </xf>
    <xf numFmtId="0" fontId="9" fillId="4" borderId="48" xfId="6" quotePrefix="1" applyFont="1" applyFill="1" applyBorder="1" applyAlignment="1">
      <alignment horizontal="center" vertical="center" wrapText="1"/>
    </xf>
    <xf numFmtId="0" fontId="9" fillId="4" borderId="36" xfId="6" quotePrefix="1" applyFont="1" applyFill="1" applyBorder="1" applyAlignment="1">
      <alignment horizontal="center" vertical="center" wrapText="1"/>
    </xf>
    <xf numFmtId="0" fontId="9" fillId="4" borderId="49" xfId="6" quotePrefix="1" applyFont="1" applyFill="1" applyBorder="1" applyAlignment="1">
      <alignment horizontal="center" vertical="center" wrapText="1"/>
    </xf>
    <xf numFmtId="0" fontId="9" fillId="4" borderId="53" xfId="6" quotePrefix="1" applyFont="1" applyFill="1" applyBorder="1" applyAlignment="1">
      <alignment horizontal="center" vertical="center" wrapText="1"/>
    </xf>
    <xf numFmtId="0" fontId="9" fillId="4" borderId="37" xfId="6" quotePrefix="1" applyFont="1" applyFill="1" applyBorder="1" applyAlignment="1">
      <alignment horizontal="center" vertical="center" wrapText="1"/>
    </xf>
    <xf numFmtId="0" fontId="13" fillId="3" borderId="56" xfId="9" quotePrefix="1" applyFont="1" applyFill="1" applyBorder="1" applyAlignment="1">
      <alignment horizontal="center" vertical="center" wrapText="1"/>
    </xf>
    <xf numFmtId="0" fontId="33" fillId="0" borderId="94" xfId="0" applyFont="1" applyBorder="1" applyAlignment="1">
      <alignment horizontal="left" wrapText="1"/>
    </xf>
    <xf numFmtId="0" fontId="19" fillId="3" borderId="0" xfId="0" applyFont="1" applyFill="1"/>
    <xf numFmtId="0" fontId="13" fillId="3" borderId="24" xfId="6" applyFont="1" applyFill="1" applyBorder="1" applyAlignment="1">
      <alignment horizontal="center" vertical="center" wrapText="1"/>
    </xf>
    <xf numFmtId="0" fontId="14" fillId="3" borderId="95" xfId="9" quotePrefix="1" applyFont="1" applyFill="1" applyBorder="1" applyAlignment="1">
      <alignment horizontal="center" vertical="center" wrapText="1"/>
    </xf>
    <xf numFmtId="0" fontId="14" fillId="3" borderId="33" xfId="9" quotePrefix="1" applyFont="1" applyFill="1" applyBorder="1" applyAlignment="1">
      <alignment horizontal="center" vertical="center" wrapText="1"/>
    </xf>
    <xf numFmtId="0" fontId="14" fillId="3" borderId="35" xfId="6" quotePrefix="1" applyFont="1" applyFill="1" applyBorder="1" applyAlignment="1">
      <alignment horizontal="center" vertical="center" wrapText="1"/>
    </xf>
    <xf numFmtId="0" fontId="14" fillId="3" borderId="96" xfId="6" quotePrefix="1" applyFont="1" applyFill="1" applyBorder="1" applyAlignment="1">
      <alignment horizontal="center" vertical="center" wrapText="1"/>
    </xf>
    <xf numFmtId="0" fontId="14" fillId="3" borderId="97" xfId="6" quotePrefix="1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19" fillId="3" borderId="98" xfId="0" applyFont="1" applyFill="1" applyBorder="1" applyAlignment="1">
      <alignment horizontal="center" vertical="center"/>
    </xf>
    <xf numFmtId="0" fontId="19" fillId="3" borderId="48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23" fillId="3" borderId="48" xfId="0" applyFont="1" applyFill="1" applyBorder="1" applyAlignment="1">
      <alignment horizontal="center" vertical="center" wrapText="1"/>
    </xf>
    <xf numFmtId="0" fontId="23" fillId="3" borderId="36" xfId="0" applyFont="1" applyFill="1" applyBorder="1" applyAlignment="1">
      <alignment horizontal="center" vertical="center" wrapText="1"/>
    </xf>
    <xf numFmtId="0" fontId="23" fillId="3" borderId="49" xfId="0" applyFont="1" applyFill="1" applyBorder="1" applyAlignment="1">
      <alignment horizontal="center" vertical="center" wrapText="1"/>
    </xf>
    <xf numFmtId="0" fontId="23" fillId="3" borderId="53" xfId="0" applyFont="1" applyFill="1" applyBorder="1" applyAlignment="1">
      <alignment horizontal="center" vertical="center" wrapText="1"/>
    </xf>
    <xf numFmtId="0" fontId="23" fillId="3" borderId="37" xfId="0" applyFont="1" applyFill="1" applyBorder="1" applyAlignment="1">
      <alignment horizontal="center" vertical="center" wrapText="1"/>
    </xf>
    <xf numFmtId="0" fontId="16" fillId="3" borderId="65" xfId="0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/>
    </xf>
    <xf numFmtId="0" fontId="16" fillId="3" borderId="99" xfId="0" applyFont="1" applyFill="1" applyBorder="1" applyAlignment="1">
      <alignment horizontal="center" vertical="center"/>
    </xf>
    <xf numFmtId="0" fontId="16" fillId="3" borderId="67" xfId="0" applyFont="1" applyFill="1" applyBorder="1" applyAlignment="1">
      <alignment horizontal="center" vertical="center"/>
    </xf>
    <xf numFmtId="0" fontId="16" fillId="3" borderId="71" xfId="0" applyFont="1" applyFill="1" applyBorder="1" applyAlignment="1">
      <alignment horizontal="center" vertical="center"/>
    </xf>
    <xf numFmtId="0" fontId="47" fillId="3" borderId="49" xfId="0" applyFont="1" applyFill="1" applyBorder="1" applyAlignment="1">
      <alignment vertical="top" wrapText="1"/>
    </xf>
    <xf numFmtId="0" fontId="48" fillId="3" borderId="51" xfId="0" applyFont="1" applyFill="1" applyBorder="1" applyAlignment="1">
      <alignment horizontal="left" vertical="center" wrapText="1"/>
    </xf>
    <xf numFmtId="0" fontId="13" fillId="2" borderId="100" xfId="6" applyFont="1" applyFill="1" applyBorder="1" applyAlignment="1">
      <alignment horizontal="center" vertical="center" wrapText="1"/>
    </xf>
    <xf numFmtId="0" fontId="49" fillId="3" borderId="24" xfId="6" applyFont="1" applyFill="1" applyBorder="1" applyAlignment="1">
      <alignment horizontal="center" vertical="center" wrapText="1"/>
    </xf>
    <xf numFmtId="0" fontId="49" fillId="3" borderId="26" xfId="6" applyFont="1" applyFill="1" applyBorder="1" applyAlignment="1">
      <alignment horizontal="center" vertical="center" wrapText="1"/>
    </xf>
    <xf numFmtId="0" fontId="49" fillId="3" borderId="48" xfId="6" applyFont="1" applyFill="1" applyBorder="1" applyAlignment="1">
      <alignment horizontal="center" vertical="center" wrapText="1"/>
    </xf>
    <xf numFmtId="0" fontId="49" fillId="3" borderId="53" xfId="6" applyFont="1" applyFill="1" applyBorder="1" applyAlignment="1">
      <alignment horizontal="center" vertical="center" wrapText="1"/>
    </xf>
    <xf numFmtId="0" fontId="47" fillId="3" borderId="38" xfId="9" quotePrefix="1" applyFont="1" applyFill="1" applyBorder="1" applyAlignment="1">
      <alignment horizontal="center" vertical="center" wrapText="1"/>
    </xf>
    <xf numFmtId="0" fontId="47" fillId="3" borderId="39" xfId="9" quotePrefix="1" applyFont="1" applyFill="1" applyBorder="1" applyAlignment="1">
      <alignment horizontal="center" vertical="center" wrapText="1"/>
    </xf>
    <xf numFmtId="0" fontId="47" fillId="3" borderId="40" xfId="9" quotePrefix="1" applyFont="1" applyFill="1" applyBorder="1" applyAlignment="1">
      <alignment horizontal="center" vertical="center" wrapText="1"/>
    </xf>
    <xf numFmtId="0" fontId="47" fillId="3" borderId="78" xfId="9" quotePrefix="1" applyFont="1" applyFill="1" applyBorder="1" applyAlignment="1">
      <alignment horizontal="center" vertical="center" wrapText="1"/>
    </xf>
    <xf numFmtId="0" fontId="47" fillId="3" borderId="50" xfId="9" quotePrefix="1" applyFont="1" applyFill="1" applyBorder="1" applyAlignment="1">
      <alignment horizontal="center" vertical="center" wrapText="1"/>
    </xf>
    <xf numFmtId="0" fontId="49" fillId="3" borderId="21" xfId="6" quotePrefix="1" applyFont="1" applyFill="1" applyBorder="1" applyAlignment="1">
      <alignment horizontal="center" vertical="center" wrapText="1"/>
    </xf>
    <xf numFmtId="0" fontId="49" fillId="3" borderId="58" xfId="6" quotePrefix="1" applyFont="1" applyFill="1" applyBorder="1" applyAlignment="1">
      <alignment horizontal="center" vertical="center" wrapText="1"/>
    </xf>
    <xf numFmtId="0" fontId="49" fillId="3" borderId="21" xfId="9" quotePrefix="1" applyFont="1" applyFill="1" applyBorder="1" applyAlignment="1">
      <alignment horizontal="center" vertical="center" wrapText="1"/>
    </xf>
    <xf numFmtId="0" fontId="49" fillId="3" borderId="22" xfId="9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8" fillId="0" borderId="60" xfId="3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0" fontId="52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54" fillId="0" borderId="42" xfId="3" quotePrefix="1" applyFont="1" applyFill="1" applyBorder="1" applyAlignment="1" applyProtection="1">
      <alignment horizontal="center" vertical="center" wrapText="1"/>
      <protection locked="0"/>
    </xf>
    <xf numFmtId="0" fontId="55" fillId="0" borderId="42" xfId="3" quotePrefix="1" applyFont="1" applyFill="1" applyBorder="1" applyAlignment="1" applyProtection="1">
      <alignment horizontal="center" vertical="center" wrapText="1"/>
      <protection locked="0"/>
    </xf>
    <xf numFmtId="0" fontId="56" fillId="0" borderId="60" xfId="3" quotePrefix="1" applyFont="1" applyFill="1" applyBorder="1" applyAlignment="1" applyProtection="1">
      <alignment horizontal="center" vertical="center" wrapText="1"/>
      <protection locked="0"/>
    </xf>
    <xf numFmtId="0" fontId="54" fillId="0" borderId="43" xfId="3" quotePrefix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Protection="1">
      <protection locked="0"/>
    </xf>
    <xf numFmtId="0" fontId="13" fillId="4" borderId="37" xfId="9" quotePrefix="1" applyFont="1" applyFill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 wrapText="1"/>
    </xf>
    <xf numFmtId="0" fontId="14" fillId="4" borderId="35" xfId="9" quotePrefix="1" applyFont="1" applyFill="1" applyBorder="1" applyAlignment="1">
      <alignment horizontal="center" vertical="center" wrapText="1"/>
    </xf>
    <xf numFmtId="0" fontId="14" fillId="4" borderId="36" xfId="9" quotePrefix="1" applyFont="1" applyFill="1" applyBorder="1" applyAlignment="1">
      <alignment horizontal="center" vertical="center" wrapText="1"/>
    </xf>
    <xf numFmtId="0" fontId="14" fillId="4" borderId="37" xfId="9" quotePrefix="1" applyFont="1" applyFill="1" applyBorder="1" applyAlignment="1">
      <alignment horizontal="center" vertical="center" wrapText="1"/>
    </xf>
    <xf numFmtId="0" fontId="13" fillId="4" borderId="21" xfId="6" quotePrefix="1" applyFont="1" applyFill="1" applyBorder="1" applyAlignment="1">
      <alignment horizontal="center" vertical="center" wrapText="1"/>
    </xf>
    <xf numFmtId="0" fontId="13" fillId="4" borderId="22" xfId="6" quotePrefix="1" applyFont="1" applyFill="1" applyBorder="1" applyAlignment="1">
      <alignment horizontal="center" vertical="center" wrapText="1"/>
    </xf>
    <xf numFmtId="0" fontId="13" fillId="4" borderId="42" xfId="6" quotePrefix="1" applyFont="1" applyFill="1" applyBorder="1" applyAlignment="1">
      <alignment horizontal="center" vertical="center" wrapText="1"/>
    </xf>
    <xf numFmtId="0" fontId="13" fillId="4" borderId="43" xfId="6" quotePrefix="1" applyFont="1" applyFill="1" applyBorder="1" applyAlignment="1">
      <alignment horizontal="center" vertical="center" wrapText="1"/>
    </xf>
    <xf numFmtId="0" fontId="13" fillId="4" borderId="44" xfId="6" quotePrefix="1" applyFont="1" applyFill="1" applyBorder="1" applyAlignment="1">
      <alignment horizontal="center" vertical="center" wrapText="1"/>
    </xf>
    <xf numFmtId="0" fontId="13" fillId="4" borderId="41" xfId="6" quotePrefix="1" applyFont="1" applyFill="1" applyBorder="1" applyAlignment="1">
      <alignment horizontal="center" vertical="center" wrapText="1"/>
    </xf>
    <xf numFmtId="0" fontId="13" fillId="4" borderId="45" xfId="6" quotePrefix="1" applyFont="1" applyFill="1" applyBorder="1" applyAlignment="1">
      <alignment horizontal="center" vertical="center" wrapText="1"/>
    </xf>
    <xf numFmtId="0" fontId="13" fillId="4" borderId="42" xfId="6" quotePrefix="1" applyFont="1" applyFill="1" applyBorder="1" applyAlignment="1">
      <alignment vertical="center" wrapText="1"/>
    </xf>
    <xf numFmtId="0" fontId="13" fillId="4" borderId="46" xfId="6" quotePrefix="1" applyFont="1" applyFill="1" applyBorder="1" applyAlignment="1">
      <alignment vertical="center" wrapText="1"/>
    </xf>
    <xf numFmtId="0" fontId="13" fillId="4" borderId="47" xfId="6" quotePrefix="1" applyFont="1" applyFill="1" applyBorder="1" applyAlignment="1">
      <alignment vertical="center" wrapText="1"/>
    </xf>
    <xf numFmtId="0" fontId="13" fillId="4" borderId="41" xfId="6" quotePrefix="1" applyFont="1" applyFill="1" applyBorder="1" applyAlignment="1">
      <alignment vertical="center" wrapText="1"/>
    </xf>
    <xf numFmtId="0" fontId="14" fillId="4" borderId="46" xfId="6" quotePrefix="1" applyFont="1" applyFill="1" applyBorder="1" applyAlignment="1">
      <alignment vertical="center" wrapText="1"/>
    </xf>
    <xf numFmtId="0" fontId="14" fillId="4" borderId="45" xfId="6" quotePrefix="1" applyFont="1" applyFill="1" applyBorder="1" applyAlignment="1">
      <alignment vertical="center" wrapText="1"/>
    </xf>
    <xf numFmtId="0" fontId="13" fillId="4" borderId="28" xfId="9" quotePrefix="1" applyFont="1" applyFill="1" applyBorder="1" applyAlignment="1">
      <alignment horizontal="center" vertical="center" wrapText="1"/>
    </xf>
    <xf numFmtId="0" fontId="13" fillId="4" borderId="30" xfId="9" quotePrefix="1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4" fillId="4" borderId="48" xfId="9" quotePrefix="1" applyFont="1" applyFill="1" applyBorder="1" applyAlignment="1">
      <alignment horizontal="center" vertical="center" wrapText="1"/>
    </xf>
    <xf numFmtId="0" fontId="14" fillId="4" borderId="49" xfId="9" quotePrefix="1" applyFont="1" applyFill="1" applyBorder="1" applyAlignment="1">
      <alignment horizontal="center" vertical="center" wrapText="1"/>
    </xf>
    <xf numFmtId="0" fontId="14" fillId="4" borderId="38" xfId="9" quotePrefix="1" applyFont="1" applyFill="1" applyBorder="1" applyAlignment="1">
      <alignment horizontal="center" vertical="center" wrapText="1"/>
    </xf>
    <xf numFmtId="0" fontId="13" fillId="4" borderId="38" xfId="9" quotePrefix="1" applyFont="1" applyFill="1" applyBorder="1" applyAlignment="1">
      <alignment horizontal="center" vertical="center" wrapText="1"/>
    </xf>
    <xf numFmtId="0" fontId="13" fillId="4" borderId="50" xfId="9" quotePrefix="1" applyFont="1" applyFill="1" applyBorder="1" applyAlignment="1">
      <alignment horizontal="center" vertical="center" wrapText="1"/>
    </xf>
    <xf numFmtId="0" fontId="13" fillId="4" borderId="21" xfId="9" quotePrefix="1" applyFont="1" applyFill="1" applyBorder="1" applyAlignment="1">
      <alignment horizontal="center" vertical="center" wrapText="1"/>
    </xf>
    <xf numFmtId="0" fontId="13" fillId="4" borderId="22" xfId="9" quotePrefix="1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16" fillId="4" borderId="46" xfId="0" applyFont="1" applyFill="1" applyBorder="1" applyAlignment="1">
      <alignment horizontal="center" vertical="center" wrapText="1"/>
    </xf>
    <xf numFmtId="0" fontId="16" fillId="4" borderId="54" xfId="0" applyFont="1" applyFill="1" applyBorder="1" applyAlignment="1">
      <alignment horizontal="center" vertical="center" wrapText="1"/>
    </xf>
    <xf numFmtId="0" fontId="13" fillId="4" borderId="51" xfId="9" quotePrefix="1" applyFont="1" applyFill="1" applyBorder="1" applyAlignment="1">
      <alignment horizontal="center" vertical="center" wrapText="1"/>
    </xf>
    <xf numFmtId="0" fontId="13" fillId="4" borderId="41" xfId="9" quotePrefix="1" applyFont="1" applyFill="1" applyBorder="1" applyAlignment="1">
      <alignment horizontal="center" vertical="center" wrapText="1"/>
    </xf>
    <xf numFmtId="0" fontId="13" fillId="4" borderId="51" xfId="6" quotePrefix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74" fillId="0" borderId="0" xfId="0" applyFont="1" applyFill="1" applyProtection="1">
      <protection locked="0"/>
    </xf>
    <xf numFmtId="0" fontId="71" fillId="4" borderId="51" xfId="24" applyFont="1" applyFill="1" applyBorder="1" applyAlignment="1">
      <alignment horizontal="center" vertical="center" wrapText="1"/>
    </xf>
    <xf numFmtId="0" fontId="9" fillId="4" borderId="101" xfId="6" quotePrefix="1" applyFont="1" applyFill="1" applyBorder="1" applyAlignment="1">
      <alignment horizontal="left" vertical="center" wrapText="1"/>
    </xf>
    <xf numFmtId="0" fontId="73" fillId="4" borderId="45" xfId="24" applyFont="1" applyFill="1" applyBorder="1" applyAlignment="1">
      <alignment horizontal="center" vertical="center" wrapText="1"/>
    </xf>
    <xf numFmtId="0" fontId="9" fillId="4" borderId="102" xfId="6" quotePrefix="1" applyFont="1" applyFill="1" applyBorder="1" applyAlignment="1">
      <alignment horizontal="left" vertical="center" wrapText="1"/>
    </xf>
    <xf numFmtId="0" fontId="9" fillId="4" borderId="66" xfId="6" quotePrefix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2" borderId="0" xfId="0" applyFont="1" applyFill="1" applyBorder="1" applyAlignment="1">
      <alignment wrapText="1"/>
    </xf>
    <xf numFmtId="0" fontId="5" fillId="2" borderId="14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8" fillId="2" borderId="103" xfId="3" applyFont="1" applyFill="1" applyBorder="1" applyAlignment="1">
      <alignment horizontal="center" vertical="center" wrapText="1"/>
    </xf>
    <xf numFmtId="0" fontId="14" fillId="0" borderId="88" xfId="9" applyFont="1" applyFill="1" applyBorder="1" applyAlignment="1">
      <alignment horizontal="center" vertical="center" wrapText="1"/>
    </xf>
    <xf numFmtId="0" fontId="15" fillId="2" borderId="104" xfId="9" applyFont="1" applyFill="1" applyBorder="1" applyAlignment="1">
      <alignment vertical="center" wrapText="1"/>
    </xf>
    <xf numFmtId="0" fontId="13" fillId="0" borderId="105" xfId="6" applyFont="1" applyFill="1" applyBorder="1" applyAlignment="1">
      <alignment horizontal="center" vertical="center" wrapText="1"/>
    </xf>
    <xf numFmtId="0" fontId="13" fillId="2" borderId="105" xfId="6" applyFont="1" applyFill="1" applyBorder="1" applyAlignment="1">
      <alignment horizontal="center" vertical="center" wrapText="1"/>
    </xf>
    <xf numFmtId="0" fontId="13" fillId="2" borderId="105" xfId="9" applyFont="1" applyFill="1" applyBorder="1" applyAlignment="1">
      <alignment horizontal="center" vertical="center" wrapText="1"/>
    </xf>
    <xf numFmtId="0" fontId="13" fillId="2" borderId="106" xfId="9" applyFont="1" applyFill="1" applyBorder="1" applyAlignment="1">
      <alignment horizontal="center" vertical="center" wrapText="1"/>
    </xf>
    <xf numFmtId="0" fontId="14" fillId="2" borderId="17" xfId="6" applyFont="1" applyFill="1" applyBorder="1" applyAlignment="1">
      <alignment horizontal="center" vertical="center" wrapText="1"/>
    </xf>
    <xf numFmtId="0" fontId="14" fillId="2" borderId="18" xfId="6" applyFont="1" applyFill="1" applyBorder="1" applyAlignment="1">
      <alignment horizontal="center" vertical="center" wrapText="1"/>
    </xf>
    <xf numFmtId="0" fontId="14" fillId="2" borderId="6" xfId="9" applyFont="1" applyFill="1" applyBorder="1" applyAlignment="1">
      <alignment vertical="center" wrapText="1"/>
    </xf>
    <xf numFmtId="0" fontId="14" fillId="2" borderId="107" xfId="9" applyFont="1" applyFill="1" applyBorder="1" applyAlignment="1">
      <alignment horizontal="center" vertical="center" wrapText="1"/>
    </xf>
    <xf numFmtId="0" fontId="14" fillId="2" borderId="108" xfId="9" applyFont="1" applyFill="1" applyBorder="1" applyAlignment="1">
      <alignment horizontal="center" vertical="center" wrapText="1"/>
    </xf>
    <xf numFmtId="0" fontId="14" fillId="2" borderId="109" xfId="9" applyFont="1" applyFill="1" applyBorder="1" applyAlignment="1">
      <alignment vertical="center" wrapText="1"/>
    </xf>
    <xf numFmtId="0" fontId="14" fillId="2" borderId="109" xfId="9" applyFont="1" applyFill="1" applyBorder="1" applyAlignment="1">
      <alignment horizontal="center" vertical="center" wrapText="1"/>
    </xf>
    <xf numFmtId="0" fontId="14" fillId="2" borderId="110" xfId="9" applyFont="1" applyFill="1" applyBorder="1" applyAlignment="1">
      <alignment horizontal="center" vertical="center" wrapText="1"/>
    </xf>
    <xf numFmtId="0" fontId="14" fillId="2" borderId="111" xfId="9" applyFont="1" applyFill="1" applyBorder="1" applyAlignment="1">
      <alignment horizontal="center" vertical="center" wrapText="1"/>
    </xf>
    <xf numFmtId="0" fontId="14" fillId="2" borderId="112" xfId="9" applyFont="1" applyFill="1" applyBorder="1" applyAlignment="1">
      <alignment horizontal="center" vertical="center" wrapText="1"/>
    </xf>
    <xf numFmtId="0" fontId="14" fillId="2" borderId="113" xfId="9" applyFont="1" applyFill="1" applyBorder="1" applyAlignment="1">
      <alignment horizontal="center" vertical="center" wrapText="1"/>
    </xf>
    <xf numFmtId="0" fontId="16" fillId="2" borderId="112" xfId="0" applyFont="1" applyFill="1" applyBorder="1" applyAlignment="1">
      <alignment horizontal="center" vertical="center" wrapText="1"/>
    </xf>
    <xf numFmtId="0" fontId="16" fillId="2" borderId="110" xfId="0" applyFont="1" applyFill="1" applyBorder="1" applyAlignment="1">
      <alignment horizontal="center" vertical="center" wrapText="1"/>
    </xf>
    <xf numFmtId="0" fontId="13" fillId="2" borderId="104" xfId="9" applyFont="1" applyFill="1" applyBorder="1" applyAlignment="1">
      <alignment horizontal="center" vertical="center" wrapText="1"/>
    </xf>
    <xf numFmtId="0" fontId="13" fillId="2" borderId="10" xfId="9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0" fillId="0" borderId="0" xfId="0" applyFill="1"/>
    <xf numFmtId="0" fontId="61" fillId="0" borderId="0" xfId="0" applyFont="1" applyFill="1"/>
    <xf numFmtId="0" fontId="61" fillId="0" borderId="0" xfId="0" applyFont="1"/>
    <xf numFmtId="0" fontId="75" fillId="0" borderId="0" xfId="0" applyFont="1"/>
    <xf numFmtId="0" fontId="75" fillId="0" borderId="0" xfId="0" applyFont="1" applyFill="1"/>
    <xf numFmtId="0" fontId="12" fillId="2" borderId="0" xfId="0" applyFont="1" applyFill="1" applyBorder="1" applyAlignment="1">
      <alignment horizontal="right" wrapText="1"/>
    </xf>
    <xf numFmtId="0" fontId="62" fillId="2" borderId="0" xfId="0" applyFont="1" applyFill="1"/>
    <xf numFmtId="0" fontId="13" fillId="2" borderId="103" xfId="9" applyFont="1" applyFill="1" applyBorder="1" applyAlignment="1">
      <alignment horizontal="center" vertical="center" wrapText="1"/>
    </xf>
    <xf numFmtId="0" fontId="13" fillId="2" borderId="114" xfId="9" applyFont="1" applyFill="1" applyBorder="1" applyAlignment="1">
      <alignment horizontal="center" vertical="center" wrapText="1"/>
    </xf>
    <xf numFmtId="0" fontId="14" fillId="0" borderId="115" xfId="9" applyFont="1" applyFill="1" applyBorder="1" applyAlignment="1">
      <alignment horizontal="center" vertical="center" wrapText="1"/>
    </xf>
    <xf numFmtId="0" fontId="14" fillId="0" borderId="116" xfId="9" applyFont="1" applyFill="1" applyBorder="1" applyAlignment="1">
      <alignment horizontal="center" vertical="center" wrapText="1"/>
    </xf>
    <xf numFmtId="0" fontId="16" fillId="0" borderId="117" xfId="0" applyFont="1" applyFill="1" applyBorder="1" applyAlignment="1">
      <alignment horizontal="center" vertical="center" wrapText="1"/>
    </xf>
    <xf numFmtId="0" fontId="13" fillId="2" borderId="104" xfId="6" applyFont="1" applyFill="1" applyBorder="1" applyAlignment="1">
      <alignment horizontal="center" vertical="center" wrapText="1"/>
    </xf>
    <xf numFmtId="0" fontId="13" fillId="0" borderId="114" xfId="6" applyFont="1" applyFill="1" applyBorder="1" applyAlignment="1">
      <alignment horizontal="center" vertical="center" wrapText="1"/>
    </xf>
    <xf numFmtId="0" fontId="13" fillId="2" borderId="118" xfId="6" applyFont="1" applyFill="1" applyBorder="1" applyAlignment="1">
      <alignment horizontal="center" vertical="center" wrapText="1"/>
    </xf>
    <xf numFmtId="0" fontId="13" fillId="0" borderId="0" xfId="6" applyFont="1" applyFill="1" applyBorder="1" applyAlignment="1">
      <alignment horizontal="center" vertical="center" wrapText="1"/>
    </xf>
    <xf numFmtId="0" fontId="13" fillId="2" borderId="0" xfId="6" applyFont="1" applyFill="1" applyBorder="1" applyAlignment="1">
      <alignment horizontal="center" vertical="center" wrapText="1"/>
    </xf>
    <xf numFmtId="0" fontId="13" fillId="2" borderId="119" xfId="6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4" fillId="0" borderId="120" xfId="9" applyFont="1" applyFill="1" applyBorder="1" applyAlignment="1">
      <alignment horizontal="center" vertical="center" wrapText="1"/>
    </xf>
    <xf numFmtId="0" fontId="16" fillId="0" borderId="113" xfId="0" applyFont="1" applyFill="1" applyBorder="1" applyAlignment="1">
      <alignment horizontal="center" vertical="center" wrapText="1"/>
    </xf>
    <xf numFmtId="0" fontId="13" fillId="0" borderId="121" xfId="6" applyFont="1" applyFill="1" applyBorder="1" applyAlignment="1">
      <alignment horizontal="center" vertical="center" wrapText="1"/>
    </xf>
    <xf numFmtId="0" fontId="13" fillId="2" borderId="121" xfId="9" applyFont="1" applyFill="1" applyBorder="1" applyAlignment="1">
      <alignment horizontal="center" vertical="center" wrapText="1"/>
    </xf>
    <xf numFmtId="0" fontId="13" fillId="2" borderId="90" xfId="9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13" fillId="2" borderId="122" xfId="9" applyFont="1" applyFill="1" applyBorder="1" applyAlignment="1">
      <alignment horizontal="center" vertical="center" wrapText="1"/>
    </xf>
    <xf numFmtId="0" fontId="14" fillId="2" borderId="115" xfId="9" applyFont="1" applyFill="1" applyBorder="1" applyAlignment="1">
      <alignment horizontal="center" vertical="center" wrapText="1"/>
    </xf>
    <xf numFmtId="0" fontId="17" fillId="2" borderId="108" xfId="0" applyFont="1" applyFill="1" applyBorder="1" applyAlignment="1">
      <alignment horizontal="center" vertical="center" wrapText="1"/>
    </xf>
    <xf numFmtId="0" fontId="17" fillId="2" borderId="88" xfId="0" applyFont="1" applyFill="1" applyBorder="1" applyAlignment="1">
      <alignment horizontal="center" vertical="center" wrapText="1"/>
    </xf>
    <xf numFmtId="0" fontId="17" fillId="2" borderId="90" xfId="0" applyFont="1" applyFill="1" applyBorder="1" applyAlignment="1">
      <alignment horizontal="center" vertical="center" wrapText="1"/>
    </xf>
    <xf numFmtId="0" fontId="13" fillId="2" borderId="123" xfId="9" applyFont="1" applyFill="1" applyBorder="1" applyAlignment="1">
      <alignment horizontal="center" vertical="center" wrapText="1"/>
    </xf>
    <xf numFmtId="0" fontId="14" fillId="2" borderId="116" xfId="9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83" xfId="0" applyFont="1" applyFill="1" applyBorder="1" applyAlignment="1">
      <alignment horizontal="center" vertical="center" wrapText="1"/>
    </xf>
    <xf numFmtId="0" fontId="13" fillId="2" borderId="124" xfId="9" applyFont="1" applyFill="1" applyBorder="1" applyAlignment="1">
      <alignment horizontal="center" vertical="center" wrapText="1"/>
    </xf>
    <xf numFmtId="0" fontId="14" fillId="2" borderId="120" xfId="9" applyFont="1" applyFill="1" applyBorder="1" applyAlignment="1">
      <alignment horizontal="center" vertical="center" wrapText="1"/>
    </xf>
    <xf numFmtId="0" fontId="17" fillId="2" borderId="113" xfId="0" applyFont="1" applyFill="1" applyBorder="1" applyAlignment="1">
      <alignment horizontal="center" vertical="center" wrapText="1"/>
    </xf>
    <xf numFmtId="0" fontId="17" fillId="2" borderId="110" xfId="0" applyFont="1" applyFill="1" applyBorder="1" applyAlignment="1">
      <alignment horizontal="center" vertical="center" wrapText="1"/>
    </xf>
    <xf numFmtId="0" fontId="17" fillId="2" borderId="125" xfId="0" applyFont="1" applyFill="1" applyBorder="1" applyAlignment="1">
      <alignment horizontal="center" vertical="center" wrapText="1"/>
    </xf>
    <xf numFmtId="0" fontId="13" fillId="2" borderId="114" xfId="6" applyFont="1" applyFill="1" applyBorder="1" applyAlignment="1">
      <alignment horizontal="center" vertical="center" wrapText="1"/>
    </xf>
    <xf numFmtId="0" fontId="13" fillId="2" borderId="121" xfId="6" applyFont="1" applyFill="1" applyBorder="1" applyAlignment="1">
      <alignment horizontal="center" vertical="center" wrapText="1"/>
    </xf>
    <xf numFmtId="0" fontId="14" fillId="2" borderId="93" xfId="6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26" xfId="0" applyFont="1" applyFill="1" applyBorder="1" applyAlignment="1">
      <alignment horizontal="center" vertical="center" wrapText="1"/>
    </xf>
    <xf numFmtId="0" fontId="17" fillId="2" borderId="8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12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43" fillId="2" borderId="6" xfId="9" applyFont="1" applyFill="1" applyBorder="1" applyAlignment="1">
      <alignment vertical="center" wrapText="1"/>
    </xf>
    <xf numFmtId="0" fontId="25" fillId="2" borderId="87" xfId="0" applyFont="1" applyFill="1" applyBorder="1" applyAlignment="1">
      <alignment horizontal="center" vertical="center"/>
    </xf>
    <xf numFmtId="0" fontId="25" fillId="2" borderId="88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13" fillId="2" borderId="16" xfId="9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/>
    </xf>
    <xf numFmtId="0" fontId="13" fillId="2" borderId="88" xfId="6" applyFont="1" applyFill="1" applyBorder="1" applyAlignment="1">
      <alignment horizontal="center" vertical="center" wrapText="1"/>
    </xf>
    <xf numFmtId="0" fontId="44" fillId="2" borderId="77" xfId="9" applyFont="1" applyFill="1" applyBorder="1" applyAlignment="1">
      <alignment vertical="center" wrapText="1"/>
    </xf>
    <xf numFmtId="0" fontId="44" fillId="2" borderId="109" xfId="9" applyFont="1" applyFill="1" applyBorder="1" applyAlignment="1">
      <alignment vertical="center" wrapText="1"/>
    </xf>
    <xf numFmtId="0" fontId="14" fillId="2" borderId="125" xfId="9" applyFont="1" applyFill="1" applyBorder="1" applyAlignment="1">
      <alignment horizontal="center" vertical="center" wrapText="1"/>
    </xf>
    <xf numFmtId="0" fontId="13" fillId="2" borderId="110" xfId="6" applyFont="1" applyFill="1" applyBorder="1" applyAlignment="1">
      <alignment horizontal="center" vertical="center" wrapText="1"/>
    </xf>
    <xf numFmtId="0" fontId="13" fillId="2" borderId="125" xfId="6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left" vertical="center" wrapText="1"/>
    </xf>
    <xf numFmtId="0" fontId="13" fillId="2" borderId="20" xfId="6" applyFont="1" applyFill="1" applyBorder="1" applyAlignment="1">
      <alignment horizontal="center" vertical="center" wrapText="1"/>
    </xf>
    <xf numFmtId="0" fontId="13" fillId="2" borderId="92" xfId="6" applyFont="1" applyFill="1" applyBorder="1" applyAlignment="1">
      <alignment horizontal="center" vertical="center" wrapText="1"/>
    </xf>
    <xf numFmtId="0" fontId="46" fillId="2" borderId="6" xfId="0" applyFont="1" applyFill="1" applyBorder="1" applyAlignment="1">
      <alignment horizontal="left" vertical="center" wrapText="1"/>
    </xf>
    <xf numFmtId="0" fontId="14" fillId="2" borderId="14" xfId="6" applyFont="1" applyFill="1" applyBorder="1" applyAlignment="1">
      <alignment horizontal="center" vertical="center" wrapText="1"/>
    </xf>
    <xf numFmtId="0" fontId="14" fillId="2" borderId="8" xfId="6" applyFont="1" applyFill="1" applyBorder="1" applyAlignment="1">
      <alignment horizontal="center" vertical="center" wrapText="1"/>
    </xf>
    <xf numFmtId="0" fontId="14" fillId="2" borderId="15" xfId="6" applyFont="1" applyFill="1" applyBorder="1" applyAlignment="1">
      <alignment horizontal="center" vertical="center" wrapText="1"/>
    </xf>
    <xf numFmtId="0" fontId="44" fillId="2" borderId="6" xfId="9" applyFont="1" applyFill="1" applyBorder="1" applyAlignment="1">
      <alignment vertical="center" wrapText="1"/>
    </xf>
    <xf numFmtId="0" fontId="13" fillId="2" borderId="90" xfId="6" applyFont="1" applyFill="1" applyBorder="1" applyAlignment="1">
      <alignment horizontal="center" vertical="center" wrapText="1"/>
    </xf>
    <xf numFmtId="0" fontId="17" fillId="2" borderId="127" xfId="0" applyFont="1" applyFill="1" applyBorder="1" applyAlignment="1">
      <alignment horizontal="left" vertical="center" wrapText="1"/>
    </xf>
    <xf numFmtId="0" fontId="13" fillId="2" borderId="81" xfId="6" applyFont="1" applyFill="1" applyBorder="1" applyAlignment="1">
      <alignment horizontal="center" vertical="center" wrapText="1"/>
    </xf>
    <xf numFmtId="0" fontId="13" fillId="2" borderId="128" xfId="6" applyFont="1" applyFill="1" applyBorder="1" applyAlignment="1">
      <alignment horizontal="center" vertical="center" wrapText="1"/>
    </xf>
    <xf numFmtId="0" fontId="13" fillId="2" borderId="129" xfId="6" applyFont="1" applyFill="1" applyBorder="1" applyAlignment="1">
      <alignment horizontal="center" vertical="center" wrapText="1"/>
    </xf>
    <xf numFmtId="0" fontId="13" fillId="2" borderId="130" xfId="6" applyFont="1" applyFill="1" applyBorder="1" applyAlignment="1">
      <alignment horizontal="center" vertical="center" wrapText="1"/>
    </xf>
    <xf numFmtId="0" fontId="17" fillId="2" borderId="103" xfId="0" applyFont="1" applyFill="1" applyBorder="1" applyAlignment="1">
      <alignment horizontal="left" vertical="center" wrapText="1"/>
    </xf>
    <xf numFmtId="0" fontId="14" fillId="2" borderId="131" xfId="6" applyFont="1" applyFill="1" applyBorder="1" applyAlignment="1">
      <alignment horizontal="center" vertical="center" wrapText="1"/>
    </xf>
    <xf numFmtId="0" fontId="14" fillId="2" borderId="126" xfId="6" applyFont="1" applyFill="1" applyBorder="1" applyAlignment="1">
      <alignment horizontal="center" vertical="center" wrapText="1"/>
    </xf>
    <xf numFmtId="0" fontId="14" fillId="2" borderId="9" xfId="6" applyFont="1" applyFill="1" applyBorder="1" applyAlignment="1">
      <alignment horizontal="center" vertical="center" wrapText="1"/>
    </xf>
    <xf numFmtId="0" fontId="14" fillId="2" borderId="6" xfId="6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4" xfId="0" applyFont="1" applyFill="1" applyBorder="1" applyAlignment="1">
      <alignment horizontal="center" vertical="center" wrapText="1"/>
    </xf>
    <xf numFmtId="0" fontId="16" fillId="2" borderId="100" xfId="0" applyFont="1" applyFill="1" applyBorder="1" applyAlignment="1">
      <alignment horizontal="center" vertical="center" wrapText="1"/>
    </xf>
    <xf numFmtId="0" fontId="16" fillId="2" borderId="85" xfId="0" applyFont="1" applyFill="1" applyBorder="1" applyAlignment="1">
      <alignment horizontal="center" vertical="center" wrapText="1"/>
    </xf>
    <xf numFmtId="0" fontId="16" fillId="2" borderId="114" xfId="0" applyFont="1" applyFill="1" applyBorder="1" applyAlignment="1">
      <alignment horizontal="center" vertical="center" wrapText="1"/>
    </xf>
    <xf numFmtId="0" fontId="17" fillId="2" borderId="104" xfId="0" applyFont="1" applyFill="1" applyBorder="1" applyAlignment="1">
      <alignment horizontal="left" vertical="center" wrapText="1"/>
    </xf>
    <xf numFmtId="0" fontId="16" fillId="2" borderId="118" xfId="0" applyFont="1" applyFill="1" applyBorder="1" applyAlignment="1">
      <alignment horizontal="center" vertical="center" wrapText="1"/>
    </xf>
    <xf numFmtId="0" fontId="16" fillId="2" borderId="121" xfId="0" applyFont="1" applyFill="1" applyBorder="1" applyAlignment="1">
      <alignment horizontal="center" vertical="center" wrapText="1"/>
    </xf>
    <xf numFmtId="0" fontId="16" fillId="2" borderId="129" xfId="0" applyFont="1" applyFill="1" applyBorder="1" applyAlignment="1">
      <alignment horizontal="center" vertical="center" wrapText="1"/>
    </xf>
    <xf numFmtId="0" fontId="16" fillId="2" borderId="128" xfId="0" applyFont="1" applyFill="1" applyBorder="1" applyAlignment="1">
      <alignment horizontal="center" vertical="center" wrapText="1"/>
    </xf>
    <xf numFmtId="0" fontId="19" fillId="2" borderId="87" xfId="0" applyFont="1" applyFill="1" applyBorder="1" applyAlignment="1">
      <alignment horizontal="center" vertical="center" wrapText="1"/>
    </xf>
    <xf numFmtId="0" fontId="19" fillId="2" borderId="88" xfId="0" applyFont="1" applyFill="1" applyBorder="1" applyAlignment="1">
      <alignment horizontal="center" vertical="center" wrapText="1"/>
    </xf>
    <xf numFmtId="0" fontId="19" fillId="2" borderId="89" xfId="0" applyFont="1" applyFill="1" applyBorder="1" applyAlignment="1">
      <alignment horizontal="center" vertical="center" wrapText="1"/>
    </xf>
    <xf numFmtId="0" fontId="19" fillId="2" borderId="90" xfId="0" applyFont="1" applyFill="1" applyBorder="1" applyAlignment="1">
      <alignment horizontal="center" vertical="center" wrapText="1"/>
    </xf>
    <xf numFmtId="0" fontId="19" fillId="2" borderId="132" xfId="0" applyFont="1" applyFill="1" applyBorder="1" applyAlignment="1">
      <alignment horizontal="center" vertical="center" wrapText="1"/>
    </xf>
    <xf numFmtId="0" fontId="19" fillId="2" borderId="80" xfId="0" applyFont="1" applyFill="1" applyBorder="1" applyAlignment="1">
      <alignment horizontal="center" vertical="center" wrapText="1"/>
    </xf>
    <xf numFmtId="0" fontId="19" fillId="2" borderId="86" xfId="0" applyFont="1" applyFill="1" applyBorder="1" applyAlignment="1">
      <alignment horizontal="center" vertical="center" wrapText="1"/>
    </xf>
    <xf numFmtId="0" fontId="14" fillId="2" borderId="4" xfId="9" applyFont="1" applyFill="1" applyBorder="1" applyAlignment="1">
      <alignment vertical="center" wrapText="1"/>
    </xf>
    <xf numFmtId="0" fontId="19" fillId="2" borderId="112" xfId="0" applyFont="1" applyFill="1" applyBorder="1" applyAlignment="1">
      <alignment horizontal="center" vertical="center" wrapText="1"/>
    </xf>
    <xf numFmtId="0" fontId="19" fillId="2" borderId="110" xfId="0" applyFont="1" applyFill="1" applyBorder="1" applyAlignment="1">
      <alignment horizontal="center" vertical="center" wrapText="1"/>
    </xf>
    <xf numFmtId="0" fontId="19" fillId="2" borderId="111" xfId="0" applyFont="1" applyFill="1" applyBorder="1" applyAlignment="1">
      <alignment horizontal="center" vertical="center" wrapText="1"/>
    </xf>
    <xf numFmtId="0" fontId="19" fillId="2" borderId="12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5" fillId="2" borderId="80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18" fillId="2" borderId="104" xfId="0" applyFont="1" applyFill="1" applyBorder="1" applyAlignment="1">
      <alignment horizontal="left" vertical="center" wrapText="1"/>
    </xf>
    <xf numFmtId="0" fontId="15" fillId="2" borderId="6" xfId="9" applyFont="1" applyFill="1" applyBorder="1" applyAlignment="1">
      <alignment vertical="center" wrapText="1"/>
    </xf>
    <xf numFmtId="0" fontId="13" fillId="2" borderId="131" xfId="9" applyFont="1" applyFill="1" applyBorder="1" applyAlignment="1">
      <alignment horizontal="center" vertical="center" wrapText="1"/>
    </xf>
    <xf numFmtId="0" fontId="14" fillId="2" borderId="92" xfId="6" applyFont="1" applyFill="1" applyBorder="1" applyAlignment="1">
      <alignment horizontal="center" vertical="center" wrapText="1"/>
    </xf>
    <xf numFmtId="0" fontId="13" fillId="2" borderId="10" xfId="6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6" fillId="3" borderId="133" xfId="0" applyFont="1" applyFill="1" applyBorder="1" applyAlignment="1">
      <alignment horizontal="center" vertical="center" wrapText="1"/>
    </xf>
    <xf numFmtId="0" fontId="14" fillId="3" borderId="97" xfId="9" quotePrefix="1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98" xfId="0" applyFont="1" applyFill="1" applyBorder="1" applyAlignment="1">
      <alignment horizontal="center" vertical="center" wrapText="1"/>
    </xf>
    <xf numFmtId="0" fontId="5" fillId="0" borderId="60" xfId="3" quotePrefix="1" applyFont="1" applyFill="1" applyBorder="1" applyAlignment="1" applyProtection="1">
      <alignment horizontal="center" vertical="center" wrapText="1"/>
      <protection locked="0"/>
    </xf>
    <xf numFmtId="0" fontId="6" fillId="0" borderId="60" xfId="3" quotePrefix="1" applyFont="1" applyFill="1" applyBorder="1" applyAlignment="1" applyProtection="1">
      <alignment horizontal="center" vertical="center" wrapText="1"/>
      <protection locked="0"/>
    </xf>
    <xf numFmtId="0" fontId="54" fillId="0" borderId="60" xfId="3" quotePrefix="1" applyFont="1" applyFill="1" applyBorder="1" applyAlignment="1" applyProtection="1">
      <alignment horizontal="center" vertical="center" wrapText="1"/>
      <protection locked="0"/>
    </xf>
    <xf numFmtId="0" fontId="55" fillId="0" borderId="43" xfId="3" quotePrefix="1" applyFont="1" applyFill="1" applyBorder="1" applyAlignment="1" applyProtection="1">
      <alignment horizontal="center" vertical="center" wrapText="1"/>
      <protection locked="0"/>
    </xf>
    <xf numFmtId="0" fontId="52" fillId="0" borderId="69" xfId="0" applyFont="1" applyFill="1" applyBorder="1" applyAlignment="1" applyProtection="1">
      <alignment horizontal="center" vertical="center" wrapText="1"/>
      <protection locked="0"/>
    </xf>
    <xf numFmtId="0" fontId="49" fillId="3" borderId="48" xfId="9" quotePrefix="1" applyFont="1" applyFill="1" applyBorder="1" applyAlignment="1">
      <alignment horizontal="center" vertical="center" wrapText="1"/>
    </xf>
    <xf numFmtId="0" fontId="49" fillId="3" borderId="36" xfId="9" quotePrefix="1" applyFont="1" applyFill="1" applyBorder="1" applyAlignment="1">
      <alignment horizontal="center" vertical="center" wrapText="1"/>
    </xf>
    <xf numFmtId="0" fontId="36" fillId="3" borderId="53" xfId="9" quotePrefix="1" applyFont="1" applyFill="1" applyBorder="1" applyAlignment="1">
      <alignment horizontal="center" vertical="center" wrapText="1"/>
    </xf>
    <xf numFmtId="0" fontId="36" fillId="3" borderId="37" xfId="9" quotePrefix="1" applyFont="1" applyFill="1" applyBorder="1" applyAlignment="1">
      <alignment horizontal="center" vertical="center" wrapText="1"/>
    </xf>
    <xf numFmtId="0" fontId="36" fillId="3" borderId="36" xfId="9" quotePrefix="1" applyFont="1" applyFill="1" applyBorder="1" applyAlignment="1">
      <alignment horizontal="center" vertical="center" wrapText="1"/>
    </xf>
    <xf numFmtId="0" fontId="36" fillId="3" borderId="49" xfId="9" quotePrefix="1" applyFont="1" applyFill="1" applyBorder="1" applyAlignment="1">
      <alignment horizontal="center" vertical="center" wrapText="1"/>
    </xf>
    <xf numFmtId="0" fontId="36" fillId="3" borderId="48" xfId="9" quotePrefix="1" applyFont="1" applyFill="1" applyBorder="1" applyAlignment="1">
      <alignment horizontal="center" vertical="center" wrapText="1"/>
    </xf>
    <xf numFmtId="0" fontId="36" fillId="3" borderId="48" xfId="6" applyFont="1" applyFill="1" applyBorder="1" applyAlignment="1">
      <alignment horizontal="center" vertical="center" wrapText="1"/>
    </xf>
    <xf numFmtId="0" fontId="36" fillId="3" borderId="53" xfId="6" applyFont="1" applyFill="1" applyBorder="1" applyAlignment="1">
      <alignment horizontal="center" vertical="center" wrapText="1"/>
    </xf>
    <xf numFmtId="0" fontId="49" fillId="3" borderId="24" xfId="9" quotePrefix="1" applyFont="1" applyFill="1" applyBorder="1" applyAlignment="1">
      <alignment horizontal="center" vertical="center" wrapText="1"/>
    </xf>
    <xf numFmtId="0" fontId="36" fillId="3" borderId="26" xfId="9" quotePrefix="1" applyFont="1" applyFill="1" applyBorder="1" applyAlignment="1">
      <alignment horizontal="center" vertical="center" wrapText="1"/>
    </xf>
    <xf numFmtId="0" fontId="36" fillId="3" borderId="98" xfId="9" quotePrefix="1" applyFont="1" applyFill="1" applyBorder="1" applyAlignment="1">
      <alignment horizontal="center" vertical="center" wrapText="1"/>
    </xf>
    <xf numFmtId="0" fontId="36" fillId="3" borderId="27" xfId="9" quotePrefix="1" applyFont="1" applyFill="1" applyBorder="1" applyAlignment="1">
      <alignment horizontal="center" vertical="center" wrapText="1"/>
    </xf>
    <xf numFmtId="0" fontId="36" fillId="3" borderId="24" xfId="9" quotePrefix="1" applyFont="1" applyFill="1" applyBorder="1" applyAlignment="1">
      <alignment horizontal="center" vertical="center" wrapText="1"/>
    </xf>
    <xf numFmtId="0" fontId="36" fillId="3" borderId="24" xfId="6" applyFont="1" applyFill="1" applyBorder="1" applyAlignment="1">
      <alignment horizontal="center" vertical="center" wrapText="1"/>
    </xf>
    <xf numFmtId="0" fontId="36" fillId="3" borderId="26" xfId="6" applyFont="1" applyFill="1" applyBorder="1" applyAlignment="1">
      <alignment horizontal="center" vertical="center" wrapText="1"/>
    </xf>
    <xf numFmtId="0" fontId="49" fillId="3" borderId="53" xfId="9" quotePrefix="1" applyFont="1" applyFill="1" applyBorder="1" applyAlignment="1">
      <alignment horizontal="center" vertical="center" wrapText="1"/>
    </xf>
    <xf numFmtId="0" fontId="49" fillId="3" borderId="49" xfId="9" quotePrefix="1" applyFont="1" applyFill="1" applyBorder="1" applyAlignment="1">
      <alignment horizontal="center" vertical="center" wrapText="1"/>
    </xf>
    <xf numFmtId="0" fontId="49" fillId="3" borderId="37" xfId="9" quotePrefix="1" applyFont="1" applyFill="1" applyBorder="1" applyAlignment="1">
      <alignment horizontal="center" vertical="center" wrapText="1"/>
    </xf>
    <xf numFmtId="0" fontId="49" fillId="3" borderId="38" xfId="9" quotePrefix="1" applyFont="1" applyFill="1" applyBorder="1" applyAlignment="1">
      <alignment horizontal="center" vertical="center" wrapText="1"/>
    </xf>
    <xf numFmtId="0" fontId="49" fillId="3" borderId="39" xfId="9" quotePrefix="1" applyFont="1" applyFill="1" applyBorder="1" applyAlignment="1">
      <alignment horizontal="center" vertical="center" wrapText="1"/>
    </xf>
    <xf numFmtId="0" fontId="49" fillId="3" borderId="40" xfId="9" quotePrefix="1" applyFont="1" applyFill="1" applyBorder="1" applyAlignment="1">
      <alignment horizontal="center" vertical="center" wrapText="1"/>
    </xf>
    <xf numFmtId="0" fontId="49" fillId="3" borderId="78" xfId="9" quotePrefix="1" applyFont="1" applyFill="1" applyBorder="1" applyAlignment="1">
      <alignment horizontal="center" vertical="center" wrapText="1"/>
    </xf>
    <xf numFmtId="0" fontId="49" fillId="3" borderId="50" xfId="9" quotePrefix="1" applyFont="1" applyFill="1" applyBorder="1" applyAlignment="1">
      <alignment horizontal="center" vertical="center" wrapText="1"/>
    </xf>
    <xf numFmtId="0" fontId="36" fillId="3" borderId="38" xfId="9" quotePrefix="1" applyFont="1" applyFill="1" applyBorder="1" applyAlignment="1">
      <alignment horizontal="center" vertical="center" wrapText="1"/>
    </xf>
    <xf numFmtId="0" fontId="49" fillId="3" borderId="38" xfId="6" applyFont="1" applyFill="1" applyBorder="1" applyAlignment="1">
      <alignment horizontal="center" vertical="center" wrapText="1"/>
    </xf>
    <xf numFmtId="0" fontId="49" fillId="3" borderId="40" xfId="6" applyFont="1" applyFill="1" applyBorder="1" applyAlignment="1">
      <alignment horizontal="center" vertical="center" wrapText="1"/>
    </xf>
    <xf numFmtId="0" fontId="48" fillId="3" borderId="23" xfId="0" applyFont="1" applyFill="1" applyBorder="1" applyAlignment="1">
      <alignment horizontal="left" vertical="center" wrapText="1"/>
    </xf>
    <xf numFmtId="0" fontId="36" fillId="3" borderId="22" xfId="6" quotePrefix="1" applyFont="1" applyFill="1" applyBorder="1" applyAlignment="1">
      <alignment horizontal="center" vertical="center" wrapText="1"/>
    </xf>
    <xf numFmtId="0" fontId="49" fillId="3" borderId="51" xfId="6" quotePrefix="1" applyFont="1" applyFill="1" applyBorder="1" applyAlignment="1">
      <alignment horizontal="center" vertical="center" wrapText="1"/>
    </xf>
    <xf numFmtId="0" fontId="36" fillId="3" borderId="21" xfId="6" quotePrefix="1" applyFont="1" applyFill="1" applyBorder="1" applyAlignment="1">
      <alignment horizontal="center" vertical="center" wrapText="1"/>
    </xf>
    <xf numFmtId="0" fontId="49" fillId="3" borderId="22" xfId="6" quotePrefix="1" applyFont="1" applyFill="1" applyBorder="1" applyAlignment="1">
      <alignment horizontal="center" vertical="center" wrapText="1"/>
    </xf>
    <xf numFmtId="0" fontId="49" fillId="3" borderId="21" xfId="3" quotePrefix="1" applyFont="1" applyFill="1" applyBorder="1" applyAlignment="1">
      <alignment horizontal="center" vertical="center" textRotation="255" wrapText="1"/>
    </xf>
    <xf numFmtId="0" fontId="49" fillId="3" borderId="58" xfId="3" quotePrefix="1" applyFont="1" applyFill="1" applyBorder="1" applyAlignment="1">
      <alignment horizontal="center" vertical="center" textRotation="255" wrapText="1"/>
    </xf>
    <xf numFmtId="0" fontId="49" fillId="3" borderId="63" xfId="3" quotePrefix="1" applyFont="1" applyFill="1" applyBorder="1" applyAlignment="1">
      <alignment horizontal="center" vertical="center" textRotation="255" wrapText="1"/>
    </xf>
    <xf numFmtId="0" fontId="47" fillId="3" borderId="31" xfId="6" quotePrefix="1" applyFont="1" applyFill="1" applyBorder="1" applyAlignment="1">
      <alignment vertical="center" wrapText="1"/>
    </xf>
    <xf numFmtId="0" fontId="47" fillId="3" borderId="32" xfId="6" quotePrefix="1" applyFont="1" applyFill="1" applyBorder="1" applyAlignment="1">
      <alignment vertical="center" wrapText="1"/>
    </xf>
    <xf numFmtId="0" fontId="49" fillId="3" borderId="33" xfId="6" quotePrefix="1" applyFont="1" applyFill="1" applyBorder="1" applyAlignment="1">
      <alignment vertical="center" wrapText="1"/>
    </xf>
    <xf numFmtId="0" fontId="47" fillId="3" borderId="52" xfId="6" quotePrefix="1" applyFont="1" applyFill="1" applyBorder="1" applyAlignment="1">
      <alignment vertical="center" wrapText="1"/>
    </xf>
    <xf numFmtId="0" fontId="49" fillId="3" borderId="95" xfId="6" quotePrefix="1" applyFont="1" applyFill="1" applyBorder="1" applyAlignment="1">
      <alignment vertical="center" wrapText="1"/>
    </xf>
    <xf numFmtId="0" fontId="49" fillId="3" borderId="23" xfId="6" applyFont="1" applyFill="1" applyBorder="1" applyAlignment="1">
      <alignment vertical="center" wrapText="1"/>
    </xf>
    <xf numFmtId="0" fontId="49" fillId="3" borderId="25" xfId="6" applyFont="1" applyFill="1" applyBorder="1" applyAlignment="1">
      <alignment vertical="center" wrapText="1"/>
    </xf>
    <xf numFmtId="0" fontId="49" fillId="3" borderId="134" xfId="6" applyFont="1" applyFill="1" applyBorder="1" applyAlignment="1">
      <alignment vertical="center" wrapText="1"/>
    </xf>
    <xf numFmtId="0" fontId="49" fillId="3" borderId="26" xfId="9" quotePrefix="1" applyFont="1" applyFill="1" applyBorder="1" applyAlignment="1">
      <alignment horizontal="center" vertical="center" wrapText="1"/>
    </xf>
    <xf numFmtId="0" fontId="49" fillId="3" borderId="98" xfId="9" quotePrefix="1" applyFont="1" applyFill="1" applyBorder="1" applyAlignment="1">
      <alignment horizontal="center" vertical="center" wrapText="1"/>
    </xf>
    <xf numFmtId="0" fontId="49" fillId="3" borderId="27" xfId="9" quotePrefix="1" applyFont="1" applyFill="1" applyBorder="1" applyAlignment="1">
      <alignment horizontal="center" vertical="center" wrapText="1"/>
    </xf>
    <xf numFmtId="0" fontId="65" fillId="3" borderId="51" xfId="9" applyFont="1" applyFill="1" applyBorder="1" applyAlignment="1">
      <alignment vertical="center" wrapText="1"/>
    </xf>
    <xf numFmtId="0" fontId="65" fillId="3" borderId="23" xfId="9" applyFont="1" applyFill="1" applyBorder="1" applyAlignment="1">
      <alignment vertical="center" wrapText="1"/>
    </xf>
    <xf numFmtId="0" fontId="16" fillId="0" borderId="135" xfId="0" applyFont="1" applyFill="1" applyBorder="1" applyAlignment="1">
      <alignment horizontal="center" vertical="center" wrapText="1"/>
    </xf>
    <xf numFmtId="0" fontId="16" fillId="0" borderId="136" xfId="0" applyFont="1" applyFill="1" applyBorder="1" applyAlignment="1">
      <alignment horizontal="center" vertical="center" wrapText="1"/>
    </xf>
    <xf numFmtId="0" fontId="13" fillId="0" borderId="106" xfId="6" applyFont="1" applyFill="1" applyBorder="1" applyAlignment="1">
      <alignment horizontal="center" vertical="center" wrapText="1"/>
    </xf>
    <xf numFmtId="0" fontId="13" fillId="0" borderId="11" xfId="6" applyFont="1" applyFill="1" applyBorder="1" applyAlignment="1">
      <alignment horizontal="center" vertical="center" wrapText="1"/>
    </xf>
    <xf numFmtId="0" fontId="13" fillId="0" borderId="13" xfId="6" applyFont="1" applyFill="1" applyBorder="1" applyAlignment="1">
      <alignment horizontal="center" vertical="center" wrapText="1"/>
    </xf>
    <xf numFmtId="0" fontId="13" fillId="0" borderId="9" xfId="6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3" xfId="0" applyFont="1" applyFill="1" applyBorder="1" applyAlignment="1">
      <alignment horizontal="center" vertical="center" wrapText="1"/>
    </xf>
    <xf numFmtId="0" fontId="16" fillId="0" borderId="111" xfId="0" applyFont="1" applyFill="1" applyBorder="1" applyAlignment="1">
      <alignment horizontal="center" vertical="center" wrapText="1"/>
    </xf>
    <xf numFmtId="0" fontId="16" fillId="0" borderId="124" xfId="0" applyFont="1" applyFill="1" applyBorder="1" applyAlignment="1">
      <alignment horizontal="center" vertical="center" wrapText="1"/>
    </xf>
    <xf numFmtId="0" fontId="13" fillId="0" borderId="104" xfId="6" applyFont="1" applyFill="1" applyBorder="1" applyAlignment="1">
      <alignment horizontal="center" vertical="center" wrapText="1"/>
    </xf>
    <xf numFmtId="0" fontId="13" fillId="0" borderId="121" xfId="9" applyFont="1" applyFill="1" applyBorder="1" applyAlignment="1">
      <alignment horizontal="center" vertical="center" wrapText="1"/>
    </xf>
    <xf numFmtId="0" fontId="13" fillId="0" borderId="104" xfId="9" applyFont="1" applyFill="1" applyBorder="1" applyAlignment="1">
      <alignment horizontal="center" vertical="center" wrapText="1"/>
    </xf>
    <xf numFmtId="0" fontId="13" fillId="0" borderId="106" xfId="9" applyFont="1" applyFill="1" applyBorder="1" applyAlignment="1">
      <alignment horizontal="center" vertical="center" wrapText="1"/>
    </xf>
    <xf numFmtId="0" fontId="13" fillId="2" borderId="93" xfId="6" applyFont="1" applyFill="1" applyBorder="1" applyAlignment="1">
      <alignment horizontal="center" vertical="center" wrapText="1"/>
    </xf>
    <xf numFmtId="0" fontId="16" fillId="2" borderId="126" xfId="0" applyFont="1" applyFill="1" applyBorder="1" applyAlignment="1">
      <alignment horizontal="center" vertical="center" wrapText="1"/>
    </xf>
    <xf numFmtId="0" fontId="13" fillId="2" borderId="89" xfId="9" applyFont="1" applyFill="1" applyBorder="1" applyAlignment="1">
      <alignment horizontal="center" vertical="center" wrapText="1"/>
    </xf>
    <xf numFmtId="0" fontId="13" fillId="2" borderId="4" xfId="9" applyFont="1" applyFill="1" applyBorder="1" applyAlignment="1">
      <alignment horizontal="center" vertical="center" wrapText="1"/>
    </xf>
    <xf numFmtId="0" fontId="16" fillId="2" borderId="137" xfId="0" applyFont="1" applyFill="1" applyBorder="1" applyAlignment="1">
      <alignment horizontal="center" vertical="center" wrapText="1"/>
    </xf>
    <xf numFmtId="0" fontId="13" fillId="2" borderId="111" xfId="9" applyFont="1" applyFill="1" applyBorder="1" applyAlignment="1">
      <alignment horizontal="center" vertical="center" wrapText="1"/>
    </xf>
    <xf numFmtId="0" fontId="16" fillId="2" borderId="125" xfId="0" applyFont="1" applyFill="1" applyBorder="1" applyAlignment="1">
      <alignment horizontal="center" vertical="center" wrapText="1"/>
    </xf>
    <xf numFmtId="0" fontId="13" fillId="2" borderId="126" xfId="6" applyFont="1" applyFill="1" applyBorder="1" applyAlignment="1">
      <alignment horizontal="center" vertical="center" wrapText="1"/>
    </xf>
    <xf numFmtId="0" fontId="13" fillId="2" borderId="9" xfId="6" applyFont="1" applyFill="1" applyBorder="1" applyAlignment="1">
      <alignment horizontal="center" vertical="center" wrapText="1"/>
    </xf>
    <xf numFmtId="0" fontId="13" fillId="2" borderId="103" xfId="6" applyFont="1" applyFill="1" applyBorder="1" applyAlignment="1">
      <alignment horizontal="center" vertical="center" wrapText="1"/>
    </xf>
    <xf numFmtId="0" fontId="37" fillId="0" borderId="0" xfId="22" applyBorder="1" applyAlignment="1"/>
    <xf numFmtId="0" fontId="63" fillId="0" borderId="0" xfId="22" applyFont="1" applyFill="1"/>
    <xf numFmtId="0" fontId="63" fillId="0" borderId="0" xfId="22" applyFont="1"/>
    <xf numFmtId="0" fontId="13" fillId="4" borderId="68" xfId="9" applyFont="1" applyFill="1" applyBorder="1" applyAlignment="1">
      <alignment vertical="center" wrapText="1"/>
    </xf>
    <xf numFmtId="0" fontId="35" fillId="4" borderId="69" xfId="7" applyFont="1" applyFill="1" applyBorder="1" applyAlignment="1">
      <alignment vertical="center" wrapText="1"/>
    </xf>
    <xf numFmtId="0" fontId="14" fillId="4" borderId="138" xfId="9" applyFont="1" applyFill="1" applyBorder="1" applyAlignment="1">
      <alignment vertical="center" wrapText="1"/>
    </xf>
    <xf numFmtId="0" fontId="35" fillId="4" borderId="64" xfId="7" applyFont="1" applyFill="1" applyBorder="1" applyAlignment="1">
      <alignment vertical="center" wrapText="1"/>
    </xf>
    <xf numFmtId="0" fontId="14" fillId="4" borderId="139" xfId="9" applyFont="1" applyFill="1" applyBorder="1" applyAlignment="1">
      <alignment vertical="center" wrapText="1"/>
    </xf>
    <xf numFmtId="0" fontId="16" fillId="4" borderId="41" xfId="0" applyFont="1" applyFill="1" applyBorder="1" applyAlignment="1">
      <alignment horizontal="left" vertical="center" wrapText="1"/>
    </xf>
    <xf numFmtId="0" fontId="17" fillId="4" borderId="41" xfId="0" applyFont="1" applyFill="1" applyBorder="1" applyAlignment="1">
      <alignment horizontal="left" vertical="center" wrapText="1"/>
    </xf>
    <xf numFmtId="0" fontId="15" fillId="4" borderId="51" xfId="9" quotePrefix="1" applyFont="1" applyFill="1" applyBorder="1" applyAlignment="1">
      <alignment vertical="center" wrapText="1"/>
    </xf>
    <xf numFmtId="0" fontId="15" fillId="4" borderId="23" xfId="9" applyFont="1" applyFill="1" applyBorder="1" applyAlignment="1">
      <alignment vertical="center" wrapText="1"/>
    </xf>
    <xf numFmtId="0" fontId="22" fillId="4" borderId="51" xfId="0" applyFont="1" applyFill="1" applyBorder="1" applyAlignment="1">
      <alignment horizontal="left" vertical="center" wrapText="1"/>
    </xf>
    <xf numFmtId="0" fontId="16" fillId="4" borderId="51" xfId="0" applyFont="1" applyFill="1" applyBorder="1" applyAlignment="1">
      <alignment horizontal="left" vertical="center" wrapText="1"/>
    </xf>
    <xf numFmtId="0" fontId="15" fillId="5" borderId="51" xfId="9" quotePrefix="1" applyFont="1" applyFill="1" applyBorder="1" applyAlignment="1" applyProtection="1">
      <alignment vertical="center" wrapText="1"/>
      <protection locked="0"/>
    </xf>
    <xf numFmtId="0" fontId="13" fillId="5" borderId="22" xfId="9" quotePrefix="1" applyFont="1" applyFill="1" applyBorder="1" applyAlignment="1" applyProtection="1">
      <alignment vertical="center" wrapText="1"/>
      <protection locked="0"/>
    </xf>
    <xf numFmtId="0" fontId="14" fillId="5" borderId="22" xfId="9" quotePrefix="1" applyFont="1" applyFill="1" applyBorder="1" applyAlignment="1" applyProtection="1">
      <alignment vertical="center" wrapText="1"/>
      <protection locked="0"/>
    </xf>
    <xf numFmtId="0" fontId="25" fillId="5" borderId="22" xfId="0" applyFont="1" applyFill="1" applyBorder="1" applyAlignment="1" applyProtection="1">
      <alignment horizontal="left" vertical="center" wrapText="1"/>
      <protection locked="0"/>
    </xf>
    <xf numFmtId="0" fontId="14" fillId="5" borderId="22" xfId="3" quotePrefix="1" applyFont="1" applyFill="1" applyBorder="1" applyAlignment="1" applyProtection="1">
      <alignment horizontal="center" vertical="center" wrapText="1"/>
      <protection locked="0"/>
    </xf>
    <xf numFmtId="0" fontId="25" fillId="5" borderId="22" xfId="0" applyFont="1" applyFill="1" applyBorder="1" applyProtection="1">
      <protection locked="0"/>
    </xf>
    <xf numFmtId="0" fontId="19" fillId="0" borderId="1" xfId="9" quotePrefix="1" applyFont="1" applyFill="1" applyBorder="1" applyAlignment="1" applyProtection="1">
      <alignment vertical="center" wrapText="1"/>
      <protection locked="0"/>
    </xf>
    <xf numFmtId="0" fontId="19" fillId="0" borderId="69" xfId="9" quotePrefix="1" applyFont="1" applyFill="1" applyBorder="1" applyAlignment="1" applyProtection="1">
      <alignment horizontal="center" vertical="center" wrapText="1"/>
      <protection locked="0"/>
    </xf>
    <xf numFmtId="0" fontId="19" fillId="0" borderId="69" xfId="0" applyFont="1" applyFill="1" applyBorder="1" applyAlignment="1" applyProtection="1">
      <alignment horizontal="center" vertical="center" wrapText="1"/>
      <protection locked="0"/>
    </xf>
    <xf numFmtId="0" fontId="25" fillId="0" borderId="69" xfId="3" quotePrefix="1" applyFont="1" applyFill="1" applyBorder="1" applyAlignment="1" applyProtection="1">
      <alignment horizontal="center" vertical="center" wrapText="1"/>
      <protection locked="0"/>
    </xf>
    <xf numFmtId="0" fontId="25" fillId="0" borderId="69" xfId="0" applyFont="1" applyFill="1" applyBorder="1" applyAlignment="1" applyProtection="1">
      <alignment horizontal="center"/>
      <protection locked="0"/>
    </xf>
    <xf numFmtId="0" fontId="19" fillId="0" borderId="35" xfId="9" quotePrefix="1" applyFont="1" applyFill="1" applyBorder="1" applyAlignment="1" applyProtection="1">
      <alignment vertical="center" wrapText="1"/>
      <protection locked="0"/>
    </xf>
    <xf numFmtId="0" fontId="19" fillId="0" borderId="64" xfId="9" quotePrefix="1" applyFont="1" applyFill="1" applyBorder="1" applyAlignment="1" applyProtection="1">
      <alignment horizontal="center" vertical="center" wrapText="1"/>
      <protection locked="0"/>
    </xf>
    <xf numFmtId="0" fontId="19" fillId="0" borderId="35" xfId="9" applyFont="1" applyFill="1" applyBorder="1" applyAlignment="1" applyProtection="1">
      <alignment vertical="center" wrapText="1"/>
      <protection locked="0"/>
    </xf>
    <xf numFmtId="0" fontId="19" fillId="0" borderId="35" xfId="7" applyFont="1" applyFill="1" applyBorder="1" applyAlignment="1" applyProtection="1">
      <alignment vertical="center" wrapText="1"/>
      <protection locked="0"/>
    </xf>
    <xf numFmtId="0" fontId="52" fillId="0" borderId="69" xfId="9" quotePrefix="1" applyFont="1" applyFill="1" applyBorder="1" applyAlignment="1" applyProtection="1">
      <alignment horizontal="center" vertical="center" wrapText="1"/>
      <protection locked="0"/>
    </xf>
    <xf numFmtId="0" fontId="19" fillId="0" borderId="101" xfId="9" applyFont="1" applyFill="1" applyBorder="1" applyAlignment="1" applyProtection="1">
      <alignment vertical="center" wrapText="1"/>
      <protection locked="0"/>
    </xf>
    <xf numFmtId="0" fontId="19" fillId="0" borderId="140" xfId="9" quotePrefix="1" applyFont="1" applyFill="1" applyBorder="1" applyAlignment="1" applyProtection="1">
      <alignment horizontal="center" vertical="center" wrapText="1"/>
      <protection locked="0"/>
    </xf>
    <xf numFmtId="0" fontId="19" fillId="0" borderId="138" xfId="9" quotePrefix="1" applyFont="1" applyFill="1" applyBorder="1" applyAlignment="1" applyProtection="1">
      <alignment horizontal="center" vertical="center" wrapText="1"/>
      <protection locked="0"/>
    </xf>
    <xf numFmtId="0" fontId="19" fillId="0" borderId="140" xfId="0" applyFont="1" applyFill="1" applyBorder="1" applyAlignment="1" applyProtection="1">
      <alignment horizontal="center" vertical="center" wrapText="1"/>
      <protection locked="0"/>
    </xf>
    <xf numFmtId="0" fontId="25" fillId="0" borderId="140" xfId="0" applyFont="1" applyFill="1" applyBorder="1" applyAlignment="1" applyProtection="1">
      <alignment horizontal="center" vertical="center"/>
      <protection locked="0"/>
    </xf>
    <xf numFmtId="0" fontId="17" fillId="6" borderId="62" xfId="0" applyFont="1" applyFill="1" applyBorder="1" applyAlignment="1" applyProtection="1">
      <alignment horizontal="left" vertical="center" wrapText="1"/>
      <protection locked="0"/>
    </xf>
    <xf numFmtId="0" fontId="13" fillId="6" borderId="22" xfId="6" quotePrefix="1" applyFont="1" applyFill="1" applyBorder="1" applyAlignment="1" applyProtection="1">
      <alignment horizontal="center" vertical="center" wrapText="1"/>
      <protection locked="0"/>
    </xf>
    <xf numFmtId="0" fontId="17" fillId="5" borderId="51" xfId="0" applyFont="1" applyFill="1" applyBorder="1" applyAlignment="1" applyProtection="1">
      <alignment horizontal="left" vertical="center" wrapText="1"/>
      <protection locked="0"/>
    </xf>
    <xf numFmtId="0" fontId="13" fillId="5" borderId="60" xfId="6" quotePrefix="1" applyFont="1" applyFill="1" applyBorder="1" applyAlignment="1" applyProtection="1">
      <alignment horizontal="center" vertical="center" wrapText="1"/>
      <protection locked="0"/>
    </xf>
    <xf numFmtId="0" fontId="17" fillId="0" borderId="51" xfId="0" applyFont="1" applyFill="1" applyBorder="1" applyAlignment="1" applyProtection="1">
      <alignment horizontal="left" vertical="center" wrapText="1"/>
      <protection locked="0"/>
    </xf>
    <xf numFmtId="0" fontId="13" fillId="0" borderId="22" xfId="6" quotePrefix="1" applyFont="1" applyFill="1" applyBorder="1" applyAlignment="1" applyProtection="1">
      <alignment vertical="center" wrapText="1"/>
      <protection locked="0"/>
    </xf>
    <xf numFmtId="0" fontId="13" fillId="0" borderId="60" xfId="6" quotePrefix="1" applyFont="1" applyFill="1" applyBorder="1" applyAlignment="1" applyProtection="1">
      <alignment vertical="center" wrapText="1"/>
      <protection locked="0"/>
    </xf>
    <xf numFmtId="0" fontId="14" fillId="0" borderId="60" xfId="6" quotePrefix="1" applyFont="1" applyFill="1" applyBorder="1" applyAlignment="1" applyProtection="1">
      <alignment vertical="center" wrapText="1"/>
      <protection locked="0"/>
    </xf>
    <xf numFmtId="0" fontId="25" fillId="0" borderId="60" xfId="0" applyFont="1" applyFill="1" applyBorder="1" applyProtection="1">
      <protection locked="0"/>
    </xf>
    <xf numFmtId="0" fontId="19" fillId="0" borderId="68" xfId="9" quotePrefix="1" applyFont="1" applyFill="1" applyBorder="1" applyAlignment="1" applyProtection="1">
      <alignment horizontal="center" vertical="center" wrapText="1"/>
      <protection locked="0"/>
    </xf>
    <xf numFmtId="0" fontId="19" fillId="0" borderId="68" xfId="0" applyFont="1" applyFill="1" applyBorder="1" applyAlignment="1" applyProtection="1">
      <alignment horizontal="center" vertical="center" wrapText="1"/>
      <protection locked="0"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25" fillId="0" borderId="68" xfId="0" applyFont="1" applyFill="1" applyBorder="1" applyAlignment="1" applyProtection="1">
      <alignment horizontal="center"/>
      <protection locked="0"/>
    </xf>
    <xf numFmtId="0" fontId="19" fillId="0" borderId="64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Fill="1" applyBorder="1" applyAlignment="1" applyProtection="1">
      <alignment horizontal="center"/>
      <protection locked="0"/>
    </xf>
    <xf numFmtId="0" fontId="19" fillId="0" borderId="49" xfId="9" quotePrefix="1" applyFont="1" applyFill="1" applyBorder="1" applyAlignment="1" applyProtection="1">
      <alignment vertical="center" wrapText="1"/>
      <protection locked="0"/>
    </xf>
    <xf numFmtId="0" fontId="19" fillId="0" borderId="49" xfId="9" applyFont="1" applyFill="1" applyBorder="1" applyAlignment="1" applyProtection="1">
      <alignment vertical="center" wrapText="1"/>
      <protection locked="0"/>
    </xf>
    <xf numFmtId="0" fontId="19" fillId="0" borderId="49" xfId="7" applyFont="1" applyFill="1" applyBorder="1" applyAlignment="1" applyProtection="1">
      <alignment vertical="center" wrapText="1"/>
      <protection locked="0"/>
    </xf>
    <xf numFmtId="0" fontId="19" fillId="0" borderId="50" xfId="9" applyFont="1" applyFill="1" applyBorder="1" applyAlignment="1" applyProtection="1">
      <alignment vertical="center" wrapText="1"/>
      <protection locked="0"/>
    </xf>
    <xf numFmtId="0" fontId="19" fillId="0" borderId="139" xfId="9" quotePrefix="1" applyFont="1" applyFill="1" applyBorder="1" applyAlignment="1" applyProtection="1">
      <alignment horizontal="center" vertical="center" wrapText="1"/>
      <protection locked="0"/>
    </xf>
    <xf numFmtId="0" fontId="19" fillId="0" borderId="139" xfId="0" applyFont="1" applyFill="1" applyBorder="1" applyAlignment="1" applyProtection="1">
      <alignment horizontal="center" vertical="center" wrapText="1"/>
      <protection locked="0"/>
    </xf>
    <xf numFmtId="0" fontId="25" fillId="0" borderId="139" xfId="0" applyFont="1" applyFill="1" applyBorder="1" applyAlignment="1" applyProtection="1">
      <alignment horizontal="center" vertical="center" wrapText="1"/>
      <protection locked="0"/>
    </xf>
    <xf numFmtId="0" fontId="25" fillId="0" borderId="139" xfId="0" applyFont="1" applyFill="1" applyBorder="1" applyAlignment="1" applyProtection="1">
      <alignment horizontal="center" vertical="center"/>
      <protection locked="0"/>
    </xf>
    <xf numFmtId="0" fontId="15" fillId="6" borderId="51" xfId="9" quotePrefix="1" applyFont="1" applyFill="1" applyBorder="1" applyAlignment="1" applyProtection="1">
      <alignment vertical="center" wrapText="1"/>
      <protection locked="0"/>
    </xf>
    <xf numFmtId="0" fontId="13" fillId="6" borderId="94" xfId="9" quotePrefix="1" applyFont="1" applyFill="1" applyBorder="1" applyAlignment="1" applyProtection="1">
      <alignment horizontal="center" vertical="center" wrapText="1"/>
      <protection locked="0"/>
    </xf>
    <xf numFmtId="0" fontId="15" fillId="0" borderId="51" xfId="9" applyFont="1" applyFill="1" applyBorder="1" applyAlignment="1" applyProtection="1">
      <alignment vertical="center" wrapText="1"/>
      <protection locked="0"/>
    </xf>
    <xf numFmtId="0" fontId="14" fillId="0" borderId="22" xfId="6" quotePrefix="1" applyFont="1" applyFill="1" applyBorder="1" applyAlignment="1" applyProtection="1">
      <alignment horizontal="center" vertical="center" wrapText="1"/>
      <protection locked="0"/>
    </xf>
    <xf numFmtId="0" fontId="14" fillId="0" borderId="60" xfId="6" quotePrefix="1" applyFont="1" applyFill="1" applyBorder="1" applyAlignment="1" applyProtection="1">
      <alignment horizontal="center" vertical="center" wrapText="1"/>
      <protection locked="0"/>
    </xf>
    <xf numFmtId="0" fontId="19" fillId="0" borderId="22" xfId="6" quotePrefix="1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 applyProtection="1">
      <alignment horizontal="left" vertical="center" wrapText="1"/>
      <protection locked="0"/>
    </xf>
    <xf numFmtId="0" fontId="25" fillId="0" borderId="22" xfId="0" applyFont="1" applyFill="1" applyBorder="1" applyProtection="1">
      <protection locked="0"/>
    </xf>
    <xf numFmtId="0" fontId="25" fillId="0" borderId="69" xfId="0" applyFont="1" applyFill="1" applyBorder="1" applyAlignment="1" applyProtection="1">
      <alignment horizontal="center" vertical="center" wrapText="1"/>
      <protection locked="0"/>
    </xf>
    <xf numFmtId="0" fontId="19" fillId="0" borderId="94" xfId="9" quotePrefix="1" applyFont="1" applyFill="1" applyBorder="1" applyAlignment="1" applyProtection="1">
      <alignment horizontal="center" vertical="center" wrapText="1"/>
      <protection locked="0"/>
    </xf>
    <xf numFmtId="0" fontId="13" fillId="6" borderId="22" xfId="9" quotePrefix="1" applyFont="1" applyFill="1" applyBorder="1" applyAlignment="1" applyProtection="1">
      <alignment horizontal="center" vertical="center" wrapText="1"/>
      <protection locked="0"/>
    </xf>
    <xf numFmtId="0" fontId="29" fillId="0" borderId="51" xfId="0" applyFont="1" applyFill="1" applyBorder="1" applyAlignment="1" applyProtection="1">
      <alignment horizontal="left" vertical="center" wrapText="1"/>
      <protection locked="0"/>
    </xf>
    <xf numFmtId="0" fontId="13" fillId="0" borderId="22" xfId="6" quotePrefix="1" applyFont="1" applyFill="1" applyBorder="1" applyAlignment="1" applyProtection="1">
      <alignment horizontal="center" vertical="center" wrapText="1"/>
      <protection locked="0"/>
    </xf>
    <xf numFmtId="0" fontId="17" fillId="6" borderId="51" xfId="0" applyFont="1" applyFill="1" applyBorder="1" applyAlignment="1" applyProtection="1">
      <alignment horizontal="left" vertical="center" wrapText="1"/>
      <protection locked="0"/>
    </xf>
    <xf numFmtId="0" fontId="17" fillId="6" borderId="22" xfId="0" applyFont="1" applyFill="1" applyBorder="1" applyAlignment="1" applyProtection="1">
      <alignment horizontal="center" vertical="center"/>
      <protection locked="0"/>
    </xf>
    <xf numFmtId="0" fontId="49" fillId="3" borderId="21" xfId="6" applyFont="1" applyFill="1" applyBorder="1" applyAlignment="1">
      <alignment horizontal="center" vertical="center" wrapText="1"/>
    </xf>
    <xf numFmtId="0" fontId="49" fillId="3" borderId="56" xfId="6" applyFont="1" applyFill="1" applyBorder="1" applyAlignment="1">
      <alignment horizontal="center" vertical="center" wrapText="1"/>
    </xf>
    <xf numFmtId="0" fontId="49" fillId="3" borderId="55" xfId="9" quotePrefix="1" applyFont="1" applyFill="1" applyBorder="1" applyAlignment="1">
      <alignment horizontal="center" vertical="center" wrapText="1"/>
    </xf>
    <xf numFmtId="0" fontId="49" fillId="3" borderId="56" xfId="9" quotePrefix="1" applyFont="1" applyFill="1" applyBorder="1" applyAlignment="1">
      <alignment horizontal="center" vertical="center" wrapText="1"/>
    </xf>
    <xf numFmtId="0" fontId="49" fillId="3" borderId="58" xfId="9" quotePrefix="1" applyFont="1" applyFill="1" applyBorder="1" applyAlignment="1">
      <alignment horizontal="center" vertical="center" wrapText="1"/>
    </xf>
    <xf numFmtId="0" fontId="49" fillId="3" borderId="59" xfId="9" quotePrefix="1" applyFont="1" applyFill="1" applyBorder="1" applyAlignment="1">
      <alignment horizontal="center" vertical="center" wrapText="1"/>
    </xf>
    <xf numFmtId="0" fontId="14" fillId="7" borderId="28" xfId="9" quotePrefix="1" applyFont="1" applyFill="1" applyBorder="1" applyAlignment="1">
      <alignment horizontal="center" vertical="center" wrapText="1"/>
    </xf>
    <xf numFmtId="0" fontId="14" fillId="7" borderId="141" xfId="9" quotePrefix="1" applyFont="1" applyFill="1" applyBorder="1" applyAlignment="1">
      <alignment horizontal="center" vertical="center" wrapText="1"/>
    </xf>
    <xf numFmtId="0" fontId="14" fillId="7" borderId="31" xfId="9" quotePrefix="1" applyFont="1" applyFill="1" applyBorder="1" applyAlignment="1">
      <alignment horizontal="center" vertical="center" wrapText="1"/>
    </xf>
    <xf numFmtId="0" fontId="14" fillId="7" borderId="52" xfId="9" quotePrefix="1" applyFont="1" applyFill="1" applyBorder="1" applyAlignment="1">
      <alignment horizontal="center" vertical="center" wrapText="1"/>
    </xf>
    <xf numFmtId="0" fontId="14" fillId="7" borderId="48" xfId="9" quotePrefix="1" applyFont="1" applyFill="1" applyBorder="1" applyAlignment="1">
      <alignment horizontal="center" vertical="center" wrapText="1"/>
    </xf>
    <xf numFmtId="0" fontId="14" fillId="7" borderId="37" xfId="9" quotePrefix="1" applyFont="1" applyFill="1" applyBorder="1" applyAlignment="1">
      <alignment horizontal="center" vertical="center" wrapText="1"/>
    </xf>
    <xf numFmtId="0" fontId="14" fillId="7" borderId="24" xfId="9" quotePrefix="1" applyFont="1" applyFill="1" applyBorder="1" applyAlignment="1">
      <alignment horizontal="center" vertical="center" wrapText="1"/>
    </xf>
    <xf numFmtId="0" fontId="14" fillId="7" borderId="98" xfId="9" quotePrefix="1" applyFont="1" applyFill="1" applyBorder="1" applyAlignment="1">
      <alignment horizontal="center" vertical="center" wrapText="1"/>
    </xf>
    <xf numFmtId="0" fontId="14" fillId="3" borderId="26" xfId="9" quotePrefix="1" applyFont="1" applyFill="1" applyBorder="1" applyAlignment="1">
      <alignment horizontal="center" vertical="center" wrapText="1"/>
    </xf>
    <xf numFmtId="0" fontId="14" fillId="7" borderId="25" xfId="9" quotePrefix="1" applyFont="1" applyFill="1" applyBorder="1" applyAlignment="1">
      <alignment horizontal="center" vertical="center" wrapText="1"/>
    </xf>
    <xf numFmtId="0" fontId="14" fillId="7" borderId="35" xfId="9" quotePrefix="1" applyFont="1" applyFill="1" applyBorder="1" applyAlignment="1">
      <alignment horizontal="center" vertical="center" wrapText="1"/>
    </xf>
    <xf numFmtId="0" fontId="14" fillId="7" borderId="36" xfId="9" quotePrefix="1" applyFont="1" applyFill="1" applyBorder="1" applyAlignment="1">
      <alignment horizontal="center" vertical="center" wrapText="1"/>
    </xf>
    <xf numFmtId="0" fontId="14" fillId="7" borderId="49" xfId="9" quotePrefix="1" applyFont="1" applyFill="1" applyBorder="1" applyAlignment="1">
      <alignment horizontal="center" vertical="center" wrapText="1"/>
    </xf>
    <xf numFmtId="0" fontId="13" fillId="3" borderId="54" xfId="6" quotePrefix="1" applyFont="1" applyFill="1" applyBorder="1" applyAlignment="1">
      <alignment horizontal="center" vertical="center" wrapText="1"/>
    </xf>
    <xf numFmtId="0" fontId="14" fillId="3" borderId="21" xfId="6" quotePrefix="1" applyFont="1" applyFill="1" applyBorder="1" applyAlignment="1">
      <alignment vertical="center" wrapText="1"/>
    </xf>
    <xf numFmtId="0" fontId="14" fillId="3" borderId="55" xfId="6" quotePrefix="1" applyFont="1" applyFill="1" applyBorder="1" applyAlignment="1">
      <alignment vertical="center" wrapText="1"/>
    </xf>
    <xf numFmtId="0" fontId="13" fillId="3" borderId="56" xfId="6" quotePrefix="1" applyFont="1" applyFill="1" applyBorder="1" applyAlignment="1">
      <alignment vertical="center" wrapText="1"/>
    </xf>
    <xf numFmtId="0" fontId="14" fillId="3" borderId="79" xfId="9" quotePrefix="1" applyFont="1" applyFill="1" applyBorder="1" applyAlignment="1">
      <alignment vertical="center" wrapText="1"/>
    </xf>
    <xf numFmtId="0" fontId="13" fillId="3" borderId="32" xfId="6" applyFont="1" applyFill="1" applyBorder="1" applyAlignment="1">
      <alignment horizontal="center" vertical="center" wrapText="1"/>
    </xf>
    <xf numFmtId="0" fontId="13" fillId="3" borderId="33" xfId="6" applyFont="1" applyFill="1" applyBorder="1" applyAlignment="1">
      <alignment horizontal="center" vertical="center" wrapText="1"/>
    </xf>
    <xf numFmtId="0" fontId="14" fillId="3" borderId="78" xfId="9" quotePrefix="1" applyFont="1" applyFill="1" applyBorder="1" applyAlignment="1">
      <alignment horizontal="center" vertical="center" wrapText="1"/>
    </xf>
    <xf numFmtId="0" fontId="14" fillId="3" borderId="50" xfId="9" quotePrefix="1" applyFont="1" applyFill="1" applyBorder="1" applyAlignment="1">
      <alignment horizontal="center" vertical="center" wrapText="1"/>
    </xf>
    <xf numFmtId="0" fontId="14" fillId="3" borderId="39" xfId="9" quotePrefix="1" applyFont="1" applyFill="1" applyBorder="1" applyAlignment="1">
      <alignment horizontal="center" vertical="center" wrapText="1"/>
    </xf>
    <xf numFmtId="0" fontId="14" fillId="3" borderId="40" xfId="9" quotePrefix="1" applyFont="1" applyFill="1" applyBorder="1" applyAlignment="1">
      <alignment horizontal="center" vertical="center" wrapText="1"/>
    </xf>
    <xf numFmtId="0" fontId="14" fillId="3" borderId="28" xfId="6" quotePrefix="1" applyFont="1" applyFill="1" applyBorder="1" applyAlignment="1">
      <alignment horizontal="center" vertical="center" wrapText="1"/>
    </xf>
    <xf numFmtId="0" fontId="14" fillId="3" borderId="141" xfId="6" quotePrefix="1" applyFont="1" applyFill="1" applyBorder="1" applyAlignment="1">
      <alignment horizontal="center" vertical="center" wrapText="1"/>
    </xf>
    <xf numFmtId="0" fontId="14" fillId="3" borderId="142" xfId="6" quotePrefix="1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3" fillId="3" borderId="98" xfId="0" applyFont="1" applyFill="1" applyBorder="1" applyAlignment="1">
      <alignment horizontal="center" vertical="center" wrapText="1"/>
    </xf>
    <xf numFmtId="0" fontId="14" fillId="3" borderId="24" xfId="9" quotePrefix="1" applyFont="1" applyFill="1" applyBorder="1" applyAlignment="1">
      <alignment vertical="center" wrapText="1"/>
    </xf>
    <xf numFmtId="0" fontId="14" fillId="3" borderId="25" xfId="9" quotePrefix="1" applyFont="1" applyFill="1" applyBorder="1" applyAlignment="1">
      <alignment vertical="center" wrapText="1"/>
    </xf>
    <xf numFmtId="0" fontId="14" fillId="3" borderId="23" xfId="9" quotePrefix="1" applyFont="1" applyFill="1" applyBorder="1" applyAlignment="1">
      <alignment vertical="center" wrapText="1"/>
    </xf>
    <xf numFmtId="0" fontId="13" fillId="3" borderId="0" xfId="6" applyFont="1" applyFill="1" applyBorder="1" applyAlignment="1">
      <alignment vertical="center" wrapText="1"/>
    </xf>
    <xf numFmtId="0" fontId="14" fillId="3" borderId="31" xfId="6" quotePrefix="1" applyFont="1" applyFill="1" applyBorder="1" applyAlignment="1">
      <alignment vertical="center" wrapText="1"/>
    </xf>
    <xf numFmtId="0" fontId="14" fillId="3" borderId="52" xfId="6" quotePrefix="1" applyFont="1" applyFill="1" applyBorder="1" applyAlignment="1">
      <alignment vertical="center" wrapText="1"/>
    </xf>
    <xf numFmtId="0" fontId="14" fillId="3" borderId="142" xfId="6" quotePrefix="1" applyFont="1" applyFill="1" applyBorder="1" applyAlignment="1">
      <alignment vertical="center" wrapText="1"/>
    </xf>
    <xf numFmtId="0" fontId="25" fillId="3" borderId="21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0" fontId="25" fillId="3" borderId="0" xfId="0" applyFont="1" applyFill="1" applyBorder="1"/>
    <xf numFmtId="0" fontId="19" fillId="0" borderId="49" xfId="9" applyFont="1" applyFill="1" applyBorder="1" applyAlignment="1" applyProtection="1">
      <alignment horizontal="center" vertical="center" wrapText="1"/>
      <protection locked="0"/>
    </xf>
    <xf numFmtId="0" fontId="14" fillId="4" borderId="31" xfId="6" quotePrefix="1" applyFont="1" applyFill="1" applyBorder="1" applyAlignment="1">
      <alignment horizontal="center" vertical="center" wrapText="1"/>
    </xf>
    <xf numFmtId="0" fontId="14" fillId="4" borderId="52" xfId="6" quotePrefix="1" applyFont="1" applyFill="1" applyBorder="1" applyAlignment="1">
      <alignment horizontal="center" vertical="center" wrapText="1"/>
    </xf>
    <xf numFmtId="0" fontId="14" fillId="4" borderId="0" xfId="6" quotePrefix="1" applyFont="1" applyFill="1" applyBorder="1" applyAlignment="1">
      <alignment horizontal="center" vertical="center" wrapText="1"/>
    </xf>
    <xf numFmtId="0" fontId="35" fillId="4" borderId="69" xfId="7" applyFont="1" applyFill="1" applyBorder="1" applyAlignment="1">
      <alignment horizontal="center" vertical="center" wrapText="1"/>
    </xf>
    <xf numFmtId="0" fontId="14" fillId="4" borderId="138" xfId="9" applyFont="1" applyFill="1" applyBorder="1" applyAlignment="1">
      <alignment horizontal="center" vertical="center" wrapText="1"/>
    </xf>
    <xf numFmtId="0" fontId="35" fillId="4" borderId="64" xfId="7" applyFont="1" applyFill="1" applyBorder="1" applyAlignment="1">
      <alignment horizontal="center" vertical="center" wrapText="1"/>
    </xf>
    <xf numFmtId="0" fontId="14" fillId="4" borderId="139" xfId="9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4" fillId="0" borderId="12" xfId="9" applyFont="1" applyFill="1" applyBorder="1" applyAlignment="1">
      <alignment horizontal="center" vertical="center" wrapText="1"/>
    </xf>
    <xf numFmtId="0" fontId="14" fillId="0" borderId="5" xfId="9" applyFont="1" applyFill="1" applyBorder="1" applyAlignment="1">
      <alignment horizontal="center" vertical="center" wrapText="1"/>
    </xf>
    <xf numFmtId="0" fontId="19" fillId="0" borderId="12" xfId="9" applyFont="1" applyFill="1" applyBorder="1" applyAlignment="1">
      <alignment horizontal="center" vertical="center" wrapText="1"/>
    </xf>
    <xf numFmtId="0" fontId="19" fillId="0" borderId="3" xfId="9" applyFont="1" applyFill="1" applyBorder="1" applyAlignment="1">
      <alignment horizontal="center" vertical="center" wrapText="1"/>
    </xf>
    <xf numFmtId="0" fontId="19" fillId="0" borderId="5" xfId="9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7" xfId="0" applyFont="1" applyFill="1" applyBorder="1" applyAlignment="1">
      <alignment horizontal="center" vertical="center" wrapText="1"/>
    </xf>
    <xf numFmtId="0" fontId="13" fillId="0" borderId="7" xfId="6" applyFont="1" applyFill="1" applyBorder="1" applyAlignment="1">
      <alignment horizontal="center" vertical="center" wrapText="1"/>
    </xf>
    <xf numFmtId="0" fontId="1" fillId="0" borderId="19" xfId="3" applyFont="1" applyFill="1" applyBorder="1" applyAlignment="1">
      <alignment horizontal="center" vertical="center" textRotation="255" wrapText="1"/>
    </xf>
    <xf numFmtId="0" fontId="1" fillId="2" borderId="127" xfId="3" applyFont="1" applyFill="1" applyBorder="1" applyAlignment="1">
      <alignment horizontal="center" vertical="center" textRotation="255" wrapText="1"/>
    </xf>
    <xf numFmtId="0" fontId="36" fillId="0" borderId="94" xfId="0" applyFont="1" applyBorder="1" applyAlignment="1">
      <alignment horizontal="left" wrapText="1"/>
    </xf>
    <xf numFmtId="0" fontId="25" fillId="0" borderId="64" xfId="0" applyFont="1" applyBorder="1" applyAlignment="1">
      <alignment vertical="top" wrapText="1"/>
    </xf>
    <xf numFmtId="0" fontId="13" fillId="3" borderId="48" xfId="9" quotePrefix="1" applyFont="1" applyFill="1" applyBorder="1" applyAlignment="1">
      <alignment vertical="center" wrapText="1"/>
    </xf>
    <xf numFmtId="0" fontId="13" fillId="3" borderId="36" xfId="9" quotePrefix="1" applyFont="1" applyFill="1" applyBorder="1" applyAlignment="1">
      <alignment vertical="center" wrapText="1"/>
    </xf>
    <xf numFmtId="0" fontId="13" fillId="3" borderId="49" xfId="9" quotePrefix="1" applyFont="1" applyFill="1" applyBorder="1" applyAlignment="1">
      <alignment vertical="center" wrapText="1"/>
    </xf>
    <xf numFmtId="0" fontId="13" fillId="3" borderId="27" xfId="9" quotePrefix="1" applyFont="1" applyFill="1" applyBorder="1" applyAlignment="1">
      <alignment vertical="center" wrapText="1"/>
    </xf>
    <xf numFmtId="0" fontId="38" fillId="4" borderId="35" xfId="0" applyFont="1" applyFill="1" applyBorder="1" applyAlignment="1">
      <alignment horizontal="left" vertical="center" wrapText="1"/>
    </xf>
    <xf numFmtId="0" fontId="9" fillId="4" borderId="48" xfId="3" quotePrefix="1" applyFont="1" applyFill="1" applyBorder="1" applyAlignment="1">
      <alignment horizontal="center" vertical="center" textRotation="255" wrapText="1"/>
    </xf>
    <xf numFmtId="0" fontId="9" fillId="4" borderId="37" xfId="3" quotePrefix="1" applyFont="1" applyFill="1" applyBorder="1" applyAlignment="1">
      <alignment horizontal="center" vertical="center" textRotation="255" wrapText="1"/>
    </xf>
    <xf numFmtId="0" fontId="9" fillId="4" borderId="70" xfId="3" quotePrefix="1" applyFont="1" applyFill="1" applyBorder="1" applyAlignment="1">
      <alignment horizontal="center" vertical="center" textRotation="255" wrapText="1"/>
    </xf>
    <xf numFmtId="0" fontId="9" fillId="4" borderId="53" xfId="3" quotePrefix="1" applyFont="1" applyFill="1" applyBorder="1" applyAlignment="1">
      <alignment horizontal="center" vertical="center" textRotation="255" wrapText="1"/>
    </xf>
    <xf numFmtId="0" fontId="9" fillId="4" borderId="133" xfId="3" quotePrefix="1" applyFont="1" applyFill="1" applyBorder="1" applyAlignment="1">
      <alignment horizontal="center" vertical="center" textRotation="255" wrapText="1"/>
    </xf>
    <xf numFmtId="0" fontId="9" fillId="4" borderId="35" xfId="6" quotePrefix="1" applyFont="1" applyFill="1" applyBorder="1" applyAlignment="1">
      <alignment horizontal="left" vertical="center" wrapText="1"/>
    </xf>
    <xf numFmtId="0" fontId="9" fillId="4" borderId="36" xfId="6" quotePrefix="1" applyFont="1" applyFill="1" applyBorder="1" applyAlignment="1">
      <alignment horizontal="left" vertical="center" wrapText="1"/>
    </xf>
    <xf numFmtId="0" fontId="9" fillId="4" borderId="133" xfId="6" quotePrefix="1" applyFont="1" applyFill="1" applyBorder="1" applyAlignment="1">
      <alignment horizontal="left" vertical="center" wrapText="1"/>
    </xf>
    <xf numFmtId="0" fontId="25" fillId="2" borderId="143" xfId="0" applyFont="1" applyFill="1" applyBorder="1" applyAlignment="1">
      <alignment horizontal="center" vertical="center" wrapText="1"/>
    </xf>
    <xf numFmtId="0" fontId="19" fillId="2" borderId="123" xfId="0" applyFont="1" applyFill="1" applyBorder="1" applyAlignment="1">
      <alignment horizontal="center" vertical="center" wrapText="1"/>
    </xf>
    <xf numFmtId="0" fontId="25" fillId="2" borderId="112" xfId="0" applyFont="1" applyFill="1" applyBorder="1" applyAlignment="1">
      <alignment horizontal="center" vertical="center" wrapText="1"/>
    </xf>
    <xf numFmtId="0" fontId="25" fillId="2" borderId="124" xfId="0" applyFont="1" applyFill="1" applyBorder="1" applyAlignment="1">
      <alignment horizontal="center" vertical="center" wrapText="1"/>
    </xf>
    <xf numFmtId="0" fontId="1" fillId="4" borderId="62" xfId="14" quotePrefix="1" applyFont="1" applyFill="1" applyBorder="1" applyAlignment="1">
      <alignment horizontal="center" vertical="center" wrapText="1"/>
    </xf>
    <xf numFmtId="0" fontId="53" fillId="5" borderId="51" xfId="9" quotePrefix="1" applyFont="1" applyFill="1" applyBorder="1" applyAlignment="1" applyProtection="1">
      <alignment vertical="center" wrapText="1"/>
      <protection locked="0"/>
    </xf>
    <xf numFmtId="0" fontId="53" fillId="5" borderId="22" xfId="9" quotePrefix="1" applyFont="1" applyFill="1" applyBorder="1" applyAlignment="1" applyProtection="1">
      <alignment vertical="center" wrapText="1"/>
      <protection locked="0"/>
    </xf>
    <xf numFmtId="0" fontId="57" fillId="5" borderId="22" xfId="9" quotePrefix="1" applyFont="1" applyFill="1" applyBorder="1" applyAlignment="1" applyProtection="1">
      <alignment vertical="center" wrapText="1"/>
      <protection locked="0"/>
    </xf>
    <xf numFmtId="0" fontId="24" fillId="5" borderId="22" xfId="0" applyFont="1" applyFill="1" applyBorder="1" applyAlignment="1" applyProtection="1">
      <alignment horizontal="left" vertical="center" wrapText="1"/>
      <protection locked="0"/>
    </xf>
    <xf numFmtId="0" fontId="57" fillId="5" borderId="22" xfId="3" quotePrefix="1" applyFont="1" applyFill="1" applyBorder="1" applyAlignment="1" applyProtection="1">
      <alignment horizontal="center" vertical="center" wrapText="1"/>
      <protection locked="0"/>
    </xf>
    <xf numFmtId="0" fontId="24" fillId="5" borderId="22" xfId="0" applyFont="1" applyFill="1" applyBorder="1" applyProtection="1">
      <protection locked="0"/>
    </xf>
    <xf numFmtId="0" fontId="57" fillId="0" borderId="1" xfId="9" quotePrefix="1" applyFont="1" applyFill="1" applyBorder="1" applyAlignment="1" applyProtection="1">
      <alignment vertical="center" wrapText="1"/>
      <protection locked="0"/>
    </xf>
    <xf numFmtId="0" fontId="57" fillId="0" borderId="64" xfId="9" quotePrefix="1" applyFont="1" applyFill="1" applyBorder="1" applyAlignment="1" applyProtection="1">
      <alignment horizontal="center" vertical="center" wrapText="1"/>
      <protection locked="0"/>
    </xf>
    <xf numFmtId="0" fontId="57" fillId="0" borderId="69" xfId="9" quotePrefix="1" applyFont="1" applyFill="1" applyBorder="1" applyAlignment="1" applyProtection="1">
      <alignment horizontal="center" vertical="center" wrapText="1"/>
      <protection locked="0"/>
    </xf>
    <xf numFmtId="0" fontId="53" fillId="0" borderId="69" xfId="3" quotePrefix="1" applyFont="1" applyFill="1" applyBorder="1" applyAlignment="1" applyProtection="1">
      <alignment horizontal="center" vertical="center" wrapText="1"/>
      <protection locked="0"/>
    </xf>
    <xf numFmtId="0" fontId="24" fillId="0" borderId="69" xfId="0" applyFont="1" applyFill="1" applyBorder="1" applyAlignment="1" applyProtection="1">
      <alignment horizontal="center"/>
      <protection locked="0"/>
    </xf>
    <xf numFmtId="0" fontId="57" fillId="0" borderId="35" xfId="9" quotePrefix="1" applyFont="1" applyFill="1" applyBorder="1" applyAlignment="1" applyProtection="1">
      <alignment vertical="center" wrapText="1"/>
      <protection locked="0"/>
    </xf>
    <xf numFmtId="0" fontId="57" fillId="0" borderId="35" xfId="7" applyFont="1" applyFill="1" applyBorder="1" applyAlignment="1" applyProtection="1">
      <alignment vertical="center" wrapText="1"/>
      <protection locked="0"/>
    </xf>
    <xf numFmtId="0" fontId="57" fillId="0" borderId="35" xfId="9" applyFont="1" applyFill="1" applyBorder="1" applyAlignment="1" applyProtection="1">
      <alignment vertical="center" wrapText="1"/>
      <protection locked="0"/>
    </xf>
    <xf numFmtId="0" fontId="19" fillId="0" borderId="64" xfId="0" applyFont="1" applyFill="1" applyBorder="1" applyAlignment="1" applyProtection="1">
      <alignment horizontal="center"/>
      <protection locked="0"/>
    </xf>
    <xf numFmtId="0" fontId="14" fillId="0" borderId="69" xfId="9" quotePrefix="1" applyFont="1" applyFill="1" applyBorder="1" applyAlignment="1" applyProtection="1">
      <alignment horizontal="center" vertical="center" wrapText="1"/>
      <protection locked="0"/>
    </xf>
    <xf numFmtId="0" fontId="14" fillId="0" borderId="49" xfId="7" applyFont="1" applyFill="1" applyBorder="1" applyAlignment="1" applyProtection="1">
      <alignment vertical="center" wrapText="1"/>
      <protection locked="0"/>
    </xf>
    <xf numFmtId="0" fontId="14" fillId="0" borderId="49" xfId="9" applyFont="1" applyFill="1" applyBorder="1" applyAlignment="1" applyProtection="1">
      <alignment vertical="center" wrapText="1"/>
      <protection locked="0"/>
    </xf>
    <xf numFmtId="0" fontId="24" fillId="6" borderId="62" xfId="0" applyFont="1" applyFill="1" applyBorder="1" applyAlignment="1" applyProtection="1">
      <alignment horizontal="left" vertical="center" wrapText="1"/>
      <protection locked="0"/>
    </xf>
    <xf numFmtId="0" fontId="53" fillId="6" borderId="94" xfId="6" quotePrefix="1" applyFont="1" applyFill="1" applyBorder="1" applyAlignment="1" applyProtection="1">
      <alignment horizontal="center" vertical="center" wrapText="1"/>
      <protection locked="0"/>
    </xf>
    <xf numFmtId="0" fontId="24" fillId="5" borderId="51" xfId="0" applyFont="1" applyFill="1" applyBorder="1" applyAlignment="1" applyProtection="1">
      <alignment horizontal="left" vertical="center" wrapText="1"/>
      <protection locked="0"/>
    </xf>
    <xf numFmtId="0" fontId="53" fillId="5" borderId="22" xfId="6" quotePrefix="1" applyFont="1" applyFill="1" applyBorder="1" applyAlignment="1" applyProtection="1">
      <alignment horizontal="center" vertical="center" wrapText="1"/>
      <protection locked="0"/>
    </xf>
    <xf numFmtId="0" fontId="24" fillId="0" borderId="51" xfId="0" applyFont="1" applyFill="1" applyBorder="1" applyAlignment="1" applyProtection="1">
      <alignment horizontal="left" vertical="center" wrapText="1"/>
      <protection locked="0"/>
    </xf>
    <xf numFmtId="0" fontId="53" fillId="0" borderId="22" xfId="6" quotePrefix="1" applyFont="1" applyFill="1" applyBorder="1" applyAlignment="1" applyProtection="1">
      <alignment vertical="center" wrapText="1"/>
      <protection locked="0"/>
    </xf>
    <xf numFmtId="0" fontId="57" fillId="0" borderId="22" xfId="6" quotePrefix="1" applyFont="1" applyFill="1" applyBorder="1" applyAlignment="1" applyProtection="1">
      <alignment vertical="center" wrapText="1"/>
      <protection locked="0"/>
    </xf>
    <xf numFmtId="0" fontId="24" fillId="0" borderId="94" xfId="0" applyFont="1" applyFill="1" applyBorder="1" applyProtection="1">
      <protection locked="0"/>
    </xf>
    <xf numFmtId="0" fontId="57" fillId="0" borderId="68" xfId="9" quotePrefix="1" applyFont="1" applyFill="1" applyBorder="1" applyAlignment="1" applyProtection="1">
      <alignment horizontal="center" vertical="center" wrapText="1"/>
      <protection locked="0"/>
    </xf>
    <xf numFmtId="0" fontId="52" fillId="0" borderId="68" xfId="0" applyFont="1" applyFill="1" applyBorder="1" applyAlignment="1" applyProtection="1">
      <alignment horizontal="center" vertical="center" wrapText="1"/>
      <protection locked="0"/>
    </xf>
    <xf numFmtId="0" fontId="53" fillId="0" borderId="68" xfId="3" quotePrefix="1" applyFont="1" applyFill="1" applyBorder="1" applyAlignment="1" applyProtection="1">
      <alignment horizontal="center" vertical="center" wrapText="1"/>
      <protection locked="0"/>
    </xf>
    <xf numFmtId="0" fontId="24" fillId="0" borderId="68" xfId="0" applyFont="1" applyFill="1" applyBorder="1" applyAlignment="1" applyProtection="1">
      <alignment horizontal="center"/>
      <protection locked="0"/>
    </xf>
    <xf numFmtId="0" fontId="53" fillId="6" borderId="51" xfId="9" quotePrefix="1" applyFont="1" applyFill="1" applyBorder="1" applyAlignment="1" applyProtection="1">
      <alignment vertical="center" wrapText="1"/>
      <protection locked="0"/>
    </xf>
    <xf numFmtId="0" fontId="53" fillId="6" borderId="140" xfId="9" quotePrefix="1" applyFont="1" applyFill="1" applyBorder="1" applyAlignment="1" applyProtection="1">
      <alignment horizontal="center" vertical="center" wrapText="1"/>
      <protection locked="0"/>
    </xf>
    <xf numFmtId="0" fontId="53" fillId="6" borderId="31" xfId="9" quotePrefix="1" applyFont="1" applyFill="1" applyBorder="1" applyAlignment="1" applyProtection="1">
      <alignment horizontal="center" vertical="center" wrapText="1"/>
      <protection locked="0"/>
    </xf>
    <xf numFmtId="0" fontId="53" fillId="0" borderId="51" xfId="9" applyFont="1" applyFill="1" applyBorder="1" applyAlignment="1" applyProtection="1">
      <alignment vertical="center" wrapText="1"/>
      <protection locked="0"/>
    </xf>
    <xf numFmtId="0" fontId="57" fillId="0" borderId="64" xfId="6" quotePrefix="1" applyFont="1" applyFill="1" applyBorder="1" applyAlignment="1" applyProtection="1">
      <alignment horizontal="center" vertical="center" wrapText="1"/>
      <protection locked="0"/>
    </xf>
    <xf numFmtId="0" fontId="24" fillId="0" borderId="64" xfId="0" applyFont="1" applyFill="1" applyBorder="1" applyAlignment="1" applyProtection="1">
      <alignment horizontal="center" vertical="center" wrapText="1"/>
      <protection locked="0"/>
    </xf>
    <xf numFmtId="0" fontId="24" fillId="0" borderId="64" xfId="0" applyFont="1" applyFill="1" applyBorder="1" applyAlignment="1" applyProtection="1">
      <alignment horizontal="left" vertical="center" wrapText="1"/>
      <protection locked="0"/>
    </xf>
    <xf numFmtId="0" fontId="24" fillId="0" borderId="48" xfId="0" applyFont="1" applyFill="1" applyBorder="1" applyProtection="1">
      <protection locked="0"/>
    </xf>
    <xf numFmtId="0" fontId="59" fillId="0" borderId="51" xfId="0" applyFont="1" applyFill="1" applyBorder="1" applyAlignment="1" applyProtection="1">
      <alignment horizontal="left" vertical="center" wrapText="1"/>
      <protection locked="0"/>
    </xf>
    <xf numFmtId="0" fontId="53" fillId="0" borderId="22" xfId="6" quotePrefix="1" applyFont="1" applyFill="1" applyBorder="1" applyAlignment="1" applyProtection="1">
      <alignment horizontal="center" vertical="center" wrapText="1"/>
      <protection locked="0"/>
    </xf>
    <xf numFmtId="0" fontId="53" fillId="0" borderId="21" xfId="6" quotePrefix="1" applyFont="1" applyFill="1" applyBorder="1" applyAlignment="1" applyProtection="1">
      <alignment horizontal="center" vertical="center" wrapText="1"/>
      <protection locked="0"/>
    </xf>
    <xf numFmtId="0" fontId="58" fillId="6" borderId="51" xfId="0" applyFont="1" applyFill="1" applyBorder="1" applyAlignment="1" applyProtection="1">
      <alignment horizontal="left" vertical="center" wrapText="1"/>
      <protection locked="0"/>
    </xf>
    <xf numFmtId="0" fontId="58" fillId="6" borderId="22" xfId="0" applyFont="1" applyFill="1" applyBorder="1" applyAlignment="1" applyProtection="1">
      <alignment horizontal="center" vertical="center"/>
      <protection locked="0"/>
    </xf>
    <xf numFmtId="0" fontId="58" fillId="6" borderId="21" xfId="0" applyFont="1" applyFill="1" applyBorder="1" applyAlignment="1" applyProtection="1">
      <alignment horizontal="center" vertical="center"/>
      <protection locked="0"/>
    </xf>
    <xf numFmtId="0" fontId="47" fillId="3" borderId="50" xfId="0" applyFont="1" applyFill="1" applyBorder="1" applyAlignment="1">
      <alignment vertical="top" wrapText="1"/>
    </xf>
    <xf numFmtId="0" fontId="13" fillId="3" borderId="21" xfId="9" quotePrefix="1" applyFont="1" applyFill="1" applyBorder="1" applyAlignment="1">
      <alignment vertical="center" wrapText="1"/>
    </xf>
    <xf numFmtId="0" fontId="13" fillId="3" borderId="55" xfId="9" quotePrefix="1" applyFont="1" applyFill="1" applyBorder="1" applyAlignment="1">
      <alignment vertical="center" wrapText="1"/>
    </xf>
    <xf numFmtId="0" fontId="13" fillId="3" borderId="56" xfId="9" quotePrefix="1" applyFont="1" applyFill="1" applyBorder="1" applyAlignment="1">
      <alignment vertical="center" wrapText="1"/>
    </xf>
    <xf numFmtId="0" fontId="13" fillId="3" borderId="58" xfId="9" quotePrefix="1" applyFont="1" applyFill="1" applyBorder="1" applyAlignment="1">
      <alignment vertical="center" wrapText="1"/>
    </xf>
    <xf numFmtId="0" fontId="13" fillId="3" borderId="59" xfId="9" quotePrefix="1" applyFont="1" applyFill="1" applyBorder="1" applyAlignment="1">
      <alignment vertical="center" wrapText="1"/>
    </xf>
    <xf numFmtId="0" fontId="47" fillId="3" borderId="27" xfId="0" applyFont="1" applyFill="1" applyBorder="1" applyAlignment="1">
      <alignment vertical="top" wrapText="1"/>
    </xf>
    <xf numFmtId="0" fontId="49" fillId="3" borderId="25" xfId="9" quotePrefix="1" applyFont="1" applyFill="1" applyBorder="1" applyAlignment="1">
      <alignment horizontal="center" vertical="center" wrapText="1"/>
    </xf>
    <xf numFmtId="0" fontId="36" fillId="3" borderId="25" xfId="9" quotePrefix="1" applyFont="1" applyFill="1" applyBorder="1" applyAlignment="1">
      <alignment horizontal="center" vertical="center" wrapText="1"/>
    </xf>
    <xf numFmtId="0" fontId="36" fillId="3" borderId="28" xfId="6" applyFont="1" applyFill="1" applyBorder="1" applyAlignment="1">
      <alignment horizontal="center" vertical="center" wrapText="1"/>
    </xf>
    <xf numFmtId="0" fontId="36" fillId="3" borderId="29" xfId="9" quotePrefix="1" applyFont="1" applyFill="1" applyBorder="1" applyAlignment="1">
      <alignment horizontal="center" vertical="center" wrapText="1"/>
    </xf>
    <xf numFmtId="0" fontId="36" fillId="3" borderId="30" xfId="6" applyFont="1" applyFill="1" applyBorder="1" applyAlignment="1">
      <alignment horizontal="center" vertical="center" wrapText="1"/>
    </xf>
    <xf numFmtId="0" fontId="47" fillId="3" borderId="24" xfId="6" quotePrefix="1" applyFont="1" applyFill="1" applyBorder="1" applyAlignment="1">
      <alignment vertical="center" wrapText="1"/>
    </xf>
    <xf numFmtId="0" fontId="47" fillId="3" borderId="25" xfId="6" quotePrefix="1" applyFont="1" applyFill="1" applyBorder="1" applyAlignment="1">
      <alignment vertical="center" wrapText="1"/>
    </xf>
    <xf numFmtId="0" fontId="47" fillId="3" borderId="26" xfId="6" quotePrefix="1" applyFont="1" applyFill="1" applyBorder="1" applyAlignment="1">
      <alignment vertical="center" wrapText="1"/>
    </xf>
    <xf numFmtId="0" fontId="47" fillId="3" borderId="98" xfId="6" quotePrefix="1" applyFont="1" applyFill="1" applyBorder="1" applyAlignment="1">
      <alignment vertical="center" wrapText="1"/>
    </xf>
    <xf numFmtId="0" fontId="47" fillId="3" borderId="27" xfId="6" quotePrefix="1" applyFont="1" applyFill="1" applyBorder="1" applyAlignment="1">
      <alignment vertical="center" wrapText="1"/>
    </xf>
    <xf numFmtId="0" fontId="47" fillId="3" borderId="36" xfId="0" applyFont="1" applyFill="1" applyBorder="1" applyAlignment="1">
      <alignment vertical="top" wrapText="1"/>
    </xf>
    <xf numFmtId="0" fontId="49" fillId="3" borderId="39" xfId="6" applyFont="1" applyFill="1" applyBorder="1" applyAlignment="1">
      <alignment horizontal="center" vertical="center" wrapText="1"/>
    </xf>
    <xf numFmtId="0" fontId="65" fillId="3" borderId="51" xfId="9" quotePrefix="1" applyFont="1" applyFill="1" applyBorder="1" applyAlignment="1">
      <alignment vertical="center" wrapText="1"/>
    </xf>
    <xf numFmtId="0" fontId="49" fillId="3" borderId="51" xfId="9" quotePrefix="1" applyFont="1" applyFill="1" applyBorder="1" applyAlignment="1">
      <alignment horizontal="center" vertical="center" wrapText="1"/>
    </xf>
    <xf numFmtId="0" fontId="49" fillId="3" borderId="57" xfId="9" quotePrefix="1" applyFont="1" applyFill="1" applyBorder="1" applyAlignment="1">
      <alignment horizontal="center" vertical="center" wrapText="1"/>
    </xf>
    <xf numFmtId="0" fontId="48" fillId="3" borderId="27" xfId="0" applyFont="1" applyFill="1" applyBorder="1" applyAlignment="1">
      <alignment horizontal="left" vertical="center" wrapText="1"/>
    </xf>
    <xf numFmtId="0" fontId="49" fillId="3" borderId="57" xfId="3" quotePrefix="1" applyFont="1" applyFill="1" applyBorder="1" applyAlignment="1">
      <alignment horizontal="center" vertical="center" textRotation="255" wrapText="1"/>
    </xf>
    <xf numFmtId="0" fontId="49" fillId="3" borderId="51" xfId="3" quotePrefix="1" applyFont="1" applyFill="1" applyBorder="1" applyAlignment="1">
      <alignment horizontal="center" vertical="center" textRotation="255" wrapText="1"/>
    </xf>
    <xf numFmtId="0" fontId="66" fillId="3" borderId="59" xfId="9" quotePrefix="1" applyFont="1" applyFill="1" applyBorder="1" applyAlignment="1">
      <alignment vertical="center" wrapText="1"/>
    </xf>
    <xf numFmtId="0" fontId="14" fillId="0" borderId="53" xfId="9" quotePrefix="1" applyFont="1" applyFill="1" applyBorder="1" applyAlignment="1">
      <alignment horizontal="center" vertical="center" wrapText="1"/>
    </xf>
    <xf numFmtId="0" fontId="34" fillId="0" borderId="64" xfId="0" applyFont="1" applyBorder="1" applyAlignment="1">
      <alignment horizontal="left" wrapText="1"/>
    </xf>
    <xf numFmtId="0" fontId="29" fillId="0" borderId="64" xfId="0" applyFont="1" applyBorder="1" applyAlignment="1">
      <alignment horizontal="left" wrapText="1"/>
    </xf>
    <xf numFmtId="0" fontId="29" fillId="0" borderId="139" xfId="0" applyFont="1" applyBorder="1" applyAlignment="1">
      <alignment horizontal="left" wrapText="1"/>
    </xf>
    <xf numFmtId="14" fontId="34" fillId="0" borderId="68" xfId="0" applyNumberFormat="1" applyFont="1" applyBorder="1" applyAlignment="1">
      <alignment horizontal="left" wrapText="1"/>
    </xf>
    <xf numFmtId="0" fontId="34" fillId="0" borderId="139" xfId="0" applyFont="1" applyBorder="1" applyAlignment="1">
      <alignment horizontal="left" wrapText="1"/>
    </xf>
    <xf numFmtId="0" fontId="67" fillId="0" borderId="1" xfId="0" applyFont="1" applyFill="1" applyBorder="1" applyAlignment="1">
      <alignment horizontal="left" wrapText="1"/>
    </xf>
    <xf numFmtId="0" fontId="67" fillId="0" borderId="1" xfId="25" applyFont="1">
      <alignment horizontal="left" vertical="distributed"/>
    </xf>
    <xf numFmtId="0" fontId="67" fillId="0" borderId="23" xfId="25" applyFont="1" applyBorder="1" applyAlignment="1">
      <alignment vertical="distributed"/>
    </xf>
    <xf numFmtId="0" fontId="68" fillId="0" borderId="51" xfId="0" applyFont="1" applyFill="1" applyBorder="1" applyAlignment="1">
      <alignment horizontal="left" vertical="center"/>
    </xf>
    <xf numFmtId="49" fontId="68" fillId="0" borderId="61" xfId="0" applyNumberFormat="1" applyFont="1" applyFill="1" applyBorder="1" applyAlignment="1">
      <alignment horizontal="left"/>
    </xf>
    <xf numFmtId="49" fontId="68" fillId="0" borderId="62" xfId="0" applyNumberFormat="1" applyFont="1" applyFill="1" applyBorder="1" applyAlignment="1">
      <alignment horizontal="left"/>
    </xf>
    <xf numFmtId="0" fontId="76" fillId="0" borderId="0" xfId="0" applyFont="1" applyFill="1"/>
    <xf numFmtId="49" fontId="68" fillId="0" borderId="51" xfId="0" applyNumberFormat="1" applyFont="1" applyFill="1" applyBorder="1" applyAlignment="1">
      <alignment horizontal="left"/>
    </xf>
    <xf numFmtId="0" fontId="67" fillId="0" borderId="1" xfId="25" applyFont="1" applyAlignment="1">
      <alignment vertical="distributed"/>
    </xf>
    <xf numFmtId="49" fontId="68" fillId="0" borderId="39" xfId="0" applyNumberFormat="1" applyFont="1" applyFill="1" applyBorder="1" applyAlignment="1">
      <alignment horizontal="left"/>
    </xf>
    <xf numFmtId="0" fontId="68" fillId="0" borderId="22" xfId="22" applyFont="1" applyFill="1" applyBorder="1" applyAlignment="1">
      <alignment horizontal="left" vertical="center" wrapText="1"/>
    </xf>
    <xf numFmtId="49" fontId="68" fillId="0" borderId="22" xfId="0" applyNumberFormat="1" applyFont="1" applyFill="1" applyBorder="1" applyAlignment="1">
      <alignment horizontal="left"/>
    </xf>
    <xf numFmtId="0" fontId="13" fillId="4" borderId="35" xfId="9" quotePrefix="1" applyFont="1" applyFill="1" applyBorder="1" applyAlignment="1">
      <alignment horizontal="center" vertical="center" wrapText="1"/>
    </xf>
    <xf numFmtId="0" fontId="13" fillId="4" borderId="36" xfId="9" quotePrefix="1" applyFont="1" applyFill="1" applyBorder="1" applyAlignment="1">
      <alignment horizontal="center" vertical="center" wrapText="1"/>
    </xf>
    <xf numFmtId="0" fontId="14" fillId="4" borderId="48" xfId="6" quotePrefix="1" applyFont="1" applyFill="1" applyBorder="1" applyAlignment="1">
      <alignment horizontal="center" vertical="center" wrapText="1"/>
    </xf>
    <xf numFmtId="0" fontId="14" fillId="4" borderId="36" xfId="6" quotePrefix="1" applyFont="1" applyFill="1" applyBorder="1" applyAlignment="1">
      <alignment horizontal="center" vertical="center" wrapText="1"/>
    </xf>
    <xf numFmtId="0" fontId="14" fillId="4" borderId="53" xfId="6" quotePrefix="1" applyFont="1" applyFill="1" applyBorder="1" applyAlignment="1">
      <alignment horizontal="center" vertical="center" wrapText="1"/>
    </xf>
    <xf numFmtId="0" fontId="13" fillId="4" borderId="49" xfId="9" quotePrefix="1" applyFont="1" applyFill="1" applyBorder="1" applyAlignment="1">
      <alignment horizontal="center" vertical="center" wrapText="1"/>
    </xf>
    <xf numFmtId="0" fontId="13" fillId="4" borderId="48" xfId="9" quotePrefix="1" applyFont="1" applyFill="1" applyBorder="1" applyAlignment="1">
      <alignment horizontal="center" vertical="center" wrapText="1"/>
    </xf>
    <xf numFmtId="0" fontId="14" fillId="2" borderId="86" xfId="9" applyFont="1" applyFill="1" applyBorder="1" applyAlignment="1">
      <alignment horizontal="center" vertical="center" wrapText="1"/>
    </xf>
    <xf numFmtId="0" fontId="14" fillId="2" borderId="132" xfId="9" applyFont="1" applyFill="1" applyBorder="1" applyAlignment="1">
      <alignment horizontal="center" vertical="center" wrapText="1"/>
    </xf>
    <xf numFmtId="0" fontId="13" fillId="2" borderId="7" xfId="6" applyFont="1" applyFill="1" applyBorder="1" applyAlignment="1">
      <alignment vertical="center" wrapText="1"/>
    </xf>
    <xf numFmtId="0" fontId="13" fillId="2" borderId="84" xfId="6" applyFont="1" applyFill="1" applyBorder="1" applyAlignment="1">
      <alignment vertical="center" wrapText="1"/>
    </xf>
    <xf numFmtId="0" fontId="13" fillId="2" borderId="100" xfId="6" applyFont="1" applyFill="1" applyBorder="1" applyAlignment="1">
      <alignment vertical="center" wrapText="1"/>
    </xf>
    <xf numFmtId="0" fontId="47" fillId="3" borderId="27" xfId="9" applyFont="1" applyFill="1" applyBorder="1" applyAlignment="1">
      <alignment vertical="center" wrapText="1"/>
    </xf>
    <xf numFmtId="0" fontId="47" fillId="3" borderId="24" xfId="9" quotePrefix="1" applyFont="1" applyFill="1" applyBorder="1" applyAlignment="1">
      <alignment horizontal="center" vertical="center" wrapText="1"/>
    </xf>
    <xf numFmtId="0" fontId="47" fillId="3" borderId="25" xfId="9" quotePrefix="1" applyFont="1" applyFill="1" applyBorder="1" applyAlignment="1">
      <alignment horizontal="center" vertical="center" wrapText="1"/>
    </xf>
    <xf numFmtId="0" fontId="47" fillId="3" borderId="26" xfId="9" quotePrefix="1" applyFont="1" applyFill="1" applyBorder="1" applyAlignment="1">
      <alignment horizontal="center" vertical="center" wrapText="1"/>
    </xf>
    <xf numFmtId="0" fontId="47" fillId="3" borderId="98" xfId="9" quotePrefix="1" applyFont="1" applyFill="1" applyBorder="1" applyAlignment="1">
      <alignment horizontal="center" vertical="center" wrapText="1"/>
    </xf>
    <xf numFmtId="0" fontId="47" fillId="3" borderId="27" xfId="9" quotePrefix="1" applyFont="1" applyFill="1" applyBorder="1" applyAlignment="1">
      <alignment horizontal="center" vertical="center" wrapText="1"/>
    </xf>
    <xf numFmtId="0" fontId="49" fillId="3" borderId="25" xfId="6" applyFont="1" applyFill="1" applyBorder="1" applyAlignment="1">
      <alignment horizontal="center" vertical="center" wrapText="1"/>
    </xf>
    <xf numFmtId="0" fontId="47" fillId="3" borderId="34" xfId="9" applyFont="1" applyFill="1" applyBorder="1" applyAlignment="1">
      <alignment vertical="center" wrapText="1"/>
    </xf>
    <xf numFmtId="0" fontId="49" fillId="3" borderId="1" xfId="6" applyFont="1" applyFill="1" applyBorder="1" applyAlignment="1">
      <alignment horizontal="center" vertical="center" wrapText="1"/>
    </xf>
    <xf numFmtId="0" fontId="49" fillId="3" borderId="36" xfId="6" applyFont="1" applyFill="1" applyBorder="1" applyAlignment="1">
      <alignment horizontal="center" vertical="center" wrapText="1"/>
    </xf>
    <xf numFmtId="0" fontId="47" fillId="3" borderId="49" xfId="9" applyFont="1" applyFill="1" applyBorder="1" applyAlignment="1">
      <alignment vertical="center" wrapText="1"/>
    </xf>
    <xf numFmtId="0" fontId="47" fillId="3" borderId="48" xfId="9" quotePrefix="1" applyFont="1" applyFill="1" applyBorder="1" applyAlignment="1">
      <alignment horizontal="center" vertical="center" wrapText="1"/>
    </xf>
    <xf numFmtId="0" fontId="47" fillId="3" borderId="36" xfId="9" quotePrefix="1" applyFont="1" applyFill="1" applyBorder="1" applyAlignment="1">
      <alignment horizontal="center" vertical="center" wrapText="1"/>
    </xf>
    <xf numFmtId="0" fontId="47" fillId="3" borderId="53" xfId="9" quotePrefix="1" applyFont="1" applyFill="1" applyBorder="1" applyAlignment="1">
      <alignment horizontal="center" vertical="center" wrapText="1"/>
    </xf>
    <xf numFmtId="0" fontId="47" fillId="3" borderId="37" xfId="9" quotePrefix="1" applyFont="1" applyFill="1" applyBorder="1" applyAlignment="1">
      <alignment horizontal="center" vertical="center" wrapText="1"/>
    </xf>
    <xf numFmtId="0" fontId="47" fillId="3" borderId="49" xfId="9" quotePrefix="1" applyFont="1" applyFill="1" applyBorder="1" applyAlignment="1">
      <alignment horizontal="center" vertical="center" wrapText="1"/>
    </xf>
    <xf numFmtId="0" fontId="47" fillId="3" borderId="50" xfId="9" applyFont="1" applyFill="1" applyBorder="1" applyAlignment="1">
      <alignment vertical="center" wrapText="1"/>
    </xf>
    <xf numFmtId="0" fontId="69" fillId="3" borderId="41" xfId="0" applyFont="1" applyFill="1" applyBorder="1" applyAlignment="1">
      <alignment horizontal="left" vertical="center" wrapText="1"/>
    </xf>
    <xf numFmtId="0" fontId="49" fillId="3" borderId="42" xfId="6" quotePrefix="1" applyFont="1" applyFill="1" applyBorder="1" applyAlignment="1">
      <alignment horizontal="center" vertical="center" wrapText="1"/>
    </xf>
    <xf numFmtId="0" fontId="49" fillId="3" borderId="60" xfId="6" quotePrefix="1" applyFont="1" applyFill="1" applyBorder="1" applyAlignment="1">
      <alignment horizontal="center" vertical="center" wrapText="1"/>
    </xf>
    <xf numFmtId="0" fontId="49" fillId="3" borderId="43" xfId="6" quotePrefix="1" applyFont="1" applyFill="1" applyBorder="1" applyAlignment="1">
      <alignment horizontal="center" vertical="center" wrapText="1"/>
    </xf>
    <xf numFmtId="0" fontId="49" fillId="3" borderId="41" xfId="6" quotePrefix="1" applyFont="1" applyFill="1" applyBorder="1" applyAlignment="1">
      <alignment horizontal="center" vertical="center" wrapText="1"/>
    </xf>
    <xf numFmtId="0" fontId="69" fillId="3" borderId="51" xfId="0" applyFont="1" applyFill="1" applyBorder="1" applyAlignment="1">
      <alignment horizontal="left" vertical="center" wrapText="1"/>
    </xf>
    <xf numFmtId="0" fontId="49" fillId="3" borderId="46" xfId="6" quotePrefix="1" applyFont="1" applyFill="1" applyBorder="1" applyAlignment="1">
      <alignment horizontal="center" vertical="center" wrapText="1"/>
    </xf>
    <xf numFmtId="0" fontId="49" fillId="3" borderId="54" xfId="6" quotePrefix="1" applyFont="1" applyFill="1" applyBorder="1" applyAlignment="1">
      <alignment horizontal="center" vertical="center" wrapText="1"/>
    </xf>
    <xf numFmtId="0" fontId="49" fillId="3" borderId="47" xfId="6" quotePrefix="1" applyFont="1" applyFill="1" applyBorder="1" applyAlignment="1">
      <alignment horizontal="center" vertical="center" wrapText="1"/>
    </xf>
    <xf numFmtId="0" fontId="36" fillId="3" borderId="41" xfId="0" applyFont="1" applyFill="1" applyBorder="1" applyAlignment="1">
      <alignment horizontal="left" vertical="center" wrapText="1"/>
    </xf>
    <xf numFmtId="0" fontId="47" fillId="3" borderId="48" xfId="6" quotePrefix="1" applyFont="1" applyFill="1" applyBorder="1" applyAlignment="1">
      <alignment vertical="center" wrapText="1"/>
    </xf>
    <xf numFmtId="0" fontId="47" fillId="3" borderId="36" xfId="6" quotePrefix="1" applyFont="1" applyFill="1" applyBorder="1" applyAlignment="1">
      <alignment vertical="center" wrapText="1"/>
    </xf>
    <xf numFmtId="0" fontId="47" fillId="3" borderId="53" xfId="6" quotePrefix="1" applyFont="1" applyFill="1" applyBorder="1" applyAlignment="1">
      <alignment vertical="center" wrapText="1"/>
    </xf>
    <xf numFmtId="0" fontId="47" fillId="3" borderId="37" xfId="6" quotePrefix="1" applyFont="1" applyFill="1" applyBorder="1" applyAlignment="1">
      <alignment vertical="center" wrapText="1"/>
    </xf>
    <xf numFmtId="0" fontId="47" fillId="3" borderId="49" xfId="6" quotePrefix="1" applyFont="1" applyFill="1" applyBorder="1" applyAlignment="1">
      <alignment vertical="center" wrapText="1"/>
    </xf>
    <xf numFmtId="0" fontId="47" fillId="3" borderId="48" xfId="6" applyFont="1" applyFill="1" applyBorder="1" applyAlignment="1">
      <alignment vertical="center" wrapText="1"/>
    </xf>
    <xf numFmtId="0" fontId="47" fillId="3" borderId="36" xfId="6" applyFont="1" applyFill="1" applyBorder="1" applyAlignment="1">
      <alignment vertical="center" wrapText="1"/>
    </xf>
    <xf numFmtId="0" fontId="47" fillId="3" borderId="53" xfId="6" applyFont="1" applyFill="1" applyBorder="1" applyAlignment="1">
      <alignment vertical="center" wrapText="1"/>
    </xf>
    <xf numFmtId="0" fontId="47" fillId="3" borderId="48" xfId="6" applyFont="1" applyFill="1" applyBorder="1" applyAlignment="1">
      <alignment horizontal="center" vertical="center" wrapText="1"/>
    </xf>
    <xf numFmtId="0" fontId="47" fillId="3" borderId="36" xfId="6" applyFont="1" applyFill="1" applyBorder="1" applyAlignment="1">
      <alignment horizontal="center" vertical="center" wrapText="1"/>
    </xf>
    <xf numFmtId="0" fontId="47" fillId="3" borderId="53" xfId="6" applyFont="1" applyFill="1" applyBorder="1" applyAlignment="1">
      <alignment horizontal="center" vertical="center" wrapText="1"/>
    </xf>
    <xf numFmtId="0" fontId="47" fillId="3" borderId="99" xfId="9" applyFont="1" applyFill="1" applyBorder="1" applyAlignment="1">
      <alignment vertical="center" wrapText="1"/>
    </xf>
    <xf numFmtId="0" fontId="47" fillId="3" borderId="65" xfId="9" quotePrefix="1" applyFont="1" applyFill="1" applyBorder="1" applyAlignment="1">
      <alignment horizontal="center" vertical="center" wrapText="1"/>
    </xf>
    <xf numFmtId="0" fontId="47" fillId="3" borderId="66" xfId="9" quotePrefix="1" applyFont="1" applyFill="1" applyBorder="1" applyAlignment="1">
      <alignment horizontal="center" vertical="center" wrapText="1"/>
    </xf>
    <xf numFmtId="0" fontId="47" fillId="3" borderId="67" xfId="9" quotePrefix="1" applyFont="1" applyFill="1" applyBorder="1" applyAlignment="1">
      <alignment horizontal="center" vertical="center" wrapText="1"/>
    </xf>
    <xf numFmtId="0" fontId="47" fillId="3" borderId="71" xfId="9" quotePrefix="1" applyFont="1" applyFill="1" applyBorder="1" applyAlignment="1">
      <alignment horizontal="center" vertical="center" wrapText="1"/>
    </xf>
    <xf numFmtId="0" fontId="47" fillId="3" borderId="99" xfId="9" quotePrefix="1" applyFont="1" applyFill="1" applyBorder="1" applyAlignment="1">
      <alignment horizontal="center" vertical="center" wrapText="1"/>
    </xf>
    <xf numFmtId="0" fontId="65" fillId="3" borderId="62" xfId="9" quotePrefix="1" applyFont="1" applyFill="1" applyBorder="1" applyAlignment="1">
      <alignment vertical="center" wrapText="1"/>
    </xf>
    <xf numFmtId="0" fontId="49" fillId="3" borderId="72" xfId="9" quotePrefix="1" applyFont="1" applyFill="1" applyBorder="1" applyAlignment="1">
      <alignment horizontal="center" vertical="center" wrapText="1"/>
    </xf>
    <xf numFmtId="0" fontId="49" fillId="3" borderId="94" xfId="9" quotePrefix="1" applyFont="1" applyFill="1" applyBorder="1" applyAlignment="1">
      <alignment horizontal="center" vertical="center" wrapText="1"/>
    </xf>
    <xf numFmtId="0" fontId="49" fillId="3" borderId="52" xfId="9" quotePrefix="1" applyFont="1" applyFill="1" applyBorder="1" applyAlignment="1">
      <alignment horizontal="center" vertical="center" wrapText="1"/>
    </xf>
    <xf numFmtId="0" fontId="49" fillId="3" borderId="31" xfId="9" quotePrefix="1" applyFont="1" applyFill="1" applyBorder="1" applyAlignment="1">
      <alignment horizontal="center" vertical="center" wrapText="1"/>
    </xf>
    <xf numFmtId="0" fontId="49" fillId="3" borderId="23" xfId="9" quotePrefix="1" applyFont="1" applyFill="1" applyBorder="1" applyAlignment="1">
      <alignment horizontal="center" vertical="center" wrapText="1"/>
    </xf>
    <xf numFmtId="0" fontId="69" fillId="3" borderId="21" xfId="0" applyFont="1" applyFill="1" applyBorder="1" applyAlignment="1">
      <alignment horizontal="center" vertical="center"/>
    </xf>
    <xf numFmtId="0" fontId="69" fillId="3" borderId="22" xfId="0" applyFont="1" applyFill="1" applyBorder="1" applyAlignment="1">
      <alignment horizontal="center" vertical="center"/>
    </xf>
    <xf numFmtId="0" fontId="26" fillId="0" borderId="69" xfId="22" applyFont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/>
    </xf>
    <xf numFmtId="0" fontId="28" fillId="0" borderId="144" xfId="0" applyFont="1" applyBorder="1" applyAlignment="1">
      <alignment horizontal="center" vertical="center"/>
    </xf>
    <xf numFmtId="0" fontId="28" fillId="0" borderId="145" xfId="0" applyFont="1" applyBorder="1" applyAlignment="1">
      <alignment horizontal="center" vertical="center"/>
    </xf>
    <xf numFmtId="0" fontId="28" fillId="0" borderId="146" xfId="0" applyFont="1" applyFill="1" applyBorder="1" applyAlignment="1">
      <alignment horizontal="center" vertical="center"/>
    </xf>
    <xf numFmtId="0" fontId="28" fillId="0" borderId="133" xfId="0" applyFont="1" applyBorder="1" applyAlignment="1">
      <alignment horizontal="center" vertical="center"/>
    </xf>
    <xf numFmtId="0" fontId="28" fillId="0" borderId="147" xfId="0" applyFont="1" applyFill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64" fillId="0" borderId="146" xfId="0" applyFont="1" applyBorder="1" applyAlignment="1">
      <alignment horizontal="center" vertical="center" textRotation="90" wrapText="1"/>
    </xf>
    <xf numFmtId="0" fontId="64" fillId="0" borderId="147" xfId="0" applyFont="1" applyBorder="1" applyAlignment="1">
      <alignment horizontal="center" vertical="center"/>
    </xf>
    <xf numFmtId="0" fontId="64" fillId="0" borderId="148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63" fillId="0" borderId="146" xfId="22" applyFont="1" applyBorder="1" applyAlignment="1">
      <alignment horizontal="center" vertical="center" wrapText="1"/>
    </xf>
    <xf numFmtId="0" fontId="63" fillId="0" borderId="144" xfId="22" applyFont="1" applyBorder="1" applyAlignment="1">
      <alignment horizontal="center" wrapText="1"/>
    </xf>
    <xf numFmtId="0" fontId="63" fillId="0" borderId="145" xfId="22" applyFont="1" applyBorder="1" applyAlignment="1">
      <alignment horizontal="center" vertical="center"/>
    </xf>
    <xf numFmtId="0" fontId="63" fillId="0" borderId="133" xfId="22" applyFont="1" applyBorder="1" applyAlignment="1">
      <alignment horizontal="center" vertical="center"/>
    </xf>
    <xf numFmtId="0" fontId="63" fillId="0" borderId="147" xfId="22" applyFont="1" applyBorder="1" applyAlignment="1">
      <alignment horizontal="center" vertical="center" wrapText="1"/>
    </xf>
    <xf numFmtId="0" fontId="63" fillId="0" borderId="148" xfId="22" applyFont="1" applyBorder="1" applyAlignment="1">
      <alignment horizontal="center" vertical="center"/>
    </xf>
    <xf numFmtId="0" fontId="63" fillId="0" borderId="149" xfId="22" applyFont="1" applyBorder="1" applyAlignment="1">
      <alignment horizontal="center" vertical="center"/>
    </xf>
    <xf numFmtId="0" fontId="63" fillId="0" borderId="0" xfId="0" applyFont="1" applyFill="1"/>
    <xf numFmtId="0" fontId="33" fillId="0" borderId="146" xfId="0" applyFont="1" applyFill="1" applyBorder="1" applyAlignment="1">
      <alignment horizontal="center" vertical="center"/>
    </xf>
    <xf numFmtId="0" fontId="33" fillId="0" borderId="144" xfId="0" applyFont="1" applyFill="1" applyBorder="1" applyAlignment="1">
      <alignment horizontal="center" vertical="center"/>
    </xf>
    <xf numFmtId="0" fontId="33" fillId="0" borderId="145" xfId="0" applyFont="1" applyFill="1" applyBorder="1" applyAlignment="1">
      <alignment horizontal="center" vertical="center"/>
    </xf>
    <xf numFmtId="0" fontId="33" fillId="0" borderId="148" xfId="0" applyFont="1" applyFill="1" applyBorder="1" applyAlignment="1">
      <alignment horizontal="center" vertical="center"/>
    </xf>
    <xf numFmtId="0" fontId="33" fillId="0" borderId="14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150" xfId="0" applyFont="1" applyFill="1" applyBorder="1" applyAlignment="1">
      <alignment horizontal="center" vertical="center"/>
    </xf>
    <xf numFmtId="0" fontId="33" fillId="0" borderId="151" xfId="0" applyFont="1" applyFill="1" applyBorder="1" applyAlignment="1">
      <alignment horizontal="center" vertical="center"/>
    </xf>
    <xf numFmtId="0" fontId="33" fillId="0" borderId="152" xfId="0" applyFont="1" applyFill="1" applyBorder="1" applyAlignment="1">
      <alignment horizontal="center" vertical="center"/>
    </xf>
    <xf numFmtId="0" fontId="33" fillId="0" borderId="153" xfId="0" applyFont="1" applyFill="1" applyBorder="1" applyAlignment="1">
      <alignment horizontal="center" vertical="center"/>
    </xf>
    <xf numFmtId="0" fontId="33" fillId="0" borderId="154" xfId="0" applyFont="1" applyFill="1" applyBorder="1" applyAlignment="1">
      <alignment horizontal="center" vertical="center"/>
    </xf>
    <xf numFmtId="0" fontId="33" fillId="0" borderId="78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 wrapText="1"/>
    </xf>
    <xf numFmtId="0" fontId="77" fillId="0" borderId="155" xfId="0" applyFont="1" applyFill="1" applyBorder="1" applyAlignment="1">
      <alignment horizontal="center" vertical="center"/>
    </xf>
    <xf numFmtId="0" fontId="77" fillId="0" borderId="156" xfId="0" applyFont="1" applyBorder="1" applyAlignment="1">
      <alignment horizontal="center" vertical="center"/>
    </xf>
    <xf numFmtId="0" fontId="77" fillId="0" borderId="157" xfId="0" applyFont="1" applyBorder="1" applyAlignment="1">
      <alignment horizontal="center" vertical="center"/>
    </xf>
    <xf numFmtId="0" fontId="77" fillId="0" borderId="142" xfId="0" applyFont="1" applyBorder="1" applyAlignment="1">
      <alignment horizontal="center" vertical="center"/>
    </xf>
    <xf numFmtId="0" fontId="77" fillId="0" borderId="158" xfId="0" applyFont="1" applyFill="1" applyBorder="1" applyAlignment="1">
      <alignment horizontal="center" vertical="center"/>
    </xf>
    <xf numFmtId="0" fontId="77" fillId="0" borderId="96" xfId="0" applyFont="1" applyBorder="1" applyAlignment="1">
      <alignment horizontal="center" vertical="center"/>
    </xf>
    <xf numFmtId="0" fontId="78" fillId="0" borderId="155" xfId="0" applyFont="1" applyFill="1" applyBorder="1" applyAlignment="1">
      <alignment horizontal="center" vertical="center" wrapText="1"/>
    </xf>
    <xf numFmtId="0" fontId="78" fillId="0" borderId="158" xfId="0" applyFont="1" applyFill="1" applyBorder="1" applyAlignment="1">
      <alignment horizontal="center" vertical="center" wrapText="1"/>
    </xf>
    <xf numFmtId="0" fontId="78" fillId="0" borderId="142" xfId="0" applyFont="1" applyFill="1" applyBorder="1" applyAlignment="1">
      <alignment horizontal="center" vertical="center"/>
    </xf>
    <xf numFmtId="0" fontId="77" fillId="0" borderId="141" xfId="0" applyFont="1" applyBorder="1" applyAlignment="1">
      <alignment horizontal="center" vertical="center"/>
    </xf>
    <xf numFmtId="0" fontId="77" fillId="0" borderId="159" xfId="0" applyFont="1" applyFill="1" applyBorder="1" applyAlignment="1">
      <alignment horizontal="center" vertical="center"/>
    </xf>
    <xf numFmtId="0" fontId="77" fillId="0" borderId="160" xfId="0" applyFont="1" applyBorder="1" applyAlignment="1">
      <alignment horizontal="center" vertical="center"/>
    </xf>
    <xf numFmtId="0" fontId="77" fillId="0" borderId="161" xfId="0" applyFont="1" applyBorder="1" applyAlignment="1">
      <alignment horizontal="center" vertical="center"/>
    </xf>
    <xf numFmtId="0" fontId="77" fillId="0" borderId="102" xfId="0" applyFont="1" applyBorder="1" applyAlignment="1">
      <alignment horizontal="center" vertical="center"/>
    </xf>
    <xf numFmtId="0" fontId="77" fillId="0" borderId="162" xfId="0" applyFont="1" applyFill="1" applyBorder="1" applyAlignment="1">
      <alignment horizontal="center" vertical="center"/>
    </xf>
    <xf numFmtId="0" fontId="77" fillId="0" borderId="163" xfId="0" applyFont="1" applyBorder="1" applyAlignment="1">
      <alignment horizontal="center" vertical="center"/>
    </xf>
    <xf numFmtId="0" fontId="78" fillId="0" borderId="164" xfId="0" applyFont="1" applyFill="1" applyBorder="1" applyAlignment="1">
      <alignment horizontal="center" vertical="center" wrapText="1"/>
    </xf>
    <xf numFmtId="0" fontId="78" fillId="0" borderId="165" xfId="0" applyFont="1" applyFill="1" applyBorder="1" applyAlignment="1">
      <alignment horizontal="center" vertical="center" wrapText="1"/>
    </xf>
    <xf numFmtId="0" fontId="78" fillId="0" borderId="102" xfId="0" applyFont="1" applyFill="1" applyBorder="1" applyAlignment="1">
      <alignment horizontal="center" vertical="center"/>
    </xf>
    <xf numFmtId="0" fontId="77" fillId="0" borderId="71" xfId="0" applyFont="1" applyBorder="1" applyAlignment="1">
      <alignment horizontal="center" vertical="center"/>
    </xf>
    <xf numFmtId="0" fontId="33" fillId="0" borderId="166" xfId="0" applyFont="1" applyFill="1" applyBorder="1" applyAlignment="1">
      <alignment horizontal="center" vertical="center"/>
    </xf>
    <xf numFmtId="0" fontId="33" fillId="0" borderId="167" xfId="0" applyFont="1" applyFill="1" applyBorder="1" applyAlignment="1">
      <alignment horizontal="center" vertical="center"/>
    </xf>
    <xf numFmtId="0" fontId="33" fillId="0" borderId="168" xfId="0" applyFont="1" applyFill="1" applyBorder="1" applyAlignment="1">
      <alignment horizontal="center" vertical="center"/>
    </xf>
    <xf numFmtId="0" fontId="33" fillId="0" borderId="97" xfId="0" applyFont="1" applyFill="1" applyBorder="1" applyAlignment="1">
      <alignment horizontal="center" vertical="center"/>
    </xf>
    <xf numFmtId="0" fontId="33" fillId="0" borderId="169" xfId="0" applyFont="1" applyFill="1" applyBorder="1" applyAlignment="1">
      <alignment horizontal="center" vertical="center"/>
    </xf>
    <xf numFmtId="0" fontId="33" fillId="0" borderId="170" xfId="0" applyFont="1" applyFill="1" applyBorder="1" applyAlignment="1">
      <alignment horizontal="center" vertical="center"/>
    </xf>
    <xf numFmtId="0" fontId="33" fillId="0" borderId="166" xfId="0" applyFont="1" applyFill="1" applyBorder="1" applyAlignment="1">
      <alignment horizontal="center" vertical="center" wrapText="1"/>
    </xf>
    <xf numFmtId="0" fontId="33" fillId="0" borderId="169" xfId="0" applyFont="1" applyFill="1" applyBorder="1" applyAlignment="1">
      <alignment horizontal="center" vertical="center" wrapText="1"/>
    </xf>
    <xf numFmtId="0" fontId="36" fillId="0" borderId="97" xfId="0" applyFont="1" applyFill="1" applyBorder="1" applyAlignment="1">
      <alignment horizontal="center" vertical="center"/>
    </xf>
    <xf numFmtId="0" fontId="36" fillId="0" borderId="171" xfId="0" applyFont="1" applyFill="1" applyBorder="1" applyAlignment="1">
      <alignment horizontal="center" vertical="center"/>
    </xf>
    <xf numFmtId="0" fontId="36" fillId="0" borderId="172" xfId="0" applyFont="1" applyFill="1" applyBorder="1" applyAlignment="1">
      <alignment horizontal="center" vertical="center"/>
    </xf>
    <xf numFmtId="0" fontId="36" fillId="0" borderId="173" xfId="0" applyFont="1" applyFill="1" applyBorder="1" applyAlignment="1">
      <alignment horizontal="center" vertical="center"/>
    </xf>
    <xf numFmtId="0" fontId="77" fillId="0" borderId="171" xfId="0" applyFont="1" applyFill="1" applyBorder="1" applyAlignment="1">
      <alignment horizontal="center" vertical="center"/>
    </xf>
    <xf numFmtId="0" fontId="77" fillId="0" borderId="173" xfId="0" applyFont="1" applyFill="1" applyBorder="1" applyAlignment="1">
      <alignment horizontal="center" vertical="center"/>
    </xf>
    <xf numFmtId="0" fontId="77" fillId="0" borderId="174" xfId="0" applyFont="1" applyFill="1" applyBorder="1" applyAlignment="1">
      <alignment horizontal="center" vertical="center"/>
    </xf>
    <xf numFmtId="0" fontId="77" fillId="0" borderId="63" xfId="0" applyFont="1" applyFill="1" applyBorder="1" applyAlignment="1">
      <alignment horizontal="center" vertical="center"/>
    </xf>
    <xf numFmtId="0" fontId="77" fillId="0" borderId="172" xfId="0" applyFont="1" applyFill="1" applyBorder="1" applyAlignment="1">
      <alignment horizontal="center" vertical="center"/>
    </xf>
    <xf numFmtId="0" fontId="77" fillId="0" borderId="57" xfId="0" applyFont="1" applyFill="1" applyBorder="1" applyAlignment="1">
      <alignment horizontal="center" vertical="center"/>
    </xf>
    <xf numFmtId="0" fontId="78" fillId="0" borderId="171" xfId="0" applyFont="1" applyFill="1" applyBorder="1" applyAlignment="1">
      <alignment horizontal="center" vertical="center" wrapText="1"/>
    </xf>
    <xf numFmtId="0" fontId="78" fillId="0" borderId="172" xfId="0" applyFont="1" applyFill="1" applyBorder="1" applyAlignment="1">
      <alignment horizontal="center" vertical="center" wrapText="1"/>
    </xf>
    <xf numFmtId="0" fontId="78" fillId="0" borderId="63" xfId="0" applyFont="1" applyFill="1" applyBorder="1" applyAlignment="1">
      <alignment horizontal="center" vertical="center"/>
    </xf>
    <xf numFmtId="0" fontId="77" fillId="0" borderId="58" xfId="0" applyFont="1" applyFill="1" applyBorder="1" applyAlignment="1">
      <alignment horizontal="center" vertical="center"/>
    </xf>
    <xf numFmtId="0" fontId="33" fillId="0" borderId="98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6" fillId="0" borderId="154" xfId="0" applyFont="1" applyFill="1" applyBorder="1" applyAlignment="1">
      <alignment horizontal="center" vertical="center"/>
    </xf>
    <xf numFmtId="0" fontId="36" fillId="0" borderId="175" xfId="0" applyFont="1" applyFill="1" applyBorder="1" applyAlignment="1">
      <alignment horizontal="center" vertical="center"/>
    </xf>
    <xf numFmtId="0" fontId="36" fillId="0" borderId="150" xfId="0" applyFont="1" applyFill="1" applyBorder="1" applyAlignment="1">
      <alignment horizontal="center" vertical="center"/>
    </xf>
    <xf numFmtId="0" fontId="36" fillId="0" borderId="176" xfId="0" applyFont="1" applyFill="1" applyBorder="1" applyAlignment="1">
      <alignment horizontal="center" vertical="center"/>
    </xf>
    <xf numFmtId="0" fontId="36" fillId="0" borderId="151" xfId="0" applyFont="1" applyFill="1" applyBorder="1" applyAlignment="1">
      <alignment horizontal="center" vertical="center"/>
    </xf>
    <xf numFmtId="0" fontId="36" fillId="0" borderId="177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center" vertical="center"/>
    </xf>
    <xf numFmtId="0" fontId="43" fillId="2" borderId="13" xfId="9" applyFont="1" applyFill="1" applyBorder="1" applyAlignment="1">
      <alignment vertical="center" wrapText="1"/>
    </xf>
    <xf numFmtId="0" fontId="13" fillId="4" borderId="61" xfId="9" quotePrefix="1" applyFont="1" applyFill="1" applyBorder="1" applyAlignment="1">
      <alignment horizontal="center" vertical="center" wrapText="1"/>
    </xf>
    <xf numFmtId="0" fontId="13" fillId="4" borderId="29" xfId="9" quotePrefix="1" applyFont="1" applyFill="1" applyBorder="1" applyAlignment="1">
      <alignment horizontal="center" vertical="center" wrapText="1"/>
    </xf>
    <xf numFmtId="0" fontId="13" fillId="4" borderId="141" xfId="9" quotePrefix="1" applyFont="1" applyFill="1" applyBorder="1" applyAlignment="1">
      <alignment horizontal="center" vertical="center" wrapText="1"/>
    </xf>
    <xf numFmtId="0" fontId="14" fillId="3" borderId="142" xfId="9" quotePrefix="1" applyFont="1" applyFill="1" applyBorder="1" applyAlignment="1">
      <alignment horizontal="center" vertical="center" wrapText="1"/>
    </xf>
    <xf numFmtId="0" fontId="16" fillId="3" borderId="141" xfId="0" applyFont="1" applyFill="1" applyBorder="1" applyAlignment="1">
      <alignment horizontal="center" vertical="center" wrapText="1"/>
    </xf>
    <xf numFmtId="0" fontId="14" fillId="3" borderId="133" xfId="6" quotePrefix="1" applyFont="1" applyFill="1" applyBorder="1" applyAlignment="1">
      <alignment horizontal="center" vertical="center" wrapText="1"/>
    </xf>
    <xf numFmtId="0" fontId="13" fillId="3" borderId="31" xfId="9" quotePrefix="1" applyFont="1" applyFill="1" applyBorder="1" applyAlignment="1">
      <alignment vertical="center" wrapText="1"/>
    </xf>
    <xf numFmtId="0" fontId="13" fillId="3" borderId="32" xfId="9" quotePrefix="1" applyFont="1" applyFill="1" applyBorder="1" applyAlignment="1">
      <alignment vertical="center" wrapText="1"/>
    </xf>
    <xf numFmtId="0" fontId="14" fillId="3" borderId="33" xfId="9" quotePrefix="1" applyFont="1" applyFill="1" applyBorder="1" applyAlignment="1">
      <alignment vertical="center" wrapText="1"/>
    </xf>
    <xf numFmtId="0" fontId="14" fillId="3" borderId="95" xfId="9" quotePrefix="1" applyFont="1" applyFill="1" applyBorder="1" applyAlignment="1">
      <alignment vertical="center" wrapText="1"/>
    </xf>
    <xf numFmtId="0" fontId="13" fillId="3" borderId="46" xfId="9" quotePrefix="1" applyFont="1" applyFill="1" applyBorder="1" applyAlignment="1">
      <alignment vertical="center" wrapText="1"/>
    </xf>
    <xf numFmtId="0" fontId="14" fillId="3" borderId="54" xfId="9" quotePrefix="1" applyFont="1" applyFill="1" applyBorder="1" applyAlignment="1">
      <alignment vertical="center" wrapText="1"/>
    </xf>
    <xf numFmtId="0" fontId="5" fillId="4" borderId="21" xfId="3" quotePrefix="1" applyFont="1" applyFill="1" applyBorder="1" applyAlignment="1">
      <alignment horizontal="center" vertical="center" wrapText="1"/>
    </xf>
    <xf numFmtId="0" fontId="6" fillId="4" borderId="21" xfId="3" quotePrefix="1" applyFont="1" applyFill="1" applyBorder="1" applyAlignment="1">
      <alignment horizontal="center" vertical="center" wrapText="1"/>
    </xf>
    <xf numFmtId="0" fontId="8" fillId="4" borderId="22" xfId="3" quotePrefix="1" applyFont="1" applyFill="1" applyBorder="1" applyAlignment="1">
      <alignment horizontal="center" vertical="center" wrapText="1"/>
    </xf>
    <xf numFmtId="0" fontId="15" fillId="4" borderId="23" xfId="9" quotePrefix="1" applyFont="1" applyFill="1" applyBorder="1" applyAlignment="1">
      <alignment vertical="center" wrapText="1"/>
    </xf>
    <xf numFmtId="0" fontId="13" fillId="4" borderId="31" xfId="9" quotePrefix="1" applyFont="1" applyFill="1" applyBorder="1" applyAlignment="1">
      <alignment vertical="center" wrapText="1"/>
    </xf>
    <xf numFmtId="0" fontId="13" fillId="4" borderId="32" xfId="9" quotePrefix="1" applyFont="1" applyFill="1" applyBorder="1" applyAlignment="1">
      <alignment vertical="center" wrapText="1"/>
    </xf>
    <xf numFmtId="0" fontId="14" fillId="4" borderId="33" xfId="9" quotePrefix="1" applyFont="1" applyFill="1" applyBorder="1" applyAlignment="1">
      <alignment vertical="center" wrapText="1"/>
    </xf>
    <xf numFmtId="0" fontId="14" fillId="4" borderId="95" xfId="9" quotePrefix="1" applyFont="1" applyFill="1" applyBorder="1" applyAlignment="1">
      <alignment vertical="center" wrapText="1"/>
    </xf>
    <xf numFmtId="0" fontId="13" fillId="4" borderId="42" xfId="9" quotePrefix="1" applyFont="1" applyFill="1" applyBorder="1" applyAlignment="1">
      <alignment vertical="center" wrapText="1"/>
    </xf>
    <xf numFmtId="0" fontId="13" fillId="4" borderId="46" xfId="9" quotePrefix="1" applyFont="1" applyFill="1" applyBorder="1" applyAlignment="1">
      <alignment vertical="center" wrapText="1"/>
    </xf>
    <xf numFmtId="0" fontId="14" fillId="4" borderId="54" xfId="9" quotePrefix="1" applyFont="1" applyFill="1" applyBorder="1" applyAlignment="1">
      <alignment vertical="center" wrapText="1"/>
    </xf>
    <xf numFmtId="0" fontId="16" fillId="4" borderId="31" xfId="0" applyFont="1" applyFill="1" applyBorder="1" applyAlignment="1">
      <alignment horizontal="left" vertical="center" wrapText="1"/>
    </xf>
    <xf numFmtId="0" fontId="16" fillId="4" borderId="32" xfId="0" applyFont="1" applyFill="1" applyBorder="1" applyAlignment="1">
      <alignment horizontal="left" vertical="center" wrapText="1"/>
    </xf>
    <xf numFmtId="0" fontId="16" fillId="4" borderId="33" xfId="0" applyFont="1" applyFill="1" applyBorder="1" applyAlignment="1">
      <alignment horizontal="left" vertical="center" wrapText="1"/>
    </xf>
    <xf numFmtId="0" fontId="16" fillId="4" borderId="55" xfId="0" applyFont="1" applyFill="1" applyBorder="1" applyAlignment="1">
      <alignment horizontal="center" vertical="center" wrapText="1"/>
    </xf>
    <xf numFmtId="0" fontId="13" fillId="4" borderId="68" xfId="9" applyFont="1" applyFill="1" applyBorder="1" applyAlignment="1">
      <alignment horizontal="left" vertical="center" wrapText="1"/>
    </xf>
    <xf numFmtId="0" fontId="14" fillId="3" borderId="140" xfId="9" quotePrefix="1" applyFont="1" applyFill="1" applyBorder="1" applyAlignment="1">
      <alignment horizontal="center" vertical="center" wrapText="1"/>
    </xf>
    <xf numFmtId="0" fontId="14" fillId="3" borderId="64" xfId="9" quotePrefix="1" applyFont="1" applyFill="1" applyBorder="1" applyAlignment="1">
      <alignment horizontal="center" vertical="center" wrapText="1"/>
    </xf>
    <xf numFmtId="0" fontId="14" fillId="3" borderId="139" xfId="9" quotePrefix="1" applyFont="1" applyFill="1" applyBorder="1" applyAlignment="1">
      <alignment horizontal="center" vertical="center" wrapText="1"/>
    </xf>
    <xf numFmtId="0" fontId="14" fillId="3" borderId="68" xfId="9" quotePrefix="1" applyFont="1" applyFill="1" applyBorder="1" applyAlignment="1">
      <alignment horizontal="center" vertical="center" wrapText="1"/>
    </xf>
    <xf numFmtId="0" fontId="14" fillId="3" borderId="28" xfId="6" quotePrefix="1" applyFont="1" applyFill="1" applyBorder="1" applyAlignment="1">
      <alignment vertical="center" wrapText="1"/>
    </xf>
    <xf numFmtId="0" fontId="14" fillId="2" borderId="77" xfId="9" applyFont="1" applyFill="1" applyBorder="1" applyAlignment="1">
      <alignment horizontal="center" vertical="center" wrapText="1"/>
    </xf>
    <xf numFmtId="0" fontId="14" fillId="2" borderId="18" xfId="9" applyFont="1" applyFill="1" applyBorder="1" applyAlignment="1">
      <alignment horizontal="center" vertical="center" wrapText="1"/>
    </xf>
    <xf numFmtId="0" fontId="14" fillId="2" borderId="117" xfId="9" applyFont="1" applyFill="1" applyBorder="1" applyAlignment="1">
      <alignment horizontal="center" vertical="center" wrapText="1"/>
    </xf>
    <xf numFmtId="0" fontId="14" fillId="2" borderId="81" xfId="6" applyFont="1" applyFill="1" applyBorder="1" applyAlignment="1">
      <alignment horizontal="center" vertical="center" wrapText="1"/>
    </xf>
    <xf numFmtId="0" fontId="14" fillId="2" borderId="178" xfId="9" applyFont="1" applyFill="1" applyBorder="1" applyAlignment="1">
      <alignment horizontal="center" vertical="center" wrapText="1"/>
    </xf>
    <xf numFmtId="0" fontId="14" fillId="2" borderId="179" xfId="9" applyFont="1" applyFill="1" applyBorder="1" applyAlignment="1">
      <alignment horizontal="center" vertical="center" wrapText="1"/>
    </xf>
    <xf numFmtId="0" fontId="14" fillId="2" borderId="180" xfId="9" applyFont="1" applyFill="1" applyBorder="1" applyAlignment="1">
      <alignment horizontal="center" vertical="center" wrapText="1"/>
    </xf>
    <xf numFmtId="0" fontId="13" fillId="2" borderId="178" xfId="6" applyFont="1" applyFill="1" applyBorder="1" applyAlignment="1">
      <alignment horizontal="center" vertical="center" wrapText="1"/>
    </xf>
    <xf numFmtId="0" fontId="13" fillId="2" borderId="181" xfId="6" applyFont="1" applyFill="1" applyBorder="1" applyAlignment="1">
      <alignment horizontal="center" vertical="center" wrapText="1"/>
    </xf>
    <xf numFmtId="0" fontId="1" fillId="4" borderId="60" xfId="14" quotePrefix="1" applyFont="1" applyFill="1" applyBorder="1" applyAlignment="1">
      <alignment horizontal="center" vertical="center" wrapText="1"/>
    </xf>
    <xf numFmtId="0" fontId="14" fillId="3" borderId="54" xfId="6" quotePrefix="1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3" borderId="56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left" vertical="center" wrapText="1"/>
    </xf>
    <xf numFmtId="0" fontId="34" fillId="4" borderId="28" xfId="6" quotePrefix="1" applyFont="1" applyFill="1" applyBorder="1" applyAlignment="1">
      <alignment horizontal="center" vertical="center" wrapText="1"/>
    </xf>
    <xf numFmtId="0" fontId="34" fillId="4" borderId="29" xfId="6" quotePrefix="1" applyFont="1" applyFill="1" applyBorder="1" applyAlignment="1">
      <alignment horizontal="center" vertical="center" wrapText="1"/>
    </xf>
    <xf numFmtId="0" fontId="34" fillId="4" borderId="79" xfId="6" quotePrefix="1" applyFont="1" applyFill="1" applyBorder="1" applyAlignment="1">
      <alignment horizontal="center" vertical="center" wrapText="1"/>
    </xf>
    <xf numFmtId="0" fontId="34" fillId="4" borderId="30" xfId="6" quotePrefix="1" applyFont="1" applyFill="1" applyBorder="1" applyAlignment="1">
      <alignment horizontal="center" vertical="center" wrapText="1"/>
    </xf>
    <xf numFmtId="0" fontId="34" fillId="4" borderId="141" xfId="6" quotePrefix="1" applyFont="1" applyFill="1" applyBorder="1" applyAlignment="1">
      <alignment horizontal="center" vertical="center" wrapText="1"/>
    </xf>
    <xf numFmtId="0" fontId="38" fillId="4" borderId="48" xfId="0" applyFont="1" applyFill="1" applyBorder="1" applyAlignment="1">
      <alignment horizontal="left" vertical="center" wrapText="1"/>
    </xf>
    <xf numFmtId="0" fontId="39" fillId="4" borderId="49" xfId="0" applyFont="1" applyFill="1" applyBorder="1" applyAlignment="1">
      <alignment horizontal="left" vertical="center" wrapText="1"/>
    </xf>
    <xf numFmtId="0" fontId="9" fillId="4" borderId="38" xfId="6" quotePrefix="1" applyFont="1" applyFill="1" applyBorder="1" applyAlignment="1">
      <alignment horizontal="center" vertical="center" wrapText="1"/>
    </xf>
    <xf numFmtId="0" fontId="9" fillId="4" borderId="39" xfId="6" quotePrefix="1" applyFont="1" applyFill="1" applyBorder="1" applyAlignment="1">
      <alignment horizontal="center" vertical="center" wrapText="1"/>
    </xf>
    <xf numFmtId="0" fontId="9" fillId="4" borderId="50" xfId="6" quotePrefix="1" applyFont="1" applyFill="1" applyBorder="1" applyAlignment="1">
      <alignment horizontal="center" vertical="center" wrapText="1"/>
    </xf>
    <xf numFmtId="0" fontId="9" fillId="4" borderId="40" xfId="6" quotePrefix="1" applyFont="1" applyFill="1" applyBorder="1" applyAlignment="1">
      <alignment horizontal="center" vertical="center" wrapText="1"/>
    </xf>
    <xf numFmtId="0" fontId="9" fillId="4" borderId="78" xfId="6" quotePrefix="1" applyFont="1" applyFill="1" applyBorder="1" applyAlignment="1">
      <alignment horizontal="center" vertical="center" wrapText="1"/>
    </xf>
    <xf numFmtId="0" fontId="9" fillId="4" borderId="28" xfId="3" quotePrefix="1" applyFont="1" applyFill="1" applyBorder="1" applyAlignment="1">
      <alignment horizontal="center" vertical="center" wrapText="1"/>
    </xf>
    <xf numFmtId="0" fontId="9" fillId="4" borderId="141" xfId="3" quotePrefix="1" applyFont="1" applyFill="1" applyBorder="1" applyAlignment="1">
      <alignment horizontal="center" vertical="center" wrapText="1"/>
    </xf>
    <xf numFmtId="0" fontId="9" fillId="4" borderId="96" xfId="3" quotePrefix="1" applyFont="1" applyFill="1" applyBorder="1" applyAlignment="1">
      <alignment horizontal="center" vertical="center" wrapText="1"/>
    </xf>
    <xf numFmtId="0" fontId="9" fillId="4" borderId="30" xfId="3" quotePrefix="1" applyFont="1" applyFill="1" applyBorder="1" applyAlignment="1">
      <alignment horizontal="center" vertical="center" wrapText="1"/>
    </xf>
    <xf numFmtId="0" fontId="9" fillId="4" borderId="142" xfId="3" quotePrefix="1" applyFont="1" applyFill="1" applyBorder="1" applyAlignment="1">
      <alignment horizontal="center" vertical="center" wrapText="1"/>
    </xf>
    <xf numFmtId="0" fontId="9" fillId="4" borderId="61" xfId="6" quotePrefix="1" applyFont="1" applyFill="1" applyBorder="1" applyAlignment="1">
      <alignment horizontal="left" vertical="center" wrapText="1"/>
    </xf>
    <xf numFmtId="0" fontId="9" fillId="4" borderId="29" xfId="6" quotePrefix="1" applyFont="1" applyFill="1" applyBorder="1" applyAlignment="1">
      <alignment horizontal="left" vertical="center" wrapText="1"/>
    </xf>
    <xf numFmtId="0" fontId="9" fillId="4" borderId="142" xfId="6" quotePrefix="1" applyFont="1" applyFill="1" applyBorder="1" applyAlignment="1">
      <alignment horizontal="left" vertical="center" wrapText="1"/>
    </xf>
    <xf numFmtId="0" fontId="9" fillId="4" borderId="65" xfId="3" quotePrefix="1" applyFont="1" applyFill="1" applyBorder="1" applyAlignment="1">
      <alignment horizontal="center" vertical="center" textRotation="255" wrapText="1"/>
    </xf>
    <xf numFmtId="0" fontId="9" fillId="4" borderId="71" xfId="3" quotePrefix="1" applyFont="1" applyFill="1" applyBorder="1" applyAlignment="1">
      <alignment horizontal="center" vertical="center"/>
    </xf>
    <xf numFmtId="0" fontId="9" fillId="4" borderId="163" xfId="3" quotePrefix="1" applyFont="1" applyFill="1" applyBorder="1" applyAlignment="1">
      <alignment horizontal="center" vertical="center" wrapText="1"/>
    </xf>
    <xf numFmtId="0" fontId="9" fillId="4" borderId="71" xfId="3" quotePrefix="1" applyFont="1" applyFill="1" applyBorder="1" applyAlignment="1">
      <alignment horizontal="center" vertical="center" textRotation="255" wrapText="1"/>
    </xf>
    <xf numFmtId="0" fontId="9" fillId="4" borderId="67" xfId="3" quotePrefix="1" applyFont="1" applyFill="1" applyBorder="1" applyAlignment="1">
      <alignment vertical="center" textRotation="255" wrapText="1"/>
    </xf>
    <xf numFmtId="0" fontId="9" fillId="4" borderId="102" xfId="3" quotePrefix="1" applyFont="1" applyFill="1" applyBorder="1" applyAlignment="1">
      <alignment horizontal="center" vertical="center" textRotation="255" wrapText="1"/>
    </xf>
    <xf numFmtId="0" fontId="63" fillId="0" borderId="0" xfId="0" applyFont="1" applyBorder="1" applyAlignment="1">
      <alignment horizontal="center"/>
    </xf>
    <xf numFmtId="0" fontId="63" fillId="0" borderId="60" xfId="0" applyFont="1" applyBorder="1" applyAlignment="1">
      <alignment horizontal="center" vertical="center" wrapText="1"/>
    </xf>
    <xf numFmtId="0" fontId="63" fillId="0" borderId="140" xfId="0" applyFont="1" applyBorder="1" applyAlignment="1">
      <alignment horizontal="center" vertical="center" wrapText="1"/>
    </xf>
    <xf numFmtId="0" fontId="63" fillId="0" borderId="69" xfId="0" applyFont="1" applyBorder="1" applyAlignment="1">
      <alignment horizontal="center" vertical="center" wrapText="1"/>
    </xf>
    <xf numFmtId="0" fontId="64" fillId="0" borderId="41" xfId="0" applyFont="1" applyBorder="1" applyAlignment="1">
      <alignment horizontal="center" vertical="center"/>
    </xf>
    <xf numFmtId="0" fontId="70" fillId="0" borderId="44" xfId="0" applyFont="1" applyBorder="1"/>
    <xf numFmtId="0" fontId="70" fillId="0" borderId="45" xfId="0" applyFont="1" applyBorder="1"/>
    <xf numFmtId="0" fontId="70" fillId="0" borderId="23" xfId="0" applyFont="1" applyBorder="1"/>
    <xf numFmtId="0" fontId="70" fillId="0" borderId="0" xfId="0" applyFont="1"/>
    <xf numFmtId="0" fontId="70" fillId="0" borderId="134" xfId="0" applyFont="1" applyBorder="1"/>
    <xf numFmtId="0" fontId="70" fillId="0" borderId="1" xfId="0" applyFont="1" applyBorder="1"/>
    <xf numFmtId="0" fontId="70" fillId="0" borderId="170" xfId="0" applyFont="1" applyBorder="1"/>
    <xf numFmtId="0" fontId="70" fillId="0" borderId="97" xfId="0" applyFont="1" applyBorder="1"/>
    <xf numFmtId="0" fontId="63" fillId="0" borderId="51" xfId="0" applyFont="1" applyBorder="1" applyAlignment="1">
      <alignment horizontal="center"/>
    </xf>
    <xf numFmtId="0" fontId="63" fillId="0" borderId="57" xfId="0" applyFont="1" applyBorder="1" applyAlignment="1">
      <alignment horizontal="center"/>
    </xf>
    <xf numFmtId="0" fontId="63" fillId="0" borderId="63" xfId="0" applyFont="1" applyBorder="1" applyAlignment="1">
      <alignment horizontal="center"/>
    </xf>
    <xf numFmtId="0" fontId="64" fillId="0" borderId="44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64" fillId="0" borderId="170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0" fontId="64" fillId="0" borderId="134" xfId="0" applyFont="1" applyBorder="1" applyAlignment="1">
      <alignment horizontal="center" vertical="center"/>
    </xf>
    <xf numFmtId="0" fontId="64" fillId="0" borderId="97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0" fontId="64" fillId="0" borderId="98" xfId="0" applyFont="1" applyBorder="1" applyAlignment="1">
      <alignment horizontal="center" vertical="center"/>
    </xf>
    <xf numFmtId="0" fontId="13" fillId="3" borderId="51" xfId="12" applyFont="1" applyFill="1" applyBorder="1" applyAlignment="1">
      <alignment horizontal="center" vertical="center" wrapText="1"/>
    </xf>
    <xf numFmtId="0" fontId="13" fillId="3" borderId="57" xfId="12" quotePrefix="1" applyFont="1" applyFill="1" applyBorder="1" applyAlignment="1">
      <alignment horizontal="center" vertical="center" wrapText="1"/>
    </xf>
    <xf numFmtId="0" fontId="13" fillId="3" borderId="63" xfId="12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60" xfId="14" quotePrefix="1" applyFont="1" applyFill="1" applyBorder="1" applyAlignment="1">
      <alignment horizontal="center" vertical="center" wrapText="1"/>
    </xf>
    <xf numFmtId="0" fontId="13" fillId="3" borderId="140" xfId="14" quotePrefix="1" applyFont="1" applyFill="1" applyBorder="1" applyAlignment="1">
      <alignment horizontal="center" vertical="center" wrapText="1"/>
    </xf>
    <xf numFmtId="0" fontId="13" fillId="3" borderId="94" xfId="14" quotePrefix="1" applyFont="1" applyFill="1" applyBorder="1" applyAlignment="1">
      <alignment horizontal="center" vertical="center" wrapText="1"/>
    </xf>
    <xf numFmtId="0" fontId="13" fillId="3" borderId="51" xfId="1" quotePrefix="1" applyFont="1" applyFill="1" applyBorder="1" applyAlignment="1">
      <alignment horizontal="center" vertical="center" wrapText="1"/>
    </xf>
    <xf numFmtId="0" fontId="13" fillId="3" borderId="57" xfId="1" quotePrefix="1" applyFont="1" applyFill="1" applyBorder="1" applyAlignment="1">
      <alignment horizontal="center" vertical="center" wrapText="1"/>
    </xf>
    <xf numFmtId="0" fontId="13" fillId="3" borderId="63" xfId="1" quotePrefix="1" applyFont="1" applyFill="1" applyBorder="1" applyAlignment="1">
      <alignment horizontal="center" vertical="center" wrapText="1"/>
    </xf>
    <xf numFmtId="0" fontId="13" fillId="3" borderId="41" xfId="12" quotePrefix="1" applyFont="1" applyFill="1" applyBorder="1" applyAlignment="1">
      <alignment horizontal="center" vertical="center" wrapText="1"/>
    </xf>
    <xf numFmtId="0" fontId="13" fillId="3" borderId="44" xfId="12" quotePrefix="1" applyFont="1" applyFill="1" applyBorder="1" applyAlignment="1">
      <alignment horizontal="center" vertical="center" wrapText="1"/>
    </xf>
    <xf numFmtId="0" fontId="13" fillId="3" borderId="45" xfId="12" quotePrefix="1" applyFont="1" applyFill="1" applyBorder="1" applyAlignment="1">
      <alignment horizontal="center" vertical="center" wrapText="1"/>
    </xf>
    <xf numFmtId="0" fontId="13" fillId="3" borderId="62" xfId="12" quotePrefix="1" applyFont="1" applyFill="1" applyBorder="1" applyAlignment="1">
      <alignment horizontal="center" vertical="center" wrapText="1"/>
    </xf>
    <xf numFmtId="0" fontId="13" fillId="3" borderId="74" xfId="12" quotePrefix="1" applyFont="1" applyFill="1" applyBorder="1" applyAlignment="1">
      <alignment horizontal="center" vertical="center" wrapText="1"/>
    </xf>
    <xf numFmtId="0" fontId="13" fillId="3" borderId="76" xfId="12" quotePrefix="1" applyFont="1" applyFill="1" applyBorder="1" applyAlignment="1">
      <alignment horizontal="center" vertical="center" wrapText="1"/>
    </xf>
    <xf numFmtId="0" fontId="13" fillId="3" borderId="57" xfId="12" applyFont="1" applyFill="1" applyBorder="1" applyAlignment="1">
      <alignment horizontal="center" vertical="center" wrapText="1"/>
    </xf>
    <xf numFmtId="0" fontId="13" fillId="3" borderId="63" xfId="12" applyFont="1" applyFill="1" applyBorder="1" applyAlignment="1">
      <alignment horizontal="center" vertical="center" wrapText="1"/>
    </xf>
    <xf numFmtId="0" fontId="13" fillId="2" borderId="13" xfId="1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3" fillId="2" borderId="103" xfId="14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right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left" wrapText="1"/>
    </xf>
    <xf numFmtId="0" fontId="13" fillId="2" borderId="122" xfId="12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3" fillId="2" borderId="13" xfId="14" applyFont="1" applyFill="1" applyBorder="1" applyAlignment="1">
      <alignment horizontal="center" vertical="center" wrapText="1"/>
    </xf>
    <xf numFmtId="0" fontId="13" fillId="2" borderId="122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131" xfId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13" fillId="2" borderId="86" xfId="1" applyFont="1" applyFill="1" applyBorder="1" applyAlignment="1">
      <alignment horizontal="center" vertical="center" wrapText="1"/>
    </xf>
    <xf numFmtId="0" fontId="13" fillId="2" borderId="182" xfId="1" applyFont="1" applyFill="1" applyBorder="1" applyAlignment="1">
      <alignment horizontal="center" vertical="center" wrapText="1"/>
    </xf>
    <xf numFmtId="0" fontId="13" fillId="2" borderId="183" xfId="1" applyFont="1" applyFill="1" applyBorder="1" applyAlignment="1">
      <alignment horizontal="center" vertical="center" wrapText="1"/>
    </xf>
    <xf numFmtId="14" fontId="12" fillId="2" borderId="0" xfId="0" applyNumberFormat="1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 vertical="center" wrapText="1"/>
    </xf>
    <xf numFmtId="0" fontId="13" fillId="3" borderId="23" xfId="14" quotePrefix="1" applyFont="1" applyFill="1" applyBorder="1" applyAlignment="1">
      <alignment horizontal="center" vertical="center" wrapText="1"/>
    </xf>
    <xf numFmtId="0" fontId="13" fillId="4" borderId="41" xfId="1" quotePrefix="1" applyFont="1" applyFill="1" applyBorder="1" applyAlignment="1">
      <alignment horizontal="center" vertical="center" wrapText="1"/>
    </xf>
    <xf numFmtId="0" fontId="13" fillId="4" borderId="44" xfId="1" quotePrefix="1" applyFont="1" applyFill="1" applyBorder="1" applyAlignment="1">
      <alignment horizontal="center" vertical="center" wrapText="1"/>
    </xf>
    <xf numFmtId="0" fontId="13" fillId="4" borderId="45" xfId="1" quotePrefix="1" applyFont="1" applyFill="1" applyBorder="1" applyAlignment="1">
      <alignment horizontal="center" vertical="center" wrapText="1"/>
    </xf>
    <xf numFmtId="0" fontId="13" fillId="4" borderId="62" xfId="1" quotePrefix="1" applyFont="1" applyFill="1" applyBorder="1" applyAlignment="1">
      <alignment horizontal="center" vertical="center" wrapText="1"/>
    </xf>
    <xf numFmtId="0" fontId="13" fillId="4" borderId="74" xfId="1" quotePrefix="1" applyFont="1" applyFill="1" applyBorder="1" applyAlignment="1">
      <alignment horizontal="center" vertical="center" wrapText="1"/>
    </xf>
    <xf numFmtId="0" fontId="13" fillId="4" borderId="76" xfId="1" quotePrefix="1" applyFont="1" applyFill="1" applyBorder="1" applyAlignment="1">
      <alignment horizontal="center" vertical="center" wrapText="1"/>
    </xf>
    <xf numFmtId="0" fontId="13" fillId="3" borderId="170" xfId="1" quotePrefix="1" applyFont="1" applyFill="1" applyBorder="1" applyAlignment="1">
      <alignment horizontal="center" vertical="center" wrapText="1"/>
    </xf>
    <xf numFmtId="0" fontId="13" fillId="3" borderId="97" xfId="1" quotePrefix="1" applyFont="1" applyFill="1" applyBorder="1" applyAlignment="1">
      <alignment horizontal="center" vertical="center" wrapText="1"/>
    </xf>
    <xf numFmtId="0" fontId="13" fillId="3" borderId="1" xfId="1" quotePrefix="1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" fillId="4" borderId="60" xfId="14" quotePrefix="1" applyFont="1" applyFill="1" applyBorder="1" applyAlignment="1">
      <alignment horizontal="center" vertical="center" wrapText="1"/>
    </xf>
    <xf numFmtId="0" fontId="1" fillId="3" borderId="140" xfId="14" quotePrefix="1" applyFont="1" applyFill="1" applyBorder="1" applyAlignment="1">
      <alignment horizontal="center" vertical="center" wrapText="1"/>
    </xf>
    <xf numFmtId="0" fontId="1" fillId="3" borderId="23" xfId="14" quotePrefix="1" applyFont="1" applyFill="1" applyBorder="1" applyAlignment="1">
      <alignment horizontal="center" vertical="center" wrapText="1"/>
    </xf>
    <xf numFmtId="0" fontId="1" fillId="3" borderId="41" xfId="1" quotePrefix="1" applyFont="1" applyFill="1" applyBorder="1" applyAlignment="1">
      <alignment horizontal="center" vertical="center" wrapText="1"/>
    </xf>
    <xf numFmtId="0" fontId="1" fillId="3" borderId="44" xfId="1" quotePrefix="1" applyFont="1" applyFill="1" applyBorder="1" applyAlignment="1">
      <alignment horizontal="center" vertical="center" wrapText="1"/>
    </xf>
    <xf numFmtId="0" fontId="1" fillId="3" borderId="45" xfId="1" quotePrefix="1" applyFont="1" applyFill="1" applyBorder="1" applyAlignment="1">
      <alignment horizontal="center" vertical="center" wrapText="1"/>
    </xf>
    <xf numFmtId="0" fontId="1" fillId="3" borderId="62" xfId="1" quotePrefix="1" applyFont="1" applyFill="1" applyBorder="1" applyAlignment="1">
      <alignment horizontal="center" vertical="center" wrapText="1"/>
    </xf>
    <xf numFmtId="0" fontId="1" fillId="3" borderId="74" xfId="1" quotePrefix="1" applyFont="1" applyFill="1" applyBorder="1" applyAlignment="1">
      <alignment horizontal="center" vertical="center" wrapText="1"/>
    </xf>
    <xf numFmtId="0" fontId="1" fillId="3" borderId="76" xfId="1" quotePrefix="1" applyFont="1" applyFill="1" applyBorder="1" applyAlignment="1">
      <alignment horizontal="center" vertical="center" wrapText="1"/>
    </xf>
    <xf numFmtId="0" fontId="1" fillId="3" borderId="1" xfId="1" quotePrefix="1" applyFont="1" applyFill="1" applyBorder="1" applyAlignment="1">
      <alignment horizontal="center" vertical="center" wrapText="1"/>
    </xf>
    <xf numFmtId="0" fontId="1" fillId="3" borderId="170" xfId="1" quotePrefix="1" applyFont="1" applyFill="1" applyBorder="1" applyAlignment="1">
      <alignment horizontal="center" vertical="center" wrapText="1"/>
    </xf>
    <xf numFmtId="0" fontId="1" fillId="3" borderId="97" xfId="1" quotePrefix="1" applyFont="1" applyFill="1" applyBorder="1" applyAlignment="1">
      <alignment horizontal="center" vertical="center" wrapText="1"/>
    </xf>
    <xf numFmtId="0" fontId="1" fillId="3" borderId="41" xfId="12" quotePrefix="1" applyFont="1" applyFill="1" applyBorder="1" applyAlignment="1">
      <alignment horizontal="center" vertical="center" wrapText="1"/>
    </xf>
    <xf numFmtId="0" fontId="1" fillId="3" borderId="44" xfId="12" quotePrefix="1" applyFont="1" applyFill="1" applyBorder="1" applyAlignment="1">
      <alignment horizontal="center" vertical="center" wrapText="1"/>
    </xf>
    <xf numFmtId="0" fontId="1" fillId="3" borderId="45" xfId="12" quotePrefix="1" applyFont="1" applyFill="1" applyBorder="1" applyAlignment="1">
      <alignment horizontal="center" vertical="center" wrapText="1"/>
    </xf>
    <xf numFmtId="0" fontId="1" fillId="3" borderId="62" xfId="12" quotePrefix="1" applyFont="1" applyFill="1" applyBorder="1" applyAlignment="1">
      <alignment horizontal="center" vertical="center" wrapText="1"/>
    </xf>
    <xf numFmtId="0" fontId="1" fillId="3" borderId="74" xfId="12" quotePrefix="1" applyFont="1" applyFill="1" applyBorder="1" applyAlignment="1">
      <alignment horizontal="center" vertical="center" wrapText="1"/>
    </xf>
    <xf numFmtId="0" fontId="1" fillId="3" borderId="76" xfId="12" quotePrefix="1" applyFont="1" applyFill="1" applyBorder="1" applyAlignment="1">
      <alignment horizontal="center" vertical="center" wrapText="1"/>
    </xf>
    <xf numFmtId="0" fontId="13" fillId="0" borderId="61" xfId="12" quotePrefix="1" applyFont="1" applyFill="1" applyBorder="1" applyAlignment="1" applyProtection="1">
      <alignment horizontal="center" vertical="center" wrapText="1"/>
      <protection locked="0"/>
    </xf>
    <xf numFmtId="0" fontId="13" fillId="0" borderId="96" xfId="12" quotePrefix="1" applyFont="1" applyFill="1" applyBorder="1" applyAlignment="1" applyProtection="1">
      <alignment horizontal="center" vertical="center" wrapText="1"/>
      <protection locked="0"/>
    </xf>
    <xf numFmtId="0" fontId="13" fillId="0" borderId="142" xfId="12" quotePrefix="1" applyFont="1" applyFill="1" applyBorder="1" applyAlignment="1" applyProtection="1">
      <alignment horizontal="center" vertical="center" wrapText="1"/>
      <protection locked="0"/>
    </xf>
    <xf numFmtId="0" fontId="13" fillId="0" borderId="60" xfId="14" quotePrefix="1" applyFont="1" applyFill="1" applyBorder="1" applyAlignment="1" applyProtection="1">
      <alignment horizontal="center" vertical="center" wrapText="1"/>
      <protection locked="0"/>
    </xf>
    <xf numFmtId="0" fontId="13" fillId="0" borderId="140" xfId="14" quotePrefix="1" applyFont="1" applyFill="1" applyBorder="1" applyAlignment="1" applyProtection="1">
      <alignment horizontal="center" vertical="center" wrapText="1"/>
      <protection locked="0"/>
    </xf>
    <xf numFmtId="0" fontId="13" fillId="0" borderId="23" xfId="14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51" xfId="1" quotePrefix="1" applyFont="1" applyFill="1" applyBorder="1" applyAlignment="1" applyProtection="1">
      <alignment horizontal="center" vertical="center" wrapText="1"/>
      <protection locked="0"/>
    </xf>
    <xf numFmtId="0" fontId="13" fillId="0" borderId="57" xfId="1" quotePrefix="1" applyFont="1" applyFill="1" applyBorder="1" applyAlignment="1" applyProtection="1">
      <alignment horizontal="center" vertical="center" wrapText="1"/>
      <protection locked="0"/>
    </xf>
    <xf numFmtId="0" fontId="13" fillId="0" borderId="63" xfId="1" quotePrefix="1" applyFont="1" applyFill="1" applyBorder="1" applyAlignment="1" applyProtection="1">
      <alignment horizontal="center" vertical="center" wrapText="1"/>
      <protection locked="0"/>
    </xf>
    <xf numFmtId="0" fontId="13" fillId="0" borderId="41" xfId="12" quotePrefix="1" applyFont="1" applyFill="1" applyBorder="1" applyAlignment="1" applyProtection="1">
      <alignment horizontal="center" vertical="center" wrapText="1"/>
      <protection locked="0"/>
    </xf>
    <xf numFmtId="0" fontId="13" fillId="0" borderId="44" xfId="12" quotePrefix="1" applyFont="1" applyFill="1" applyBorder="1" applyAlignment="1" applyProtection="1">
      <alignment horizontal="center" vertical="center" wrapText="1"/>
      <protection locked="0"/>
    </xf>
    <xf numFmtId="0" fontId="13" fillId="0" borderId="45" xfId="12" quotePrefix="1" applyFont="1" applyFill="1" applyBorder="1" applyAlignment="1" applyProtection="1">
      <alignment horizontal="center" vertical="center" wrapText="1"/>
      <protection locked="0"/>
    </xf>
    <xf numFmtId="0" fontId="13" fillId="0" borderId="62" xfId="12" quotePrefix="1" applyFont="1" applyFill="1" applyBorder="1" applyAlignment="1" applyProtection="1">
      <alignment horizontal="center" vertical="center" wrapText="1"/>
      <protection locked="0"/>
    </xf>
    <xf numFmtId="0" fontId="13" fillId="0" borderId="74" xfId="12" quotePrefix="1" applyFont="1" applyFill="1" applyBorder="1" applyAlignment="1" applyProtection="1">
      <alignment horizontal="center" vertical="center" wrapText="1"/>
      <protection locked="0"/>
    </xf>
    <xf numFmtId="0" fontId="13" fillId="0" borderId="76" xfId="12" quotePrefix="1" applyFont="1" applyFill="1" applyBorder="1" applyAlignment="1" applyProtection="1">
      <alignment horizontal="center" vertical="center" wrapText="1"/>
      <protection locked="0"/>
    </xf>
    <xf numFmtId="0" fontId="53" fillId="0" borderId="51" xfId="1" quotePrefix="1" applyFont="1" applyFill="1" applyBorder="1" applyAlignment="1" applyProtection="1">
      <alignment horizontal="center" vertical="center" wrapText="1"/>
      <protection locked="0"/>
    </xf>
    <xf numFmtId="0" fontId="53" fillId="0" borderId="57" xfId="1" quotePrefix="1" applyFont="1" applyFill="1" applyBorder="1" applyAlignment="1" applyProtection="1">
      <alignment horizontal="center" vertical="center" wrapText="1"/>
      <protection locked="0"/>
    </xf>
    <xf numFmtId="0" fontId="53" fillId="0" borderId="63" xfId="1" quotePrefix="1" applyFont="1" applyFill="1" applyBorder="1" applyAlignment="1" applyProtection="1">
      <alignment horizontal="center" vertical="center" wrapText="1"/>
      <protection locked="0"/>
    </xf>
    <xf numFmtId="0" fontId="53" fillId="0" borderId="41" xfId="12" quotePrefix="1" applyFont="1" applyFill="1" applyBorder="1" applyAlignment="1" applyProtection="1">
      <alignment horizontal="center" vertical="center" wrapText="1"/>
      <protection locked="0"/>
    </xf>
    <xf numFmtId="0" fontId="53" fillId="0" borderId="44" xfId="12" quotePrefix="1" applyFont="1" applyFill="1" applyBorder="1" applyAlignment="1" applyProtection="1">
      <alignment horizontal="center" vertical="center" wrapText="1"/>
      <protection locked="0"/>
    </xf>
    <xf numFmtId="0" fontId="53" fillId="0" borderId="45" xfId="12" quotePrefix="1" applyFont="1" applyFill="1" applyBorder="1" applyAlignment="1" applyProtection="1">
      <alignment horizontal="center" vertical="center" wrapText="1"/>
      <protection locked="0"/>
    </xf>
    <xf numFmtId="0" fontId="53" fillId="0" borderId="62" xfId="12" quotePrefix="1" applyFont="1" applyFill="1" applyBorder="1" applyAlignment="1" applyProtection="1">
      <alignment horizontal="center" vertical="center" wrapText="1"/>
      <protection locked="0"/>
    </xf>
    <xf numFmtId="0" fontId="53" fillId="0" borderId="74" xfId="12" quotePrefix="1" applyFont="1" applyFill="1" applyBorder="1" applyAlignment="1" applyProtection="1">
      <alignment horizontal="center" vertical="center" wrapText="1"/>
      <protection locked="0"/>
    </xf>
    <xf numFmtId="0" fontId="53" fillId="0" borderId="76" xfId="12" quotePrefix="1" applyFont="1" applyFill="1" applyBorder="1" applyAlignment="1" applyProtection="1">
      <alignment horizontal="center" vertical="center" wrapText="1"/>
      <protection locked="0"/>
    </xf>
    <xf numFmtId="0" fontId="53" fillId="0" borderId="61" xfId="12" quotePrefix="1" applyFont="1" applyFill="1" applyBorder="1" applyAlignment="1" applyProtection="1">
      <alignment horizontal="center" vertical="center" wrapText="1"/>
      <protection locked="0"/>
    </xf>
    <xf numFmtId="0" fontId="53" fillId="0" borderId="96" xfId="12" quotePrefix="1" applyFont="1" applyFill="1" applyBorder="1" applyAlignment="1" applyProtection="1">
      <alignment horizontal="center" vertical="center" wrapText="1"/>
      <protection locked="0"/>
    </xf>
    <xf numFmtId="0" fontId="53" fillId="0" borderId="142" xfId="12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60" xfId="14" quotePrefix="1" applyFont="1" applyFill="1" applyBorder="1" applyAlignment="1" applyProtection="1">
      <alignment horizontal="center" vertical="center" wrapText="1"/>
      <protection locked="0"/>
    </xf>
    <xf numFmtId="0" fontId="53" fillId="0" borderId="140" xfId="14" quotePrefix="1" applyFont="1" applyFill="1" applyBorder="1" applyAlignment="1" applyProtection="1">
      <alignment horizontal="center" vertical="center" wrapText="1"/>
      <protection locked="0"/>
    </xf>
    <xf numFmtId="0" fontId="53" fillId="0" borderId="23" xfId="14" quotePrefix="1" applyFont="1" applyFill="1" applyBorder="1" applyAlignment="1" applyProtection="1">
      <alignment horizontal="center" vertical="center" wrapText="1"/>
      <protection locked="0"/>
    </xf>
    <xf numFmtId="0" fontId="13" fillId="4" borderId="62" xfId="14" quotePrefix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/>
    </xf>
    <xf numFmtId="0" fontId="21" fillId="3" borderId="44" xfId="0" applyFont="1" applyFill="1" applyBorder="1" applyAlignment="1">
      <alignment wrapText="1"/>
    </xf>
    <xf numFmtId="0" fontId="21" fillId="3" borderId="45" xfId="0" applyFont="1" applyFill="1" applyBorder="1" applyAlignment="1">
      <alignment wrapText="1"/>
    </xf>
    <xf numFmtId="0" fontId="21" fillId="3" borderId="1" xfId="0" applyFont="1" applyFill="1" applyBorder="1" applyAlignment="1">
      <alignment wrapText="1"/>
    </xf>
    <xf numFmtId="0" fontId="21" fillId="3" borderId="170" xfId="0" applyFont="1" applyFill="1" applyBorder="1" applyAlignment="1">
      <alignment wrapText="1"/>
    </xf>
    <xf numFmtId="0" fontId="21" fillId="3" borderId="97" xfId="0" applyFont="1" applyFill="1" applyBorder="1" applyAlignment="1">
      <alignment wrapText="1"/>
    </xf>
    <xf numFmtId="0" fontId="21" fillId="3" borderId="62" xfId="0" applyFont="1" applyFill="1" applyBorder="1" applyAlignment="1">
      <alignment wrapText="1"/>
    </xf>
    <xf numFmtId="0" fontId="21" fillId="3" borderId="74" xfId="0" applyFont="1" applyFill="1" applyBorder="1" applyAlignment="1">
      <alignment wrapText="1"/>
    </xf>
    <xf numFmtId="0" fontId="21" fillId="3" borderId="76" xfId="0" applyFont="1" applyFill="1" applyBorder="1" applyAlignment="1">
      <alignment wrapText="1"/>
    </xf>
    <xf numFmtId="0" fontId="13" fillId="4" borderId="41" xfId="12" quotePrefix="1" applyFont="1" applyFill="1" applyBorder="1" applyAlignment="1">
      <alignment horizontal="center" vertical="center" wrapText="1"/>
    </xf>
    <xf numFmtId="0" fontId="13" fillId="4" borderId="44" xfId="12" quotePrefix="1" applyFont="1" applyFill="1" applyBorder="1" applyAlignment="1">
      <alignment horizontal="center" vertical="center" wrapText="1"/>
    </xf>
    <xf numFmtId="0" fontId="13" fillId="4" borderId="45" xfId="12" quotePrefix="1" applyFont="1" applyFill="1" applyBorder="1" applyAlignment="1">
      <alignment horizontal="center" vertical="center" wrapText="1"/>
    </xf>
    <xf numFmtId="0" fontId="13" fillId="4" borderId="62" xfId="12" quotePrefix="1" applyFont="1" applyFill="1" applyBorder="1" applyAlignment="1">
      <alignment horizontal="center" vertical="center" wrapText="1"/>
    </xf>
    <xf numFmtId="0" fontId="13" fillId="4" borderId="74" xfId="12" quotePrefix="1" applyFont="1" applyFill="1" applyBorder="1" applyAlignment="1">
      <alignment horizontal="center" vertical="center" wrapText="1"/>
    </xf>
    <xf numFmtId="0" fontId="13" fillId="4" borderId="76" xfId="12" quotePrefix="1" applyFont="1" applyFill="1" applyBorder="1" applyAlignment="1">
      <alignment horizontal="center" vertical="center" wrapText="1"/>
    </xf>
    <xf numFmtId="0" fontId="13" fillId="4" borderId="61" xfId="12" applyFont="1" applyFill="1" applyBorder="1" applyAlignment="1">
      <alignment horizontal="center" vertical="center" wrapText="1"/>
    </xf>
    <xf numFmtId="0" fontId="13" fillId="4" borderId="96" xfId="12" quotePrefix="1" applyFont="1" applyFill="1" applyBorder="1" applyAlignment="1">
      <alignment horizontal="center" vertical="center" wrapText="1"/>
    </xf>
    <xf numFmtId="0" fontId="13" fillId="4" borderId="142" xfId="12" quotePrefix="1" applyFont="1" applyFill="1" applyBorder="1" applyAlignment="1">
      <alignment horizontal="center" vertical="center" wrapText="1"/>
    </xf>
    <xf numFmtId="0" fontId="13" fillId="4" borderId="60" xfId="14" quotePrefix="1" applyFont="1" applyFill="1" applyBorder="1" applyAlignment="1">
      <alignment horizontal="center" vertical="center" wrapText="1"/>
    </xf>
    <xf numFmtId="0" fontId="13" fillId="4" borderId="140" xfId="14" quotePrefix="1" applyFont="1" applyFill="1" applyBorder="1" applyAlignment="1">
      <alignment horizontal="center" vertical="center" wrapText="1"/>
    </xf>
    <xf numFmtId="0" fontId="13" fillId="4" borderId="51" xfId="1" quotePrefix="1" applyFont="1" applyFill="1" applyBorder="1" applyAlignment="1">
      <alignment horizontal="center" vertical="center" wrapText="1"/>
    </xf>
    <xf numFmtId="0" fontId="13" fillId="4" borderId="57" xfId="1" quotePrefix="1" applyFont="1" applyFill="1" applyBorder="1" applyAlignment="1">
      <alignment horizontal="center" vertical="center" wrapText="1"/>
    </xf>
    <xf numFmtId="0" fontId="13" fillId="4" borderId="63" xfId="1" quotePrefix="1" applyFont="1" applyFill="1" applyBorder="1" applyAlignment="1">
      <alignment horizontal="center" vertical="center" wrapText="1"/>
    </xf>
    <xf numFmtId="0" fontId="13" fillId="3" borderId="61" xfId="12" quotePrefix="1" applyFont="1" applyFill="1" applyBorder="1" applyAlignment="1">
      <alignment horizontal="center" vertical="center" wrapText="1"/>
    </xf>
    <xf numFmtId="0" fontId="1" fillId="4" borderId="51" xfId="1" quotePrefix="1" applyFont="1" applyFill="1" applyBorder="1" applyAlignment="1">
      <alignment horizontal="center" vertical="center" wrapText="1"/>
    </xf>
    <xf numFmtId="0" fontId="1" fillId="4" borderId="57" xfId="1" quotePrefix="1" applyFont="1" applyFill="1" applyBorder="1" applyAlignment="1">
      <alignment horizontal="center" vertical="center" wrapText="1"/>
    </xf>
    <xf numFmtId="0" fontId="1" fillId="4" borderId="63" xfId="1" quotePrefix="1" applyFont="1" applyFill="1" applyBorder="1" applyAlignment="1">
      <alignment horizontal="center" vertical="center" wrapText="1"/>
    </xf>
    <xf numFmtId="0" fontId="1" fillId="4" borderId="51" xfId="1" applyFont="1" applyFill="1" applyBorder="1" applyAlignment="1">
      <alignment horizontal="center" vertical="center" wrapText="1"/>
    </xf>
    <xf numFmtId="0" fontId="1" fillId="4" borderId="57" xfId="1" applyFont="1" applyFill="1" applyBorder="1" applyAlignment="1">
      <alignment horizontal="center" vertical="center" wrapText="1"/>
    </xf>
    <xf numFmtId="0" fontId="1" fillId="4" borderId="63" xfId="1" applyFont="1" applyFill="1" applyBorder="1" applyAlignment="1">
      <alignment horizontal="center" vertical="center" wrapText="1"/>
    </xf>
    <xf numFmtId="0" fontId="1" fillId="4" borderId="51" xfId="12" quotePrefix="1" applyFont="1" applyFill="1" applyBorder="1" applyAlignment="1">
      <alignment horizontal="center" vertical="center" wrapText="1"/>
    </xf>
    <xf numFmtId="0" fontId="1" fillId="4" borderId="57" xfId="12" quotePrefix="1" applyFont="1" applyFill="1" applyBorder="1" applyAlignment="1">
      <alignment horizontal="center" vertical="center" wrapText="1"/>
    </xf>
    <xf numFmtId="0" fontId="1" fillId="4" borderId="63" xfId="12" quotePrefix="1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center" vertical="center" wrapText="1"/>
    </xf>
    <xf numFmtId="0" fontId="40" fillId="4" borderId="74" xfId="0" applyFont="1" applyFill="1" applyBorder="1" applyAlignment="1">
      <alignment horizontal="center" vertical="center" wrapText="1"/>
    </xf>
  </cellXfs>
  <cellStyles count="26">
    <cellStyle name="S0" xfId="1"/>
    <cellStyle name="S0 2" xfId="2"/>
    <cellStyle name="S1" xfId="3"/>
    <cellStyle name="S1 2" xfId="4"/>
    <cellStyle name="S10" xfId="5"/>
    <cellStyle name="S11" xfId="6"/>
    <cellStyle name="S11_Контингент_д вост" xfId="7"/>
    <cellStyle name="S12" xfId="8"/>
    <cellStyle name="S13" xfId="9"/>
    <cellStyle name="S14" xfId="10"/>
    <cellStyle name="S15" xfId="11"/>
    <cellStyle name="S2" xfId="12"/>
    <cellStyle name="S2 2" xfId="13"/>
    <cellStyle name="S3" xfId="14"/>
    <cellStyle name="S3 2" xfId="15"/>
    <cellStyle name="S4" xfId="16"/>
    <cellStyle name="S5" xfId="17"/>
    <cellStyle name="S6" xfId="18"/>
    <cellStyle name="S7" xfId="19"/>
    <cellStyle name="S8" xfId="20"/>
    <cellStyle name="S9" xfId="21"/>
    <cellStyle name="Обычный" xfId="0" builtinId="0"/>
    <cellStyle name="Обычный 2" xfId="22"/>
    <cellStyle name="Обычный 2 2" xfId="23"/>
    <cellStyle name="Обычный 3" xfId="24"/>
    <cellStyle name="Стиль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5;&#1090;&#1080;&#1085;&#1075;&#1077;&#1085;&#1090;%202015-16/Kontingent%20Dekabr/&#1050;&#1086;&#1085;&#1090;&#1080;&#1085;&#1075;&#1077;&#1085;&#1090;%20&#1089;&#1090;&#1088;&#1091;&#1082;&#1090;&#1091;&#1088;/3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1.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6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2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42">
          <cell r="B42" t="str">
            <v>Начальник УМО___________________И.И. Линник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01.02.2017 г.</v>
          </cell>
        </row>
        <row r="42">
          <cell r="B42" t="str">
            <v>Начальник УМО___________________И.И. Линник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7"/>
  <sheetViews>
    <sheetView view="pageBreakPreview" topLeftCell="A22" zoomScale="60" zoomScaleNormal="65" workbookViewId="0">
      <selection activeCell="V27" sqref="V27"/>
    </sheetView>
  </sheetViews>
  <sheetFormatPr defaultRowHeight="12.75" x14ac:dyDescent="0.2"/>
  <cols>
    <col min="1" max="1" width="46" customWidth="1"/>
    <col min="2" max="2" width="14.5703125" style="473" customWidth="1"/>
    <col min="3" max="3" width="17" customWidth="1"/>
    <col min="4" max="4" width="11" customWidth="1"/>
    <col min="5" max="5" width="15" style="473" customWidth="1"/>
    <col min="6" max="6" width="17" customWidth="1"/>
    <col min="7" max="7" width="11.85546875" customWidth="1"/>
    <col min="8" max="8" width="16.28515625" style="473" customWidth="1"/>
    <col min="9" max="9" width="17.42578125" customWidth="1"/>
    <col min="10" max="10" width="10.42578125" customWidth="1"/>
    <col min="11" max="11" width="15.7109375" customWidth="1"/>
    <col min="12" max="12" width="15.140625" customWidth="1"/>
    <col min="13" max="13" width="11.7109375" customWidth="1"/>
    <col min="14" max="14" width="11.7109375" style="473" customWidth="1"/>
    <col min="15" max="15" width="10.28515625" customWidth="1"/>
    <col min="16" max="16" width="10.42578125" customWidth="1"/>
    <col min="17" max="55" width="10" style="473" customWidth="1"/>
  </cols>
  <sheetData>
    <row r="1" spans="1:55" ht="19.149999999999999" customHeight="1" thickBot="1" x14ac:dyDescent="0.3">
      <c r="A1" s="446"/>
      <c r="B1" s="1156" t="s">
        <v>105</v>
      </c>
      <c r="C1" s="1156"/>
      <c r="D1" s="1156"/>
      <c r="E1" s="1156"/>
      <c r="F1" s="1156"/>
      <c r="G1" s="1156"/>
      <c r="H1" s="1156"/>
      <c r="I1" s="1156"/>
      <c r="J1" s="1156"/>
      <c r="K1" s="1156"/>
      <c r="L1" s="1156"/>
      <c r="M1" s="1156"/>
      <c r="N1" s="1009"/>
      <c r="O1" s="1009"/>
      <c r="P1" s="1009"/>
    </row>
    <row r="2" spans="1:55" ht="24.6" customHeight="1" thickBot="1" x14ac:dyDescent="0.3">
      <c r="A2" s="1157" t="s">
        <v>1</v>
      </c>
      <c r="B2" s="1169" t="s">
        <v>148</v>
      </c>
      <c r="C2" s="1170"/>
      <c r="D2" s="1170"/>
      <c r="E2" s="1170"/>
      <c r="F2" s="1170"/>
      <c r="G2" s="1170"/>
      <c r="H2" s="1170"/>
      <c r="I2" s="1170"/>
      <c r="J2" s="1170"/>
      <c r="K2" s="1170"/>
      <c r="L2" s="1170"/>
      <c r="M2" s="1170"/>
      <c r="N2" s="1170"/>
      <c r="O2" s="1170"/>
      <c r="P2" s="1171"/>
    </row>
    <row r="3" spans="1:55" ht="24.6" customHeight="1" x14ac:dyDescent="0.2">
      <c r="A3" s="1158"/>
      <c r="B3" s="1160" t="s">
        <v>19</v>
      </c>
      <c r="C3" s="1172"/>
      <c r="D3" s="1172"/>
      <c r="E3" s="1160" t="s">
        <v>20</v>
      </c>
      <c r="F3" s="1172"/>
      <c r="G3" s="1177"/>
      <c r="H3" s="1172" t="s">
        <v>21</v>
      </c>
      <c r="I3" s="1172"/>
      <c r="J3" s="1177"/>
      <c r="K3" s="1160" t="s">
        <v>22</v>
      </c>
      <c r="L3" s="1161"/>
      <c r="M3" s="1162"/>
      <c r="N3" s="1160" t="s">
        <v>7</v>
      </c>
      <c r="O3" s="1172"/>
      <c r="P3" s="1180"/>
    </row>
    <row r="4" spans="1:55" ht="9.6" customHeight="1" x14ac:dyDescent="0.2">
      <c r="A4" s="1158"/>
      <c r="B4" s="1173"/>
      <c r="C4" s="1174"/>
      <c r="D4" s="1174"/>
      <c r="E4" s="1173"/>
      <c r="F4" s="1174"/>
      <c r="G4" s="1178"/>
      <c r="H4" s="1174"/>
      <c r="I4" s="1174"/>
      <c r="J4" s="1178"/>
      <c r="K4" s="1163"/>
      <c r="L4" s="1164"/>
      <c r="M4" s="1165"/>
      <c r="N4" s="1173"/>
      <c r="O4" s="1174"/>
      <c r="P4" s="1181"/>
    </row>
    <row r="5" spans="1:55" ht="25.15" customHeight="1" x14ac:dyDescent="0.2">
      <c r="A5" s="1158"/>
      <c r="B5" s="1175"/>
      <c r="C5" s="1176"/>
      <c r="D5" s="1176"/>
      <c r="E5" s="1175"/>
      <c r="F5" s="1176"/>
      <c r="G5" s="1179"/>
      <c r="H5" s="1176"/>
      <c r="I5" s="1176"/>
      <c r="J5" s="1179"/>
      <c r="K5" s="1166"/>
      <c r="L5" s="1167"/>
      <c r="M5" s="1168"/>
      <c r="N5" s="1175"/>
      <c r="O5" s="1176"/>
      <c r="P5" s="1182"/>
    </row>
    <row r="6" spans="1:55" ht="63.75" customHeight="1" x14ac:dyDescent="0.25">
      <c r="A6" s="1159"/>
      <c r="B6" s="1002" t="s">
        <v>5</v>
      </c>
      <c r="C6" s="1003" t="s">
        <v>106</v>
      </c>
      <c r="D6" s="1004" t="s">
        <v>7</v>
      </c>
      <c r="E6" s="1002" t="s">
        <v>5</v>
      </c>
      <c r="F6" s="1003" t="s">
        <v>106</v>
      </c>
      <c r="G6" s="1005" t="s">
        <v>7</v>
      </c>
      <c r="H6" s="1006" t="s">
        <v>5</v>
      </c>
      <c r="I6" s="1003" t="s">
        <v>106</v>
      </c>
      <c r="J6" s="1004" t="s">
        <v>7</v>
      </c>
      <c r="K6" s="1002" t="s">
        <v>5</v>
      </c>
      <c r="L6" s="1003" t="s">
        <v>106</v>
      </c>
      <c r="M6" s="1007" t="s">
        <v>7</v>
      </c>
      <c r="N6" s="1006" t="s">
        <v>5</v>
      </c>
      <c r="O6" s="1003" t="s">
        <v>106</v>
      </c>
      <c r="P6" s="1008" t="s">
        <v>7</v>
      </c>
    </row>
    <row r="7" spans="1:55" ht="23.45" customHeight="1" x14ac:dyDescent="0.2">
      <c r="A7" s="990" t="s">
        <v>107</v>
      </c>
      <c r="B7" s="991"/>
      <c r="C7" s="992"/>
      <c r="D7" s="993"/>
      <c r="E7" s="994"/>
      <c r="F7" s="992"/>
      <c r="G7" s="995"/>
      <c r="H7" s="996"/>
      <c r="I7" s="992"/>
      <c r="J7" s="997"/>
      <c r="K7" s="998"/>
      <c r="L7" s="999"/>
      <c r="M7" s="1000"/>
      <c r="N7" s="996"/>
      <c r="O7" s="992"/>
      <c r="P7" s="1001"/>
    </row>
    <row r="8" spans="1:55" s="475" customFormat="1" ht="75" customHeight="1" x14ac:dyDescent="0.25">
      <c r="A8" s="914" t="s">
        <v>149</v>
      </c>
      <c r="B8" s="1010">
        <v>3</v>
      </c>
      <c r="C8" s="1011">
        <f t="shared" ref="B8:O16" si="0">C20+C31</f>
        <v>0</v>
      </c>
      <c r="D8" s="1012">
        <v>3</v>
      </c>
      <c r="E8" s="1010">
        <v>1</v>
      </c>
      <c r="F8" s="1011">
        <f t="shared" si="0"/>
        <v>0</v>
      </c>
      <c r="G8" s="1013">
        <v>1</v>
      </c>
      <c r="H8" s="1014">
        <v>1</v>
      </c>
      <c r="I8" s="1011">
        <f t="shared" si="0"/>
        <v>0</v>
      </c>
      <c r="J8" s="1012">
        <f t="shared" si="0"/>
        <v>1</v>
      </c>
      <c r="K8" s="1010">
        <f t="shared" si="0"/>
        <v>0</v>
      </c>
      <c r="L8" s="1011">
        <f t="shared" si="0"/>
        <v>0</v>
      </c>
      <c r="M8" s="1013">
        <f t="shared" si="0"/>
        <v>0</v>
      </c>
      <c r="N8" s="1014">
        <v>5</v>
      </c>
      <c r="O8" s="1014">
        <f t="shared" si="0"/>
        <v>0</v>
      </c>
      <c r="P8" s="1015">
        <f>O8+N8</f>
        <v>5</v>
      </c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</row>
    <row r="9" spans="1:55" s="475" customFormat="1" ht="31.5" customHeight="1" x14ac:dyDescent="0.25">
      <c r="A9" s="915" t="s">
        <v>150</v>
      </c>
      <c r="B9" s="1010">
        <f t="shared" si="0"/>
        <v>3</v>
      </c>
      <c r="C9" s="1011">
        <f t="shared" si="0"/>
        <v>0</v>
      </c>
      <c r="D9" s="1012">
        <f t="shared" si="0"/>
        <v>3</v>
      </c>
      <c r="E9" s="1010">
        <f t="shared" si="0"/>
        <v>1</v>
      </c>
      <c r="F9" s="1011">
        <f t="shared" si="0"/>
        <v>0</v>
      </c>
      <c r="G9" s="1013">
        <f t="shared" si="0"/>
        <v>1</v>
      </c>
      <c r="H9" s="1014">
        <f t="shared" si="0"/>
        <v>0</v>
      </c>
      <c r="I9" s="1011">
        <f t="shared" si="0"/>
        <v>0</v>
      </c>
      <c r="J9" s="1012">
        <f t="shared" si="0"/>
        <v>0</v>
      </c>
      <c r="K9" s="1010">
        <f t="shared" si="0"/>
        <v>0</v>
      </c>
      <c r="L9" s="1011">
        <f t="shared" si="0"/>
        <v>0</v>
      </c>
      <c r="M9" s="1013">
        <f t="shared" si="0"/>
        <v>0</v>
      </c>
      <c r="N9" s="1014">
        <f t="shared" si="0"/>
        <v>4</v>
      </c>
      <c r="O9" s="1011">
        <f t="shared" si="0"/>
        <v>0</v>
      </c>
      <c r="P9" s="1015">
        <f t="shared" ref="P9:P16" si="1">O9+N9</f>
        <v>4</v>
      </c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</row>
    <row r="10" spans="1:55" s="475" customFormat="1" ht="37.5" customHeight="1" x14ac:dyDescent="0.25">
      <c r="A10" s="915" t="s">
        <v>151</v>
      </c>
      <c r="B10" s="1010">
        <f t="shared" si="0"/>
        <v>1</v>
      </c>
      <c r="C10" s="1011">
        <f t="shared" si="0"/>
        <v>0</v>
      </c>
      <c r="D10" s="1012">
        <f t="shared" si="0"/>
        <v>1</v>
      </c>
      <c r="E10" s="1010">
        <f t="shared" si="0"/>
        <v>1</v>
      </c>
      <c r="F10" s="1011">
        <f t="shared" si="0"/>
        <v>0</v>
      </c>
      <c r="G10" s="1013">
        <f t="shared" si="0"/>
        <v>1</v>
      </c>
      <c r="H10" s="1014">
        <f t="shared" si="0"/>
        <v>0</v>
      </c>
      <c r="I10" s="1011">
        <f t="shared" si="0"/>
        <v>0</v>
      </c>
      <c r="J10" s="1012">
        <f t="shared" si="0"/>
        <v>0</v>
      </c>
      <c r="K10" s="1010">
        <f t="shared" si="0"/>
        <v>0</v>
      </c>
      <c r="L10" s="1011">
        <f t="shared" si="0"/>
        <v>0</v>
      </c>
      <c r="M10" s="1013">
        <f t="shared" si="0"/>
        <v>0</v>
      </c>
      <c r="N10" s="1014">
        <f t="shared" si="0"/>
        <v>2</v>
      </c>
      <c r="O10" s="1011">
        <f t="shared" si="0"/>
        <v>0</v>
      </c>
      <c r="P10" s="1015">
        <f t="shared" si="1"/>
        <v>2</v>
      </c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  <c r="BC10" s="474"/>
    </row>
    <row r="11" spans="1:55" s="475" customFormat="1" ht="23.25" customHeight="1" x14ac:dyDescent="0.25">
      <c r="A11" s="915" t="s">
        <v>152</v>
      </c>
      <c r="B11" s="1010">
        <f t="shared" si="0"/>
        <v>1</v>
      </c>
      <c r="C11" s="1011">
        <f t="shared" si="0"/>
        <v>0</v>
      </c>
      <c r="D11" s="1012">
        <f t="shared" si="0"/>
        <v>1</v>
      </c>
      <c r="E11" s="1010">
        <f t="shared" si="0"/>
        <v>0</v>
      </c>
      <c r="F11" s="1011">
        <f t="shared" si="0"/>
        <v>0</v>
      </c>
      <c r="G11" s="1013">
        <f t="shared" si="0"/>
        <v>0</v>
      </c>
      <c r="H11" s="1014">
        <f t="shared" si="0"/>
        <v>1</v>
      </c>
      <c r="I11" s="1011">
        <f t="shared" si="0"/>
        <v>0</v>
      </c>
      <c r="J11" s="1012">
        <f t="shared" si="0"/>
        <v>1</v>
      </c>
      <c r="K11" s="1010">
        <f t="shared" si="0"/>
        <v>0</v>
      </c>
      <c r="L11" s="1011">
        <f t="shared" si="0"/>
        <v>0</v>
      </c>
      <c r="M11" s="1013">
        <f t="shared" si="0"/>
        <v>0</v>
      </c>
      <c r="N11" s="1014">
        <f t="shared" si="0"/>
        <v>2</v>
      </c>
      <c r="O11" s="1011">
        <f t="shared" si="0"/>
        <v>0</v>
      </c>
      <c r="P11" s="1015">
        <f t="shared" si="1"/>
        <v>2</v>
      </c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</row>
    <row r="12" spans="1:55" s="475" customFormat="1" ht="39" customHeight="1" x14ac:dyDescent="0.25">
      <c r="A12" s="915" t="s">
        <v>153</v>
      </c>
      <c r="B12" s="1010">
        <f t="shared" si="0"/>
        <v>3</v>
      </c>
      <c r="C12" s="1011">
        <f t="shared" si="0"/>
        <v>0</v>
      </c>
      <c r="D12" s="1012">
        <f t="shared" si="0"/>
        <v>3</v>
      </c>
      <c r="E12" s="1010">
        <f t="shared" si="0"/>
        <v>0</v>
      </c>
      <c r="F12" s="1011">
        <f t="shared" si="0"/>
        <v>0</v>
      </c>
      <c r="G12" s="1013">
        <f t="shared" si="0"/>
        <v>0</v>
      </c>
      <c r="H12" s="1014">
        <f t="shared" si="0"/>
        <v>0</v>
      </c>
      <c r="I12" s="1011">
        <f t="shared" si="0"/>
        <v>0</v>
      </c>
      <c r="J12" s="1012">
        <f t="shared" si="0"/>
        <v>0</v>
      </c>
      <c r="K12" s="1010">
        <f t="shared" si="0"/>
        <v>0</v>
      </c>
      <c r="L12" s="1011">
        <f t="shared" si="0"/>
        <v>0</v>
      </c>
      <c r="M12" s="1013">
        <f t="shared" si="0"/>
        <v>0</v>
      </c>
      <c r="N12" s="1014">
        <f t="shared" si="0"/>
        <v>3</v>
      </c>
      <c r="O12" s="1011">
        <f t="shared" si="0"/>
        <v>0</v>
      </c>
      <c r="P12" s="1015">
        <f t="shared" si="1"/>
        <v>3</v>
      </c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</row>
    <row r="13" spans="1:55" s="475" customFormat="1" ht="28.5" customHeight="1" x14ac:dyDescent="0.25">
      <c r="A13" s="915" t="s">
        <v>154</v>
      </c>
      <c r="B13" s="1010">
        <f t="shared" si="0"/>
        <v>1</v>
      </c>
      <c r="C13" s="1011">
        <f t="shared" si="0"/>
        <v>0</v>
      </c>
      <c r="D13" s="1012">
        <f t="shared" si="0"/>
        <v>1</v>
      </c>
      <c r="E13" s="1010">
        <f t="shared" si="0"/>
        <v>0</v>
      </c>
      <c r="F13" s="1011">
        <f t="shared" si="0"/>
        <v>0</v>
      </c>
      <c r="G13" s="1013">
        <f t="shared" si="0"/>
        <v>0</v>
      </c>
      <c r="H13" s="1014">
        <f t="shared" si="0"/>
        <v>0</v>
      </c>
      <c r="I13" s="1011">
        <f t="shared" si="0"/>
        <v>0</v>
      </c>
      <c r="J13" s="1012">
        <f t="shared" si="0"/>
        <v>0</v>
      </c>
      <c r="K13" s="1010">
        <f t="shared" si="0"/>
        <v>0</v>
      </c>
      <c r="L13" s="1011">
        <f t="shared" si="0"/>
        <v>0</v>
      </c>
      <c r="M13" s="1013">
        <f t="shared" si="0"/>
        <v>0</v>
      </c>
      <c r="N13" s="1014">
        <f t="shared" si="0"/>
        <v>1</v>
      </c>
      <c r="O13" s="1011">
        <f t="shared" si="0"/>
        <v>0</v>
      </c>
      <c r="P13" s="1015">
        <f t="shared" si="1"/>
        <v>1</v>
      </c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</row>
    <row r="14" spans="1:55" s="475" customFormat="1" ht="22.15" customHeight="1" x14ac:dyDescent="0.25">
      <c r="A14" s="915" t="s">
        <v>155</v>
      </c>
      <c r="B14" s="1010">
        <f t="shared" si="0"/>
        <v>1</v>
      </c>
      <c r="C14" s="1011">
        <f t="shared" si="0"/>
        <v>0</v>
      </c>
      <c r="D14" s="1012">
        <f t="shared" si="0"/>
        <v>1</v>
      </c>
      <c r="E14" s="1010">
        <f t="shared" si="0"/>
        <v>0</v>
      </c>
      <c r="F14" s="1011">
        <f t="shared" si="0"/>
        <v>0</v>
      </c>
      <c r="G14" s="1013">
        <f t="shared" si="0"/>
        <v>0</v>
      </c>
      <c r="H14" s="1014">
        <f t="shared" si="0"/>
        <v>0</v>
      </c>
      <c r="I14" s="1011">
        <f t="shared" si="0"/>
        <v>0</v>
      </c>
      <c r="J14" s="1012">
        <f t="shared" si="0"/>
        <v>0</v>
      </c>
      <c r="K14" s="1010">
        <f t="shared" si="0"/>
        <v>0</v>
      </c>
      <c r="L14" s="1011">
        <f t="shared" si="0"/>
        <v>0</v>
      </c>
      <c r="M14" s="1013">
        <f t="shared" si="0"/>
        <v>0</v>
      </c>
      <c r="N14" s="1014">
        <f t="shared" si="0"/>
        <v>1</v>
      </c>
      <c r="O14" s="1011">
        <f t="shared" si="0"/>
        <v>0</v>
      </c>
      <c r="P14" s="1015">
        <f t="shared" si="1"/>
        <v>1</v>
      </c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474"/>
      <c r="BB14" s="474"/>
      <c r="BC14" s="474"/>
    </row>
    <row r="15" spans="1:55" s="475" customFormat="1" ht="65.25" customHeight="1" x14ac:dyDescent="0.25">
      <c r="A15" s="915" t="s">
        <v>156</v>
      </c>
      <c r="B15" s="1010">
        <f t="shared" si="0"/>
        <v>1</v>
      </c>
      <c r="C15" s="1011">
        <f t="shared" si="0"/>
        <v>0</v>
      </c>
      <c r="D15" s="1012">
        <f t="shared" si="0"/>
        <v>1</v>
      </c>
      <c r="E15" s="1010">
        <f t="shared" si="0"/>
        <v>2</v>
      </c>
      <c r="F15" s="1011">
        <f t="shared" si="0"/>
        <v>0</v>
      </c>
      <c r="G15" s="1013">
        <f t="shared" si="0"/>
        <v>2</v>
      </c>
      <c r="H15" s="1014">
        <f t="shared" si="0"/>
        <v>0</v>
      </c>
      <c r="I15" s="1011">
        <f t="shared" si="0"/>
        <v>0</v>
      </c>
      <c r="J15" s="1012">
        <f t="shared" si="0"/>
        <v>0</v>
      </c>
      <c r="K15" s="1010">
        <f t="shared" si="0"/>
        <v>0</v>
      </c>
      <c r="L15" s="1011">
        <f t="shared" si="0"/>
        <v>0</v>
      </c>
      <c r="M15" s="1013">
        <f t="shared" si="0"/>
        <v>0</v>
      </c>
      <c r="N15" s="1014">
        <f t="shared" si="0"/>
        <v>3</v>
      </c>
      <c r="O15" s="1011">
        <f t="shared" si="0"/>
        <v>0</v>
      </c>
      <c r="P15" s="1015">
        <f t="shared" si="1"/>
        <v>3</v>
      </c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</row>
    <row r="16" spans="1:55" s="475" customFormat="1" ht="69" customHeight="1" thickBot="1" x14ac:dyDescent="0.3">
      <c r="A16" s="916" t="s">
        <v>157</v>
      </c>
      <c r="B16" s="1016">
        <f t="shared" si="0"/>
        <v>0</v>
      </c>
      <c r="C16" s="1017">
        <f t="shared" si="0"/>
        <v>0</v>
      </c>
      <c r="D16" s="1018">
        <f t="shared" si="0"/>
        <v>0</v>
      </c>
      <c r="E16" s="1016">
        <f t="shared" si="0"/>
        <v>0</v>
      </c>
      <c r="F16" s="1017">
        <f t="shared" si="0"/>
        <v>0</v>
      </c>
      <c r="G16" s="1019">
        <f t="shared" si="0"/>
        <v>0</v>
      </c>
      <c r="H16" s="1020">
        <f t="shared" si="0"/>
        <v>0</v>
      </c>
      <c r="I16" s="1017">
        <f t="shared" si="0"/>
        <v>0</v>
      </c>
      <c r="J16" s="1018">
        <f t="shared" si="0"/>
        <v>0</v>
      </c>
      <c r="K16" s="1016">
        <f t="shared" si="0"/>
        <v>0</v>
      </c>
      <c r="L16" s="1017">
        <f t="shared" si="0"/>
        <v>0</v>
      </c>
      <c r="M16" s="1019">
        <f t="shared" si="0"/>
        <v>0</v>
      </c>
      <c r="N16" s="1020">
        <f t="shared" si="0"/>
        <v>0</v>
      </c>
      <c r="O16" s="1017">
        <f t="shared" si="0"/>
        <v>0</v>
      </c>
      <c r="P16" s="1021">
        <f t="shared" si="1"/>
        <v>0</v>
      </c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</row>
    <row r="17" spans="1:55" s="475" customFormat="1" ht="27" customHeight="1" thickBot="1" x14ac:dyDescent="0.3">
      <c r="A17" s="917" t="s">
        <v>9</v>
      </c>
      <c r="B17" s="1022">
        <f>SUM(B8:B15)</f>
        <v>14</v>
      </c>
      <c r="C17" s="1023">
        <f>SUM(C8:C15)</f>
        <v>0</v>
      </c>
      <c r="D17" s="1024">
        <f>SUM(D8:D15)</f>
        <v>14</v>
      </c>
      <c r="E17" s="1022">
        <f>SUM(E8:E15)</f>
        <v>5</v>
      </c>
      <c r="F17" s="1023">
        <f>SUM(F8:F15)</f>
        <v>0</v>
      </c>
      <c r="G17" s="1025">
        <f>F17+E17</f>
        <v>5</v>
      </c>
      <c r="H17" s="1026">
        <f t="shared" ref="H17:O17" si="2">SUM(H8:H16)</f>
        <v>2</v>
      </c>
      <c r="I17" s="1023">
        <f t="shared" si="2"/>
        <v>0</v>
      </c>
      <c r="J17" s="1024">
        <f t="shared" si="2"/>
        <v>2</v>
      </c>
      <c r="K17" s="1027">
        <f t="shared" si="2"/>
        <v>0</v>
      </c>
      <c r="L17" s="1027">
        <f t="shared" si="2"/>
        <v>0</v>
      </c>
      <c r="M17" s="1022">
        <f t="shared" si="2"/>
        <v>0</v>
      </c>
      <c r="N17" s="1026">
        <f t="shared" si="2"/>
        <v>21</v>
      </c>
      <c r="O17" s="1023">
        <f t="shared" si="2"/>
        <v>0</v>
      </c>
      <c r="P17" s="1023">
        <f>D17+G17+J17+M17</f>
        <v>21</v>
      </c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</row>
    <row r="18" spans="1:55" s="475" customFormat="1" ht="14.45" customHeight="1" x14ac:dyDescent="0.25">
      <c r="A18" s="918" t="s">
        <v>10</v>
      </c>
      <c r="B18" s="1028"/>
      <c r="C18" s="1029"/>
      <c r="D18" s="1030"/>
      <c r="E18" s="1028"/>
      <c r="F18" s="1029"/>
      <c r="G18" s="1031"/>
      <c r="H18" s="1032"/>
      <c r="I18" s="1029"/>
      <c r="J18" s="1033"/>
      <c r="K18" s="1034"/>
      <c r="L18" s="1035"/>
      <c r="M18" s="1036"/>
      <c r="N18" s="1032"/>
      <c r="O18" s="1029"/>
      <c r="P18" s="1037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</row>
    <row r="19" spans="1:55" s="475" customFormat="1" ht="17.25" customHeight="1" thickBot="1" x14ac:dyDescent="0.3">
      <c r="A19" s="919" t="s">
        <v>11</v>
      </c>
      <c r="B19" s="1038"/>
      <c r="C19" s="1039"/>
      <c r="D19" s="1040"/>
      <c r="E19" s="1038"/>
      <c r="F19" s="1039"/>
      <c r="G19" s="1041"/>
      <c r="H19" s="1042"/>
      <c r="I19" s="1039"/>
      <c r="J19" s="1043"/>
      <c r="K19" s="1044"/>
      <c r="L19" s="1045"/>
      <c r="M19" s="1046"/>
      <c r="N19" s="1042"/>
      <c r="O19" s="1039"/>
      <c r="P19" s="1047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4"/>
      <c r="AS19" s="474"/>
      <c r="AT19" s="474"/>
      <c r="AU19" s="474"/>
      <c r="AV19" s="474"/>
      <c r="AW19" s="474"/>
      <c r="AX19" s="474"/>
      <c r="AY19" s="474"/>
      <c r="AZ19" s="474"/>
      <c r="BA19" s="474"/>
      <c r="BB19" s="474"/>
      <c r="BC19" s="474"/>
    </row>
    <row r="20" spans="1:55" s="475" customFormat="1" ht="58.5" customHeight="1" x14ac:dyDescent="0.25">
      <c r="A20" s="914" t="s">
        <v>158</v>
      </c>
      <c r="B20" s="1048">
        <v>3</v>
      </c>
      <c r="C20" s="1049">
        <v>0</v>
      </c>
      <c r="D20" s="1050">
        <f>C20+B20</f>
        <v>3</v>
      </c>
      <c r="E20" s="1048">
        <v>1</v>
      </c>
      <c r="F20" s="1049">
        <v>0</v>
      </c>
      <c r="G20" s="1051">
        <f>F20+E20</f>
        <v>1</v>
      </c>
      <c r="H20" s="1052">
        <v>1</v>
      </c>
      <c r="I20" s="1049">
        <v>0</v>
      </c>
      <c r="J20" s="1053">
        <f>I20+H20</f>
        <v>1</v>
      </c>
      <c r="K20" s="1054">
        <v>0</v>
      </c>
      <c r="L20" s="1055">
        <v>0</v>
      </c>
      <c r="M20" s="1056">
        <f>K20+L20</f>
        <v>0</v>
      </c>
      <c r="N20" s="1055">
        <f>E20+H20+K20+B20</f>
        <v>5</v>
      </c>
      <c r="O20" s="1055">
        <f>F20+I20+L20+C20</f>
        <v>0</v>
      </c>
      <c r="P20" s="1056">
        <f>G20+J20+M20+D20</f>
        <v>5</v>
      </c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</row>
    <row r="21" spans="1:55" s="475" customFormat="1" ht="31.5" customHeight="1" x14ac:dyDescent="0.25">
      <c r="A21" s="915" t="s">
        <v>150</v>
      </c>
      <c r="B21" s="1010">
        <v>3</v>
      </c>
      <c r="C21" s="1011">
        <v>0</v>
      </c>
      <c r="D21" s="1050">
        <f t="shared" ref="D21:D27" si="3">C21+B21</f>
        <v>3</v>
      </c>
      <c r="E21" s="1010">
        <v>1</v>
      </c>
      <c r="F21" s="1011">
        <v>0</v>
      </c>
      <c r="G21" s="1051">
        <f t="shared" ref="G21:G28" si="4">F21+E21</f>
        <v>1</v>
      </c>
      <c r="H21" s="1014">
        <v>0</v>
      </c>
      <c r="I21" s="1011">
        <v>0</v>
      </c>
      <c r="J21" s="1053">
        <f t="shared" ref="J21:J28" si="5">I21+H21</f>
        <v>0</v>
      </c>
      <c r="K21" s="1054">
        <v>0</v>
      </c>
      <c r="L21" s="1055">
        <v>0</v>
      </c>
      <c r="M21" s="1056">
        <f t="shared" ref="M21:M28" si="6">K21+L21</f>
        <v>0</v>
      </c>
      <c r="N21" s="1055">
        <f t="shared" ref="N21:P28" si="7">E21+H21+K21+B21</f>
        <v>4</v>
      </c>
      <c r="O21" s="1055">
        <f t="shared" si="7"/>
        <v>0</v>
      </c>
      <c r="P21" s="1056">
        <f t="shared" si="7"/>
        <v>4</v>
      </c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</row>
    <row r="22" spans="1:55" s="475" customFormat="1" ht="31.5" customHeight="1" x14ac:dyDescent="0.25">
      <c r="A22" s="915" t="s">
        <v>151</v>
      </c>
      <c r="B22" s="1010">
        <v>1</v>
      </c>
      <c r="C22" s="1011">
        <v>0</v>
      </c>
      <c r="D22" s="1050">
        <f t="shared" si="3"/>
        <v>1</v>
      </c>
      <c r="E22" s="1010">
        <v>1</v>
      </c>
      <c r="F22" s="1011">
        <v>0</v>
      </c>
      <c r="G22" s="1051">
        <f t="shared" si="4"/>
        <v>1</v>
      </c>
      <c r="H22" s="1014">
        <v>0</v>
      </c>
      <c r="I22" s="1011">
        <v>0</v>
      </c>
      <c r="J22" s="1053">
        <f t="shared" si="5"/>
        <v>0</v>
      </c>
      <c r="K22" s="1054">
        <v>0</v>
      </c>
      <c r="L22" s="1055">
        <v>0</v>
      </c>
      <c r="M22" s="1056">
        <f t="shared" si="6"/>
        <v>0</v>
      </c>
      <c r="N22" s="1055">
        <f t="shared" si="7"/>
        <v>2</v>
      </c>
      <c r="O22" s="1055">
        <f t="shared" si="7"/>
        <v>0</v>
      </c>
      <c r="P22" s="1056">
        <f t="shared" si="7"/>
        <v>2</v>
      </c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  <c r="AX22" s="474"/>
      <c r="AY22" s="474"/>
      <c r="AZ22" s="474"/>
      <c r="BA22" s="474"/>
      <c r="BB22" s="474"/>
      <c r="BC22" s="474"/>
    </row>
    <row r="23" spans="1:55" s="475" customFormat="1" ht="31.5" customHeight="1" x14ac:dyDescent="0.25">
      <c r="A23" s="915" t="s">
        <v>152</v>
      </c>
      <c r="B23" s="1010">
        <v>1</v>
      </c>
      <c r="C23" s="1011">
        <v>0</v>
      </c>
      <c r="D23" s="1050">
        <f t="shared" si="3"/>
        <v>1</v>
      </c>
      <c r="E23" s="1010">
        <v>0</v>
      </c>
      <c r="F23" s="1011">
        <v>0</v>
      </c>
      <c r="G23" s="1051">
        <f t="shared" si="4"/>
        <v>0</v>
      </c>
      <c r="H23" s="1014">
        <v>1</v>
      </c>
      <c r="I23" s="1011">
        <v>0</v>
      </c>
      <c r="J23" s="1053">
        <f t="shared" si="5"/>
        <v>1</v>
      </c>
      <c r="K23" s="1054">
        <v>0</v>
      </c>
      <c r="L23" s="1055">
        <v>0</v>
      </c>
      <c r="M23" s="1056">
        <f t="shared" si="6"/>
        <v>0</v>
      </c>
      <c r="N23" s="1055">
        <f t="shared" si="7"/>
        <v>2</v>
      </c>
      <c r="O23" s="1055">
        <f t="shared" si="7"/>
        <v>0</v>
      </c>
      <c r="P23" s="1056">
        <f t="shared" si="7"/>
        <v>2</v>
      </c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4"/>
      <c r="AR23" s="474"/>
      <c r="AS23" s="474"/>
      <c r="AT23" s="474"/>
      <c r="AU23" s="474"/>
      <c r="AV23" s="474"/>
      <c r="AW23" s="474"/>
      <c r="AX23" s="474"/>
      <c r="AY23" s="474"/>
      <c r="AZ23" s="474"/>
      <c r="BA23" s="474"/>
      <c r="BB23" s="474"/>
      <c r="BC23" s="474"/>
    </row>
    <row r="24" spans="1:55" s="475" customFormat="1" ht="33" customHeight="1" x14ac:dyDescent="0.25">
      <c r="A24" s="915" t="s">
        <v>153</v>
      </c>
      <c r="B24" s="1010">
        <v>3</v>
      </c>
      <c r="C24" s="1011">
        <v>0</v>
      </c>
      <c r="D24" s="1050">
        <f t="shared" si="3"/>
        <v>3</v>
      </c>
      <c r="E24" s="1010">
        <v>0</v>
      </c>
      <c r="F24" s="1011">
        <v>0</v>
      </c>
      <c r="G24" s="1051">
        <f t="shared" si="4"/>
        <v>0</v>
      </c>
      <c r="H24" s="1014">
        <v>0</v>
      </c>
      <c r="I24" s="1011">
        <v>0</v>
      </c>
      <c r="J24" s="1053">
        <f t="shared" si="5"/>
        <v>0</v>
      </c>
      <c r="K24" s="1054">
        <v>0</v>
      </c>
      <c r="L24" s="1055">
        <v>0</v>
      </c>
      <c r="M24" s="1056">
        <f t="shared" si="6"/>
        <v>0</v>
      </c>
      <c r="N24" s="1055">
        <f t="shared" si="7"/>
        <v>3</v>
      </c>
      <c r="O24" s="1055">
        <f t="shared" si="7"/>
        <v>0</v>
      </c>
      <c r="P24" s="1056">
        <f t="shared" si="7"/>
        <v>3</v>
      </c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74"/>
      <c r="BB24" s="474"/>
      <c r="BC24" s="474"/>
    </row>
    <row r="25" spans="1:55" s="475" customFormat="1" ht="31.5" customHeight="1" x14ac:dyDescent="0.25">
      <c r="A25" s="915" t="s">
        <v>154</v>
      </c>
      <c r="B25" s="1010">
        <v>1</v>
      </c>
      <c r="C25" s="1011">
        <v>0</v>
      </c>
      <c r="D25" s="1050">
        <f t="shared" si="3"/>
        <v>1</v>
      </c>
      <c r="E25" s="1010">
        <v>0</v>
      </c>
      <c r="F25" s="1011">
        <v>0</v>
      </c>
      <c r="G25" s="1051">
        <f t="shared" si="4"/>
        <v>0</v>
      </c>
      <c r="H25" s="1014">
        <v>0</v>
      </c>
      <c r="I25" s="1011">
        <v>0</v>
      </c>
      <c r="J25" s="1053">
        <f t="shared" si="5"/>
        <v>0</v>
      </c>
      <c r="K25" s="1054">
        <v>0</v>
      </c>
      <c r="L25" s="1055">
        <v>0</v>
      </c>
      <c r="M25" s="1056">
        <f t="shared" si="6"/>
        <v>0</v>
      </c>
      <c r="N25" s="1055">
        <f t="shared" si="7"/>
        <v>1</v>
      </c>
      <c r="O25" s="1055">
        <f t="shared" si="7"/>
        <v>0</v>
      </c>
      <c r="P25" s="1056">
        <f t="shared" si="7"/>
        <v>1</v>
      </c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4"/>
      <c r="AN25" s="474"/>
      <c r="AO25" s="474"/>
      <c r="AP25" s="474"/>
      <c r="AQ25" s="474"/>
      <c r="AR25" s="474"/>
      <c r="AS25" s="474"/>
      <c r="AT25" s="474"/>
      <c r="AU25" s="474"/>
      <c r="AV25" s="474"/>
      <c r="AW25" s="474"/>
      <c r="AX25" s="474"/>
      <c r="AY25" s="474"/>
      <c r="AZ25" s="474"/>
      <c r="BA25" s="474"/>
      <c r="BB25" s="474"/>
      <c r="BC25" s="474"/>
    </row>
    <row r="26" spans="1:55" s="475" customFormat="1" ht="31.5" customHeight="1" x14ac:dyDescent="0.25">
      <c r="A26" s="915" t="s">
        <v>155</v>
      </c>
      <c r="B26" s="1010">
        <v>1</v>
      </c>
      <c r="C26" s="1011">
        <v>0</v>
      </c>
      <c r="D26" s="1050">
        <f t="shared" si="3"/>
        <v>1</v>
      </c>
      <c r="E26" s="1010">
        <v>0</v>
      </c>
      <c r="F26" s="1011">
        <v>0</v>
      </c>
      <c r="G26" s="1051">
        <f t="shared" si="4"/>
        <v>0</v>
      </c>
      <c r="H26" s="1014">
        <v>0</v>
      </c>
      <c r="I26" s="1011">
        <v>0</v>
      </c>
      <c r="J26" s="1053">
        <f t="shared" si="5"/>
        <v>0</v>
      </c>
      <c r="K26" s="1054">
        <v>0</v>
      </c>
      <c r="L26" s="1055">
        <v>0</v>
      </c>
      <c r="M26" s="1056">
        <f t="shared" si="6"/>
        <v>0</v>
      </c>
      <c r="N26" s="1055">
        <f t="shared" si="7"/>
        <v>1</v>
      </c>
      <c r="O26" s="1055">
        <f t="shared" si="7"/>
        <v>0</v>
      </c>
      <c r="P26" s="1056">
        <f t="shared" si="7"/>
        <v>1</v>
      </c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474"/>
      <c r="BB26" s="474"/>
      <c r="BC26" s="474"/>
    </row>
    <row r="27" spans="1:55" s="475" customFormat="1" ht="66.75" customHeight="1" x14ac:dyDescent="0.25">
      <c r="A27" s="915" t="s">
        <v>156</v>
      </c>
      <c r="B27" s="1010">
        <v>1</v>
      </c>
      <c r="C27" s="1011">
        <v>0</v>
      </c>
      <c r="D27" s="1050">
        <f t="shared" si="3"/>
        <v>1</v>
      </c>
      <c r="E27" s="1010">
        <v>2</v>
      </c>
      <c r="F27" s="1011">
        <v>0</v>
      </c>
      <c r="G27" s="1051">
        <f t="shared" si="4"/>
        <v>2</v>
      </c>
      <c r="H27" s="1014">
        <v>0</v>
      </c>
      <c r="I27" s="1011">
        <v>0</v>
      </c>
      <c r="J27" s="1053">
        <f t="shared" si="5"/>
        <v>0</v>
      </c>
      <c r="K27" s="1054">
        <v>0</v>
      </c>
      <c r="L27" s="1055">
        <v>0</v>
      </c>
      <c r="M27" s="1056">
        <f t="shared" si="6"/>
        <v>0</v>
      </c>
      <c r="N27" s="1055">
        <f t="shared" si="7"/>
        <v>3</v>
      </c>
      <c r="O27" s="1055">
        <f t="shared" si="7"/>
        <v>0</v>
      </c>
      <c r="P27" s="1056">
        <f t="shared" si="7"/>
        <v>3</v>
      </c>
      <c r="Q27" s="920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  <c r="AL27" s="474"/>
      <c r="AM27" s="474"/>
      <c r="AN27" s="474"/>
      <c r="AO27" s="474"/>
      <c r="AP27" s="474"/>
      <c r="AQ27" s="474"/>
      <c r="AR27" s="474"/>
      <c r="AS27" s="474"/>
      <c r="AT27" s="474"/>
      <c r="AU27" s="474"/>
      <c r="AV27" s="474"/>
      <c r="AW27" s="474"/>
      <c r="AX27" s="474"/>
      <c r="AY27" s="474"/>
      <c r="AZ27" s="474"/>
      <c r="BA27" s="474"/>
      <c r="BB27" s="474"/>
      <c r="BC27" s="474"/>
    </row>
    <row r="28" spans="1:55" s="475" customFormat="1" ht="65.25" customHeight="1" thickBot="1" x14ac:dyDescent="0.3">
      <c r="A28" s="916" t="s">
        <v>157</v>
      </c>
      <c r="B28" s="1016">
        <v>0</v>
      </c>
      <c r="C28" s="1017">
        <v>0</v>
      </c>
      <c r="D28" s="1050">
        <f>C28+B28</f>
        <v>0</v>
      </c>
      <c r="E28" s="1016">
        <v>0</v>
      </c>
      <c r="F28" s="1017">
        <v>0</v>
      </c>
      <c r="G28" s="1051">
        <f t="shared" si="4"/>
        <v>0</v>
      </c>
      <c r="H28" s="1020">
        <v>0</v>
      </c>
      <c r="I28" s="1017">
        <v>0</v>
      </c>
      <c r="J28" s="1053">
        <f t="shared" si="5"/>
        <v>0</v>
      </c>
      <c r="K28" s="1054">
        <v>0</v>
      </c>
      <c r="L28" s="1055">
        <v>0</v>
      </c>
      <c r="M28" s="1056">
        <f t="shared" si="6"/>
        <v>0</v>
      </c>
      <c r="N28" s="1055">
        <f t="shared" si="7"/>
        <v>0</v>
      </c>
      <c r="O28" s="1055">
        <f t="shared" si="7"/>
        <v>0</v>
      </c>
      <c r="P28" s="1056">
        <f t="shared" si="7"/>
        <v>0</v>
      </c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474"/>
      <c r="BB28" s="474"/>
      <c r="BC28" s="474"/>
    </row>
    <row r="29" spans="1:55" s="475" customFormat="1" ht="24.75" customHeight="1" thickBot="1" x14ac:dyDescent="0.3">
      <c r="A29" s="921" t="s">
        <v>13</v>
      </c>
      <c r="B29" s="1057">
        <f>SUM(B20:B28)</f>
        <v>14</v>
      </c>
      <c r="C29" s="1057">
        <f t="shared" ref="C29:M29" si="8">SUM(C20:C28)</f>
        <v>0</v>
      </c>
      <c r="D29" s="1024">
        <f t="shared" si="8"/>
        <v>14</v>
      </c>
      <c r="E29" s="1057">
        <f t="shared" si="8"/>
        <v>5</v>
      </c>
      <c r="F29" s="1057">
        <f t="shared" si="8"/>
        <v>0</v>
      </c>
      <c r="G29" s="1022">
        <f t="shared" si="8"/>
        <v>5</v>
      </c>
      <c r="H29" s="1058">
        <f t="shared" si="8"/>
        <v>2</v>
      </c>
      <c r="I29" s="1057">
        <f t="shared" si="8"/>
        <v>0</v>
      </c>
      <c r="J29" s="1024">
        <f t="shared" si="8"/>
        <v>2</v>
      </c>
      <c r="K29" s="1057">
        <f t="shared" si="8"/>
        <v>0</v>
      </c>
      <c r="L29" s="1057">
        <f t="shared" si="8"/>
        <v>0</v>
      </c>
      <c r="M29" s="1022">
        <f t="shared" si="8"/>
        <v>0</v>
      </c>
      <c r="N29" s="1058">
        <f>SUM(N20:N28)</f>
        <v>21</v>
      </c>
      <c r="O29" s="1059">
        <f>SUM(O20:O27)</f>
        <v>0</v>
      </c>
      <c r="P29" s="1026">
        <f>G29+J29+M29+D29</f>
        <v>21</v>
      </c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474"/>
      <c r="AH29" s="474"/>
      <c r="AI29" s="474"/>
      <c r="AJ29" s="474"/>
      <c r="AK29" s="474"/>
      <c r="AL29" s="474"/>
      <c r="AM29" s="474"/>
      <c r="AN29" s="474"/>
      <c r="AO29" s="474"/>
      <c r="AP29" s="474"/>
      <c r="AQ29" s="474"/>
      <c r="AR29" s="474"/>
      <c r="AS29" s="474"/>
      <c r="AT29" s="474"/>
      <c r="AU29" s="474"/>
      <c r="AV29" s="474"/>
      <c r="AW29" s="474"/>
      <c r="AX29" s="474"/>
      <c r="AY29" s="474"/>
      <c r="AZ29" s="474"/>
      <c r="BA29" s="474"/>
      <c r="BB29" s="474"/>
      <c r="BC29" s="474"/>
    </row>
    <row r="30" spans="1:55" s="475" customFormat="1" ht="21.6" customHeight="1" thickBot="1" x14ac:dyDescent="0.3">
      <c r="A30" s="921" t="s">
        <v>108</v>
      </c>
      <c r="B30" s="1060"/>
      <c r="C30" s="1061"/>
      <c r="D30" s="1062"/>
      <c r="E30" s="1060"/>
      <c r="F30" s="1061"/>
      <c r="G30" s="1063"/>
      <c r="H30" s="1064"/>
      <c r="I30" s="1061"/>
      <c r="J30" s="1065"/>
      <c r="K30" s="1066"/>
      <c r="L30" s="1067"/>
      <c r="M30" s="1068"/>
      <c r="N30" s="1064"/>
      <c r="O30" s="1061"/>
      <c r="P30" s="1069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74"/>
      <c r="BB30" s="474"/>
      <c r="BC30" s="474"/>
    </row>
    <row r="31" spans="1:55" s="475" customFormat="1" ht="61.5" customHeight="1" x14ac:dyDescent="0.25">
      <c r="A31" s="914" t="s">
        <v>158</v>
      </c>
      <c r="B31" s="1048">
        <v>0</v>
      </c>
      <c r="C31" s="1049">
        <v>0</v>
      </c>
      <c r="D31" s="1012">
        <f>B31+C31</f>
        <v>0</v>
      </c>
      <c r="E31" s="1048">
        <v>0</v>
      </c>
      <c r="F31" s="1049">
        <v>0</v>
      </c>
      <c r="G31" s="1051">
        <f>E31+F31</f>
        <v>0</v>
      </c>
      <c r="H31" s="1052">
        <v>0</v>
      </c>
      <c r="I31" s="1049">
        <v>0</v>
      </c>
      <c r="J31" s="1053">
        <f>H31+I31</f>
        <v>0</v>
      </c>
      <c r="K31" s="1054">
        <v>0</v>
      </c>
      <c r="L31" s="1055">
        <v>0</v>
      </c>
      <c r="M31" s="1051">
        <f>K31+L31</f>
        <v>0</v>
      </c>
      <c r="N31" s="1052">
        <f>B31+E31+H31+K31</f>
        <v>0</v>
      </c>
      <c r="O31" s="1049">
        <f>C31+F31+I31+L31</f>
        <v>0</v>
      </c>
      <c r="P31" s="1070">
        <f>D31+G31+J31+M31</f>
        <v>0</v>
      </c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  <c r="AT31" s="474"/>
      <c r="AU31" s="474"/>
      <c r="AV31" s="474"/>
      <c r="AW31" s="474"/>
      <c r="AX31" s="474"/>
      <c r="AY31" s="474"/>
      <c r="AZ31" s="474"/>
      <c r="BA31" s="474"/>
      <c r="BB31" s="474"/>
      <c r="BC31" s="474"/>
    </row>
    <row r="32" spans="1:55" s="475" customFormat="1" ht="50.25" customHeight="1" x14ac:dyDescent="0.25">
      <c r="A32" s="915" t="s">
        <v>150</v>
      </c>
      <c r="B32" s="1010">
        <v>0</v>
      </c>
      <c r="C32" s="1011">
        <v>0</v>
      </c>
      <c r="D32" s="1012">
        <f t="shared" ref="D32:D39" si="9">B32+C32</f>
        <v>0</v>
      </c>
      <c r="E32" s="1010">
        <v>0</v>
      </c>
      <c r="F32" s="1011">
        <v>0</v>
      </c>
      <c r="G32" s="1051">
        <f t="shared" ref="G32:G39" si="10">E32+F32</f>
        <v>0</v>
      </c>
      <c r="H32" s="1014">
        <v>0</v>
      </c>
      <c r="I32" s="1011">
        <v>0</v>
      </c>
      <c r="J32" s="1053">
        <f>H32+I32</f>
        <v>0</v>
      </c>
      <c r="K32" s="1054">
        <v>0</v>
      </c>
      <c r="L32" s="1055">
        <v>0</v>
      </c>
      <c r="M32" s="1051">
        <f t="shared" ref="M32:M39" si="11">K32+L32</f>
        <v>0</v>
      </c>
      <c r="N32" s="1052">
        <f t="shared" ref="N32:P39" si="12">B32+E32+H32+K32</f>
        <v>0</v>
      </c>
      <c r="O32" s="1049">
        <f t="shared" si="12"/>
        <v>0</v>
      </c>
      <c r="P32" s="1070">
        <f t="shared" si="12"/>
        <v>0</v>
      </c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B32" s="474"/>
      <c r="BC32" s="474"/>
    </row>
    <row r="33" spans="1:115" s="475" customFormat="1" ht="40.5" customHeight="1" x14ac:dyDescent="0.25">
      <c r="A33" s="915" t="s">
        <v>151</v>
      </c>
      <c r="B33" s="1010">
        <v>0</v>
      </c>
      <c r="C33" s="1011">
        <v>0</v>
      </c>
      <c r="D33" s="1012">
        <f t="shared" si="9"/>
        <v>0</v>
      </c>
      <c r="E33" s="1010">
        <v>0</v>
      </c>
      <c r="F33" s="1011">
        <v>0</v>
      </c>
      <c r="G33" s="1051">
        <f t="shared" si="10"/>
        <v>0</v>
      </c>
      <c r="H33" s="1014">
        <v>0</v>
      </c>
      <c r="I33" s="1011">
        <v>0</v>
      </c>
      <c r="J33" s="1053">
        <f t="shared" ref="J33:J39" si="13">H33+I33</f>
        <v>0</v>
      </c>
      <c r="K33" s="1054">
        <v>0</v>
      </c>
      <c r="L33" s="1055">
        <v>0</v>
      </c>
      <c r="M33" s="1051">
        <f t="shared" si="11"/>
        <v>0</v>
      </c>
      <c r="N33" s="1052">
        <f t="shared" si="12"/>
        <v>0</v>
      </c>
      <c r="O33" s="1049">
        <f t="shared" si="12"/>
        <v>0</v>
      </c>
      <c r="P33" s="1070">
        <f t="shared" si="12"/>
        <v>0</v>
      </c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474"/>
      <c r="BC33" s="474"/>
    </row>
    <row r="34" spans="1:115" s="475" customFormat="1" ht="36" customHeight="1" x14ac:dyDescent="0.25">
      <c r="A34" s="915" t="s">
        <v>152</v>
      </c>
      <c r="B34" s="1010">
        <v>0</v>
      </c>
      <c r="C34" s="1011">
        <v>0</v>
      </c>
      <c r="D34" s="1012">
        <f t="shared" si="9"/>
        <v>0</v>
      </c>
      <c r="E34" s="1010">
        <v>0</v>
      </c>
      <c r="F34" s="1011">
        <v>0</v>
      </c>
      <c r="G34" s="1051">
        <f t="shared" si="10"/>
        <v>0</v>
      </c>
      <c r="H34" s="1014">
        <v>0</v>
      </c>
      <c r="I34" s="1011">
        <v>0</v>
      </c>
      <c r="J34" s="1053">
        <f t="shared" si="13"/>
        <v>0</v>
      </c>
      <c r="K34" s="1054">
        <v>0</v>
      </c>
      <c r="L34" s="1055">
        <v>0</v>
      </c>
      <c r="M34" s="1051">
        <f t="shared" si="11"/>
        <v>0</v>
      </c>
      <c r="N34" s="1052">
        <f t="shared" si="12"/>
        <v>0</v>
      </c>
      <c r="O34" s="1049">
        <f t="shared" si="12"/>
        <v>0</v>
      </c>
      <c r="P34" s="1070">
        <f t="shared" si="12"/>
        <v>0</v>
      </c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474"/>
      <c r="BC34" s="474"/>
    </row>
    <row r="35" spans="1:115" s="475" customFormat="1" ht="53.25" customHeight="1" x14ac:dyDescent="0.25">
      <c r="A35" s="915" t="s">
        <v>153</v>
      </c>
      <c r="B35" s="1010">
        <v>0</v>
      </c>
      <c r="C35" s="1011">
        <v>0</v>
      </c>
      <c r="D35" s="1012">
        <f t="shared" si="9"/>
        <v>0</v>
      </c>
      <c r="E35" s="1010">
        <v>0</v>
      </c>
      <c r="F35" s="1011">
        <v>0</v>
      </c>
      <c r="G35" s="1051">
        <f t="shared" si="10"/>
        <v>0</v>
      </c>
      <c r="H35" s="1014">
        <v>0</v>
      </c>
      <c r="I35" s="1011">
        <v>0</v>
      </c>
      <c r="J35" s="1053">
        <f t="shared" si="13"/>
        <v>0</v>
      </c>
      <c r="K35" s="1054">
        <v>0</v>
      </c>
      <c r="L35" s="1055">
        <v>0</v>
      </c>
      <c r="M35" s="1051">
        <f t="shared" si="11"/>
        <v>0</v>
      </c>
      <c r="N35" s="1052">
        <f t="shared" si="12"/>
        <v>0</v>
      </c>
      <c r="O35" s="1049">
        <f t="shared" si="12"/>
        <v>0</v>
      </c>
      <c r="P35" s="1070">
        <f t="shared" si="12"/>
        <v>0</v>
      </c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B35" s="474"/>
      <c r="BC35" s="474"/>
    </row>
    <row r="36" spans="1:115" s="475" customFormat="1" ht="34.5" customHeight="1" x14ac:dyDescent="0.25">
      <c r="A36" s="915" t="s">
        <v>154</v>
      </c>
      <c r="B36" s="1071">
        <v>0</v>
      </c>
      <c r="C36" s="1071">
        <v>0</v>
      </c>
      <c r="D36" s="1012">
        <f t="shared" si="9"/>
        <v>0</v>
      </c>
      <c r="E36" s="1072">
        <v>0</v>
      </c>
      <c r="F36" s="1071">
        <v>0</v>
      </c>
      <c r="G36" s="1051">
        <f t="shared" si="10"/>
        <v>0</v>
      </c>
      <c r="H36" s="1015">
        <v>0</v>
      </c>
      <c r="I36" s="1071">
        <v>0</v>
      </c>
      <c r="J36" s="1053">
        <f t="shared" si="13"/>
        <v>0</v>
      </c>
      <c r="K36" s="1054">
        <v>0</v>
      </c>
      <c r="L36" s="1055">
        <v>0</v>
      </c>
      <c r="M36" s="1051">
        <f t="shared" si="11"/>
        <v>0</v>
      </c>
      <c r="N36" s="1052">
        <f t="shared" si="12"/>
        <v>0</v>
      </c>
      <c r="O36" s="1049">
        <f t="shared" si="12"/>
        <v>0</v>
      </c>
      <c r="P36" s="1070">
        <f t="shared" si="12"/>
        <v>0</v>
      </c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474"/>
      <c r="AU36" s="474"/>
      <c r="AV36" s="474"/>
      <c r="AW36" s="474"/>
      <c r="AX36" s="474"/>
      <c r="AY36" s="474"/>
      <c r="AZ36" s="474"/>
      <c r="BA36" s="474"/>
      <c r="BB36" s="474"/>
      <c r="BC36" s="474"/>
    </row>
    <row r="37" spans="1:115" s="475" customFormat="1" ht="19.5" customHeight="1" x14ac:dyDescent="0.25">
      <c r="A37" s="915" t="s">
        <v>155</v>
      </c>
      <c r="B37" s="1071">
        <v>0</v>
      </c>
      <c r="C37" s="1071">
        <v>0</v>
      </c>
      <c r="D37" s="1012">
        <f t="shared" si="9"/>
        <v>0</v>
      </c>
      <c r="E37" s="1072">
        <v>0</v>
      </c>
      <c r="F37" s="1071">
        <v>0</v>
      </c>
      <c r="G37" s="1051">
        <f t="shared" si="10"/>
        <v>0</v>
      </c>
      <c r="H37" s="1015">
        <v>0</v>
      </c>
      <c r="I37" s="1071">
        <v>0</v>
      </c>
      <c r="J37" s="1053">
        <f t="shared" si="13"/>
        <v>0</v>
      </c>
      <c r="K37" s="1054">
        <v>0</v>
      </c>
      <c r="L37" s="1055">
        <v>0</v>
      </c>
      <c r="M37" s="1051">
        <f t="shared" si="11"/>
        <v>0</v>
      </c>
      <c r="N37" s="1052">
        <f t="shared" si="12"/>
        <v>0</v>
      </c>
      <c r="O37" s="1049">
        <f t="shared" si="12"/>
        <v>0</v>
      </c>
      <c r="P37" s="1070">
        <f t="shared" si="12"/>
        <v>0</v>
      </c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  <c r="BB37" s="474"/>
      <c r="BC37" s="474"/>
    </row>
    <row r="38" spans="1:115" s="475" customFormat="1" ht="68.25" customHeight="1" x14ac:dyDescent="0.25">
      <c r="A38" s="915" t="s">
        <v>156</v>
      </c>
      <c r="B38" s="1071">
        <v>0</v>
      </c>
      <c r="C38" s="1071">
        <v>0</v>
      </c>
      <c r="D38" s="1012">
        <f t="shared" si="9"/>
        <v>0</v>
      </c>
      <c r="E38" s="1072">
        <v>0</v>
      </c>
      <c r="F38" s="1071">
        <v>0</v>
      </c>
      <c r="G38" s="1051">
        <f t="shared" si="10"/>
        <v>0</v>
      </c>
      <c r="H38" s="1015">
        <v>0</v>
      </c>
      <c r="I38" s="1071">
        <v>0</v>
      </c>
      <c r="J38" s="1053">
        <f t="shared" si="13"/>
        <v>0</v>
      </c>
      <c r="K38" s="1054">
        <v>0</v>
      </c>
      <c r="L38" s="1055">
        <v>0</v>
      </c>
      <c r="M38" s="1051">
        <f t="shared" si="11"/>
        <v>0</v>
      </c>
      <c r="N38" s="1052">
        <f t="shared" si="12"/>
        <v>0</v>
      </c>
      <c r="O38" s="1049">
        <f t="shared" si="12"/>
        <v>0</v>
      </c>
      <c r="P38" s="1070">
        <f t="shared" si="12"/>
        <v>0</v>
      </c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474"/>
      <c r="AL38" s="474"/>
      <c r="AM38" s="474"/>
      <c r="AN38" s="474"/>
      <c r="AO38" s="474"/>
      <c r="AP38" s="474"/>
      <c r="AQ38" s="474"/>
      <c r="AR38" s="474"/>
      <c r="AS38" s="474"/>
      <c r="AT38" s="474"/>
      <c r="AU38" s="474"/>
      <c r="AV38" s="474"/>
      <c r="AW38" s="474"/>
      <c r="AX38" s="474"/>
      <c r="AY38" s="474"/>
      <c r="AZ38" s="474"/>
      <c r="BA38" s="474"/>
      <c r="BB38" s="474"/>
      <c r="BC38" s="474"/>
    </row>
    <row r="39" spans="1:115" s="475" customFormat="1" ht="61.5" customHeight="1" x14ac:dyDescent="0.25">
      <c r="A39" s="922" t="s">
        <v>157</v>
      </c>
      <c r="B39" s="1071">
        <v>0</v>
      </c>
      <c r="C39" s="1071">
        <v>0</v>
      </c>
      <c r="D39" s="1012">
        <f t="shared" si="9"/>
        <v>0</v>
      </c>
      <c r="E39" s="1072">
        <v>0</v>
      </c>
      <c r="F39" s="1071">
        <v>0</v>
      </c>
      <c r="G39" s="1051">
        <f t="shared" si="10"/>
        <v>0</v>
      </c>
      <c r="H39" s="1015">
        <v>0</v>
      </c>
      <c r="I39" s="1071">
        <v>0</v>
      </c>
      <c r="J39" s="1053">
        <f t="shared" si="13"/>
        <v>0</v>
      </c>
      <c r="K39" s="1054">
        <v>0</v>
      </c>
      <c r="L39" s="1055">
        <v>0</v>
      </c>
      <c r="M39" s="1051">
        <f t="shared" si="11"/>
        <v>0</v>
      </c>
      <c r="N39" s="1052">
        <f t="shared" si="12"/>
        <v>0</v>
      </c>
      <c r="O39" s="1049">
        <f t="shared" si="12"/>
        <v>0</v>
      </c>
      <c r="P39" s="1070">
        <f t="shared" si="12"/>
        <v>0</v>
      </c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74"/>
      <c r="AQ39" s="474"/>
      <c r="AR39" s="474"/>
      <c r="AS39" s="474"/>
      <c r="AT39" s="474"/>
      <c r="AU39" s="474"/>
      <c r="AV39" s="474"/>
      <c r="AW39" s="474"/>
      <c r="AX39" s="474"/>
      <c r="AY39" s="474"/>
      <c r="AZ39" s="474"/>
      <c r="BA39" s="474"/>
      <c r="BB39" s="474"/>
      <c r="BC39" s="474"/>
    </row>
    <row r="40" spans="1:115" s="475" customFormat="1" ht="18.75" customHeight="1" thickBot="1" x14ac:dyDescent="0.3">
      <c r="A40" s="923" t="s">
        <v>109</v>
      </c>
      <c r="B40" s="1073">
        <f>SUM(B31:B39)</f>
        <v>0</v>
      </c>
      <c r="C40" s="1073">
        <f t="shared" ref="C40:M40" si="14">SUM(C31:C39)</f>
        <v>0</v>
      </c>
      <c r="D40" s="1074">
        <f t="shared" si="14"/>
        <v>0</v>
      </c>
      <c r="E40" s="1075">
        <f t="shared" si="14"/>
        <v>0</v>
      </c>
      <c r="F40" s="1073">
        <f t="shared" si="14"/>
        <v>0</v>
      </c>
      <c r="G40" s="1076">
        <f t="shared" si="14"/>
        <v>0</v>
      </c>
      <c r="H40" s="1073">
        <f t="shared" si="14"/>
        <v>0</v>
      </c>
      <c r="I40" s="1073">
        <f t="shared" si="14"/>
        <v>0</v>
      </c>
      <c r="J40" s="1074">
        <f t="shared" si="14"/>
        <v>0</v>
      </c>
      <c r="K40" s="1075">
        <f t="shared" si="14"/>
        <v>0</v>
      </c>
      <c r="L40" s="1073">
        <f t="shared" si="14"/>
        <v>0</v>
      </c>
      <c r="M40" s="1076">
        <f t="shared" si="14"/>
        <v>0</v>
      </c>
      <c r="N40" s="1073">
        <f>SUM(N31:N39)</f>
        <v>0</v>
      </c>
      <c r="O40" s="1077">
        <f>SUM(O31:O39)</f>
        <v>0</v>
      </c>
      <c r="P40" s="1078">
        <f>M40+J40+G40+D40</f>
        <v>0</v>
      </c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4"/>
      <c r="AR40" s="474"/>
      <c r="AS40" s="474"/>
      <c r="AT40" s="474"/>
      <c r="AU40" s="474"/>
      <c r="AV40" s="474"/>
      <c r="AW40" s="474"/>
      <c r="AX40" s="474"/>
      <c r="AY40" s="474"/>
      <c r="AZ40" s="474"/>
      <c r="BA40" s="474"/>
      <c r="BB40" s="474"/>
      <c r="BC40" s="474"/>
    </row>
    <row r="41" spans="1:115" s="475" customFormat="1" ht="25.15" customHeight="1" thickBot="1" x14ac:dyDescent="0.3">
      <c r="A41" s="924" t="s">
        <v>136</v>
      </c>
      <c r="B41" s="1079">
        <f>B29</f>
        <v>14</v>
      </c>
      <c r="C41" s="1079">
        <f t="shared" ref="C41:M42" si="15">C29</f>
        <v>0</v>
      </c>
      <c r="D41" s="1080">
        <f>D29</f>
        <v>14</v>
      </c>
      <c r="E41" s="1079">
        <f t="shared" si="15"/>
        <v>5</v>
      </c>
      <c r="F41" s="1079">
        <f t="shared" si="15"/>
        <v>0</v>
      </c>
      <c r="G41" s="1079">
        <f t="shared" si="15"/>
        <v>5</v>
      </c>
      <c r="H41" s="1081">
        <f t="shared" si="15"/>
        <v>2</v>
      </c>
      <c r="I41" s="1079">
        <f t="shared" si="15"/>
        <v>0</v>
      </c>
      <c r="J41" s="1080">
        <f t="shared" si="15"/>
        <v>2</v>
      </c>
      <c r="K41" s="1079">
        <f t="shared" si="15"/>
        <v>0</v>
      </c>
      <c r="L41" s="1079">
        <f t="shared" si="15"/>
        <v>0</v>
      </c>
      <c r="M41" s="1079">
        <f t="shared" si="15"/>
        <v>0</v>
      </c>
      <c r="N41" s="1081">
        <f>N29</f>
        <v>21</v>
      </c>
      <c r="O41" s="1079">
        <f>O29</f>
        <v>0</v>
      </c>
      <c r="P41" s="1079">
        <f>P29</f>
        <v>21</v>
      </c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474"/>
      <c r="AL41" s="474"/>
      <c r="AM41" s="474"/>
      <c r="AN41" s="474"/>
      <c r="AO41" s="474"/>
      <c r="AP41" s="474"/>
      <c r="AQ41" s="474"/>
      <c r="AR41" s="474"/>
      <c r="AS41" s="474"/>
      <c r="AT41" s="474"/>
      <c r="AU41" s="474"/>
      <c r="AV41" s="474"/>
      <c r="AW41" s="474"/>
      <c r="AX41" s="474"/>
      <c r="AY41" s="474"/>
      <c r="AZ41" s="474"/>
      <c r="BA41" s="474"/>
      <c r="BB41" s="474"/>
      <c r="BC41" s="474"/>
    </row>
    <row r="42" spans="1:115" s="475" customFormat="1" ht="25.9" customHeight="1" thickBot="1" x14ac:dyDescent="0.3">
      <c r="A42" s="925" t="s">
        <v>108</v>
      </c>
      <c r="B42" s="1079">
        <f>B40</f>
        <v>0</v>
      </c>
      <c r="C42" s="1079">
        <f t="shared" ref="C42:J42" si="16">C40</f>
        <v>0</v>
      </c>
      <c r="D42" s="1080">
        <f t="shared" si="16"/>
        <v>0</v>
      </c>
      <c r="E42" s="1079">
        <f t="shared" si="16"/>
        <v>0</v>
      </c>
      <c r="F42" s="1079">
        <f t="shared" si="16"/>
        <v>0</v>
      </c>
      <c r="G42" s="1079">
        <f t="shared" si="16"/>
        <v>0</v>
      </c>
      <c r="H42" s="1081">
        <f t="shared" si="16"/>
        <v>0</v>
      </c>
      <c r="I42" s="1079">
        <f t="shared" si="16"/>
        <v>0</v>
      </c>
      <c r="J42" s="1080">
        <f t="shared" si="16"/>
        <v>0</v>
      </c>
      <c r="K42" s="1079">
        <f t="shared" si="15"/>
        <v>0</v>
      </c>
      <c r="L42" s="1079">
        <f t="shared" si="15"/>
        <v>0</v>
      </c>
      <c r="M42" s="1079">
        <f t="shared" si="15"/>
        <v>0</v>
      </c>
      <c r="N42" s="1081">
        <f>N40</f>
        <v>0</v>
      </c>
      <c r="O42" s="1079">
        <f>O40</f>
        <v>0</v>
      </c>
      <c r="P42" s="1079">
        <f>P40</f>
        <v>0</v>
      </c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4"/>
      <c r="AL42" s="474"/>
      <c r="AM42" s="474"/>
      <c r="AN42" s="474"/>
      <c r="AO42" s="474"/>
      <c r="AP42" s="474"/>
      <c r="AQ42" s="474"/>
      <c r="AR42" s="474"/>
      <c r="AS42" s="474"/>
      <c r="AT42" s="474"/>
      <c r="AU42" s="474"/>
      <c r="AV42" s="474"/>
      <c r="AW42" s="474"/>
      <c r="AX42" s="474"/>
      <c r="AY42" s="474"/>
      <c r="AZ42" s="474"/>
      <c r="BA42" s="474"/>
      <c r="BB42" s="474"/>
      <c r="BC42" s="474"/>
    </row>
    <row r="43" spans="1:115" s="475" customFormat="1" ht="33" customHeight="1" thickBot="1" x14ac:dyDescent="0.3">
      <c r="A43" s="288" t="s">
        <v>110</v>
      </c>
      <c r="B43" s="1079">
        <f>SUM(B41:B42)</f>
        <v>14</v>
      </c>
      <c r="C43" s="1079">
        <f t="shared" ref="C43:I43" si="17">SUM(C41:C42)</f>
        <v>0</v>
      </c>
      <c r="D43" s="1080">
        <f>SUM(D41:D42)</f>
        <v>14</v>
      </c>
      <c r="E43" s="1079">
        <f>SUM(E41:E42)</f>
        <v>5</v>
      </c>
      <c r="F43" s="1079">
        <f t="shared" si="17"/>
        <v>0</v>
      </c>
      <c r="G43" s="1079">
        <f>SUM(G41:G42)</f>
        <v>5</v>
      </c>
      <c r="H43" s="1081">
        <f t="shared" si="17"/>
        <v>2</v>
      </c>
      <c r="I43" s="1079">
        <f t="shared" si="17"/>
        <v>0</v>
      </c>
      <c r="J43" s="1080">
        <f>SUM(J41:J42)</f>
        <v>2</v>
      </c>
      <c r="K43" s="1027">
        <f>SUM(K41:K42)</f>
        <v>0</v>
      </c>
      <c r="L43" s="1027">
        <f>SUM(L41:L42)</f>
        <v>0</v>
      </c>
      <c r="M43" s="1022">
        <f>SUM(M41:M42)</f>
        <v>0</v>
      </c>
      <c r="N43" s="1081">
        <f>B43+E43+H43+K43</f>
        <v>21</v>
      </c>
      <c r="O43" s="1079">
        <f>C43+F43+I43+L43</f>
        <v>0</v>
      </c>
      <c r="P43" s="1079">
        <f>D43+G43+J43+M43</f>
        <v>21</v>
      </c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O43" s="474"/>
      <c r="AP43" s="474"/>
      <c r="AQ43" s="474"/>
      <c r="AR43" s="474"/>
      <c r="AS43" s="474"/>
      <c r="AT43" s="474"/>
      <c r="AU43" s="474"/>
      <c r="AV43" s="474"/>
      <c r="AW43" s="474"/>
      <c r="AX43" s="474"/>
      <c r="AY43" s="474"/>
      <c r="AZ43" s="474"/>
      <c r="BA43" s="474"/>
      <c r="BB43" s="474"/>
      <c r="BC43" s="474"/>
    </row>
    <row r="44" spans="1:115" ht="15.75" x14ac:dyDescent="0.25">
      <c r="A44" s="476"/>
      <c r="B44" s="477"/>
      <c r="C44" s="476"/>
      <c r="D44" s="476"/>
      <c r="E44" s="477"/>
      <c r="F44" s="476"/>
      <c r="G44" s="476"/>
      <c r="H44" s="477"/>
      <c r="I44" s="476"/>
      <c r="J44" s="476"/>
      <c r="K44" s="476"/>
      <c r="L44" s="476"/>
      <c r="M44" s="476"/>
      <c r="N44" s="477"/>
      <c r="O44" s="476"/>
      <c r="P44" s="476"/>
    </row>
    <row r="45" spans="1:115" s="677" customFormat="1" ht="15.75" x14ac:dyDescent="0.25">
      <c r="A45" s="675" t="s">
        <v>145</v>
      </c>
      <c r="B45" s="675"/>
      <c r="C45" s="675"/>
      <c r="D45" s="675"/>
      <c r="E45" s="675"/>
      <c r="F45" s="675"/>
      <c r="G45" s="675"/>
      <c r="H45" s="675"/>
      <c r="I45" s="675"/>
      <c r="J45" s="675"/>
      <c r="K45" s="675"/>
      <c r="L45" s="675"/>
      <c r="M45" s="675"/>
      <c r="N45" s="675"/>
      <c r="O45" s="675"/>
      <c r="P45" s="675"/>
      <c r="Q45" s="675"/>
      <c r="R45" s="675"/>
      <c r="S45" s="675"/>
      <c r="T45" s="675"/>
      <c r="U45" s="675"/>
      <c r="V45" s="675"/>
      <c r="W45" s="675"/>
      <c r="X45" s="675"/>
      <c r="Y45" s="676"/>
      <c r="Z45" s="676"/>
      <c r="AA45" s="676"/>
      <c r="AB45" s="676"/>
      <c r="AC45" s="676"/>
      <c r="AD45" s="676"/>
      <c r="AE45" s="676"/>
      <c r="AF45" s="676"/>
      <c r="AG45" s="676"/>
      <c r="AH45" s="676"/>
      <c r="AI45" s="676"/>
      <c r="AJ45" s="676"/>
      <c r="AK45" s="676"/>
      <c r="AL45" s="676"/>
      <c r="AM45" s="676"/>
      <c r="AN45" s="676"/>
      <c r="AO45" s="676"/>
      <c r="AP45" s="676"/>
      <c r="AQ45" s="676"/>
      <c r="AR45" s="676"/>
      <c r="AS45" s="676"/>
      <c r="AT45" s="676"/>
      <c r="AU45" s="676"/>
      <c r="AV45" s="676"/>
      <c r="AW45" s="676"/>
      <c r="AX45" s="676"/>
      <c r="AY45" s="676"/>
      <c r="AZ45" s="676"/>
      <c r="BA45" s="676"/>
      <c r="BB45" s="676"/>
      <c r="BC45" s="676"/>
      <c r="BD45" s="676"/>
      <c r="BE45" s="676"/>
      <c r="BF45" s="676"/>
      <c r="BG45" s="676"/>
      <c r="BH45" s="676"/>
      <c r="BI45" s="676"/>
      <c r="BJ45" s="676"/>
      <c r="BK45" s="676"/>
      <c r="BL45" s="676"/>
      <c r="BM45" s="676"/>
      <c r="BN45" s="676"/>
      <c r="BO45" s="676"/>
      <c r="BP45" s="676"/>
      <c r="BQ45" s="676"/>
      <c r="BR45" s="676"/>
      <c r="BS45" s="676"/>
      <c r="BT45" s="676"/>
      <c r="BU45" s="676"/>
      <c r="BV45" s="676"/>
      <c r="BW45" s="676"/>
      <c r="BX45" s="676"/>
      <c r="BY45" s="676"/>
      <c r="BZ45" s="676"/>
      <c r="CA45" s="676"/>
      <c r="CB45" s="676"/>
      <c r="CC45" s="676"/>
      <c r="CD45" s="676"/>
      <c r="CE45" s="676"/>
      <c r="CF45" s="676"/>
      <c r="CG45" s="676"/>
      <c r="CH45" s="676"/>
      <c r="CI45" s="676"/>
      <c r="CJ45" s="676"/>
      <c r="CK45" s="676"/>
      <c r="CL45" s="676"/>
      <c r="CM45" s="676"/>
      <c r="CN45" s="676"/>
      <c r="CO45" s="676"/>
      <c r="CP45" s="676"/>
      <c r="CQ45" s="676"/>
      <c r="CR45" s="676"/>
      <c r="CS45" s="676"/>
      <c r="CT45" s="676"/>
      <c r="CU45" s="676"/>
      <c r="CV45" s="676"/>
      <c r="CW45" s="676"/>
      <c r="CX45" s="676"/>
      <c r="CY45" s="676"/>
      <c r="CZ45" s="676"/>
      <c r="DA45" s="676"/>
      <c r="DB45" s="676"/>
      <c r="DC45" s="676"/>
      <c r="DD45" s="676"/>
      <c r="DE45" s="676"/>
      <c r="DF45" s="676"/>
      <c r="DG45" s="676"/>
      <c r="DH45" s="676"/>
      <c r="DI45" s="676"/>
      <c r="DJ45" s="676"/>
      <c r="DK45" s="676"/>
    </row>
    <row r="46" spans="1:115" ht="15.75" x14ac:dyDescent="0.25">
      <c r="A46" s="476"/>
      <c r="B46" s="477"/>
      <c r="C46" s="476"/>
      <c r="D46" s="476"/>
      <c r="E46" s="477"/>
      <c r="F46" s="476"/>
      <c r="G46" s="476"/>
      <c r="H46" s="477"/>
      <c r="I46" s="476"/>
      <c r="J46" s="476"/>
      <c r="K46" s="476"/>
      <c r="L46" s="476"/>
      <c r="M46" s="476"/>
      <c r="N46" s="477"/>
      <c r="O46" s="476"/>
      <c r="P46" s="476"/>
    </row>
    <row r="47" spans="1:115" x14ac:dyDescent="0.2">
      <c r="A47" t="s">
        <v>138</v>
      </c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landscape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3"/>
  <sheetViews>
    <sheetView topLeftCell="A22" zoomScale="50" zoomScaleNormal="50" workbookViewId="0">
      <selection sqref="A1:IV65536"/>
    </sheetView>
  </sheetViews>
  <sheetFormatPr defaultRowHeight="26.25" x14ac:dyDescent="0.4"/>
  <cols>
    <col min="1" max="1" width="87.85546875" style="391" customWidth="1"/>
    <col min="2" max="2" width="14.42578125" style="391" customWidth="1"/>
    <col min="3" max="3" width="12.140625" style="391" customWidth="1"/>
    <col min="4" max="4" width="11" style="391" customWidth="1"/>
    <col min="5" max="5" width="15.5703125" style="391" customWidth="1"/>
    <col min="6" max="6" width="11.85546875" style="391" customWidth="1"/>
    <col min="7" max="7" width="9.5703125" style="391" customWidth="1"/>
    <col min="8" max="8" width="17" style="391" customWidth="1"/>
    <col min="9" max="9" width="11.7109375" style="391" customWidth="1"/>
    <col min="10" max="10" width="9.5703125" style="391" customWidth="1"/>
    <col min="11" max="11" width="15.7109375" style="391" customWidth="1"/>
    <col min="12" max="12" width="13.140625" style="391" customWidth="1"/>
    <col min="13" max="15" width="10.7109375" style="391" customWidth="1"/>
    <col min="16" max="16" width="9.140625" style="398"/>
    <col min="17" max="17" width="12.85546875" style="391" customWidth="1"/>
    <col min="18" max="18" width="23.42578125" style="391" customWidth="1"/>
    <col min="19" max="20" width="9.140625" style="391"/>
    <col min="21" max="21" width="10.5703125" style="391" bestFit="1" customWidth="1"/>
    <col min="22" max="22" width="11.28515625" style="391" customWidth="1"/>
    <col min="23" max="16384" width="9.140625" style="391"/>
  </cols>
  <sheetData>
    <row r="1" spans="1:20" ht="53.25" customHeight="1" x14ac:dyDescent="0.4">
      <c r="A1" s="1283" t="s">
        <v>113</v>
      </c>
      <c r="B1" s="1283"/>
      <c r="C1" s="1283"/>
      <c r="D1" s="1283"/>
      <c r="E1" s="1283"/>
      <c r="F1" s="1283"/>
      <c r="G1" s="1283"/>
      <c r="H1" s="1283"/>
      <c r="I1" s="1283"/>
      <c r="J1" s="1283"/>
      <c r="K1" s="1283"/>
      <c r="L1" s="1283"/>
      <c r="M1" s="1283"/>
      <c r="N1" s="1283"/>
      <c r="O1" s="1283"/>
      <c r="P1" s="1283"/>
      <c r="Q1" s="390"/>
      <c r="R1" s="390"/>
      <c r="S1" s="390"/>
      <c r="T1" s="390"/>
    </row>
    <row r="2" spans="1:20" ht="33.75" customHeight="1" x14ac:dyDescent="0.4">
      <c r="A2" s="1283"/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1283"/>
      <c r="Q2" s="390"/>
      <c r="R2" s="390"/>
      <c r="S2" s="390"/>
      <c r="T2" s="390"/>
    </row>
    <row r="3" spans="1:20" ht="38.25" customHeight="1" x14ac:dyDescent="0.4">
      <c r="A3" s="1283" t="s">
        <v>164</v>
      </c>
      <c r="B3" s="1283"/>
      <c r="C3" s="1283"/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390"/>
      <c r="R3" s="390"/>
      <c r="S3" s="390"/>
      <c r="T3" s="390"/>
    </row>
    <row r="4" spans="1:20" ht="33" customHeight="1" thickBot="1" x14ac:dyDescent="0.45">
      <c r="A4" s="389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3"/>
      <c r="Q4" s="392"/>
      <c r="R4" s="392"/>
      <c r="S4" s="392"/>
      <c r="T4" s="392"/>
    </row>
    <row r="5" spans="1:20" ht="33" customHeight="1" thickBot="1" x14ac:dyDescent="0.45">
      <c r="A5" s="1284" t="s">
        <v>1</v>
      </c>
      <c r="B5" s="1271" t="s">
        <v>19</v>
      </c>
      <c r="C5" s="1272"/>
      <c r="D5" s="1273"/>
      <c r="E5" s="1271" t="s">
        <v>20</v>
      </c>
      <c r="F5" s="1272"/>
      <c r="G5" s="1273"/>
      <c r="H5" s="1271" t="s">
        <v>21</v>
      </c>
      <c r="I5" s="1272"/>
      <c r="J5" s="1273"/>
      <c r="K5" s="1271" t="s">
        <v>22</v>
      </c>
      <c r="L5" s="1272"/>
      <c r="M5" s="1273"/>
      <c r="N5" s="1274" t="s">
        <v>26</v>
      </c>
      <c r="O5" s="1275"/>
      <c r="P5" s="1276"/>
      <c r="Q5" s="392"/>
      <c r="R5" s="392"/>
      <c r="S5" s="392"/>
      <c r="T5" s="392"/>
    </row>
    <row r="6" spans="1:20" ht="33" customHeight="1" thickBot="1" x14ac:dyDescent="0.45">
      <c r="A6" s="1285"/>
      <c r="B6" s="1280" t="s">
        <v>24</v>
      </c>
      <c r="C6" s="1281"/>
      <c r="D6" s="1282"/>
      <c r="E6" s="1280" t="s">
        <v>24</v>
      </c>
      <c r="F6" s="1281"/>
      <c r="G6" s="1282"/>
      <c r="H6" s="1280" t="s">
        <v>24</v>
      </c>
      <c r="I6" s="1281"/>
      <c r="J6" s="1282"/>
      <c r="K6" s="1280" t="s">
        <v>24</v>
      </c>
      <c r="L6" s="1281"/>
      <c r="M6" s="1282"/>
      <c r="N6" s="1277"/>
      <c r="O6" s="1278"/>
      <c r="P6" s="1279"/>
      <c r="Q6" s="392"/>
      <c r="R6" s="392"/>
      <c r="S6" s="392"/>
      <c r="T6" s="392"/>
    </row>
    <row r="7" spans="1:20" ht="99.75" customHeight="1" thickBot="1" x14ac:dyDescent="0.45">
      <c r="A7" s="1286"/>
      <c r="B7" s="600" t="s">
        <v>5</v>
      </c>
      <c r="C7" s="601" t="s">
        <v>6</v>
      </c>
      <c r="D7" s="396" t="s">
        <v>7</v>
      </c>
      <c r="E7" s="394" t="s">
        <v>5</v>
      </c>
      <c r="F7" s="395" t="s">
        <v>6</v>
      </c>
      <c r="G7" s="396" t="s">
        <v>7</v>
      </c>
      <c r="H7" s="394" t="s">
        <v>5</v>
      </c>
      <c r="I7" s="395" t="s">
        <v>6</v>
      </c>
      <c r="J7" s="396" t="s">
        <v>7</v>
      </c>
      <c r="K7" s="397" t="s">
        <v>5</v>
      </c>
      <c r="L7" s="395" t="s">
        <v>6</v>
      </c>
      <c r="M7" s="396" t="s">
        <v>7</v>
      </c>
      <c r="N7" s="397" t="s">
        <v>5</v>
      </c>
      <c r="O7" s="395" t="s">
        <v>6</v>
      </c>
      <c r="P7" s="396" t="s">
        <v>7</v>
      </c>
      <c r="Q7" s="392"/>
      <c r="R7" s="392"/>
      <c r="S7" s="392"/>
      <c r="T7" s="392"/>
    </row>
    <row r="8" spans="1:20" ht="36.75" customHeight="1" thickBot="1" x14ac:dyDescent="0.45">
      <c r="A8" s="838" t="s">
        <v>8</v>
      </c>
      <c r="B8" s="839"/>
      <c r="C8" s="839"/>
      <c r="D8" s="840"/>
      <c r="E8" s="839"/>
      <c r="F8" s="839"/>
      <c r="G8" s="840"/>
      <c r="H8" s="839"/>
      <c r="I8" s="839"/>
      <c r="J8" s="840"/>
      <c r="K8" s="841"/>
      <c r="L8" s="841"/>
      <c r="M8" s="841"/>
      <c r="N8" s="842"/>
      <c r="O8" s="842"/>
      <c r="P8" s="843"/>
      <c r="Q8" s="392"/>
      <c r="R8" s="392"/>
      <c r="S8" s="392"/>
      <c r="T8" s="392"/>
    </row>
    <row r="9" spans="1:20" ht="29.25" customHeight="1" x14ac:dyDescent="0.4">
      <c r="A9" s="844" t="s">
        <v>123</v>
      </c>
      <c r="B9" s="845">
        <v>0</v>
      </c>
      <c r="C9" s="845">
        <v>0</v>
      </c>
      <c r="D9" s="846">
        <f t="shared" ref="D9:D20" si="0">B9+C9</f>
        <v>0</v>
      </c>
      <c r="E9" s="845">
        <v>0</v>
      </c>
      <c r="F9" s="845">
        <v>0</v>
      </c>
      <c r="G9" s="846">
        <f t="shared" ref="G9:G20" si="1">E9+F9</f>
        <v>0</v>
      </c>
      <c r="H9" s="845">
        <v>0</v>
      </c>
      <c r="I9" s="845">
        <v>0</v>
      </c>
      <c r="J9" s="846">
        <f t="shared" ref="J9:J20" si="2">H9+I9</f>
        <v>0</v>
      </c>
      <c r="K9" s="602">
        <v>0</v>
      </c>
      <c r="L9" s="602">
        <v>0</v>
      </c>
      <c r="M9" s="602">
        <f t="shared" ref="M9:M20" si="3">K9+L9</f>
        <v>0</v>
      </c>
      <c r="N9" s="847">
        <f t="shared" ref="N9:P18" si="4">B9+E9+H9+K9</f>
        <v>0</v>
      </c>
      <c r="O9" s="847">
        <f t="shared" si="4"/>
        <v>0</v>
      </c>
      <c r="P9" s="848">
        <f t="shared" si="4"/>
        <v>0</v>
      </c>
      <c r="Q9" s="392"/>
      <c r="R9" s="392"/>
      <c r="S9" s="392"/>
      <c r="T9" s="392"/>
    </row>
    <row r="10" spans="1:20" ht="29.25" customHeight="1" x14ac:dyDescent="0.4">
      <c r="A10" s="844" t="s">
        <v>124</v>
      </c>
      <c r="B10" s="845">
        <v>0</v>
      </c>
      <c r="C10" s="845">
        <v>0</v>
      </c>
      <c r="D10" s="846">
        <f t="shared" si="0"/>
        <v>0</v>
      </c>
      <c r="E10" s="845">
        <v>0</v>
      </c>
      <c r="F10" s="845">
        <v>0</v>
      </c>
      <c r="G10" s="846">
        <f t="shared" si="1"/>
        <v>0</v>
      </c>
      <c r="H10" s="845">
        <v>0</v>
      </c>
      <c r="I10" s="845">
        <v>0</v>
      </c>
      <c r="J10" s="846">
        <f t="shared" si="2"/>
        <v>0</v>
      </c>
      <c r="K10" s="602">
        <v>0</v>
      </c>
      <c r="L10" s="602">
        <v>0</v>
      </c>
      <c r="M10" s="602">
        <f t="shared" si="3"/>
        <v>0</v>
      </c>
      <c r="N10" s="847">
        <f t="shared" si="4"/>
        <v>0</v>
      </c>
      <c r="O10" s="847">
        <f t="shared" si="4"/>
        <v>0</v>
      </c>
      <c r="P10" s="848">
        <f t="shared" si="4"/>
        <v>0</v>
      </c>
      <c r="Q10" s="392"/>
      <c r="R10" s="392"/>
      <c r="S10" s="392"/>
      <c r="T10" s="392"/>
    </row>
    <row r="11" spans="1:20" ht="27.75" customHeight="1" x14ac:dyDescent="0.4">
      <c r="A11" s="849" t="s">
        <v>114</v>
      </c>
      <c r="B11" s="845">
        <v>0</v>
      </c>
      <c r="C11" s="845">
        <v>0</v>
      </c>
      <c r="D11" s="846">
        <f t="shared" si="0"/>
        <v>0</v>
      </c>
      <c r="E11" s="845">
        <v>0</v>
      </c>
      <c r="F11" s="845">
        <v>0</v>
      </c>
      <c r="G11" s="846">
        <f t="shared" si="1"/>
        <v>0</v>
      </c>
      <c r="H11" s="845">
        <v>0</v>
      </c>
      <c r="I11" s="845">
        <v>0</v>
      </c>
      <c r="J11" s="846">
        <f t="shared" si="2"/>
        <v>0</v>
      </c>
      <c r="K11" s="602">
        <v>0</v>
      </c>
      <c r="L11" s="602">
        <v>0</v>
      </c>
      <c r="M11" s="602">
        <f t="shared" si="3"/>
        <v>0</v>
      </c>
      <c r="N11" s="847">
        <f t="shared" si="4"/>
        <v>0</v>
      </c>
      <c r="O11" s="847">
        <f t="shared" si="4"/>
        <v>0</v>
      </c>
      <c r="P11" s="848">
        <f t="shared" si="4"/>
        <v>0</v>
      </c>
      <c r="Q11" s="392"/>
      <c r="R11" s="392"/>
      <c r="S11" s="392"/>
      <c r="T11" s="392"/>
    </row>
    <row r="12" spans="1:20" ht="27.75" customHeight="1" x14ac:dyDescent="0.4">
      <c r="A12" s="849" t="s">
        <v>125</v>
      </c>
      <c r="B12" s="845">
        <v>0</v>
      </c>
      <c r="C12" s="845">
        <v>0</v>
      </c>
      <c r="D12" s="846">
        <f t="shared" si="0"/>
        <v>0</v>
      </c>
      <c r="E12" s="845">
        <v>0</v>
      </c>
      <c r="F12" s="845">
        <v>1</v>
      </c>
      <c r="G12" s="846">
        <f t="shared" si="1"/>
        <v>1</v>
      </c>
      <c r="H12" s="845">
        <v>0</v>
      </c>
      <c r="I12" s="845">
        <v>2</v>
      </c>
      <c r="J12" s="846">
        <f t="shared" si="2"/>
        <v>2</v>
      </c>
      <c r="K12" s="602">
        <v>0</v>
      </c>
      <c r="L12" s="602">
        <v>0</v>
      </c>
      <c r="M12" s="602">
        <f t="shared" si="3"/>
        <v>0</v>
      </c>
      <c r="N12" s="847">
        <f t="shared" si="4"/>
        <v>0</v>
      </c>
      <c r="O12" s="847">
        <f t="shared" si="4"/>
        <v>3</v>
      </c>
      <c r="P12" s="848">
        <f t="shared" si="4"/>
        <v>3</v>
      </c>
      <c r="Q12" s="392"/>
      <c r="R12" s="392"/>
      <c r="S12" s="392"/>
      <c r="T12" s="392"/>
    </row>
    <row r="13" spans="1:20" ht="30.75" customHeight="1" x14ac:dyDescent="0.4">
      <c r="A13" s="849" t="s">
        <v>115</v>
      </c>
      <c r="B13" s="845">
        <v>0</v>
      </c>
      <c r="C13" s="845">
        <v>5</v>
      </c>
      <c r="D13" s="846">
        <f t="shared" si="0"/>
        <v>5</v>
      </c>
      <c r="E13" s="845">
        <v>1</v>
      </c>
      <c r="F13" s="845">
        <v>1</v>
      </c>
      <c r="G13" s="846">
        <f t="shared" si="1"/>
        <v>2</v>
      </c>
      <c r="H13" s="846">
        <v>0</v>
      </c>
      <c r="I13" s="846">
        <v>1</v>
      </c>
      <c r="J13" s="846">
        <f t="shared" si="2"/>
        <v>1</v>
      </c>
      <c r="K13" s="602">
        <v>1</v>
      </c>
      <c r="L13" s="602">
        <v>1</v>
      </c>
      <c r="M13" s="602">
        <f t="shared" si="3"/>
        <v>2</v>
      </c>
      <c r="N13" s="847">
        <f t="shared" si="4"/>
        <v>2</v>
      </c>
      <c r="O13" s="847">
        <f t="shared" si="4"/>
        <v>8</v>
      </c>
      <c r="P13" s="848">
        <f t="shared" si="4"/>
        <v>10</v>
      </c>
      <c r="Q13" s="392"/>
      <c r="R13" s="392"/>
      <c r="S13" s="392"/>
      <c r="T13" s="392"/>
    </row>
    <row r="14" spans="1:20" ht="32.25" customHeight="1" x14ac:dyDescent="0.4">
      <c r="A14" s="849" t="s">
        <v>116</v>
      </c>
      <c r="B14" s="845">
        <v>0</v>
      </c>
      <c r="C14" s="845">
        <v>9</v>
      </c>
      <c r="D14" s="846">
        <f t="shared" si="0"/>
        <v>9</v>
      </c>
      <c r="E14" s="845">
        <v>0</v>
      </c>
      <c r="F14" s="845">
        <v>7</v>
      </c>
      <c r="G14" s="846">
        <f t="shared" si="1"/>
        <v>7</v>
      </c>
      <c r="H14" s="845">
        <v>0</v>
      </c>
      <c r="I14" s="845">
        <v>4</v>
      </c>
      <c r="J14" s="846">
        <f t="shared" si="2"/>
        <v>4</v>
      </c>
      <c r="K14" s="602">
        <v>0</v>
      </c>
      <c r="L14" s="602">
        <v>0</v>
      </c>
      <c r="M14" s="602">
        <f t="shared" si="3"/>
        <v>0</v>
      </c>
      <c r="N14" s="847">
        <f t="shared" si="4"/>
        <v>0</v>
      </c>
      <c r="O14" s="847">
        <f t="shared" si="4"/>
        <v>20</v>
      </c>
      <c r="P14" s="848">
        <f t="shared" si="4"/>
        <v>20</v>
      </c>
      <c r="Q14" s="392"/>
      <c r="R14" s="392"/>
      <c r="S14" s="392"/>
      <c r="T14" s="392"/>
    </row>
    <row r="15" spans="1:20" ht="32.25" customHeight="1" x14ac:dyDescent="0.4">
      <c r="A15" s="849" t="s">
        <v>133</v>
      </c>
      <c r="B15" s="845">
        <v>0</v>
      </c>
      <c r="C15" s="845">
        <v>0</v>
      </c>
      <c r="D15" s="846">
        <f t="shared" si="0"/>
        <v>0</v>
      </c>
      <c r="E15" s="845">
        <v>0</v>
      </c>
      <c r="F15" s="845">
        <v>0</v>
      </c>
      <c r="G15" s="846">
        <f t="shared" si="1"/>
        <v>0</v>
      </c>
      <c r="H15" s="845">
        <v>0</v>
      </c>
      <c r="I15" s="845">
        <v>0</v>
      </c>
      <c r="J15" s="846">
        <f t="shared" si="2"/>
        <v>0</v>
      </c>
      <c r="K15" s="845">
        <v>1</v>
      </c>
      <c r="L15" s="845">
        <v>0</v>
      </c>
      <c r="M15" s="602">
        <f t="shared" si="3"/>
        <v>1</v>
      </c>
      <c r="N15" s="847">
        <f>B15+E15+H15+K15</f>
        <v>1</v>
      </c>
      <c r="O15" s="847">
        <f>C15+F15+I15+L15</f>
        <v>0</v>
      </c>
      <c r="P15" s="848">
        <f>D15+G15+J15+M15</f>
        <v>1</v>
      </c>
      <c r="Q15" s="392"/>
      <c r="R15" s="392"/>
      <c r="S15" s="392"/>
      <c r="T15" s="392"/>
    </row>
    <row r="16" spans="1:20" ht="32.25" customHeight="1" x14ac:dyDescent="0.4">
      <c r="A16" s="849" t="s">
        <v>118</v>
      </c>
      <c r="B16" s="845">
        <v>0</v>
      </c>
      <c r="C16" s="845">
        <v>0</v>
      </c>
      <c r="D16" s="846">
        <f t="shared" si="0"/>
        <v>0</v>
      </c>
      <c r="E16" s="845">
        <v>1</v>
      </c>
      <c r="F16" s="845">
        <v>0</v>
      </c>
      <c r="G16" s="846">
        <f t="shared" si="1"/>
        <v>1</v>
      </c>
      <c r="H16" s="845">
        <v>0</v>
      </c>
      <c r="I16" s="845">
        <v>0</v>
      </c>
      <c r="J16" s="846">
        <f t="shared" si="2"/>
        <v>0</v>
      </c>
      <c r="K16" s="845">
        <v>0</v>
      </c>
      <c r="L16" s="845">
        <v>0</v>
      </c>
      <c r="M16" s="602">
        <f t="shared" si="3"/>
        <v>0</v>
      </c>
      <c r="N16" s="847">
        <f t="shared" si="4"/>
        <v>1</v>
      </c>
      <c r="O16" s="847">
        <f t="shared" si="4"/>
        <v>0</v>
      </c>
      <c r="P16" s="848">
        <f t="shared" si="4"/>
        <v>1</v>
      </c>
      <c r="Q16" s="392"/>
      <c r="R16" s="392"/>
      <c r="S16" s="392"/>
      <c r="T16" s="392"/>
    </row>
    <row r="17" spans="1:20" ht="31.5" customHeight="1" x14ac:dyDescent="0.4">
      <c r="A17" s="850" t="s">
        <v>119</v>
      </c>
      <c r="B17" s="845">
        <v>0</v>
      </c>
      <c r="C17" s="845">
        <v>2</v>
      </c>
      <c r="D17" s="846">
        <f t="shared" si="0"/>
        <v>2</v>
      </c>
      <c r="E17" s="845">
        <v>0</v>
      </c>
      <c r="F17" s="845">
        <v>1</v>
      </c>
      <c r="G17" s="846">
        <f t="shared" si="1"/>
        <v>1</v>
      </c>
      <c r="H17" s="846">
        <v>2</v>
      </c>
      <c r="I17" s="846">
        <v>1</v>
      </c>
      <c r="J17" s="846">
        <f t="shared" si="2"/>
        <v>3</v>
      </c>
      <c r="K17" s="602">
        <v>6</v>
      </c>
      <c r="L17" s="602">
        <v>0</v>
      </c>
      <c r="M17" s="602">
        <f t="shared" si="3"/>
        <v>6</v>
      </c>
      <c r="N17" s="847">
        <f t="shared" si="4"/>
        <v>8</v>
      </c>
      <c r="O17" s="847">
        <f t="shared" si="4"/>
        <v>4</v>
      </c>
      <c r="P17" s="848">
        <f t="shared" si="4"/>
        <v>12</v>
      </c>
      <c r="Q17" s="392"/>
      <c r="R17" s="392"/>
      <c r="S17" s="392"/>
      <c r="T17" s="392"/>
    </row>
    <row r="18" spans="1:20" ht="24.75" customHeight="1" x14ac:dyDescent="0.4">
      <c r="A18" s="851" t="s">
        <v>120</v>
      </c>
      <c r="B18" s="845">
        <v>0</v>
      </c>
      <c r="C18" s="845">
        <v>0</v>
      </c>
      <c r="D18" s="846">
        <f t="shared" si="0"/>
        <v>0</v>
      </c>
      <c r="E18" s="845">
        <v>0</v>
      </c>
      <c r="F18" s="845">
        <v>0</v>
      </c>
      <c r="G18" s="846">
        <f t="shared" si="1"/>
        <v>0</v>
      </c>
      <c r="H18" s="852">
        <v>0</v>
      </c>
      <c r="I18" s="845">
        <v>0</v>
      </c>
      <c r="J18" s="853">
        <f t="shared" si="2"/>
        <v>0</v>
      </c>
      <c r="K18" s="852">
        <v>1</v>
      </c>
      <c r="L18" s="845">
        <v>0</v>
      </c>
      <c r="M18" s="602">
        <f t="shared" si="3"/>
        <v>1</v>
      </c>
      <c r="N18" s="847">
        <f>B18+E18+H18+K18</f>
        <v>1</v>
      </c>
      <c r="O18" s="847">
        <f t="shared" si="4"/>
        <v>0</v>
      </c>
      <c r="P18" s="848">
        <f>D18+G18+J18+M18</f>
        <v>1</v>
      </c>
      <c r="Q18" s="392"/>
      <c r="R18" s="392"/>
      <c r="S18" s="392"/>
      <c r="T18" s="392"/>
    </row>
    <row r="19" spans="1:20" ht="24.75" customHeight="1" x14ac:dyDescent="0.4">
      <c r="A19" s="854" t="s">
        <v>121</v>
      </c>
      <c r="B19" s="845">
        <v>0</v>
      </c>
      <c r="C19" s="845">
        <v>0</v>
      </c>
      <c r="D19" s="846">
        <f t="shared" si="0"/>
        <v>0</v>
      </c>
      <c r="E19" s="845">
        <v>0</v>
      </c>
      <c r="F19" s="845">
        <v>0</v>
      </c>
      <c r="G19" s="846">
        <f t="shared" si="1"/>
        <v>0</v>
      </c>
      <c r="H19" s="852">
        <v>0</v>
      </c>
      <c r="I19" s="845">
        <v>0</v>
      </c>
      <c r="J19" s="853">
        <f t="shared" si="2"/>
        <v>0</v>
      </c>
      <c r="K19" s="845">
        <v>0</v>
      </c>
      <c r="L19" s="845">
        <v>0</v>
      </c>
      <c r="M19" s="602">
        <f t="shared" si="3"/>
        <v>0</v>
      </c>
      <c r="N19" s="847">
        <f>B19+E19+H19+K19</f>
        <v>0</v>
      </c>
      <c r="O19" s="847">
        <f>C19+F19+I19+L19</f>
        <v>0</v>
      </c>
      <c r="P19" s="848">
        <f>D19+G19+J19+M19</f>
        <v>0</v>
      </c>
      <c r="Q19" s="392"/>
      <c r="R19" s="392"/>
      <c r="S19" s="392"/>
      <c r="T19" s="392"/>
    </row>
    <row r="20" spans="1:20" ht="24.75" customHeight="1" x14ac:dyDescent="0.4">
      <c r="A20" s="855" t="s">
        <v>122</v>
      </c>
      <c r="B20" s="845">
        <v>0</v>
      </c>
      <c r="C20" s="845">
        <v>0</v>
      </c>
      <c r="D20" s="846">
        <f t="shared" si="0"/>
        <v>0</v>
      </c>
      <c r="E20" s="845">
        <v>0</v>
      </c>
      <c r="F20" s="845">
        <v>0</v>
      </c>
      <c r="G20" s="846">
        <f t="shared" si="1"/>
        <v>0</v>
      </c>
      <c r="H20" s="852">
        <v>0</v>
      </c>
      <c r="I20" s="845">
        <v>0</v>
      </c>
      <c r="J20" s="853">
        <f t="shared" si="2"/>
        <v>0</v>
      </c>
      <c r="K20" s="852">
        <v>0</v>
      </c>
      <c r="L20" s="845">
        <v>0</v>
      </c>
      <c r="M20" s="602">
        <f t="shared" si="3"/>
        <v>0</v>
      </c>
      <c r="N20" s="847">
        <f>B20+E20+H20+K20</f>
        <v>0</v>
      </c>
      <c r="O20" s="847">
        <f>C20+F20+I20+L20</f>
        <v>0</v>
      </c>
      <c r="P20" s="848">
        <f>D20+G20+J20+M20</f>
        <v>0</v>
      </c>
      <c r="Q20" s="392"/>
      <c r="R20" s="392"/>
      <c r="S20" s="392"/>
      <c r="T20" s="392"/>
    </row>
    <row r="21" spans="1:20" ht="29.25" customHeight="1" thickBot="1" x14ac:dyDescent="0.45">
      <c r="A21" s="856" t="s">
        <v>9</v>
      </c>
      <c r="B21" s="857">
        <f>SUM(B9:B20)</f>
        <v>0</v>
      </c>
      <c r="C21" s="857">
        <f t="shared" ref="C21:P21" si="5">SUM(C9:C20)</f>
        <v>16</v>
      </c>
      <c r="D21" s="857">
        <f t="shared" si="5"/>
        <v>16</v>
      </c>
      <c r="E21" s="857">
        <f t="shared" si="5"/>
        <v>2</v>
      </c>
      <c r="F21" s="857">
        <f t="shared" si="5"/>
        <v>10</v>
      </c>
      <c r="G21" s="857">
        <f t="shared" si="5"/>
        <v>12</v>
      </c>
      <c r="H21" s="857">
        <f t="shared" si="5"/>
        <v>2</v>
      </c>
      <c r="I21" s="857">
        <f t="shared" si="5"/>
        <v>8</v>
      </c>
      <c r="J21" s="857">
        <f t="shared" si="5"/>
        <v>10</v>
      </c>
      <c r="K21" s="857">
        <f t="shared" si="5"/>
        <v>9</v>
      </c>
      <c r="L21" s="857">
        <f t="shared" si="5"/>
        <v>1</v>
      </c>
      <c r="M21" s="857">
        <f t="shared" si="5"/>
        <v>10</v>
      </c>
      <c r="N21" s="857">
        <f t="shared" si="5"/>
        <v>13</v>
      </c>
      <c r="O21" s="857">
        <f t="shared" si="5"/>
        <v>35</v>
      </c>
      <c r="P21" s="857">
        <f t="shared" si="5"/>
        <v>48</v>
      </c>
      <c r="Q21" s="392"/>
      <c r="R21" s="392"/>
      <c r="S21" s="392"/>
      <c r="T21" s="392"/>
    </row>
    <row r="22" spans="1:20" ht="43.5" customHeight="1" thickBot="1" x14ac:dyDescent="0.45">
      <c r="A22" s="858" t="s">
        <v>10</v>
      </c>
      <c r="B22" s="859"/>
      <c r="C22" s="859"/>
      <c r="D22" s="859"/>
      <c r="E22" s="859"/>
      <c r="F22" s="859"/>
      <c r="G22" s="859"/>
      <c r="H22" s="859"/>
      <c r="I22" s="859"/>
      <c r="J22" s="859"/>
      <c r="K22" s="859"/>
      <c r="L22" s="859"/>
      <c r="M22" s="859"/>
      <c r="N22" s="842"/>
      <c r="O22" s="842"/>
      <c r="P22" s="843"/>
      <c r="Q22" s="392"/>
      <c r="R22" s="392"/>
      <c r="S22" s="392"/>
      <c r="T22" s="392"/>
    </row>
    <row r="23" spans="1:20" ht="24.95" customHeight="1" thickBot="1" x14ac:dyDescent="0.45">
      <c r="A23" s="860" t="s">
        <v>11</v>
      </c>
      <c r="B23" s="861"/>
      <c r="C23" s="861"/>
      <c r="D23" s="861"/>
      <c r="E23" s="861"/>
      <c r="F23" s="861"/>
      <c r="G23" s="861"/>
      <c r="H23" s="861"/>
      <c r="I23" s="861"/>
      <c r="J23" s="861"/>
      <c r="K23" s="861"/>
      <c r="L23" s="862"/>
      <c r="M23" s="862"/>
      <c r="N23" s="862"/>
      <c r="O23" s="862"/>
      <c r="P23" s="863"/>
      <c r="Q23" s="392"/>
      <c r="R23" s="392"/>
      <c r="S23" s="392"/>
      <c r="T23" s="392"/>
    </row>
    <row r="24" spans="1:20" ht="24.95" customHeight="1" x14ac:dyDescent="0.4">
      <c r="A24" s="844" t="s">
        <v>123</v>
      </c>
      <c r="B24" s="864">
        <v>0</v>
      </c>
      <c r="C24" s="864">
        <v>0</v>
      </c>
      <c r="D24" s="864">
        <f t="shared" ref="D24:D35" si="6">B24+C24</f>
        <v>0</v>
      </c>
      <c r="E24" s="845">
        <v>0</v>
      </c>
      <c r="F24" s="845">
        <v>0</v>
      </c>
      <c r="G24" s="864">
        <f t="shared" ref="G24:G35" si="7">E24+F24</f>
        <v>0</v>
      </c>
      <c r="H24" s="845">
        <v>0</v>
      </c>
      <c r="I24" s="845">
        <v>0</v>
      </c>
      <c r="J24" s="864">
        <f t="shared" ref="J24:J35" si="8">H24+I24</f>
        <v>0</v>
      </c>
      <c r="K24" s="602">
        <v>0</v>
      </c>
      <c r="L24" s="602">
        <v>0</v>
      </c>
      <c r="M24" s="865">
        <f t="shared" ref="M24:M35" si="9">K24+L24</f>
        <v>0</v>
      </c>
      <c r="N24" s="866">
        <f t="shared" ref="N24:P35" si="10">B24+E24+H24+K24</f>
        <v>0</v>
      </c>
      <c r="O24" s="866">
        <f t="shared" si="10"/>
        <v>0</v>
      </c>
      <c r="P24" s="867">
        <f t="shared" si="10"/>
        <v>0</v>
      </c>
      <c r="Q24" s="392"/>
      <c r="R24" s="392"/>
      <c r="S24" s="392"/>
      <c r="T24" s="392"/>
    </row>
    <row r="25" spans="1:20" ht="24.95" customHeight="1" x14ac:dyDescent="0.4">
      <c r="A25" s="844" t="s">
        <v>124</v>
      </c>
      <c r="B25" s="845">
        <v>0</v>
      </c>
      <c r="C25" s="845">
        <v>0</v>
      </c>
      <c r="D25" s="846">
        <f t="shared" si="6"/>
        <v>0</v>
      </c>
      <c r="E25" s="845">
        <v>0</v>
      </c>
      <c r="F25" s="845">
        <v>0</v>
      </c>
      <c r="G25" s="846">
        <f t="shared" si="7"/>
        <v>0</v>
      </c>
      <c r="H25" s="845">
        <v>0</v>
      </c>
      <c r="I25" s="845">
        <v>0</v>
      </c>
      <c r="J25" s="846">
        <f t="shared" si="8"/>
        <v>0</v>
      </c>
      <c r="K25" s="602">
        <v>0</v>
      </c>
      <c r="L25" s="602">
        <v>0</v>
      </c>
      <c r="M25" s="602">
        <f t="shared" si="9"/>
        <v>0</v>
      </c>
      <c r="N25" s="847">
        <f t="shared" si="10"/>
        <v>0</v>
      </c>
      <c r="O25" s="847">
        <f t="shared" si="10"/>
        <v>0</v>
      </c>
      <c r="P25" s="848">
        <f t="shared" si="10"/>
        <v>0</v>
      </c>
      <c r="Q25" s="392"/>
      <c r="R25" s="392"/>
      <c r="S25" s="392"/>
      <c r="T25" s="392"/>
    </row>
    <row r="26" spans="1:20" ht="24.95" customHeight="1" x14ac:dyDescent="0.4">
      <c r="A26" s="849" t="s">
        <v>114</v>
      </c>
      <c r="B26" s="845">
        <v>0</v>
      </c>
      <c r="C26" s="845">
        <v>0</v>
      </c>
      <c r="D26" s="846">
        <f t="shared" si="6"/>
        <v>0</v>
      </c>
      <c r="E26" s="845">
        <v>0</v>
      </c>
      <c r="F26" s="845">
        <v>0</v>
      </c>
      <c r="G26" s="846">
        <f t="shared" si="7"/>
        <v>0</v>
      </c>
      <c r="H26" s="845">
        <v>0</v>
      </c>
      <c r="I26" s="845">
        <v>0</v>
      </c>
      <c r="J26" s="846">
        <f t="shared" si="8"/>
        <v>0</v>
      </c>
      <c r="K26" s="602">
        <v>0</v>
      </c>
      <c r="L26" s="602">
        <v>0</v>
      </c>
      <c r="M26" s="602">
        <f t="shared" si="9"/>
        <v>0</v>
      </c>
      <c r="N26" s="847">
        <f t="shared" si="10"/>
        <v>0</v>
      </c>
      <c r="O26" s="847">
        <f t="shared" si="10"/>
        <v>0</v>
      </c>
      <c r="P26" s="848">
        <f t="shared" si="10"/>
        <v>0</v>
      </c>
      <c r="Q26" s="392"/>
      <c r="R26" s="392"/>
      <c r="S26" s="392"/>
      <c r="T26" s="392"/>
    </row>
    <row r="27" spans="1:20" x14ac:dyDescent="0.4">
      <c r="A27" s="849" t="s">
        <v>125</v>
      </c>
      <c r="B27" s="845">
        <v>0</v>
      </c>
      <c r="C27" s="845">
        <v>0</v>
      </c>
      <c r="D27" s="846">
        <f t="shared" si="6"/>
        <v>0</v>
      </c>
      <c r="E27" s="845">
        <v>0</v>
      </c>
      <c r="F27" s="845">
        <v>1</v>
      </c>
      <c r="G27" s="846">
        <f t="shared" si="7"/>
        <v>1</v>
      </c>
      <c r="H27" s="845">
        <v>0</v>
      </c>
      <c r="I27" s="845">
        <v>2</v>
      </c>
      <c r="J27" s="846">
        <f t="shared" si="8"/>
        <v>2</v>
      </c>
      <c r="K27" s="602">
        <v>0</v>
      </c>
      <c r="L27" s="602">
        <v>0</v>
      </c>
      <c r="M27" s="602">
        <f t="shared" si="9"/>
        <v>0</v>
      </c>
      <c r="N27" s="847">
        <f t="shared" si="10"/>
        <v>0</v>
      </c>
      <c r="O27" s="847">
        <f t="shared" si="10"/>
        <v>3</v>
      </c>
      <c r="P27" s="848">
        <f t="shared" si="10"/>
        <v>3</v>
      </c>
      <c r="Q27" s="392"/>
      <c r="R27" s="392"/>
      <c r="S27" s="392"/>
      <c r="T27" s="392"/>
    </row>
    <row r="28" spans="1:20" x14ac:dyDescent="0.4">
      <c r="A28" s="849" t="s">
        <v>115</v>
      </c>
      <c r="B28" s="845">
        <v>0</v>
      </c>
      <c r="C28" s="845">
        <v>5</v>
      </c>
      <c r="D28" s="846">
        <f t="shared" si="6"/>
        <v>5</v>
      </c>
      <c r="E28" s="845">
        <v>1</v>
      </c>
      <c r="F28" s="845">
        <v>1</v>
      </c>
      <c r="G28" s="846">
        <f t="shared" si="7"/>
        <v>2</v>
      </c>
      <c r="H28" s="846">
        <v>0</v>
      </c>
      <c r="I28" s="846">
        <v>1</v>
      </c>
      <c r="J28" s="846">
        <f t="shared" si="8"/>
        <v>1</v>
      </c>
      <c r="K28" s="602">
        <v>1</v>
      </c>
      <c r="L28" s="602">
        <v>1</v>
      </c>
      <c r="M28" s="602">
        <f t="shared" si="9"/>
        <v>2</v>
      </c>
      <c r="N28" s="847">
        <f t="shared" si="10"/>
        <v>2</v>
      </c>
      <c r="O28" s="847">
        <f t="shared" si="10"/>
        <v>8</v>
      </c>
      <c r="P28" s="848">
        <f t="shared" si="10"/>
        <v>10</v>
      </c>
      <c r="Q28" s="392"/>
      <c r="R28" s="392"/>
      <c r="S28" s="392"/>
      <c r="T28" s="392"/>
    </row>
    <row r="29" spans="1:20" x14ac:dyDescent="0.4">
      <c r="A29" s="849" t="s">
        <v>116</v>
      </c>
      <c r="B29" s="845">
        <v>0</v>
      </c>
      <c r="C29" s="845">
        <v>9</v>
      </c>
      <c r="D29" s="846">
        <f t="shared" si="6"/>
        <v>9</v>
      </c>
      <c r="E29" s="845">
        <v>0</v>
      </c>
      <c r="F29" s="845">
        <v>7</v>
      </c>
      <c r="G29" s="846">
        <f t="shared" si="7"/>
        <v>7</v>
      </c>
      <c r="H29" s="845">
        <v>0</v>
      </c>
      <c r="I29" s="845">
        <v>4</v>
      </c>
      <c r="J29" s="846">
        <f t="shared" si="8"/>
        <v>4</v>
      </c>
      <c r="K29" s="602">
        <v>0</v>
      </c>
      <c r="L29" s="602">
        <v>0</v>
      </c>
      <c r="M29" s="602">
        <f t="shared" si="9"/>
        <v>0</v>
      </c>
      <c r="N29" s="847">
        <f t="shared" si="10"/>
        <v>0</v>
      </c>
      <c r="O29" s="847">
        <f t="shared" si="10"/>
        <v>20</v>
      </c>
      <c r="P29" s="848">
        <f t="shared" si="10"/>
        <v>20</v>
      </c>
      <c r="Q29" s="392"/>
      <c r="R29" s="392"/>
      <c r="S29" s="392"/>
      <c r="T29" s="392"/>
    </row>
    <row r="30" spans="1:20" x14ac:dyDescent="0.4">
      <c r="A30" s="849" t="s">
        <v>133</v>
      </c>
      <c r="B30" s="845">
        <v>0</v>
      </c>
      <c r="C30" s="845">
        <v>0</v>
      </c>
      <c r="D30" s="846">
        <f t="shared" si="6"/>
        <v>0</v>
      </c>
      <c r="E30" s="845">
        <v>0</v>
      </c>
      <c r="F30" s="845">
        <v>0</v>
      </c>
      <c r="G30" s="846">
        <f t="shared" si="7"/>
        <v>0</v>
      </c>
      <c r="H30" s="845">
        <v>0</v>
      </c>
      <c r="I30" s="845">
        <v>0</v>
      </c>
      <c r="J30" s="846">
        <f t="shared" si="8"/>
        <v>0</v>
      </c>
      <c r="K30" s="845">
        <v>1</v>
      </c>
      <c r="L30" s="845">
        <v>0</v>
      </c>
      <c r="M30" s="602">
        <f t="shared" si="9"/>
        <v>1</v>
      </c>
      <c r="N30" s="847">
        <f t="shared" si="10"/>
        <v>1</v>
      </c>
      <c r="O30" s="847">
        <f t="shared" si="10"/>
        <v>0</v>
      </c>
      <c r="P30" s="848">
        <f t="shared" si="10"/>
        <v>1</v>
      </c>
      <c r="Q30" s="392"/>
      <c r="R30" s="392"/>
      <c r="S30" s="392"/>
      <c r="T30" s="392"/>
    </row>
    <row r="31" spans="1:20" ht="32.25" customHeight="1" x14ac:dyDescent="0.4">
      <c r="A31" s="849" t="s">
        <v>118</v>
      </c>
      <c r="B31" s="845">
        <v>0</v>
      </c>
      <c r="C31" s="845">
        <v>0</v>
      </c>
      <c r="D31" s="846">
        <f t="shared" si="6"/>
        <v>0</v>
      </c>
      <c r="E31" s="845">
        <v>1</v>
      </c>
      <c r="F31" s="845">
        <v>0</v>
      </c>
      <c r="G31" s="846">
        <f t="shared" si="7"/>
        <v>1</v>
      </c>
      <c r="H31" s="845">
        <v>0</v>
      </c>
      <c r="I31" s="845">
        <v>0</v>
      </c>
      <c r="J31" s="846">
        <f t="shared" si="8"/>
        <v>0</v>
      </c>
      <c r="K31" s="845">
        <v>0</v>
      </c>
      <c r="L31" s="845">
        <v>0</v>
      </c>
      <c r="M31" s="602">
        <f t="shared" si="9"/>
        <v>0</v>
      </c>
      <c r="N31" s="847">
        <f t="shared" si="10"/>
        <v>1</v>
      </c>
      <c r="O31" s="847">
        <f t="shared" si="10"/>
        <v>0</v>
      </c>
      <c r="P31" s="848">
        <f t="shared" si="10"/>
        <v>1</v>
      </c>
      <c r="Q31" s="392"/>
      <c r="R31" s="392"/>
      <c r="S31" s="392"/>
      <c r="T31" s="392"/>
    </row>
    <row r="32" spans="1:20" ht="30" customHeight="1" x14ac:dyDescent="0.4">
      <c r="A32" s="850" t="s">
        <v>119</v>
      </c>
      <c r="B32" s="845">
        <v>0</v>
      </c>
      <c r="C32" s="845">
        <v>2</v>
      </c>
      <c r="D32" s="846">
        <f t="shared" si="6"/>
        <v>2</v>
      </c>
      <c r="E32" s="845">
        <v>0</v>
      </c>
      <c r="F32" s="845">
        <v>1</v>
      </c>
      <c r="G32" s="846">
        <f t="shared" si="7"/>
        <v>1</v>
      </c>
      <c r="H32" s="846">
        <v>2</v>
      </c>
      <c r="I32" s="846">
        <v>1</v>
      </c>
      <c r="J32" s="846">
        <f t="shared" si="8"/>
        <v>3</v>
      </c>
      <c r="K32" s="602">
        <v>6</v>
      </c>
      <c r="L32" s="602">
        <v>0</v>
      </c>
      <c r="M32" s="602">
        <f t="shared" si="9"/>
        <v>6</v>
      </c>
      <c r="N32" s="847">
        <f t="shared" si="10"/>
        <v>8</v>
      </c>
      <c r="O32" s="847">
        <f t="shared" si="10"/>
        <v>4</v>
      </c>
      <c r="P32" s="848">
        <f t="shared" si="10"/>
        <v>12</v>
      </c>
      <c r="Q32" s="392"/>
      <c r="R32" s="392"/>
      <c r="S32" s="392"/>
      <c r="T32" s="392"/>
    </row>
    <row r="33" spans="1:20" x14ac:dyDescent="0.4">
      <c r="A33" s="851" t="s">
        <v>120</v>
      </c>
      <c r="B33" s="845">
        <v>0</v>
      </c>
      <c r="C33" s="845">
        <v>0</v>
      </c>
      <c r="D33" s="846">
        <f t="shared" si="6"/>
        <v>0</v>
      </c>
      <c r="E33" s="845">
        <v>0</v>
      </c>
      <c r="F33" s="845">
        <v>0</v>
      </c>
      <c r="G33" s="846">
        <f t="shared" si="7"/>
        <v>0</v>
      </c>
      <c r="H33" s="852">
        <v>0</v>
      </c>
      <c r="I33" s="845">
        <v>0</v>
      </c>
      <c r="J33" s="853">
        <f t="shared" si="8"/>
        <v>0</v>
      </c>
      <c r="K33" s="852">
        <v>1</v>
      </c>
      <c r="L33" s="845">
        <v>0</v>
      </c>
      <c r="M33" s="602">
        <f t="shared" si="9"/>
        <v>1</v>
      </c>
      <c r="N33" s="847">
        <f>B33+E33+H33+K33</f>
        <v>1</v>
      </c>
      <c r="O33" s="847">
        <f t="shared" si="10"/>
        <v>0</v>
      </c>
      <c r="P33" s="848">
        <f>D33+G33+J33+M33</f>
        <v>1</v>
      </c>
      <c r="Q33" s="392"/>
      <c r="R33" s="392"/>
      <c r="S33" s="392"/>
      <c r="T33" s="392"/>
    </row>
    <row r="34" spans="1:20" x14ac:dyDescent="0.4">
      <c r="A34" s="854" t="s">
        <v>121</v>
      </c>
      <c r="B34" s="845">
        <v>0</v>
      </c>
      <c r="C34" s="845">
        <v>0</v>
      </c>
      <c r="D34" s="846">
        <f t="shared" si="6"/>
        <v>0</v>
      </c>
      <c r="E34" s="845">
        <v>0</v>
      </c>
      <c r="F34" s="845">
        <v>0</v>
      </c>
      <c r="G34" s="846">
        <f t="shared" si="7"/>
        <v>0</v>
      </c>
      <c r="H34" s="852">
        <v>0</v>
      </c>
      <c r="I34" s="845">
        <v>0</v>
      </c>
      <c r="J34" s="853">
        <f t="shared" si="8"/>
        <v>0</v>
      </c>
      <c r="K34" s="845">
        <v>0</v>
      </c>
      <c r="L34" s="845">
        <v>0</v>
      </c>
      <c r="M34" s="602">
        <f t="shared" si="9"/>
        <v>0</v>
      </c>
      <c r="N34" s="847">
        <f>B34+E34+H34+K34</f>
        <v>0</v>
      </c>
      <c r="O34" s="847">
        <f t="shared" si="10"/>
        <v>0</v>
      </c>
      <c r="P34" s="848">
        <f>D34+G34+J34+M34</f>
        <v>0</v>
      </c>
      <c r="Q34" s="392"/>
      <c r="R34" s="392"/>
      <c r="S34" s="392"/>
      <c r="T34" s="392"/>
    </row>
    <row r="35" spans="1:20" ht="53.25" thickBot="1" x14ac:dyDescent="0.45">
      <c r="A35" s="855" t="s">
        <v>122</v>
      </c>
      <c r="B35" s="845">
        <v>0</v>
      </c>
      <c r="C35" s="845">
        <v>0</v>
      </c>
      <c r="D35" s="846">
        <f t="shared" si="6"/>
        <v>0</v>
      </c>
      <c r="E35" s="845">
        <v>0</v>
      </c>
      <c r="F35" s="845">
        <v>0</v>
      </c>
      <c r="G35" s="846">
        <f t="shared" si="7"/>
        <v>0</v>
      </c>
      <c r="H35" s="852">
        <v>0</v>
      </c>
      <c r="I35" s="845">
        <v>0</v>
      </c>
      <c r="J35" s="853">
        <f t="shared" si="8"/>
        <v>0</v>
      </c>
      <c r="K35" s="852">
        <v>0</v>
      </c>
      <c r="L35" s="845">
        <v>0</v>
      </c>
      <c r="M35" s="602">
        <f t="shared" si="9"/>
        <v>0</v>
      </c>
      <c r="N35" s="847">
        <f>B35+E35+H35+K35</f>
        <v>0</v>
      </c>
      <c r="O35" s="847">
        <f t="shared" si="10"/>
        <v>0</v>
      </c>
      <c r="P35" s="848">
        <f>D35+G35+J35+M35</f>
        <v>0</v>
      </c>
      <c r="Q35" s="392"/>
      <c r="R35" s="392"/>
      <c r="S35" s="392"/>
      <c r="T35" s="392"/>
    </row>
    <row r="36" spans="1:20" ht="27" thickBot="1" x14ac:dyDescent="0.45">
      <c r="A36" s="868" t="s">
        <v>13</v>
      </c>
      <c r="B36" s="869">
        <f>SUM(B24:B35)</f>
        <v>0</v>
      </c>
      <c r="C36" s="869">
        <f t="shared" ref="C36:P36" si="11">SUM(C24:C35)</f>
        <v>16</v>
      </c>
      <c r="D36" s="869">
        <f t="shared" si="11"/>
        <v>16</v>
      </c>
      <c r="E36" s="869">
        <f t="shared" si="11"/>
        <v>2</v>
      </c>
      <c r="F36" s="869">
        <f t="shared" si="11"/>
        <v>10</v>
      </c>
      <c r="G36" s="869">
        <f t="shared" si="11"/>
        <v>12</v>
      </c>
      <c r="H36" s="869">
        <f t="shared" si="11"/>
        <v>2</v>
      </c>
      <c r="I36" s="869">
        <f t="shared" si="11"/>
        <v>8</v>
      </c>
      <c r="J36" s="869">
        <f t="shared" si="11"/>
        <v>10</v>
      </c>
      <c r="K36" s="869">
        <f t="shared" si="11"/>
        <v>9</v>
      </c>
      <c r="L36" s="869">
        <f t="shared" si="11"/>
        <v>1</v>
      </c>
      <c r="M36" s="869">
        <f t="shared" si="11"/>
        <v>10</v>
      </c>
      <c r="N36" s="869">
        <f t="shared" si="11"/>
        <v>13</v>
      </c>
      <c r="O36" s="869">
        <f t="shared" si="11"/>
        <v>35</v>
      </c>
      <c r="P36" s="870">
        <f t="shared" si="11"/>
        <v>48</v>
      </c>
      <c r="Q36" s="392"/>
      <c r="R36" s="392"/>
      <c r="S36" s="392"/>
      <c r="T36" s="392"/>
    </row>
    <row r="37" spans="1:20" ht="51.75" thickBot="1" x14ac:dyDescent="0.45">
      <c r="A37" s="871" t="s">
        <v>14</v>
      </c>
      <c r="B37" s="872"/>
      <c r="C37" s="872"/>
      <c r="D37" s="872"/>
      <c r="E37" s="872"/>
      <c r="F37" s="872"/>
      <c r="G37" s="872"/>
      <c r="H37" s="872"/>
      <c r="I37" s="872"/>
      <c r="J37" s="872"/>
      <c r="K37" s="873"/>
      <c r="L37" s="873"/>
      <c r="M37" s="873"/>
      <c r="N37" s="874"/>
      <c r="O37" s="874"/>
      <c r="P37" s="875"/>
      <c r="Q37" s="392"/>
      <c r="R37" s="392"/>
      <c r="S37" s="392"/>
      <c r="T37" s="392"/>
    </row>
    <row r="38" spans="1:20" x14ac:dyDescent="0.4">
      <c r="A38" s="844" t="s">
        <v>123</v>
      </c>
      <c r="B38" s="846">
        <v>0</v>
      </c>
      <c r="C38" s="846">
        <v>0</v>
      </c>
      <c r="D38" s="846">
        <f t="shared" ref="D38:D49" si="12">B38+C38</f>
        <v>0</v>
      </c>
      <c r="E38" s="846">
        <v>0</v>
      </c>
      <c r="F38" s="846">
        <v>0</v>
      </c>
      <c r="G38" s="846">
        <f t="shared" ref="G38:G49" si="13">E38+F38</f>
        <v>0</v>
      </c>
      <c r="H38" s="846">
        <v>0</v>
      </c>
      <c r="I38" s="846">
        <v>0</v>
      </c>
      <c r="J38" s="846">
        <f t="shared" ref="J38:J49" si="14">H38+I38</f>
        <v>0</v>
      </c>
      <c r="K38" s="846">
        <v>0</v>
      </c>
      <c r="L38" s="846">
        <v>0</v>
      </c>
      <c r="M38" s="602">
        <f t="shared" ref="M38:M49" si="15">K38+L38</f>
        <v>0</v>
      </c>
      <c r="N38" s="847">
        <f t="shared" ref="N38:P49" si="16">B38+E38+H38+K38</f>
        <v>0</v>
      </c>
      <c r="O38" s="847">
        <f t="shared" si="16"/>
        <v>0</v>
      </c>
      <c r="P38" s="848">
        <f t="shared" si="16"/>
        <v>0</v>
      </c>
      <c r="Q38" s="392"/>
      <c r="R38" s="392"/>
      <c r="S38" s="392"/>
      <c r="T38" s="392"/>
    </row>
    <row r="39" spans="1:20" ht="34.5" customHeight="1" x14ac:dyDescent="0.4">
      <c r="A39" s="844" t="s">
        <v>124</v>
      </c>
      <c r="B39" s="845">
        <v>0</v>
      </c>
      <c r="C39" s="845">
        <v>0</v>
      </c>
      <c r="D39" s="846">
        <f t="shared" si="12"/>
        <v>0</v>
      </c>
      <c r="E39" s="845">
        <v>0</v>
      </c>
      <c r="F39" s="845">
        <v>0</v>
      </c>
      <c r="G39" s="846">
        <f t="shared" si="13"/>
        <v>0</v>
      </c>
      <c r="H39" s="845">
        <v>0</v>
      </c>
      <c r="I39" s="845">
        <v>0</v>
      </c>
      <c r="J39" s="846">
        <f t="shared" si="14"/>
        <v>0</v>
      </c>
      <c r="K39" s="845">
        <v>0</v>
      </c>
      <c r="L39" s="845">
        <v>0</v>
      </c>
      <c r="M39" s="602">
        <f t="shared" si="15"/>
        <v>0</v>
      </c>
      <c r="N39" s="847">
        <f t="shared" si="16"/>
        <v>0</v>
      </c>
      <c r="O39" s="847">
        <f t="shared" si="16"/>
        <v>0</v>
      </c>
      <c r="P39" s="848">
        <f t="shared" si="16"/>
        <v>0</v>
      </c>
      <c r="Q39" s="392"/>
      <c r="R39" s="392"/>
      <c r="S39" s="392"/>
      <c r="T39" s="392"/>
    </row>
    <row r="40" spans="1:20" x14ac:dyDescent="0.4">
      <c r="A40" s="849" t="s">
        <v>114</v>
      </c>
      <c r="B40" s="845">
        <v>0</v>
      </c>
      <c r="C40" s="845">
        <v>0</v>
      </c>
      <c r="D40" s="846">
        <f t="shared" si="12"/>
        <v>0</v>
      </c>
      <c r="E40" s="845">
        <v>0</v>
      </c>
      <c r="F40" s="845">
        <v>0</v>
      </c>
      <c r="G40" s="846">
        <f t="shared" si="13"/>
        <v>0</v>
      </c>
      <c r="H40" s="845">
        <v>0</v>
      </c>
      <c r="I40" s="845">
        <v>0</v>
      </c>
      <c r="J40" s="846">
        <f t="shared" si="14"/>
        <v>0</v>
      </c>
      <c r="K40" s="845">
        <v>0</v>
      </c>
      <c r="L40" s="845">
        <v>0</v>
      </c>
      <c r="M40" s="602">
        <f t="shared" si="15"/>
        <v>0</v>
      </c>
      <c r="N40" s="847">
        <f t="shared" si="16"/>
        <v>0</v>
      </c>
      <c r="O40" s="847">
        <f t="shared" si="16"/>
        <v>0</v>
      </c>
      <c r="P40" s="848">
        <f t="shared" si="16"/>
        <v>0</v>
      </c>
      <c r="Q40" s="392"/>
      <c r="R40" s="392"/>
      <c r="S40" s="392"/>
      <c r="T40" s="392"/>
    </row>
    <row r="41" spans="1:20" x14ac:dyDescent="0.4">
      <c r="A41" s="849" t="s">
        <v>125</v>
      </c>
      <c r="B41" s="845">
        <v>0</v>
      </c>
      <c r="C41" s="845">
        <v>0</v>
      </c>
      <c r="D41" s="846">
        <f t="shared" si="12"/>
        <v>0</v>
      </c>
      <c r="E41" s="845">
        <v>0</v>
      </c>
      <c r="F41" s="845">
        <v>0</v>
      </c>
      <c r="G41" s="846">
        <f t="shared" si="13"/>
        <v>0</v>
      </c>
      <c r="H41" s="845">
        <v>0</v>
      </c>
      <c r="I41" s="845">
        <v>0</v>
      </c>
      <c r="J41" s="846">
        <f t="shared" si="14"/>
        <v>0</v>
      </c>
      <c r="K41" s="845">
        <v>0</v>
      </c>
      <c r="L41" s="845">
        <v>0</v>
      </c>
      <c r="M41" s="602">
        <f t="shared" si="15"/>
        <v>0</v>
      </c>
      <c r="N41" s="847">
        <f t="shared" si="16"/>
        <v>0</v>
      </c>
      <c r="O41" s="847">
        <f t="shared" si="16"/>
        <v>0</v>
      </c>
      <c r="P41" s="848">
        <f t="shared" si="16"/>
        <v>0</v>
      </c>
      <c r="Q41" s="392"/>
      <c r="R41" s="392"/>
      <c r="S41" s="392"/>
      <c r="T41" s="392"/>
    </row>
    <row r="42" spans="1:20" x14ac:dyDescent="0.4">
      <c r="A42" s="849" t="s">
        <v>115</v>
      </c>
      <c r="B42" s="845">
        <v>0</v>
      </c>
      <c r="C42" s="845">
        <v>0</v>
      </c>
      <c r="D42" s="846">
        <f t="shared" si="12"/>
        <v>0</v>
      </c>
      <c r="E42" s="845">
        <v>0</v>
      </c>
      <c r="F42" s="845">
        <v>0</v>
      </c>
      <c r="G42" s="846">
        <f t="shared" si="13"/>
        <v>0</v>
      </c>
      <c r="H42" s="845">
        <v>0</v>
      </c>
      <c r="I42" s="845">
        <v>0</v>
      </c>
      <c r="J42" s="846">
        <f t="shared" si="14"/>
        <v>0</v>
      </c>
      <c r="K42" s="845">
        <v>0</v>
      </c>
      <c r="L42" s="845">
        <v>0</v>
      </c>
      <c r="M42" s="602">
        <f t="shared" si="15"/>
        <v>0</v>
      </c>
      <c r="N42" s="847">
        <f t="shared" si="16"/>
        <v>0</v>
      </c>
      <c r="O42" s="847">
        <f t="shared" si="16"/>
        <v>0</v>
      </c>
      <c r="P42" s="848">
        <f t="shared" si="16"/>
        <v>0</v>
      </c>
      <c r="Q42" s="392"/>
      <c r="R42" s="392"/>
      <c r="S42" s="392"/>
      <c r="T42" s="392"/>
    </row>
    <row r="43" spans="1:20" x14ac:dyDescent="0.4">
      <c r="A43" s="849" t="s">
        <v>116</v>
      </c>
      <c r="B43" s="845">
        <v>0</v>
      </c>
      <c r="C43" s="845">
        <v>0</v>
      </c>
      <c r="D43" s="846">
        <f t="shared" si="12"/>
        <v>0</v>
      </c>
      <c r="E43" s="845">
        <v>0</v>
      </c>
      <c r="F43" s="845">
        <v>0</v>
      </c>
      <c r="G43" s="846">
        <f t="shared" si="13"/>
        <v>0</v>
      </c>
      <c r="H43" s="845">
        <v>0</v>
      </c>
      <c r="I43" s="845">
        <v>0</v>
      </c>
      <c r="J43" s="846">
        <f t="shared" si="14"/>
        <v>0</v>
      </c>
      <c r="K43" s="845">
        <v>0</v>
      </c>
      <c r="L43" s="845">
        <v>0</v>
      </c>
      <c r="M43" s="602">
        <f t="shared" si="15"/>
        <v>0</v>
      </c>
      <c r="N43" s="847">
        <f t="shared" si="16"/>
        <v>0</v>
      </c>
      <c r="O43" s="847">
        <f t="shared" si="16"/>
        <v>0</v>
      </c>
      <c r="P43" s="848">
        <f t="shared" si="16"/>
        <v>0</v>
      </c>
      <c r="Q43" s="392"/>
      <c r="R43" s="392"/>
      <c r="S43" s="392"/>
      <c r="T43" s="392"/>
    </row>
    <row r="44" spans="1:20" x14ac:dyDescent="0.4">
      <c r="A44" s="849" t="s">
        <v>133</v>
      </c>
      <c r="B44" s="845">
        <v>0</v>
      </c>
      <c r="C44" s="845">
        <v>0</v>
      </c>
      <c r="D44" s="846">
        <f t="shared" si="12"/>
        <v>0</v>
      </c>
      <c r="E44" s="845">
        <v>0</v>
      </c>
      <c r="F44" s="845">
        <v>0</v>
      </c>
      <c r="G44" s="846">
        <f t="shared" si="13"/>
        <v>0</v>
      </c>
      <c r="H44" s="845">
        <v>0</v>
      </c>
      <c r="I44" s="845">
        <v>0</v>
      </c>
      <c r="J44" s="846">
        <f t="shared" si="14"/>
        <v>0</v>
      </c>
      <c r="K44" s="845">
        <v>0</v>
      </c>
      <c r="L44" s="845">
        <v>0</v>
      </c>
      <c r="M44" s="602">
        <f t="shared" si="15"/>
        <v>0</v>
      </c>
      <c r="N44" s="847">
        <f t="shared" si="16"/>
        <v>0</v>
      </c>
      <c r="O44" s="847">
        <f t="shared" si="16"/>
        <v>0</v>
      </c>
      <c r="P44" s="848">
        <f t="shared" si="16"/>
        <v>0</v>
      </c>
      <c r="Q44" s="392"/>
      <c r="R44" s="392"/>
      <c r="S44" s="392"/>
      <c r="T44" s="392"/>
    </row>
    <row r="45" spans="1:20" x14ac:dyDescent="0.4">
      <c r="A45" s="849" t="s">
        <v>118</v>
      </c>
      <c r="B45" s="845">
        <v>0</v>
      </c>
      <c r="C45" s="845">
        <v>0</v>
      </c>
      <c r="D45" s="846">
        <f t="shared" si="12"/>
        <v>0</v>
      </c>
      <c r="E45" s="845">
        <v>0</v>
      </c>
      <c r="F45" s="845">
        <v>0</v>
      </c>
      <c r="G45" s="846">
        <f t="shared" si="13"/>
        <v>0</v>
      </c>
      <c r="H45" s="845">
        <v>0</v>
      </c>
      <c r="I45" s="845">
        <v>0</v>
      </c>
      <c r="J45" s="846">
        <f t="shared" si="14"/>
        <v>0</v>
      </c>
      <c r="K45" s="845">
        <v>0</v>
      </c>
      <c r="L45" s="845">
        <v>0</v>
      </c>
      <c r="M45" s="602">
        <f t="shared" si="15"/>
        <v>0</v>
      </c>
      <c r="N45" s="847">
        <f t="shared" si="16"/>
        <v>0</v>
      </c>
      <c r="O45" s="847">
        <f t="shared" si="16"/>
        <v>0</v>
      </c>
      <c r="P45" s="848">
        <f t="shared" si="16"/>
        <v>0</v>
      </c>
      <c r="Q45" s="392"/>
      <c r="R45" s="392"/>
      <c r="S45" s="392"/>
      <c r="T45" s="392"/>
    </row>
    <row r="46" spans="1:20" x14ac:dyDescent="0.4">
      <c r="A46" s="850" t="s">
        <v>119</v>
      </c>
      <c r="B46" s="845">
        <v>0</v>
      </c>
      <c r="C46" s="845">
        <v>0</v>
      </c>
      <c r="D46" s="846">
        <f t="shared" si="12"/>
        <v>0</v>
      </c>
      <c r="E46" s="845">
        <v>0</v>
      </c>
      <c r="F46" s="845">
        <v>0</v>
      </c>
      <c r="G46" s="846">
        <f t="shared" si="13"/>
        <v>0</v>
      </c>
      <c r="H46" s="845">
        <v>0</v>
      </c>
      <c r="I46" s="845">
        <v>0</v>
      </c>
      <c r="J46" s="846">
        <f t="shared" si="14"/>
        <v>0</v>
      </c>
      <c r="K46" s="845">
        <v>0</v>
      </c>
      <c r="L46" s="845">
        <v>0</v>
      </c>
      <c r="M46" s="602">
        <f t="shared" si="15"/>
        <v>0</v>
      </c>
      <c r="N46" s="847">
        <f t="shared" si="16"/>
        <v>0</v>
      </c>
      <c r="O46" s="847">
        <f t="shared" si="16"/>
        <v>0</v>
      </c>
      <c r="P46" s="848">
        <f t="shared" si="16"/>
        <v>0</v>
      </c>
      <c r="Q46" s="392"/>
      <c r="R46" s="392"/>
      <c r="S46" s="392"/>
      <c r="T46" s="392"/>
    </row>
    <row r="47" spans="1:20" x14ac:dyDescent="0.4">
      <c r="A47" s="851" t="s">
        <v>120</v>
      </c>
      <c r="B47" s="845">
        <v>0</v>
      </c>
      <c r="C47" s="845">
        <v>0</v>
      </c>
      <c r="D47" s="846">
        <f t="shared" si="12"/>
        <v>0</v>
      </c>
      <c r="E47" s="845">
        <v>0</v>
      </c>
      <c r="F47" s="845">
        <v>0</v>
      </c>
      <c r="G47" s="846">
        <f t="shared" si="13"/>
        <v>0</v>
      </c>
      <c r="H47" s="845">
        <v>0</v>
      </c>
      <c r="I47" s="845">
        <v>0</v>
      </c>
      <c r="J47" s="853">
        <f t="shared" si="14"/>
        <v>0</v>
      </c>
      <c r="K47" s="845">
        <v>0</v>
      </c>
      <c r="L47" s="845">
        <v>0</v>
      </c>
      <c r="M47" s="602">
        <f t="shared" si="15"/>
        <v>0</v>
      </c>
      <c r="N47" s="847">
        <f>B47+E47+H47+K47</f>
        <v>0</v>
      </c>
      <c r="O47" s="847">
        <f t="shared" si="16"/>
        <v>0</v>
      </c>
      <c r="P47" s="848">
        <f>D47+G47+J47+M47</f>
        <v>0</v>
      </c>
      <c r="Q47" s="392"/>
      <c r="R47" s="392"/>
      <c r="S47" s="392"/>
      <c r="T47" s="392"/>
    </row>
    <row r="48" spans="1:20" x14ac:dyDescent="0.4">
      <c r="A48" s="854" t="s">
        <v>121</v>
      </c>
      <c r="B48" s="845">
        <v>0</v>
      </c>
      <c r="C48" s="845">
        <v>0</v>
      </c>
      <c r="D48" s="846">
        <f t="shared" si="12"/>
        <v>0</v>
      </c>
      <c r="E48" s="845">
        <v>0</v>
      </c>
      <c r="F48" s="845">
        <v>0</v>
      </c>
      <c r="G48" s="846">
        <f t="shared" si="13"/>
        <v>0</v>
      </c>
      <c r="H48" s="845">
        <v>0</v>
      </c>
      <c r="I48" s="845">
        <v>0</v>
      </c>
      <c r="J48" s="853">
        <f t="shared" si="14"/>
        <v>0</v>
      </c>
      <c r="K48" s="845">
        <v>0</v>
      </c>
      <c r="L48" s="845">
        <v>0</v>
      </c>
      <c r="M48" s="602">
        <f t="shared" si="15"/>
        <v>0</v>
      </c>
      <c r="N48" s="847">
        <f>B48+E48+H48+K48</f>
        <v>0</v>
      </c>
      <c r="O48" s="847">
        <f t="shared" si="16"/>
        <v>0</v>
      </c>
      <c r="P48" s="848">
        <f>D48+G48+J48+M48</f>
        <v>0</v>
      </c>
      <c r="Q48" s="392"/>
      <c r="R48" s="392"/>
      <c r="S48" s="392"/>
      <c r="T48" s="392"/>
    </row>
    <row r="49" spans="1:20" ht="53.25" thickBot="1" x14ac:dyDescent="0.45">
      <c r="A49" s="855" t="s">
        <v>122</v>
      </c>
      <c r="B49" s="845">
        <v>0</v>
      </c>
      <c r="C49" s="845">
        <v>0</v>
      </c>
      <c r="D49" s="846">
        <f t="shared" si="12"/>
        <v>0</v>
      </c>
      <c r="E49" s="845">
        <v>0</v>
      </c>
      <c r="F49" s="845">
        <v>0</v>
      </c>
      <c r="G49" s="846">
        <f t="shared" si="13"/>
        <v>0</v>
      </c>
      <c r="H49" s="845">
        <v>0</v>
      </c>
      <c r="I49" s="845">
        <v>0</v>
      </c>
      <c r="J49" s="853">
        <f t="shared" si="14"/>
        <v>0</v>
      </c>
      <c r="K49" s="845">
        <v>0</v>
      </c>
      <c r="L49" s="845">
        <v>0</v>
      </c>
      <c r="M49" s="602">
        <f t="shared" si="15"/>
        <v>0</v>
      </c>
      <c r="N49" s="847">
        <f>B49+E49+H49+K49</f>
        <v>0</v>
      </c>
      <c r="O49" s="847">
        <f t="shared" si="16"/>
        <v>0</v>
      </c>
      <c r="P49" s="848">
        <f>D49+G49+J49+M49</f>
        <v>0</v>
      </c>
      <c r="Q49" s="392"/>
      <c r="R49" s="392"/>
      <c r="S49" s="392"/>
      <c r="T49" s="392"/>
    </row>
    <row r="50" spans="1:20" ht="27" thickBot="1" x14ac:dyDescent="0.45">
      <c r="A50" s="876" t="s">
        <v>16</v>
      </c>
      <c r="B50" s="877">
        <f t="shared" ref="B50:P50" si="17">B36</f>
        <v>0</v>
      </c>
      <c r="C50" s="877">
        <f t="shared" si="17"/>
        <v>16</v>
      </c>
      <c r="D50" s="877">
        <f t="shared" si="17"/>
        <v>16</v>
      </c>
      <c r="E50" s="877">
        <f t="shared" si="17"/>
        <v>2</v>
      </c>
      <c r="F50" s="877">
        <f t="shared" si="17"/>
        <v>10</v>
      </c>
      <c r="G50" s="877">
        <f t="shared" si="17"/>
        <v>12</v>
      </c>
      <c r="H50" s="877">
        <f t="shared" si="17"/>
        <v>2</v>
      </c>
      <c r="I50" s="877">
        <f t="shared" si="17"/>
        <v>8</v>
      </c>
      <c r="J50" s="877">
        <f t="shared" si="17"/>
        <v>10</v>
      </c>
      <c r="K50" s="877">
        <f t="shared" si="17"/>
        <v>9</v>
      </c>
      <c r="L50" s="877">
        <f t="shared" si="17"/>
        <v>1</v>
      </c>
      <c r="M50" s="877">
        <f t="shared" si="17"/>
        <v>10</v>
      </c>
      <c r="N50" s="877">
        <f t="shared" si="17"/>
        <v>13</v>
      </c>
      <c r="O50" s="877">
        <f t="shared" si="17"/>
        <v>35</v>
      </c>
      <c r="P50" s="878">
        <f t="shared" si="17"/>
        <v>48</v>
      </c>
      <c r="Q50" s="392"/>
      <c r="R50" s="392"/>
      <c r="S50" s="392"/>
      <c r="T50" s="392"/>
    </row>
    <row r="51" spans="1:20" ht="27" thickBot="1" x14ac:dyDescent="0.45">
      <c r="A51" s="876" t="s">
        <v>17</v>
      </c>
      <c r="B51" s="877">
        <f>B49</f>
        <v>0</v>
      </c>
      <c r="C51" s="877">
        <f t="shared" ref="C51:P51" si="18">C49</f>
        <v>0</v>
      </c>
      <c r="D51" s="878">
        <f t="shared" si="18"/>
        <v>0</v>
      </c>
      <c r="E51" s="878">
        <f t="shared" si="18"/>
        <v>0</v>
      </c>
      <c r="F51" s="878">
        <f t="shared" si="18"/>
        <v>0</v>
      </c>
      <c r="G51" s="878">
        <f t="shared" si="18"/>
        <v>0</v>
      </c>
      <c r="H51" s="878">
        <f t="shared" si="18"/>
        <v>0</v>
      </c>
      <c r="I51" s="878">
        <f t="shared" si="18"/>
        <v>0</v>
      </c>
      <c r="J51" s="878">
        <f t="shared" si="18"/>
        <v>0</v>
      </c>
      <c r="K51" s="878">
        <f t="shared" si="18"/>
        <v>0</v>
      </c>
      <c r="L51" s="878">
        <f t="shared" si="18"/>
        <v>0</v>
      </c>
      <c r="M51" s="878">
        <f t="shared" si="18"/>
        <v>0</v>
      </c>
      <c r="N51" s="878">
        <f t="shared" si="18"/>
        <v>0</v>
      </c>
      <c r="O51" s="878">
        <f t="shared" si="18"/>
        <v>0</v>
      </c>
      <c r="P51" s="878">
        <f t="shared" si="18"/>
        <v>0</v>
      </c>
      <c r="Q51" s="392"/>
      <c r="R51" s="392"/>
      <c r="S51" s="392"/>
      <c r="T51" s="392"/>
    </row>
    <row r="52" spans="1:20" ht="27" thickBot="1" x14ac:dyDescent="0.45">
      <c r="A52" s="879" t="s">
        <v>18</v>
      </c>
      <c r="B52" s="880">
        <f>SUM(B50:B51)</f>
        <v>0</v>
      </c>
      <c r="C52" s="880">
        <f t="shared" ref="C52:P52" si="19">SUM(C50:C51)</f>
        <v>16</v>
      </c>
      <c r="D52" s="880">
        <f t="shared" si="19"/>
        <v>16</v>
      </c>
      <c r="E52" s="880">
        <f t="shared" si="19"/>
        <v>2</v>
      </c>
      <c r="F52" s="880">
        <f t="shared" si="19"/>
        <v>10</v>
      </c>
      <c r="G52" s="880">
        <f t="shared" si="19"/>
        <v>12</v>
      </c>
      <c r="H52" s="880">
        <f t="shared" si="19"/>
        <v>2</v>
      </c>
      <c r="I52" s="880">
        <f t="shared" si="19"/>
        <v>8</v>
      </c>
      <c r="J52" s="880">
        <f t="shared" si="19"/>
        <v>10</v>
      </c>
      <c r="K52" s="880">
        <f t="shared" si="19"/>
        <v>9</v>
      </c>
      <c r="L52" s="880">
        <f t="shared" si="19"/>
        <v>1</v>
      </c>
      <c r="M52" s="880">
        <f t="shared" si="19"/>
        <v>10</v>
      </c>
      <c r="N52" s="880">
        <f t="shared" si="19"/>
        <v>13</v>
      </c>
      <c r="O52" s="880">
        <f t="shared" si="19"/>
        <v>35</v>
      </c>
      <c r="P52" s="881">
        <f t="shared" si="19"/>
        <v>48</v>
      </c>
      <c r="Q52" s="392"/>
      <c r="R52" s="392"/>
      <c r="S52" s="392"/>
      <c r="T52" s="392"/>
    </row>
    <row r="53" spans="1:20" x14ac:dyDescent="0.4">
      <c r="A53" s="392"/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3"/>
      <c r="Q53" s="392"/>
      <c r="R53" s="392"/>
      <c r="S53" s="392"/>
      <c r="T53" s="392"/>
    </row>
  </sheetData>
  <mergeCells count="13">
    <mergeCell ref="A1:P1"/>
    <mergeCell ref="A2:P2"/>
    <mergeCell ref="K6:M6"/>
    <mergeCell ref="A3:P3"/>
    <mergeCell ref="A5:A7"/>
    <mergeCell ref="B5:D5"/>
    <mergeCell ref="E5:G5"/>
    <mergeCell ref="H5:J5"/>
    <mergeCell ref="K5:M5"/>
    <mergeCell ref="N5:P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34"/>
  <sheetViews>
    <sheetView zoomScale="55" zoomScaleNormal="55" workbookViewId="0">
      <selection activeCell="G21" sqref="G21"/>
    </sheetView>
  </sheetViews>
  <sheetFormatPr defaultRowHeight="25.5" x14ac:dyDescent="0.35"/>
  <cols>
    <col min="1" max="1" width="88.85546875" style="47" customWidth="1"/>
    <col min="2" max="2" width="15" style="47" customWidth="1"/>
    <col min="3" max="3" width="12.85546875" style="47" customWidth="1"/>
    <col min="4" max="4" width="12.28515625" style="47" customWidth="1"/>
    <col min="5" max="5" width="14.85546875" style="47" customWidth="1"/>
    <col min="6" max="6" width="13.140625" style="47" customWidth="1"/>
    <col min="7" max="7" width="11" style="47" customWidth="1"/>
    <col min="8" max="8" width="14.7109375" style="47" customWidth="1"/>
    <col min="9" max="9" width="13.140625" style="47" customWidth="1"/>
    <col min="10" max="10" width="12.42578125" style="47" customWidth="1"/>
    <col min="11" max="12" width="10.7109375" style="47" customWidth="1"/>
    <col min="13" max="13" width="9.140625" style="47"/>
    <col min="14" max="14" width="12.85546875" style="47" customWidth="1"/>
    <col min="15" max="15" width="23.42578125" style="47" customWidth="1"/>
    <col min="16" max="17" width="9.140625" style="47"/>
    <col min="18" max="18" width="10.5703125" style="47" bestFit="1" customWidth="1"/>
    <col min="19" max="19" width="11.28515625" style="47" customWidth="1"/>
    <col min="20" max="16384" width="9.140625" style="47"/>
  </cols>
  <sheetData>
    <row r="1" spans="1:250" ht="39.75" customHeight="1" x14ac:dyDescent="0.35">
      <c r="A1" s="1187" t="s">
        <v>71</v>
      </c>
      <c r="B1" s="1187"/>
      <c r="C1" s="1187"/>
      <c r="D1" s="1187"/>
      <c r="E1" s="1187"/>
      <c r="F1" s="1187"/>
      <c r="G1" s="1187"/>
      <c r="H1" s="1187"/>
      <c r="I1" s="1187"/>
      <c r="J1" s="1187"/>
      <c r="K1" s="181"/>
      <c r="L1" s="181"/>
      <c r="M1" s="181"/>
      <c r="N1" s="181"/>
    </row>
    <row r="2" spans="1:250" ht="28.5" customHeight="1" x14ac:dyDescent="0.35">
      <c r="A2" s="182"/>
      <c r="B2" s="182"/>
      <c r="C2" s="180" t="s">
        <v>76</v>
      </c>
      <c r="D2" s="182"/>
      <c r="E2" s="182"/>
      <c r="F2" s="182"/>
      <c r="G2" s="182"/>
      <c r="H2" s="182"/>
      <c r="I2" s="182"/>
      <c r="J2" s="182"/>
    </row>
    <row r="3" spans="1:250" ht="37.5" customHeight="1" x14ac:dyDescent="0.35">
      <c r="A3" s="1187" t="s">
        <v>167</v>
      </c>
      <c r="B3" s="1187"/>
      <c r="C3" s="1187"/>
      <c r="D3" s="1187"/>
      <c r="E3" s="1187"/>
      <c r="F3" s="1187"/>
      <c r="G3" s="1187"/>
      <c r="H3" s="1187"/>
      <c r="I3" s="1187"/>
      <c r="J3" s="1187"/>
      <c r="K3" s="46"/>
      <c r="L3" s="46"/>
    </row>
    <row r="4" spans="1:250" ht="33" customHeight="1" thickBot="1" x14ac:dyDescent="0.4">
      <c r="A4" s="48"/>
    </row>
    <row r="5" spans="1:250" ht="33" customHeight="1" x14ac:dyDescent="0.35">
      <c r="A5" s="1188" t="s">
        <v>1</v>
      </c>
      <c r="B5" s="1227" t="s">
        <v>77</v>
      </c>
      <c r="C5" s="1228"/>
      <c r="D5" s="1229"/>
      <c r="E5" s="1227" t="s">
        <v>78</v>
      </c>
      <c r="F5" s="1228"/>
      <c r="G5" s="1229"/>
      <c r="H5" s="1194" t="s">
        <v>23</v>
      </c>
      <c r="I5" s="1195"/>
      <c r="J5" s="1196"/>
      <c r="K5" s="49"/>
      <c r="L5" s="49"/>
    </row>
    <row r="6" spans="1:250" ht="33" customHeight="1" thickBot="1" x14ac:dyDescent="0.4">
      <c r="A6" s="1189"/>
      <c r="B6" s="1230"/>
      <c r="C6" s="1231"/>
      <c r="D6" s="1232"/>
      <c r="E6" s="1235"/>
      <c r="F6" s="1233"/>
      <c r="G6" s="1234"/>
      <c r="H6" s="1197"/>
      <c r="I6" s="1198"/>
      <c r="J6" s="1199"/>
      <c r="K6" s="49"/>
      <c r="L6" s="49"/>
    </row>
    <row r="7" spans="1:250" ht="99.75" customHeight="1" thickBot="1" x14ac:dyDescent="0.4">
      <c r="A7" s="1287"/>
      <c r="B7" s="600" t="s">
        <v>5</v>
      </c>
      <c r="C7" s="601" t="s">
        <v>6</v>
      </c>
      <c r="D7" s="396" t="s">
        <v>7</v>
      </c>
      <c r="E7" s="600" t="s">
        <v>5</v>
      </c>
      <c r="F7" s="601" t="s">
        <v>6</v>
      </c>
      <c r="G7" s="396" t="s">
        <v>7</v>
      </c>
      <c r="H7" s="600" t="s">
        <v>5</v>
      </c>
      <c r="I7" s="601" t="s">
        <v>6</v>
      </c>
      <c r="J7" s="396" t="s">
        <v>7</v>
      </c>
      <c r="K7" s="49"/>
      <c r="L7" s="49"/>
    </row>
    <row r="8" spans="1:250" ht="45" customHeight="1" thickBot="1" x14ac:dyDescent="0.4">
      <c r="A8" s="108" t="s">
        <v>8</v>
      </c>
      <c r="B8" s="205"/>
      <c r="C8" s="205"/>
      <c r="D8" s="205"/>
      <c r="E8" s="205"/>
      <c r="F8" s="205"/>
      <c r="G8" s="203"/>
      <c r="H8" s="205"/>
      <c r="I8" s="205"/>
      <c r="J8" s="203"/>
      <c r="K8" s="49"/>
      <c r="L8" s="49"/>
    </row>
    <row r="9" spans="1:250" ht="28.5" customHeight="1" x14ac:dyDescent="0.35">
      <c r="A9" s="218" t="s">
        <v>79</v>
      </c>
      <c r="B9" s="788">
        <v>1</v>
      </c>
      <c r="C9" s="789">
        <v>0</v>
      </c>
      <c r="D9" s="57">
        <v>1</v>
      </c>
      <c r="E9" s="788">
        <v>0</v>
      </c>
      <c r="F9" s="789">
        <v>2</v>
      </c>
      <c r="G9" s="57">
        <v>2</v>
      </c>
      <c r="H9" s="195">
        <v>1</v>
      </c>
      <c r="I9" s="195">
        <v>2</v>
      </c>
      <c r="J9" s="196">
        <v>3</v>
      </c>
      <c r="K9" s="49"/>
      <c r="L9" s="49"/>
    </row>
    <row r="10" spans="1:250" ht="28.5" customHeight="1" thickBot="1" x14ac:dyDescent="0.4">
      <c r="A10" s="819" t="s">
        <v>80</v>
      </c>
      <c r="B10" s="820">
        <v>8</v>
      </c>
      <c r="C10" s="821">
        <v>0</v>
      </c>
      <c r="D10" s="822">
        <v>8</v>
      </c>
      <c r="E10" s="54">
        <v>0</v>
      </c>
      <c r="F10" s="55">
        <v>2</v>
      </c>
      <c r="G10" s="823">
        <v>2</v>
      </c>
      <c r="H10" s="200">
        <v>8</v>
      </c>
      <c r="I10" s="200">
        <v>2</v>
      </c>
      <c r="J10" s="201">
        <v>10</v>
      </c>
      <c r="K10" s="49"/>
      <c r="L10" s="49"/>
    </row>
    <row r="11" spans="1:250" ht="45" customHeight="1" thickBot="1" x14ac:dyDescent="0.4">
      <c r="A11" s="72" t="s">
        <v>9</v>
      </c>
      <c r="B11" s="84">
        <v>9</v>
      </c>
      <c r="C11" s="84">
        <v>0</v>
      </c>
      <c r="D11" s="84">
        <v>9</v>
      </c>
      <c r="E11" s="84">
        <v>0</v>
      </c>
      <c r="F11" s="84">
        <v>4</v>
      </c>
      <c r="G11" s="84">
        <v>4</v>
      </c>
      <c r="H11" s="84">
        <v>9</v>
      </c>
      <c r="I11" s="84">
        <v>4</v>
      </c>
      <c r="J11" s="84">
        <v>13</v>
      </c>
      <c r="K11" s="49"/>
      <c r="L11" s="49"/>
    </row>
    <row r="12" spans="1:250" ht="45" customHeight="1" thickBot="1" x14ac:dyDescent="0.4">
      <c r="A12" s="142" t="s">
        <v>10</v>
      </c>
      <c r="B12" s="137"/>
      <c r="C12" s="159"/>
      <c r="D12" s="159"/>
      <c r="E12" s="159"/>
      <c r="F12" s="159"/>
      <c r="G12" s="159"/>
      <c r="H12" s="159"/>
      <c r="I12" s="159"/>
      <c r="J12" s="160"/>
      <c r="K12" s="49"/>
      <c r="L12" s="49"/>
    </row>
    <row r="13" spans="1:250" ht="31.5" customHeight="1" thickBot="1" x14ac:dyDescent="0.4">
      <c r="A13" s="209" t="s">
        <v>11</v>
      </c>
      <c r="B13" s="770"/>
      <c r="C13" s="771"/>
      <c r="D13" s="220"/>
      <c r="E13" s="770"/>
      <c r="F13" s="771"/>
      <c r="G13" s="772"/>
      <c r="H13" s="221"/>
      <c r="I13" s="222"/>
      <c r="J13" s="223"/>
      <c r="K13" s="93"/>
      <c r="L13" s="93"/>
    </row>
    <row r="14" spans="1:250" ht="24.95" customHeight="1" x14ac:dyDescent="0.35">
      <c r="A14" s="218" t="s">
        <v>79</v>
      </c>
      <c r="B14" s="788">
        <v>1</v>
      </c>
      <c r="C14" s="789">
        <v>0</v>
      </c>
      <c r="D14" s="57">
        <v>1</v>
      </c>
      <c r="E14" s="788">
        <v>0</v>
      </c>
      <c r="F14" s="789">
        <v>2</v>
      </c>
      <c r="G14" s="57">
        <v>2</v>
      </c>
      <c r="H14" s="195">
        <v>1</v>
      </c>
      <c r="I14" s="195">
        <v>2</v>
      </c>
      <c r="J14" s="196">
        <v>3</v>
      </c>
      <c r="K14" s="790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791"/>
      <c r="Y14" s="791"/>
      <c r="Z14" s="791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791"/>
      <c r="AO14" s="791"/>
      <c r="AP14" s="791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791"/>
      <c r="BE14" s="791"/>
      <c r="BF14" s="791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791"/>
      <c r="BU14" s="791"/>
      <c r="BV14" s="791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791"/>
      <c r="CK14" s="791"/>
      <c r="CL14" s="791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791"/>
      <c r="DA14" s="791"/>
      <c r="DB14" s="791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791"/>
      <c r="DQ14" s="791"/>
      <c r="DR14" s="791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791"/>
      <c r="EG14" s="791"/>
      <c r="EH14" s="791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791"/>
      <c r="EW14" s="791"/>
      <c r="EX14" s="791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791"/>
      <c r="FM14" s="791"/>
      <c r="FN14" s="791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791"/>
      <c r="GC14" s="791"/>
      <c r="GD14" s="791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791"/>
      <c r="GS14" s="791"/>
      <c r="GT14" s="791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791"/>
      <c r="HI14" s="791"/>
      <c r="HJ14" s="791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791"/>
      <c r="HY14" s="791"/>
      <c r="HZ14" s="791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791"/>
      <c r="IO14" s="791"/>
      <c r="IP14" s="791"/>
    </row>
    <row r="15" spans="1:250" ht="24.95" customHeight="1" thickBot="1" x14ac:dyDescent="0.4">
      <c r="A15" s="219" t="s">
        <v>80</v>
      </c>
      <c r="B15" s="197">
        <v>8</v>
      </c>
      <c r="C15" s="198">
        <v>0</v>
      </c>
      <c r="D15" s="199">
        <v>8</v>
      </c>
      <c r="E15" s="788">
        <v>0</v>
      </c>
      <c r="F15" s="789">
        <v>2</v>
      </c>
      <c r="G15" s="823">
        <v>2</v>
      </c>
      <c r="H15" s="200">
        <v>8</v>
      </c>
      <c r="I15" s="200">
        <v>2</v>
      </c>
      <c r="J15" s="201">
        <v>10</v>
      </c>
      <c r="K15" s="790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791"/>
      <c r="Y15" s="791"/>
      <c r="Z15" s="791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791"/>
      <c r="AO15" s="791"/>
      <c r="AP15" s="791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791"/>
      <c r="BE15" s="791"/>
      <c r="BF15" s="791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791"/>
      <c r="BU15" s="791"/>
      <c r="BV15" s="791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791"/>
      <c r="CK15" s="791"/>
      <c r="CL15" s="791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791"/>
      <c r="DA15" s="791"/>
      <c r="DB15" s="791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791"/>
      <c r="DQ15" s="791"/>
      <c r="DR15" s="791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791"/>
      <c r="EG15" s="791"/>
      <c r="EH15" s="791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791"/>
      <c r="EW15" s="791"/>
      <c r="EX15" s="791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791"/>
      <c r="FM15" s="791"/>
      <c r="FN15" s="791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791"/>
      <c r="GC15" s="791"/>
      <c r="GD15" s="791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791"/>
      <c r="GS15" s="791"/>
      <c r="GT15" s="791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791"/>
      <c r="HI15" s="791"/>
      <c r="HJ15" s="791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791"/>
      <c r="HY15" s="791"/>
      <c r="HZ15" s="791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791"/>
      <c r="IO15" s="791"/>
      <c r="IP15" s="791"/>
    </row>
    <row r="16" spans="1:250" ht="24.95" customHeight="1" thickBot="1" x14ac:dyDescent="0.4">
      <c r="A16" s="161" t="s">
        <v>13</v>
      </c>
      <c r="B16" s="202">
        <v>9</v>
      </c>
      <c r="C16" s="202">
        <v>0</v>
      </c>
      <c r="D16" s="202">
        <v>9</v>
      </c>
      <c r="E16" s="202">
        <v>0</v>
      </c>
      <c r="F16" s="202">
        <v>4</v>
      </c>
      <c r="G16" s="84">
        <v>4</v>
      </c>
      <c r="H16" s="202">
        <v>9</v>
      </c>
      <c r="I16" s="202">
        <v>4</v>
      </c>
      <c r="J16" s="203">
        <v>13</v>
      </c>
      <c r="K16" s="113"/>
      <c r="L16" s="113"/>
    </row>
    <row r="17" spans="1:250" ht="24.95" customHeight="1" x14ac:dyDescent="0.35">
      <c r="A17" s="162" t="s">
        <v>44</v>
      </c>
      <c r="B17" s="206"/>
      <c r="C17" s="207"/>
      <c r="D17" s="773"/>
      <c r="E17" s="206"/>
      <c r="F17" s="207"/>
      <c r="G17" s="773"/>
      <c r="H17" s="206"/>
      <c r="I17" s="207"/>
      <c r="J17" s="60"/>
      <c r="K17" s="124"/>
      <c r="L17" s="124"/>
    </row>
    <row r="18" spans="1:250" ht="24.95" customHeight="1" x14ac:dyDescent="0.35">
      <c r="A18" s="155" t="s">
        <v>79</v>
      </c>
      <c r="B18" s="197"/>
      <c r="C18" s="198"/>
      <c r="D18" s="199"/>
      <c r="E18" s="788"/>
      <c r="F18" s="789"/>
      <c r="G18" s="57"/>
      <c r="H18" s="200"/>
      <c r="I18" s="200"/>
      <c r="J18" s="201"/>
      <c r="K18" s="790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791"/>
      <c r="Y18" s="791"/>
      <c r="Z18" s="791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791"/>
      <c r="AO18" s="791"/>
      <c r="AP18" s="791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791"/>
      <c r="BE18" s="791"/>
      <c r="BF18" s="791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791"/>
      <c r="BU18" s="791"/>
      <c r="BV18" s="791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791"/>
      <c r="CK18" s="791"/>
      <c r="CL18" s="791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791"/>
      <c r="DA18" s="791"/>
      <c r="DB18" s="791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791"/>
      <c r="DQ18" s="791"/>
      <c r="DR18" s="791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791"/>
      <c r="EG18" s="791"/>
      <c r="EH18" s="791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791"/>
      <c r="EW18" s="791"/>
      <c r="EX18" s="791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791"/>
      <c r="FM18" s="791"/>
      <c r="FN18" s="791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791"/>
      <c r="GC18" s="791"/>
      <c r="GD18" s="791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791"/>
      <c r="GS18" s="791"/>
      <c r="GT18" s="791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791"/>
      <c r="HI18" s="791"/>
      <c r="HJ18" s="791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791"/>
      <c r="HY18" s="791"/>
      <c r="HZ18" s="791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791"/>
      <c r="IO18" s="791"/>
      <c r="IP18" s="791"/>
    </row>
    <row r="19" spans="1:250" ht="24.95" customHeight="1" thickBot="1" x14ac:dyDescent="0.4">
      <c r="A19" s="219" t="s">
        <v>80</v>
      </c>
      <c r="B19" s="197"/>
      <c r="C19" s="198"/>
      <c r="D19" s="199"/>
      <c r="E19" s="788"/>
      <c r="F19" s="789"/>
      <c r="G19" s="57"/>
      <c r="H19" s="200"/>
      <c r="I19" s="200"/>
      <c r="J19" s="201"/>
      <c r="K19" s="790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791"/>
      <c r="Y19" s="791"/>
      <c r="Z19" s="791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791"/>
      <c r="AO19" s="791"/>
      <c r="AP19" s="791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791"/>
      <c r="BE19" s="791"/>
      <c r="BF19" s="791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791"/>
      <c r="BU19" s="791"/>
      <c r="BV19" s="791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791"/>
      <c r="CK19" s="791"/>
      <c r="CL19" s="791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791"/>
      <c r="DA19" s="791"/>
      <c r="DB19" s="791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791"/>
      <c r="DQ19" s="791"/>
      <c r="DR19" s="791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791"/>
      <c r="EG19" s="791"/>
      <c r="EH19" s="791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791"/>
      <c r="EW19" s="791"/>
      <c r="EX19" s="791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791"/>
      <c r="FM19" s="791"/>
      <c r="FN19" s="791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791"/>
      <c r="GC19" s="791"/>
      <c r="GD19" s="791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791"/>
      <c r="GS19" s="791"/>
      <c r="GT19" s="791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791"/>
      <c r="HI19" s="791"/>
      <c r="HJ19" s="791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791"/>
      <c r="HY19" s="791"/>
      <c r="HZ19" s="791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791"/>
      <c r="IO19" s="791"/>
      <c r="IP19" s="791"/>
    </row>
    <row r="20" spans="1:250" ht="33" customHeight="1" thickBot="1" x14ac:dyDescent="0.4">
      <c r="A20" s="108" t="s">
        <v>45</v>
      </c>
      <c r="B20" s="204">
        <v>0</v>
      </c>
      <c r="C20" s="204">
        <v>0</v>
      </c>
      <c r="D20" s="204">
        <v>0</v>
      </c>
      <c r="E20" s="204">
        <v>0</v>
      </c>
      <c r="F20" s="204">
        <v>0</v>
      </c>
      <c r="G20" s="204">
        <v>0</v>
      </c>
      <c r="H20" s="204">
        <v>0</v>
      </c>
      <c r="I20" s="204">
        <v>0</v>
      </c>
      <c r="J20" s="188">
        <v>0</v>
      </c>
      <c r="K20" s="124"/>
      <c r="L20" s="124"/>
    </row>
    <row r="21" spans="1:250" ht="35.25" customHeight="1" x14ac:dyDescent="0.35">
      <c r="A21" s="114" t="s">
        <v>46</v>
      </c>
      <c r="B21" s="792">
        <v>0</v>
      </c>
      <c r="C21" s="793">
        <v>0</v>
      </c>
      <c r="D21" s="93">
        <v>0</v>
      </c>
      <c r="E21" s="1115">
        <v>0</v>
      </c>
      <c r="F21" s="794">
        <v>0</v>
      </c>
      <c r="G21" s="794">
        <v>0</v>
      </c>
      <c r="H21" s="792">
        <v>0</v>
      </c>
      <c r="I21" s="793">
        <v>0</v>
      </c>
      <c r="J21" s="92">
        <v>0</v>
      </c>
      <c r="K21" s="124"/>
      <c r="L21" s="124"/>
    </row>
    <row r="22" spans="1:250" ht="24.95" customHeight="1" x14ac:dyDescent="0.35">
      <c r="A22" s="155" t="s">
        <v>79</v>
      </c>
      <c r="B22" s="197"/>
      <c r="C22" s="198"/>
      <c r="D22" s="199"/>
      <c r="E22" s="788"/>
      <c r="F22" s="789"/>
      <c r="G22" s="57"/>
      <c r="H22" s="200"/>
      <c r="I22" s="200"/>
      <c r="J22" s="201"/>
      <c r="K22" s="790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791"/>
      <c r="Y22" s="791"/>
      <c r="Z22" s="791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791"/>
      <c r="AO22" s="791"/>
      <c r="AP22" s="791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791"/>
      <c r="BE22" s="791"/>
      <c r="BF22" s="791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791"/>
      <c r="BU22" s="791"/>
      <c r="BV22" s="791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791"/>
      <c r="CK22" s="791"/>
      <c r="CL22" s="791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791"/>
      <c r="DA22" s="791"/>
      <c r="DB22" s="791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791"/>
      <c r="DQ22" s="791"/>
      <c r="DR22" s="791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791"/>
      <c r="EG22" s="791"/>
      <c r="EH22" s="791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791"/>
      <c r="EW22" s="791"/>
      <c r="EX22" s="791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791"/>
      <c r="FM22" s="791"/>
      <c r="FN22" s="791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791"/>
      <c r="GC22" s="791"/>
      <c r="GD22" s="791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791"/>
      <c r="GS22" s="791"/>
      <c r="GT22" s="791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791"/>
      <c r="HI22" s="791"/>
      <c r="HJ22" s="791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791"/>
      <c r="HY22" s="791"/>
      <c r="HZ22" s="791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791"/>
      <c r="IO22" s="791"/>
      <c r="IP22" s="791"/>
    </row>
    <row r="23" spans="1:250" ht="24.95" customHeight="1" thickBot="1" x14ac:dyDescent="0.4">
      <c r="A23" s="219" t="s">
        <v>80</v>
      </c>
      <c r="B23" s="197"/>
      <c r="C23" s="198"/>
      <c r="D23" s="199"/>
      <c r="E23" s="788"/>
      <c r="F23" s="789"/>
      <c r="G23" s="57"/>
      <c r="H23" s="200"/>
      <c r="I23" s="200"/>
      <c r="J23" s="201"/>
      <c r="K23" s="790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791"/>
      <c r="Y23" s="791"/>
      <c r="Z23" s="791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791"/>
      <c r="AO23" s="791"/>
      <c r="AP23" s="791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791"/>
      <c r="BE23" s="791"/>
      <c r="BF23" s="791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791"/>
      <c r="BU23" s="791"/>
      <c r="BV23" s="791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791"/>
      <c r="CK23" s="791"/>
      <c r="CL23" s="791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791"/>
      <c r="DA23" s="791"/>
      <c r="DB23" s="791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791"/>
      <c r="DQ23" s="791"/>
      <c r="DR23" s="791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791"/>
      <c r="EG23" s="791"/>
      <c r="EH23" s="791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791"/>
      <c r="EW23" s="791"/>
      <c r="EX23" s="791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791"/>
      <c r="FM23" s="791"/>
      <c r="FN23" s="791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791"/>
      <c r="GC23" s="791"/>
      <c r="GD23" s="791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791"/>
      <c r="GS23" s="791"/>
      <c r="GT23" s="791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791"/>
      <c r="HI23" s="791"/>
      <c r="HJ23" s="791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791"/>
      <c r="HY23" s="791"/>
      <c r="HZ23" s="791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791"/>
      <c r="IO23" s="791"/>
      <c r="IP23" s="791"/>
    </row>
    <row r="24" spans="1:250" ht="24.95" customHeight="1" thickBot="1" x14ac:dyDescent="0.4">
      <c r="A24" s="108" t="s">
        <v>15</v>
      </c>
      <c r="B24" s="205">
        <f t="shared" ref="B24:J24" si="0">SUM(B22:B23)</f>
        <v>0</v>
      </c>
      <c r="C24" s="205">
        <f t="shared" si="0"/>
        <v>0</v>
      </c>
      <c r="D24" s="205">
        <f t="shared" si="0"/>
        <v>0</v>
      </c>
      <c r="E24" s="205">
        <f t="shared" si="0"/>
        <v>0</v>
      </c>
      <c r="F24" s="205">
        <f t="shared" si="0"/>
        <v>0</v>
      </c>
      <c r="G24" s="203">
        <f t="shared" si="0"/>
        <v>0</v>
      </c>
      <c r="H24" s="205">
        <f t="shared" si="0"/>
        <v>0</v>
      </c>
      <c r="I24" s="205">
        <f t="shared" si="0"/>
        <v>0</v>
      </c>
      <c r="J24" s="203">
        <f t="shared" si="0"/>
        <v>0</v>
      </c>
      <c r="K24" s="124"/>
      <c r="L24" s="124"/>
    </row>
    <row r="25" spans="1:250" ht="30" customHeight="1" thickBot="1" x14ac:dyDescent="0.4">
      <c r="A25" s="136" t="s">
        <v>16</v>
      </c>
      <c r="B25" s="137">
        <f t="shared" ref="B25:G25" si="1">B16</f>
        <v>9</v>
      </c>
      <c r="C25" s="137">
        <f t="shared" si="1"/>
        <v>0</v>
      </c>
      <c r="D25" s="137">
        <f t="shared" si="1"/>
        <v>9</v>
      </c>
      <c r="E25" s="137">
        <f t="shared" si="1"/>
        <v>0</v>
      </c>
      <c r="F25" s="137">
        <f t="shared" si="1"/>
        <v>4</v>
      </c>
      <c r="G25" s="137">
        <f t="shared" si="1"/>
        <v>4</v>
      </c>
      <c r="H25" s="137">
        <f>B25+E25</f>
        <v>9</v>
      </c>
      <c r="I25" s="137">
        <f>C25+F25</f>
        <v>4</v>
      </c>
      <c r="J25" s="139">
        <f>SUM(H25:I25)</f>
        <v>13</v>
      </c>
      <c r="K25" s="140"/>
      <c r="L25" s="140"/>
    </row>
    <row r="26" spans="1:250" ht="26.25" thickBot="1" x14ac:dyDescent="0.4">
      <c r="A26" s="136" t="s">
        <v>47</v>
      </c>
      <c r="B26" s="137">
        <f t="shared" ref="B26:G26" si="2">B20</f>
        <v>0</v>
      </c>
      <c r="C26" s="137">
        <f t="shared" si="2"/>
        <v>0</v>
      </c>
      <c r="D26" s="137">
        <f t="shared" si="2"/>
        <v>0</v>
      </c>
      <c r="E26" s="137">
        <f t="shared" si="2"/>
        <v>0</v>
      </c>
      <c r="F26" s="137">
        <f t="shared" si="2"/>
        <v>0</v>
      </c>
      <c r="G26" s="137">
        <f t="shared" si="2"/>
        <v>0</v>
      </c>
      <c r="H26" s="137">
        <f>B26</f>
        <v>0</v>
      </c>
      <c r="I26" s="137">
        <f>C26</f>
        <v>0</v>
      </c>
      <c r="J26" s="139">
        <f>SUM(H26:I26)</f>
        <v>0</v>
      </c>
      <c r="K26" s="141"/>
      <c r="L26" s="141"/>
    </row>
    <row r="27" spans="1:250" ht="26.25" thickBot="1" x14ac:dyDescent="0.4">
      <c r="A27" s="136" t="s">
        <v>17</v>
      </c>
      <c r="B27" s="137">
        <f t="shared" ref="B27:G27" si="3">B24</f>
        <v>0</v>
      </c>
      <c r="C27" s="137">
        <f t="shared" si="3"/>
        <v>0</v>
      </c>
      <c r="D27" s="137">
        <f t="shared" si="3"/>
        <v>0</v>
      </c>
      <c r="E27" s="137">
        <f t="shared" si="3"/>
        <v>0</v>
      </c>
      <c r="F27" s="137">
        <f t="shared" si="3"/>
        <v>0</v>
      </c>
      <c r="G27" s="137">
        <f t="shared" si="3"/>
        <v>0</v>
      </c>
      <c r="H27" s="137">
        <v>0</v>
      </c>
      <c r="I27" s="137">
        <v>0</v>
      </c>
      <c r="J27" s="139">
        <v>0</v>
      </c>
      <c r="K27" s="141"/>
      <c r="L27" s="141"/>
    </row>
    <row r="28" spans="1:250" s="345" customFormat="1" ht="27" thickBot="1" x14ac:dyDescent="0.45">
      <c r="A28" s="217" t="s">
        <v>18</v>
      </c>
      <c r="B28" s="795">
        <f>SUM(B25:B27)</f>
        <v>9</v>
      </c>
      <c r="C28" s="795">
        <f t="shared" ref="C28:J28" si="4">SUM(C25:C27)</f>
        <v>0</v>
      </c>
      <c r="D28" s="795">
        <f t="shared" si="4"/>
        <v>9</v>
      </c>
      <c r="E28" s="795">
        <f t="shared" si="4"/>
        <v>0</v>
      </c>
      <c r="F28" s="795">
        <f t="shared" si="4"/>
        <v>4</v>
      </c>
      <c r="G28" s="795">
        <f t="shared" si="4"/>
        <v>4</v>
      </c>
      <c r="H28" s="795">
        <f t="shared" si="4"/>
        <v>9</v>
      </c>
      <c r="I28" s="795">
        <f t="shared" si="4"/>
        <v>4</v>
      </c>
      <c r="J28" s="796">
        <f t="shared" si="4"/>
        <v>13</v>
      </c>
      <c r="K28" s="797"/>
      <c r="L28" s="797"/>
    </row>
    <row r="29" spans="1:250" ht="12" customHeight="1" x14ac:dyDescent="0.35">
      <c r="A29" s="124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</row>
    <row r="30" spans="1:250" ht="25.5" hidden="1" customHeight="1" thickBot="1" x14ac:dyDescent="0.4">
      <c r="A30" s="124"/>
      <c r="B30" s="141"/>
      <c r="C30" s="141"/>
      <c r="D30" s="141"/>
      <c r="E30" s="141"/>
      <c r="F30" s="141"/>
      <c r="G30" s="141"/>
      <c r="H30" s="141"/>
      <c r="I30" s="141"/>
      <c r="J30" s="141"/>
      <c r="K30" s="146"/>
    </row>
    <row r="31" spans="1:250" x14ac:dyDescent="0.35">
      <c r="A31" s="124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250" ht="30.75" customHeight="1" x14ac:dyDescent="0.35">
      <c r="A32" s="1225" t="s">
        <v>73</v>
      </c>
      <c r="B32" s="1225"/>
      <c r="C32" s="1225"/>
      <c r="D32" s="1225"/>
      <c r="E32" s="1225"/>
      <c r="F32" s="1225"/>
      <c r="G32" s="1225"/>
      <c r="H32" s="1225"/>
      <c r="I32" s="1225"/>
      <c r="J32" s="1225"/>
    </row>
    <row r="33" spans="2:10" x14ac:dyDescent="0.35">
      <c r="B33" s="146"/>
      <c r="C33" s="146"/>
      <c r="D33" s="146"/>
      <c r="E33" s="146"/>
      <c r="F33" s="146"/>
      <c r="G33" s="146"/>
      <c r="H33" s="146"/>
      <c r="I33" s="146"/>
      <c r="J33" s="146"/>
    </row>
    <row r="34" spans="2:10" ht="45" customHeight="1" x14ac:dyDescent="0.35">
      <c r="B34" s="141"/>
      <c r="C34" s="141"/>
      <c r="D34" s="141"/>
      <c r="E34" s="141"/>
      <c r="F34" s="141"/>
      <c r="G34" s="141"/>
      <c r="H34" s="141"/>
      <c r="I34" s="141"/>
      <c r="J34" s="141"/>
    </row>
  </sheetData>
  <mergeCells count="7">
    <mergeCell ref="A32:J32"/>
    <mergeCell ref="A1:J1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4"/>
  <sheetViews>
    <sheetView zoomScale="50" zoomScaleNormal="50" workbookViewId="0">
      <selection activeCell="B7" sqref="B7:D7"/>
    </sheetView>
  </sheetViews>
  <sheetFormatPr defaultRowHeight="25.5" x14ac:dyDescent="0.35"/>
  <cols>
    <col min="1" max="1" width="88.85546875" style="47" customWidth="1"/>
    <col min="2" max="2" width="15.85546875" style="47" customWidth="1"/>
    <col min="3" max="3" width="13" style="47" customWidth="1"/>
    <col min="4" max="4" width="11" style="47" customWidth="1"/>
    <col min="5" max="5" width="13.7109375" style="47" customWidth="1"/>
    <col min="6" max="6" width="15.5703125" style="47" customWidth="1"/>
    <col min="7" max="7" width="19.42578125" style="47" customWidth="1"/>
    <col min="8" max="8" width="18.140625" style="47" customWidth="1"/>
    <col min="9" max="9" width="19" style="47" customWidth="1"/>
    <col min="10" max="10" width="18" style="47" customWidth="1"/>
    <col min="11" max="12" width="10.7109375" style="47" customWidth="1"/>
    <col min="13" max="13" width="9.140625" style="47"/>
    <col min="14" max="14" width="12.85546875" style="47" customWidth="1"/>
    <col min="15" max="15" width="23.42578125" style="47" customWidth="1"/>
    <col min="16" max="17" width="9.140625" style="47"/>
    <col min="18" max="18" width="10.5703125" style="47" bestFit="1" customWidth="1"/>
    <col min="19" max="19" width="11.28515625" style="47" customWidth="1"/>
    <col min="20" max="16384" width="9.140625" style="47"/>
  </cols>
  <sheetData>
    <row r="1" spans="1:14" ht="39.75" customHeight="1" x14ac:dyDescent="0.35">
      <c r="A1" s="1187" t="s">
        <v>0</v>
      </c>
      <c r="B1" s="1187"/>
      <c r="C1" s="1187"/>
      <c r="D1" s="1187"/>
      <c r="E1" s="1187"/>
      <c r="F1" s="1187"/>
      <c r="G1" s="1187"/>
      <c r="H1" s="1187"/>
      <c r="I1" s="1187"/>
      <c r="J1" s="1187"/>
      <c r="K1" s="181"/>
      <c r="L1" s="181"/>
      <c r="M1" s="181"/>
      <c r="N1" s="181"/>
    </row>
    <row r="2" spans="1:14" ht="28.5" customHeight="1" x14ac:dyDescent="0.35">
      <c r="A2" s="182"/>
      <c r="B2" s="182" t="s">
        <v>82</v>
      </c>
      <c r="C2" s="182"/>
      <c r="D2" s="182"/>
      <c r="E2" s="182"/>
      <c r="F2" s="182"/>
      <c r="G2" s="182"/>
      <c r="H2" s="182"/>
      <c r="I2" s="182"/>
      <c r="J2" s="182"/>
    </row>
    <row r="3" spans="1:14" ht="37.5" customHeight="1" x14ac:dyDescent="0.35">
      <c r="A3" s="1187" t="s">
        <v>165</v>
      </c>
      <c r="B3" s="1187"/>
      <c r="C3" s="1187"/>
      <c r="D3" s="1187"/>
      <c r="E3" s="1187"/>
      <c r="F3" s="1187"/>
      <c r="G3" s="1187"/>
      <c r="H3" s="1187"/>
      <c r="I3" s="1187"/>
      <c r="J3" s="1187"/>
      <c r="K3" s="46"/>
      <c r="L3" s="46"/>
    </row>
    <row r="4" spans="1:14" ht="33" customHeight="1" thickBot="1" x14ac:dyDescent="0.4">
      <c r="A4" s="48"/>
    </row>
    <row r="5" spans="1:14" ht="33" customHeight="1" x14ac:dyDescent="0.35">
      <c r="A5" s="1188" t="s">
        <v>33</v>
      </c>
      <c r="B5" s="1227" t="s">
        <v>2</v>
      </c>
      <c r="C5" s="1228"/>
      <c r="D5" s="1229"/>
      <c r="E5" s="1227" t="s">
        <v>3</v>
      </c>
      <c r="F5" s="1228"/>
      <c r="G5" s="1229"/>
      <c r="H5" s="1194" t="s">
        <v>23</v>
      </c>
      <c r="I5" s="1195"/>
      <c r="J5" s="1196"/>
      <c r="K5" s="49"/>
      <c r="L5" s="49"/>
    </row>
    <row r="6" spans="1:14" ht="33" customHeight="1" thickBot="1" x14ac:dyDescent="0.4">
      <c r="A6" s="1189"/>
      <c r="B6" s="1235"/>
      <c r="C6" s="1233"/>
      <c r="D6" s="1234"/>
      <c r="E6" s="1235"/>
      <c r="F6" s="1233"/>
      <c r="G6" s="1234"/>
      <c r="H6" s="1197"/>
      <c r="I6" s="1198"/>
      <c r="J6" s="1199"/>
      <c r="K6" s="49"/>
      <c r="L6" s="49"/>
    </row>
    <row r="7" spans="1:14" ht="99.75" customHeight="1" thickBot="1" x14ac:dyDescent="0.4">
      <c r="A7" s="1287"/>
      <c r="B7" s="600" t="s">
        <v>5</v>
      </c>
      <c r="C7" s="601" t="s">
        <v>6</v>
      </c>
      <c r="D7" s="396" t="s">
        <v>7</v>
      </c>
      <c r="E7" s="600" t="s">
        <v>5</v>
      </c>
      <c r="F7" s="601" t="s">
        <v>6</v>
      </c>
      <c r="G7" s="396" t="s">
        <v>7</v>
      </c>
      <c r="H7" s="600" t="s">
        <v>5</v>
      </c>
      <c r="I7" s="601" t="s">
        <v>6</v>
      </c>
      <c r="J7" s="396" t="s">
        <v>7</v>
      </c>
      <c r="K7" s="49"/>
      <c r="L7" s="49"/>
    </row>
    <row r="8" spans="1:14" ht="45" customHeight="1" thickBot="1" x14ac:dyDescent="0.4">
      <c r="A8" s="151" t="s">
        <v>34</v>
      </c>
      <c r="B8" s="205"/>
      <c r="C8" s="205"/>
      <c r="D8" s="203"/>
      <c r="E8" s="208"/>
      <c r="F8" s="205"/>
      <c r="G8" s="205"/>
      <c r="H8" s="205"/>
      <c r="I8" s="205"/>
      <c r="J8" s="203"/>
      <c r="K8" s="49"/>
      <c r="L8" s="49"/>
    </row>
    <row r="9" spans="1:14" ht="35.25" customHeight="1" thickBot="1" x14ac:dyDescent="0.4">
      <c r="A9" s="344" t="s">
        <v>84</v>
      </c>
      <c r="B9" s="156">
        <v>1</v>
      </c>
      <c r="C9" s="157"/>
      <c r="D9" s="127">
        <v>1</v>
      </c>
      <c r="E9" s="156">
        <v>2</v>
      </c>
      <c r="F9" s="157"/>
      <c r="G9" s="127">
        <v>2</v>
      </c>
      <c r="H9" s="153">
        <v>3</v>
      </c>
      <c r="I9" s="153"/>
      <c r="J9" s="154">
        <v>3</v>
      </c>
      <c r="K9" s="49"/>
      <c r="L9" s="49"/>
    </row>
    <row r="10" spans="1:14" ht="35.25" customHeight="1" thickBot="1" x14ac:dyDescent="0.4">
      <c r="A10" s="344" t="s">
        <v>85</v>
      </c>
      <c r="B10" s="156"/>
      <c r="C10" s="157"/>
      <c r="D10" s="127"/>
      <c r="E10" s="156">
        <v>1</v>
      </c>
      <c r="F10" s="157"/>
      <c r="G10" s="127">
        <v>1</v>
      </c>
      <c r="H10" s="153">
        <v>1</v>
      </c>
      <c r="I10" s="153"/>
      <c r="J10" s="154">
        <v>1</v>
      </c>
      <c r="K10" s="49"/>
      <c r="L10" s="49"/>
    </row>
    <row r="11" spans="1:14" ht="55.5" customHeight="1" thickBot="1" x14ac:dyDescent="0.4">
      <c r="A11" s="344" t="s">
        <v>86</v>
      </c>
      <c r="B11" s="156">
        <v>5</v>
      </c>
      <c r="C11" s="157"/>
      <c r="D11" s="127">
        <v>5</v>
      </c>
      <c r="E11" s="156">
        <v>2</v>
      </c>
      <c r="F11" s="157"/>
      <c r="G11" s="127">
        <v>2</v>
      </c>
      <c r="H11" s="153">
        <v>7</v>
      </c>
      <c r="I11" s="153"/>
      <c r="J11" s="154">
        <v>7</v>
      </c>
      <c r="K11" s="49"/>
      <c r="L11" s="49"/>
    </row>
    <row r="12" spans="1:14" ht="51" customHeight="1" thickBot="1" x14ac:dyDescent="0.4">
      <c r="A12" s="344" t="s">
        <v>87</v>
      </c>
      <c r="B12" s="156"/>
      <c r="C12" s="157"/>
      <c r="D12" s="127"/>
      <c r="E12" s="156">
        <v>1</v>
      </c>
      <c r="F12" s="157"/>
      <c r="G12" s="127">
        <v>1</v>
      </c>
      <c r="H12" s="153">
        <v>1</v>
      </c>
      <c r="I12" s="153"/>
      <c r="J12" s="154">
        <v>1</v>
      </c>
      <c r="K12" s="49"/>
      <c r="L12" s="49"/>
    </row>
    <row r="13" spans="1:14" ht="40.5" customHeight="1" thickBot="1" x14ac:dyDescent="0.4">
      <c r="A13" s="344" t="s">
        <v>88</v>
      </c>
      <c r="B13" s="156"/>
      <c r="C13" s="157"/>
      <c r="D13" s="127"/>
      <c r="E13" s="156">
        <v>1</v>
      </c>
      <c r="F13" s="157"/>
      <c r="G13" s="127">
        <v>1</v>
      </c>
      <c r="H13" s="153">
        <v>1</v>
      </c>
      <c r="I13" s="153"/>
      <c r="J13" s="154">
        <v>1</v>
      </c>
      <c r="K13" s="49"/>
      <c r="L13" s="49"/>
    </row>
    <row r="14" spans="1:14" ht="48" customHeight="1" thickBot="1" x14ac:dyDescent="0.4">
      <c r="A14" s="344" t="s">
        <v>89</v>
      </c>
      <c r="B14" s="156">
        <v>1</v>
      </c>
      <c r="C14" s="157"/>
      <c r="D14" s="127">
        <v>1</v>
      </c>
      <c r="E14" s="156">
        <v>2</v>
      </c>
      <c r="F14" s="157"/>
      <c r="G14" s="127">
        <v>2</v>
      </c>
      <c r="H14" s="153">
        <f>B14+E14</f>
        <v>3</v>
      </c>
      <c r="I14" s="153"/>
      <c r="J14" s="153">
        <f>D14+G14</f>
        <v>3</v>
      </c>
      <c r="K14" s="49"/>
      <c r="L14" s="49"/>
    </row>
    <row r="15" spans="1:14" ht="49.5" customHeight="1" thickBot="1" x14ac:dyDescent="0.4">
      <c r="A15" s="818" t="s">
        <v>90</v>
      </c>
      <c r="B15" s="156">
        <v>4</v>
      </c>
      <c r="C15" s="157"/>
      <c r="D15" s="127">
        <v>4</v>
      </c>
      <c r="E15" s="156">
        <v>3</v>
      </c>
      <c r="F15" s="157"/>
      <c r="G15" s="127">
        <v>3</v>
      </c>
      <c r="H15" s="153">
        <v>7</v>
      </c>
      <c r="I15" s="153"/>
      <c r="J15" s="154">
        <v>7</v>
      </c>
      <c r="K15" s="49"/>
      <c r="L15" s="49"/>
    </row>
    <row r="16" spans="1:14" ht="41.25" customHeight="1" thickBot="1" x14ac:dyDescent="0.4">
      <c r="A16" s="818" t="s">
        <v>91</v>
      </c>
      <c r="B16" s="156"/>
      <c r="C16" s="157"/>
      <c r="D16" s="127"/>
      <c r="E16" s="156"/>
      <c r="F16" s="157"/>
      <c r="G16" s="127"/>
      <c r="H16" s="153"/>
      <c r="I16" s="153"/>
      <c r="J16" s="154"/>
      <c r="K16" s="49"/>
      <c r="L16" s="49"/>
    </row>
    <row r="17" spans="1:12" s="345" customFormat="1" ht="45" customHeight="1" thickBot="1" x14ac:dyDescent="0.45">
      <c r="A17" s="83" t="s">
        <v>9</v>
      </c>
      <c r="B17" s="75">
        <f>SUM(B9:B16)</f>
        <v>11</v>
      </c>
      <c r="C17" s="75">
        <f>SUM(C9:C16)</f>
        <v>0</v>
      </c>
      <c r="D17" s="75">
        <f>SUM(D9:D16)</f>
        <v>11</v>
      </c>
      <c r="E17" s="75">
        <f>SUM(E9:E16)</f>
        <v>12</v>
      </c>
      <c r="F17" s="75"/>
      <c r="G17" s="75">
        <f>SUM(G9:G16)</f>
        <v>12</v>
      </c>
      <c r="H17" s="75">
        <f>SUM(H9:H16)</f>
        <v>23</v>
      </c>
      <c r="I17" s="75">
        <f>SUM(I9:I16)</f>
        <v>0</v>
      </c>
      <c r="J17" s="139">
        <f>SUM(J9:J16)</f>
        <v>23</v>
      </c>
      <c r="K17" s="49"/>
      <c r="L17" s="49"/>
    </row>
    <row r="18" spans="1:12" s="345" customFormat="1" ht="45" customHeight="1" thickBot="1" x14ac:dyDescent="0.45">
      <c r="A18" s="209" t="s">
        <v>10</v>
      </c>
      <c r="B18" s="159"/>
      <c r="C18" s="159"/>
      <c r="D18" s="159"/>
      <c r="E18" s="159"/>
      <c r="F18" s="159"/>
      <c r="G18" s="159"/>
      <c r="H18" s="159"/>
      <c r="I18" s="159"/>
      <c r="J18" s="160"/>
      <c r="K18" s="49"/>
      <c r="L18" s="49"/>
    </row>
    <row r="19" spans="1:12" ht="31.5" customHeight="1" thickBot="1" x14ac:dyDescent="0.4">
      <c r="A19" s="83" t="s">
        <v>11</v>
      </c>
      <c r="B19" s="770"/>
      <c r="C19" s="771"/>
      <c r="D19" s="772"/>
      <c r="E19" s="224"/>
      <c r="F19" s="771" t="s">
        <v>12</v>
      </c>
      <c r="G19" s="220"/>
      <c r="H19" s="221"/>
      <c r="I19" s="222"/>
      <c r="J19" s="223"/>
      <c r="K19" s="93"/>
      <c r="L19" s="93"/>
    </row>
    <row r="20" spans="1:12" ht="24.95" customHeight="1" thickBot="1" x14ac:dyDescent="0.4">
      <c r="A20" s="344" t="s">
        <v>84</v>
      </c>
      <c r="B20" s="156">
        <v>1</v>
      </c>
      <c r="C20" s="157"/>
      <c r="D20" s="127">
        <v>1</v>
      </c>
      <c r="E20" s="156">
        <v>2</v>
      </c>
      <c r="F20" s="157"/>
      <c r="G20" s="127">
        <v>2</v>
      </c>
      <c r="H20" s="153">
        <v>3</v>
      </c>
      <c r="I20" s="153"/>
      <c r="J20" s="154">
        <v>3</v>
      </c>
      <c r="K20" s="124"/>
      <c r="L20" s="124"/>
    </row>
    <row r="21" spans="1:12" ht="27" thickBot="1" x14ac:dyDescent="0.4">
      <c r="A21" s="344" t="s">
        <v>85</v>
      </c>
      <c r="B21" s="156"/>
      <c r="C21" s="157"/>
      <c r="D21" s="127"/>
      <c r="E21" s="156">
        <v>1</v>
      </c>
      <c r="F21" s="157"/>
      <c r="G21" s="127">
        <v>1</v>
      </c>
      <c r="H21" s="153">
        <v>1</v>
      </c>
      <c r="I21" s="153"/>
      <c r="J21" s="154">
        <v>1</v>
      </c>
      <c r="K21" s="124"/>
      <c r="L21" s="124"/>
    </row>
    <row r="22" spans="1:12" ht="48.75" customHeight="1" thickBot="1" x14ac:dyDescent="0.4">
      <c r="A22" s="344" t="s">
        <v>86</v>
      </c>
      <c r="B22" s="156">
        <v>5</v>
      </c>
      <c r="C22" s="157"/>
      <c r="D22" s="127">
        <v>5</v>
      </c>
      <c r="E22" s="156">
        <v>2</v>
      </c>
      <c r="F22" s="157"/>
      <c r="G22" s="127">
        <v>2</v>
      </c>
      <c r="H22" s="153">
        <v>7</v>
      </c>
      <c r="I22" s="153"/>
      <c r="J22" s="154">
        <v>7</v>
      </c>
      <c r="K22" s="124"/>
      <c r="L22" s="124"/>
    </row>
    <row r="23" spans="1:12" ht="41.25" customHeight="1" thickBot="1" x14ac:dyDescent="0.4">
      <c r="A23" s="344" t="s">
        <v>87</v>
      </c>
      <c r="B23" s="156"/>
      <c r="C23" s="157"/>
      <c r="D23" s="127"/>
      <c r="E23" s="156">
        <v>1</v>
      </c>
      <c r="F23" s="157"/>
      <c r="G23" s="127">
        <v>1</v>
      </c>
      <c r="H23" s="153">
        <v>1</v>
      </c>
      <c r="I23" s="153"/>
      <c r="J23" s="154">
        <v>1</v>
      </c>
      <c r="K23" s="124"/>
      <c r="L23" s="124"/>
    </row>
    <row r="24" spans="1:12" ht="24.95" customHeight="1" thickBot="1" x14ac:dyDescent="0.4">
      <c r="A24" s="344" t="s">
        <v>88</v>
      </c>
      <c r="B24" s="156"/>
      <c r="C24" s="157"/>
      <c r="D24" s="127"/>
      <c r="E24" s="156">
        <v>1</v>
      </c>
      <c r="F24" s="157"/>
      <c r="G24" s="127">
        <v>1</v>
      </c>
      <c r="H24" s="153">
        <v>1</v>
      </c>
      <c r="I24" s="153"/>
      <c r="J24" s="154">
        <v>1</v>
      </c>
      <c r="K24" s="124"/>
      <c r="L24" s="124"/>
    </row>
    <row r="25" spans="1:12" ht="48" customHeight="1" thickBot="1" x14ac:dyDescent="0.4">
      <c r="A25" s="344" t="s">
        <v>89</v>
      </c>
      <c r="B25" s="156">
        <v>1</v>
      </c>
      <c r="C25" s="157"/>
      <c r="D25" s="127">
        <v>1</v>
      </c>
      <c r="E25" s="156">
        <v>2</v>
      </c>
      <c r="F25" s="157"/>
      <c r="G25" s="127">
        <v>2</v>
      </c>
      <c r="H25" s="153">
        <f>B25+E25</f>
        <v>3</v>
      </c>
      <c r="I25" s="153"/>
      <c r="J25" s="153">
        <f>D25+G25</f>
        <v>3</v>
      </c>
      <c r="K25" s="124"/>
      <c r="L25" s="124"/>
    </row>
    <row r="26" spans="1:12" ht="43.5" customHeight="1" thickBot="1" x14ac:dyDescent="0.4">
      <c r="A26" s="344" t="s">
        <v>90</v>
      </c>
      <c r="B26" s="156">
        <v>4</v>
      </c>
      <c r="C26" s="157"/>
      <c r="D26" s="127">
        <v>4</v>
      </c>
      <c r="E26" s="156">
        <v>3</v>
      </c>
      <c r="F26" s="157"/>
      <c r="G26" s="127">
        <v>3</v>
      </c>
      <c r="H26" s="153">
        <v>7</v>
      </c>
      <c r="I26" s="153"/>
      <c r="J26" s="154">
        <v>7</v>
      </c>
      <c r="K26" s="124"/>
      <c r="L26" s="124"/>
    </row>
    <row r="27" spans="1:12" ht="43.5" customHeight="1" thickBot="1" x14ac:dyDescent="0.4">
      <c r="A27" s="344" t="s">
        <v>91</v>
      </c>
      <c r="B27" s="156"/>
      <c r="C27" s="157"/>
      <c r="D27" s="127"/>
      <c r="E27" s="156"/>
      <c r="F27" s="157"/>
      <c r="G27" s="127"/>
      <c r="H27" s="153"/>
      <c r="I27" s="153"/>
      <c r="J27" s="154"/>
      <c r="K27" s="124"/>
      <c r="L27" s="124"/>
    </row>
    <row r="28" spans="1:12" ht="24.95" customHeight="1" thickBot="1" x14ac:dyDescent="0.4">
      <c r="A28" s="161" t="s">
        <v>13</v>
      </c>
      <c r="B28" s="75">
        <f t="shared" ref="B28:J28" si="0">SUM(B20:B27)</f>
        <v>11</v>
      </c>
      <c r="C28" s="75">
        <f t="shared" si="0"/>
        <v>0</v>
      </c>
      <c r="D28" s="75">
        <f t="shared" si="0"/>
        <v>11</v>
      </c>
      <c r="E28" s="75">
        <f t="shared" si="0"/>
        <v>12</v>
      </c>
      <c r="F28" s="75">
        <f t="shared" si="0"/>
        <v>0</v>
      </c>
      <c r="G28" s="75">
        <f t="shared" si="0"/>
        <v>12</v>
      </c>
      <c r="H28" s="75">
        <f t="shared" si="0"/>
        <v>23</v>
      </c>
      <c r="I28" s="75">
        <f t="shared" si="0"/>
        <v>0</v>
      </c>
      <c r="J28" s="75">
        <f t="shared" si="0"/>
        <v>23</v>
      </c>
      <c r="K28" s="113"/>
      <c r="L28" s="113"/>
    </row>
    <row r="29" spans="1:12" ht="24.95" customHeight="1" x14ac:dyDescent="0.35">
      <c r="A29" s="162" t="s">
        <v>44</v>
      </c>
      <c r="B29" s="206"/>
      <c r="C29" s="207"/>
      <c r="D29" s="773"/>
      <c r="E29" s="206"/>
      <c r="F29" s="207"/>
      <c r="G29" s="773"/>
      <c r="H29" s="206"/>
      <c r="I29" s="207"/>
      <c r="J29" s="60"/>
      <c r="K29" s="124"/>
      <c r="L29" s="124"/>
    </row>
    <row r="30" spans="1:12" ht="24.95" customHeight="1" x14ac:dyDescent="0.35">
      <c r="A30" s="65"/>
      <c r="B30" s="128">
        <v>0</v>
      </c>
      <c r="C30" s="126">
        <v>0</v>
      </c>
      <c r="D30" s="127">
        <f>SUM(B30:C30)</f>
        <v>0</v>
      </c>
      <c r="E30" s="128">
        <v>0</v>
      </c>
      <c r="F30" s="126">
        <v>0</v>
      </c>
      <c r="G30" s="127">
        <f>SUM(E30:F30)</f>
        <v>0</v>
      </c>
      <c r="H30" s="153"/>
      <c r="I30" s="163"/>
      <c r="J30" s="154"/>
      <c r="K30" s="124"/>
      <c r="L30" s="124"/>
    </row>
    <row r="31" spans="1:12" ht="24.95" customHeight="1" thickBot="1" x14ac:dyDescent="0.4">
      <c r="A31" s="65"/>
      <c r="B31" s="128"/>
      <c r="C31" s="126"/>
      <c r="D31" s="127">
        <f>SUM(B31:C31)</f>
        <v>0</v>
      </c>
      <c r="E31" s="128"/>
      <c r="F31" s="126"/>
      <c r="G31" s="127">
        <f>SUM(E31:F31)</f>
        <v>0</v>
      </c>
      <c r="H31" s="153"/>
      <c r="I31" s="163"/>
      <c r="J31" s="154"/>
      <c r="K31" s="124"/>
      <c r="L31" s="124"/>
    </row>
    <row r="32" spans="1:12" ht="33" customHeight="1" thickBot="1" x14ac:dyDescent="0.4">
      <c r="A32" s="108" t="s">
        <v>45</v>
      </c>
      <c r="B32" s="137">
        <f t="shared" ref="B32:J32" si="1">SUM(B30:B31)</f>
        <v>0</v>
      </c>
      <c r="C32" s="137">
        <f t="shared" si="1"/>
        <v>0</v>
      </c>
      <c r="D32" s="137">
        <f t="shared" si="1"/>
        <v>0</v>
      </c>
      <c r="E32" s="137">
        <f t="shared" si="1"/>
        <v>0</v>
      </c>
      <c r="F32" s="137">
        <f t="shared" si="1"/>
        <v>0</v>
      </c>
      <c r="G32" s="138">
        <f t="shared" si="1"/>
        <v>0</v>
      </c>
      <c r="H32" s="137">
        <f t="shared" si="1"/>
        <v>0</v>
      </c>
      <c r="I32" s="137">
        <f t="shared" si="1"/>
        <v>0</v>
      </c>
      <c r="J32" s="139">
        <f t="shared" si="1"/>
        <v>0</v>
      </c>
      <c r="K32" s="124"/>
      <c r="L32" s="124"/>
    </row>
    <row r="33" spans="1:13" ht="35.25" customHeight="1" thickBot="1" x14ac:dyDescent="0.4">
      <c r="A33" s="114" t="s">
        <v>46</v>
      </c>
      <c r="B33" s="115"/>
      <c r="C33" s="116"/>
      <c r="D33" s="164"/>
      <c r="E33" s="116"/>
      <c r="F33" s="116"/>
      <c r="G33" s="117"/>
      <c r="H33" s="115"/>
      <c r="I33" s="116"/>
      <c r="J33" s="165"/>
      <c r="K33" s="124"/>
      <c r="L33" s="124"/>
    </row>
    <row r="34" spans="1:13" ht="24.95" customHeight="1" thickBot="1" x14ac:dyDescent="0.4">
      <c r="A34" s="108" t="s">
        <v>15</v>
      </c>
      <c r="B34" s="134">
        <v>0</v>
      </c>
      <c r="C34" s="134">
        <v>0</v>
      </c>
      <c r="D34" s="112">
        <f>SUM(B34:C34)</f>
        <v>0</v>
      </c>
      <c r="E34" s="167">
        <v>0</v>
      </c>
      <c r="F34" s="134">
        <v>0</v>
      </c>
      <c r="G34" s="134">
        <v>0</v>
      </c>
      <c r="H34" s="134">
        <v>0</v>
      </c>
      <c r="I34" s="134">
        <v>0</v>
      </c>
      <c r="J34" s="112">
        <f>SUM(H34:I34)</f>
        <v>0</v>
      </c>
      <c r="K34" s="124"/>
      <c r="L34" s="124"/>
    </row>
    <row r="35" spans="1:13" ht="30" customHeight="1" thickBot="1" x14ac:dyDescent="0.4">
      <c r="A35" s="136" t="s">
        <v>16</v>
      </c>
      <c r="B35" s="137">
        <f t="shared" ref="B35:G35" si="2">B28</f>
        <v>11</v>
      </c>
      <c r="C35" s="137">
        <f t="shared" si="2"/>
        <v>0</v>
      </c>
      <c r="D35" s="137">
        <f t="shared" si="2"/>
        <v>11</v>
      </c>
      <c r="E35" s="137">
        <f t="shared" si="2"/>
        <v>12</v>
      </c>
      <c r="F35" s="137">
        <f t="shared" si="2"/>
        <v>0</v>
      </c>
      <c r="G35" s="137">
        <f t="shared" si="2"/>
        <v>12</v>
      </c>
      <c r="H35" s="137">
        <f>B35+E35</f>
        <v>23</v>
      </c>
      <c r="I35" s="137">
        <f>C35+F35</f>
        <v>0</v>
      </c>
      <c r="J35" s="139">
        <f>SUM(H35:I35)</f>
        <v>23</v>
      </c>
      <c r="K35" s="140"/>
      <c r="L35" s="140"/>
    </row>
    <row r="36" spans="1:13" ht="26.25" thickBot="1" x14ac:dyDescent="0.4">
      <c r="A36" s="136" t="s">
        <v>47</v>
      </c>
      <c r="B36" s="137">
        <f t="shared" ref="B36:G36" si="3">B32</f>
        <v>0</v>
      </c>
      <c r="C36" s="137">
        <f t="shared" si="3"/>
        <v>0</v>
      </c>
      <c r="D36" s="137">
        <f t="shared" si="3"/>
        <v>0</v>
      </c>
      <c r="E36" s="137">
        <f t="shared" si="3"/>
        <v>0</v>
      </c>
      <c r="F36" s="137">
        <f t="shared" si="3"/>
        <v>0</v>
      </c>
      <c r="G36" s="137">
        <f t="shared" si="3"/>
        <v>0</v>
      </c>
      <c r="H36" s="137">
        <f>B36+E36</f>
        <v>0</v>
      </c>
      <c r="I36" s="137">
        <f>C36+F36</f>
        <v>0</v>
      </c>
      <c r="J36" s="139">
        <f>SUM(H36:I36)</f>
        <v>0</v>
      </c>
      <c r="K36" s="141"/>
      <c r="L36" s="141"/>
    </row>
    <row r="37" spans="1:13" ht="26.25" thickBot="1" x14ac:dyDescent="0.4">
      <c r="A37" s="136" t="s">
        <v>17</v>
      </c>
      <c r="B37" s="137">
        <f t="shared" ref="B37:G37" si="4">B34</f>
        <v>0</v>
      </c>
      <c r="C37" s="137">
        <f t="shared" si="4"/>
        <v>0</v>
      </c>
      <c r="D37" s="137">
        <f t="shared" si="4"/>
        <v>0</v>
      </c>
      <c r="E37" s="137">
        <f t="shared" si="4"/>
        <v>0</v>
      </c>
      <c r="F37" s="137">
        <f t="shared" si="4"/>
        <v>0</v>
      </c>
      <c r="G37" s="137">
        <f t="shared" si="4"/>
        <v>0</v>
      </c>
      <c r="H37" s="137">
        <f>B37+E37</f>
        <v>0</v>
      </c>
      <c r="I37" s="137">
        <f>C37+E37</f>
        <v>0</v>
      </c>
      <c r="J37" s="139">
        <f>SUM(H37:I37)</f>
        <v>0</v>
      </c>
      <c r="K37" s="141"/>
      <c r="L37" s="141"/>
    </row>
    <row r="38" spans="1:13" ht="26.25" thickBot="1" x14ac:dyDescent="0.4">
      <c r="A38" s="142" t="s">
        <v>18</v>
      </c>
      <c r="B38" s="143">
        <f t="shared" ref="B38:G38" si="5">SUM(B35:B37)</f>
        <v>11</v>
      </c>
      <c r="C38" s="143">
        <f t="shared" si="5"/>
        <v>0</v>
      </c>
      <c r="D38" s="143">
        <f t="shared" si="5"/>
        <v>11</v>
      </c>
      <c r="E38" s="143">
        <f t="shared" si="5"/>
        <v>12</v>
      </c>
      <c r="F38" s="143">
        <f t="shared" si="5"/>
        <v>0</v>
      </c>
      <c r="G38" s="143">
        <f t="shared" si="5"/>
        <v>12</v>
      </c>
      <c r="H38" s="143">
        <f>SUM(H35:H37)</f>
        <v>23</v>
      </c>
      <c r="I38" s="143">
        <f>SUM(I35:I37)</f>
        <v>0</v>
      </c>
      <c r="J38" s="145">
        <f>SUM(J35:J37)</f>
        <v>23</v>
      </c>
      <c r="K38" s="141"/>
      <c r="L38" s="141"/>
    </row>
    <row r="39" spans="1:13" ht="12" customHeight="1" x14ac:dyDescent="0.35">
      <c r="A39" s="124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</row>
    <row r="40" spans="1:13" ht="25.5" hidden="1" customHeight="1" x14ac:dyDescent="0.35">
      <c r="A40" s="124"/>
      <c r="B40" s="141"/>
      <c r="C40" s="141"/>
      <c r="D40" s="141"/>
      <c r="E40" s="141"/>
      <c r="F40" s="141"/>
      <c r="G40" s="141"/>
      <c r="H40" s="141"/>
      <c r="I40" s="141"/>
      <c r="J40" s="141"/>
      <c r="K40" s="146"/>
    </row>
    <row r="41" spans="1:13" x14ac:dyDescent="0.35">
      <c r="A41" s="124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</row>
    <row r="42" spans="1:13" ht="30.75" customHeight="1" x14ac:dyDescent="0.35">
      <c r="A42" s="1225" t="s">
        <v>48</v>
      </c>
      <c r="B42" s="1225"/>
      <c r="C42" s="1225"/>
      <c r="D42" s="1225"/>
      <c r="E42" s="1225"/>
      <c r="F42" s="1225"/>
      <c r="G42" s="1225"/>
      <c r="H42" s="1225"/>
      <c r="I42" s="1225"/>
      <c r="J42" s="1225"/>
      <c r="K42" s="1225"/>
      <c r="L42" s="1225"/>
      <c r="M42" s="1225"/>
    </row>
    <row r="43" spans="1:13" x14ac:dyDescent="0.35"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3" ht="45" customHeight="1" x14ac:dyDescent="0.35">
      <c r="B44" s="141"/>
      <c r="C44" s="141"/>
      <c r="D44" s="141"/>
      <c r="E44" s="141"/>
      <c r="F44" s="141"/>
      <c r="G44" s="141"/>
      <c r="H44" s="141"/>
      <c r="I44" s="141"/>
      <c r="J44" s="141"/>
    </row>
  </sheetData>
  <mergeCells count="7">
    <mergeCell ref="A42:M42"/>
    <mergeCell ref="A1:J1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0"/>
  <sheetViews>
    <sheetView topLeftCell="A16" zoomScale="50" zoomScaleNormal="50" workbookViewId="0">
      <selection activeCell="I9" sqref="I9"/>
    </sheetView>
  </sheetViews>
  <sheetFormatPr defaultRowHeight="25.5" x14ac:dyDescent="0.35"/>
  <cols>
    <col min="1" max="1" width="3" style="47" customWidth="1"/>
    <col min="2" max="2" width="79.28515625" style="47" customWidth="1"/>
    <col min="3" max="3" width="14" style="47" customWidth="1"/>
    <col min="4" max="4" width="15.28515625" style="47" customWidth="1"/>
    <col min="5" max="5" width="11" style="47" customWidth="1"/>
    <col min="6" max="6" width="14" style="47" customWidth="1"/>
    <col min="7" max="7" width="13.5703125" style="47" customWidth="1"/>
    <col min="8" max="8" width="14.28515625" style="47" customWidth="1"/>
    <col min="9" max="9" width="15" style="47" customWidth="1"/>
    <col min="10" max="10" width="12.140625" style="47" customWidth="1"/>
    <col min="11" max="11" width="12" style="47" customWidth="1"/>
    <col min="12" max="12" width="15.42578125" style="47" customWidth="1"/>
    <col min="13" max="13" width="13.5703125" style="47" customWidth="1"/>
    <col min="14" max="14" width="10.85546875" style="47" customWidth="1"/>
    <col min="15" max="15" width="14.28515625" style="47" customWidth="1"/>
    <col min="16" max="16" width="10.5703125" style="47" bestFit="1" customWidth="1"/>
    <col min="17" max="17" width="9.28515625" style="47" bestFit="1" customWidth="1"/>
    <col min="18" max="16384" width="9.140625" style="47"/>
  </cols>
  <sheetData>
    <row r="1" spans="1:14" ht="25.5" customHeight="1" x14ac:dyDescent="0.35">
      <c r="A1" s="1187" t="s">
        <v>0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</row>
    <row r="2" spans="1:14" ht="26.25" customHeight="1" x14ac:dyDescent="0.35">
      <c r="A2" s="1288" t="s">
        <v>82</v>
      </c>
      <c r="B2" s="1288"/>
      <c r="C2" s="1288"/>
      <c r="D2" s="1288"/>
      <c r="E2" s="1288"/>
      <c r="F2" s="1288"/>
      <c r="G2" s="1288"/>
      <c r="H2" s="1288"/>
      <c r="I2" s="1288"/>
      <c r="J2" s="1288"/>
      <c r="K2" s="1288"/>
      <c r="L2" s="1288"/>
      <c r="M2" s="1288"/>
      <c r="N2" s="1288"/>
    </row>
    <row r="3" spans="1:14" ht="37.5" customHeight="1" x14ac:dyDescent="0.35">
      <c r="A3" s="1187" t="s">
        <v>166</v>
      </c>
      <c r="B3" s="1187"/>
      <c r="C3" s="1187"/>
      <c r="D3" s="1187"/>
      <c r="E3" s="1187"/>
      <c r="F3" s="1187"/>
      <c r="G3" s="1187"/>
      <c r="H3" s="1187"/>
      <c r="I3" s="1187"/>
      <c r="J3" s="1187"/>
      <c r="K3" s="1187"/>
      <c r="L3" s="1187"/>
      <c r="M3" s="1187"/>
      <c r="N3" s="1187"/>
    </row>
    <row r="4" spans="1:14" ht="33" customHeight="1" thickBot="1" x14ac:dyDescent="0.4">
      <c r="B4" s="48"/>
    </row>
    <row r="5" spans="1:14" ht="33" customHeight="1" x14ac:dyDescent="0.35">
      <c r="B5" s="1188" t="s">
        <v>1</v>
      </c>
      <c r="C5" s="1227" t="s">
        <v>2</v>
      </c>
      <c r="D5" s="1289"/>
      <c r="E5" s="1290"/>
      <c r="F5" s="1228" t="s">
        <v>3</v>
      </c>
      <c r="G5" s="1289"/>
      <c r="H5" s="1289"/>
      <c r="I5" s="1227" t="s">
        <v>4</v>
      </c>
      <c r="J5" s="1289"/>
      <c r="K5" s="1290"/>
      <c r="L5" s="1194" t="s">
        <v>23</v>
      </c>
      <c r="M5" s="1195"/>
      <c r="N5" s="1196"/>
    </row>
    <row r="6" spans="1:14" ht="33" customHeight="1" thickBot="1" x14ac:dyDescent="0.4">
      <c r="B6" s="1189"/>
      <c r="C6" s="1291"/>
      <c r="D6" s="1292"/>
      <c r="E6" s="1293"/>
      <c r="F6" s="1292"/>
      <c r="G6" s="1292"/>
      <c r="H6" s="1292"/>
      <c r="I6" s="1294"/>
      <c r="J6" s="1295"/>
      <c r="K6" s="1296"/>
      <c r="L6" s="1197"/>
      <c r="M6" s="1198"/>
      <c r="N6" s="1199"/>
    </row>
    <row r="7" spans="1:14" ht="99.75" customHeight="1" thickBot="1" x14ac:dyDescent="0.4">
      <c r="B7" s="1287"/>
      <c r="C7" s="600" t="s">
        <v>5</v>
      </c>
      <c r="D7" s="601" t="s">
        <v>6</v>
      </c>
      <c r="E7" s="396" t="s">
        <v>7</v>
      </c>
      <c r="F7" s="600" t="s">
        <v>5</v>
      </c>
      <c r="G7" s="601" t="s">
        <v>6</v>
      </c>
      <c r="H7" s="396" t="s">
        <v>7</v>
      </c>
      <c r="I7" s="600" t="s">
        <v>5</v>
      </c>
      <c r="J7" s="601" t="s">
        <v>6</v>
      </c>
      <c r="K7" s="396" t="s">
        <v>7</v>
      </c>
      <c r="L7" s="600" t="s">
        <v>5</v>
      </c>
      <c r="M7" s="601" t="s">
        <v>6</v>
      </c>
      <c r="N7" s="396" t="s">
        <v>7</v>
      </c>
    </row>
    <row r="8" spans="1:14" ht="34.5" customHeight="1" thickBot="1" x14ac:dyDescent="0.4">
      <c r="B8" s="151" t="s">
        <v>8</v>
      </c>
      <c r="C8" s="225"/>
      <c r="D8" s="226"/>
      <c r="E8" s="227"/>
      <c r="F8" s="228"/>
      <c r="G8" s="226"/>
      <c r="H8" s="229"/>
      <c r="I8" s="226"/>
      <c r="J8" s="226"/>
      <c r="K8" s="230"/>
      <c r="L8" s="178"/>
      <c r="M8" s="231"/>
      <c r="N8" s="232"/>
    </row>
    <row r="9" spans="1:14" ht="57.75" customHeight="1" x14ac:dyDescent="0.35">
      <c r="B9" s="912" t="s">
        <v>83</v>
      </c>
      <c r="C9" s="1111"/>
      <c r="D9" s="233"/>
      <c r="E9" s="347"/>
      <c r="F9" s="234"/>
      <c r="G9" s="235"/>
      <c r="H9" s="348"/>
      <c r="I9" s="233"/>
      <c r="J9" s="235"/>
      <c r="K9" s="152"/>
      <c r="L9" s="346"/>
      <c r="M9" s="774"/>
      <c r="N9" s="775"/>
    </row>
    <row r="10" spans="1:14" ht="34.5" customHeight="1" x14ac:dyDescent="0.35">
      <c r="B10" s="909" t="s">
        <v>84</v>
      </c>
      <c r="C10" s="1112"/>
      <c r="D10" s="129"/>
      <c r="E10" s="127"/>
      <c r="F10" s="128"/>
      <c r="G10" s="126"/>
      <c r="H10" s="166"/>
      <c r="I10" s="129"/>
      <c r="J10" s="126"/>
      <c r="K10" s="127"/>
      <c r="L10" s="153"/>
      <c r="M10" s="163"/>
      <c r="N10" s="154"/>
    </row>
    <row r="11" spans="1:14" ht="34.5" customHeight="1" x14ac:dyDescent="0.35">
      <c r="B11" s="909" t="s">
        <v>85</v>
      </c>
      <c r="C11" s="1112"/>
      <c r="D11" s="129"/>
      <c r="E11" s="127"/>
      <c r="F11" s="102">
        <v>1</v>
      </c>
      <c r="G11" s="67"/>
      <c r="H11" s="908">
        <v>1</v>
      </c>
      <c r="I11" s="129"/>
      <c r="J11" s="126"/>
      <c r="K11" s="127"/>
      <c r="L11" s="153">
        <v>1</v>
      </c>
      <c r="M11" s="163"/>
      <c r="N11" s="154">
        <v>1</v>
      </c>
    </row>
    <row r="12" spans="1:14" ht="41.25" customHeight="1" x14ac:dyDescent="0.35">
      <c r="B12" s="909" t="s">
        <v>86</v>
      </c>
      <c r="C12" s="1112"/>
      <c r="D12" s="129"/>
      <c r="E12" s="127"/>
      <c r="F12" s="102"/>
      <c r="G12" s="67"/>
      <c r="H12" s="908"/>
      <c r="I12" s="129"/>
      <c r="J12" s="126"/>
      <c r="K12" s="127"/>
      <c r="L12" s="153"/>
      <c r="M12" s="163"/>
      <c r="N12" s="154"/>
    </row>
    <row r="13" spans="1:14" ht="43.5" customHeight="1" x14ac:dyDescent="0.35">
      <c r="B13" s="909" t="s">
        <v>87</v>
      </c>
      <c r="C13" s="1112"/>
      <c r="D13" s="129"/>
      <c r="E13" s="127"/>
      <c r="F13" s="102"/>
      <c r="G13" s="67">
        <v>1</v>
      </c>
      <c r="H13" s="908">
        <v>1</v>
      </c>
      <c r="I13" s="129"/>
      <c r="J13" s="67"/>
      <c r="K13" s="103"/>
      <c r="L13" s="153"/>
      <c r="M13" s="163">
        <v>1</v>
      </c>
      <c r="N13" s="154">
        <v>1</v>
      </c>
    </row>
    <row r="14" spans="1:14" ht="24.75" customHeight="1" x14ac:dyDescent="0.35">
      <c r="B14" s="909" t="s">
        <v>88</v>
      </c>
      <c r="C14" s="1112"/>
      <c r="D14" s="129"/>
      <c r="E14" s="127"/>
      <c r="F14" s="128"/>
      <c r="G14" s="126"/>
      <c r="H14" s="166"/>
      <c r="I14" s="129"/>
      <c r="J14" s="67"/>
      <c r="K14" s="127"/>
      <c r="L14" s="153"/>
      <c r="M14" s="163"/>
      <c r="N14" s="154"/>
    </row>
    <row r="15" spans="1:14" ht="39.75" customHeight="1" x14ac:dyDescent="0.35">
      <c r="B15" s="909" t="s">
        <v>89</v>
      </c>
      <c r="C15" s="1112"/>
      <c r="D15" s="129"/>
      <c r="E15" s="127"/>
      <c r="F15" s="128"/>
      <c r="G15" s="67"/>
      <c r="H15" s="166"/>
      <c r="I15" s="129">
        <v>1</v>
      </c>
      <c r="J15" s="67"/>
      <c r="K15" s="127">
        <v>1</v>
      </c>
      <c r="L15" s="153">
        <v>1</v>
      </c>
      <c r="M15" s="163"/>
      <c r="N15" s="154">
        <v>1</v>
      </c>
    </row>
    <row r="16" spans="1:14" ht="43.5" customHeight="1" x14ac:dyDescent="0.35">
      <c r="B16" s="910" t="s">
        <v>90</v>
      </c>
      <c r="C16" s="1112"/>
      <c r="D16" s="129"/>
      <c r="E16" s="127"/>
      <c r="F16" s="128"/>
      <c r="G16" s="126"/>
      <c r="H16" s="166"/>
      <c r="I16" s="68">
        <v>1</v>
      </c>
      <c r="J16" s="67"/>
      <c r="K16" s="103">
        <v>1</v>
      </c>
      <c r="L16" s="153">
        <v>1</v>
      </c>
      <c r="M16" s="163"/>
      <c r="N16" s="154">
        <v>1</v>
      </c>
    </row>
    <row r="17" spans="2:14" ht="36" customHeight="1" thickBot="1" x14ac:dyDescent="0.4">
      <c r="B17" s="911" t="s">
        <v>147</v>
      </c>
      <c r="C17" s="1113"/>
      <c r="D17" s="776"/>
      <c r="E17" s="777"/>
      <c r="F17" s="150"/>
      <c r="G17" s="778"/>
      <c r="H17" s="779"/>
      <c r="I17" s="776">
        <v>1</v>
      </c>
      <c r="J17" s="236"/>
      <c r="K17" s="777">
        <v>1</v>
      </c>
      <c r="L17" s="237">
        <v>1</v>
      </c>
      <c r="M17" s="238"/>
      <c r="N17" s="239">
        <v>1</v>
      </c>
    </row>
    <row r="18" spans="2:14" ht="34.5" customHeight="1" thickBot="1" x14ac:dyDescent="0.4">
      <c r="B18" s="151" t="s">
        <v>74</v>
      </c>
      <c r="C18" s="137"/>
      <c r="D18" s="159"/>
      <c r="E18" s="169"/>
      <c r="F18" s="137">
        <v>1</v>
      </c>
      <c r="G18" s="159">
        <f>SUM(G13:G17)</f>
        <v>1</v>
      </c>
      <c r="H18" s="160">
        <v>2</v>
      </c>
      <c r="I18" s="168">
        <v>3</v>
      </c>
      <c r="J18" s="159"/>
      <c r="K18" s="240">
        <f>SUM(K10:K17)</f>
        <v>3</v>
      </c>
      <c r="L18" s="241">
        <v>4</v>
      </c>
      <c r="M18" s="159">
        <v>1</v>
      </c>
      <c r="N18" s="160">
        <v>5</v>
      </c>
    </row>
    <row r="19" spans="2:14" ht="30.75" customHeight="1" thickBot="1" x14ac:dyDescent="0.4">
      <c r="B19" s="72" t="s">
        <v>10</v>
      </c>
      <c r="C19" s="76"/>
      <c r="D19" s="158"/>
      <c r="E19" s="170"/>
      <c r="F19" s="76"/>
      <c r="G19" s="158"/>
      <c r="H19" s="170"/>
      <c r="I19" s="76"/>
      <c r="J19" s="158"/>
      <c r="K19" s="170"/>
      <c r="L19" s="76"/>
      <c r="M19" s="76"/>
      <c r="N19" s="82"/>
    </row>
    <row r="20" spans="2:14" ht="30.75" customHeight="1" thickBot="1" x14ac:dyDescent="0.4">
      <c r="B20" s="83" t="s">
        <v>11</v>
      </c>
      <c r="C20" s="175"/>
      <c r="D20" s="176"/>
      <c r="E20" s="160"/>
      <c r="F20" s="177"/>
      <c r="G20" s="176" t="s">
        <v>12</v>
      </c>
      <c r="H20" s="169"/>
      <c r="I20" s="175"/>
      <c r="J20" s="176"/>
      <c r="K20" s="169"/>
      <c r="L20" s="178"/>
      <c r="M20" s="178"/>
      <c r="N20" s="179"/>
    </row>
    <row r="21" spans="2:14" ht="41.25" customHeight="1" x14ac:dyDescent="0.35">
      <c r="B21" s="912" t="s">
        <v>83</v>
      </c>
      <c r="C21" s="1114"/>
      <c r="D21" s="233"/>
      <c r="E21" s="347"/>
      <c r="F21" s="234"/>
      <c r="G21" s="235"/>
      <c r="H21" s="348"/>
      <c r="I21" s="233"/>
      <c r="J21" s="235"/>
      <c r="K21" s="152"/>
      <c r="L21" s="346"/>
      <c r="M21" s="774"/>
      <c r="N21" s="775"/>
    </row>
    <row r="22" spans="2:14" ht="34.5" customHeight="1" x14ac:dyDescent="0.35">
      <c r="B22" s="909" t="s">
        <v>84</v>
      </c>
      <c r="C22" s="1112"/>
      <c r="D22" s="129"/>
      <c r="E22" s="127"/>
      <c r="F22" s="128"/>
      <c r="G22" s="126"/>
      <c r="H22" s="166"/>
      <c r="I22" s="129"/>
      <c r="J22" s="126"/>
      <c r="K22" s="127"/>
      <c r="L22" s="153"/>
      <c r="M22" s="163"/>
      <c r="N22" s="154"/>
    </row>
    <row r="23" spans="2:14" ht="34.5" customHeight="1" x14ac:dyDescent="0.35">
      <c r="B23" s="909" t="s">
        <v>85</v>
      </c>
      <c r="C23" s="1112"/>
      <c r="D23" s="129"/>
      <c r="E23" s="127"/>
      <c r="F23" s="128">
        <v>1</v>
      </c>
      <c r="G23" s="126"/>
      <c r="H23" s="166">
        <v>1</v>
      </c>
      <c r="I23" s="129"/>
      <c r="J23" s="126"/>
      <c r="K23" s="127"/>
      <c r="L23" s="153">
        <v>1</v>
      </c>
      <c r="M23" s="163"/>
      <c r="N23" s="154">
        <v>1</v>
      </c>
    </row>
    <row r="24" spans="2:14" ht="41.25" customHeight="1" x14ac:dyDescent="0.35">
      <c r="B24" s="909" t="s">
        <v>86</v>
      </c>
      <c r="C24" s="1112"/>
      <c r="D24" s="129"/>
      <c r="E24" s="127"/>
      <c r="F24" s="128"/>
      <c r="G24" s="126"/>
      <c r="H24" s="166"/>
      <c r="I24" s="129"/>
      <c r="J24" s="126"/>
      <c r="K24" s="127"/>
      <c r="L24" s="153"/>
      <c r="M24" s="163"/>
      <c r="N24" s="154"/>
    </row>
    <row r="25" spans="2:14" ht="43.5" customHeight="1" x14ac:dyDescent="0.35">
      <c r="B25" s="909" t="s">
        <v>87</v>
      </c>
      <c r="C25" s="1112"/>
      <c r="D25" s="129"/>
      <c r="E25" s="127"/>
      <c r="F25" s="128"/>
      <c r="G25" s="126">
        <v>1</v>
      </c>
      <c r="H25" s="166">
        <v>1</v>
      </c>
      <c r="I25" s="129"/>
      <c r="J25" s="67"/>
      <c r="K25" s="103"/>
      <c r="L25" s="153"/>
      <c r="M25" s="163">
        <v>1</v>
      </c>
      <c r="N25" s="154">
        <v>1</v>
      </c>
    </row>
    <row r="26" spans="2:14" ht="24.75" customHeight="1" x14ac:dyDescent="0.35">
      <c r="B26" s="909" t="s">
        <v>88</v>
      </c>
      <c r="C26" s="1112"/>
      <c r="D26" s="129"/>
      <c r="E26" s="127"/>
      <c r="F26" s="128"/>
      <c r="G26" s="126"/>
      <c r="H26" s="166"/>
      <c r="I26" s="129"/>
      <c r="J26" s="67"/>
      <c r="K26" s="127"/>
      <c r="L26" s="153"/>
      <c r="M26" s="163"/>
      <c r="N26" s="154"/>
    </row>
    <row r="27" spans="2:14" ht="39.75" customHeight="1" x14ac:dyDescent="0.35">
      <c r="B27" s="909" t="s">
        <v>89</v>
      </c>
      <c r="C27" s="1112"/>
      <c r="D27" s="129"/>
      <c r="E27" s="127"/>
      <c r="F27" s="128"/>
      <c r="G27" s="67"/>
      <c r="H27" s="166"/>
      <c r="I27" s="129">
        <v>1</v>
      </c>
      <c r="J27" s="67"/>
      <c r="K27" s="127">
        <v>1</v>
      </c>
      <c r="L27" s="153">
        <v>1</v>
      </c>
      <c r="M27" s="163"/>
      <c r="N27" s="154">
        <v>1</v>
      </c>
    </row>
    <row r="28" spans="2:14" ht="43.5" customHeight="1" x14ac:dyDescent="0.35">
      <c r="B28" s="909" t="s">
        <v>90</v>
      </c>
      <c r="C28" s="1112"/>
      <c r="D28" s="129"/>
      <c r="E28" s="127"/>
      <c r="F28" s="128"/>
      <c r="G28" s="126"/>
      <c r="H28" s="166"/>
      <c r="I28" s="68">
        <v>1</v>
      </c>
      <c r="J28" s="67"/>
      <c r="K28" s="103">
        <v>1</v>
      </c>
      <c r="L28" s="153">
        <v>1</v>
      </c>
      <c r="M28" s="163"/>
      <c r="N28" s="154">
        <v>1</v>
      </c>
    </row>
    <row r="29" spans="2:14" ht="34.5" customHeight="1" thickBot="1" x14ac:dyDescent="0.4">
      <c r="B29" s="913" t="s">
        <v>91</v>
      </c>
      <c r="C29" s="1113"/>
      <c r="D29" s="776"/>
      <c r="E29" s="777"/>
      <c r="F29" s="150"/>
      <c r="G29" s="778"/>
      <c r="H29" s="779"/>
      <c r="I29" s="776">
        <v>1</v>
      </c>
      <c r="J29" s="236"/>
      <c r="K29" s="777">
        <v>1</v>
      </c>
      <c r="L29" s="237">
        <v>1</v>
      </c>
      <c r="M29" s="238"/>
      <c r="N29" s="239">
        <v>1</v>
      </c>
    </row>
    <row r="30" spans="2:14" ht="24.95" customHeight="1" thickBot="1" x14ac:dyDescent="0.4">
      <c r="B30" s="171" t="s">
        <v>13</v>
      </c>
      <c r="C30" s="137"/>
      <c r="D30" s="159"/>
      <c r="E30" s="169"/>
      <c r="F30" s="137">
        <v>1</v>
      </c>
      <c r="G30" s="159">
        <v>1</v>
      </c>
      <c r="H30" s="160">
        <v>2</v>
      </c>
      <c r="I30" s="168">
        <v>3</v>
      </c>
      <c r="J30" s="159"/>
      <c r="K30" s="240">
        <v>3</v>
      </c>
      <c r="L30" s="241">
        <v>4</v>
      </c>
      <c r="M30" s="159">
        <v>1</v>
      </c>
      <c r="N30" s="160">
        <v>5</v>
      </c>
    </row>
    <row r="31" spans="2:14" ht="24.95" customHeight="1" x14ac:dyDescent="0.35">
      <c r="B31" s="295" t="s">
        <v>44</v>
      </c>
      <c r="C31" s="293"/>
      <c r="D31" s="294"/>
      <c r="E31" s="165"/>
      <c r="F31" s="294"/>
      <c r="G31" s="294"/>
      <c r="H31" s="296"/>
      <c r="I31" s="780"/>
      <c r="J31" s="292"/>
      <c r="K31" s="164"/>
      <c r="L31" s="780"/>
      <c r="M31" s="781"/>
      <c r="N31" s="782"/>
    </row>
    <row r="32" spans="2:14" ht="24.95" customHeight="1" x14ac:dyDescent="0.35">
      <c r="B32" s="65"/>
      <c r="C32" s="118">
        <v>0</v>
      </c>
      <c r="D32" s="119"/>
      <c r="E32" s="166">
        <f>SUM(C32:D32)</f>
        <v>0</v>
      </c>
      <c r="F32" s="118">
        <v>0</v>
      </c>
      <c r="G32" s="119">
        <v>0</v>
      </c>
      <c r="H32" s="127">
        <f>SUM(F32:G32)</f>
        <v>0</v>
      </c>
      <c r="I32" s="118"/>
      <c r="J32" s="119"/>
      <c r="K32" s="166">
        <f>SUM(I32:J32)</f>
        <v>0</v>
      </c>
      <c r="L32" s="153"/>
      <c r="M32" s="163"/>
      <c r="N32" s="154"/>
    </row>
    <row r="33" spans="2:15" ht="24.95" customHeight="1" x14ac:dyDescent="0.35">
      <c r="B33" s="65"/>
      <c r="C33" s="349">
        <v>0</v>
      </c>
      <c r="D33" s="119"/>
      <c r="E33" s="166">
        <f>SUM(C33:D33)</f>
        <v>0</v>
      </c>
      <c r="F33" s="118">
        <v>0</v>
      </c>
      <c r="G33" s="119">
        <v>0</v>
      </c>
      <c r="H33" s="127">
        <f>SUM(F33:G33)</f>
        <v>0</v>
      </c>
      <c r="I33" s="118"/>
      <c r="J33" s="119"/>
      <c r="K33" s="166">
        <f>SUM(I33:J33)</f>
        <v>0</v>
      </c>
      <c r="L33" s="153"/>
      <c r="M33" s="163"/>
      <c r="N33" s="154"/>
    </row>
    <row r="34" spans="2:15" ht="27" thickBot="1" x14ac:dyDescent="0.4">
      <c r="B34" s="65"/>
      <c r="C34" s="125">
        <v>0</v>
      </c>
      <c r="D34" s="126"/>
      <c r="E34" s="166">
        <f>SUM(C34:D34)</f>
        <v>0</v>
      </c>
      <c r="F34" s="118">
        <v>0</v>
      </c>
      <c r="G34" s="119">
        <v>0</v>
      </c>
      <c r="H34" s="127">
        <f>SUM(F34:G34)</f>
        <v>0</v>
      </c>
      <c r="I34" s="118"/>
      <c r="J34" s="119"/>
      <c r="K34" s="166">
        <f>SUM(I34:J34)</f>
        <v>0</v>
      </c>
      <c r="L34" s="153"/>
      <c r="M34" s="163"/>
      <c r="N34" s="154"/>
    </row>
    <row r="35" spans="2:15" ht="30.75" customHeight="1" thickBot="1" x14ac:dyDescent="0.4">
      <c r="B35" s="171" t="s">
        <v>45</v>
      </c>
      <c r="C35" s="75">
        <f t="shared" ref="C35:K35" si="0">SUM(C31:C34)</f>
        <v>0</v>
      </c>
      <c r="D35" s="75">
        <f t="shared" si="0"/>
        <v>0</v>
      </c>
      <c r="E35" s="75">
        <f t="shared" si="0"/>
        <v>0</v>
      </c>
      <c r="F35" s="75">
        <f t="shared" si="0"/>
        <v>0</v>
      </c>
      <c r="G35" s="75">
        <f t="shared" si="0"/>
        <v>0</v>
      </c>
      <c r="H35" s="75">
        <f t="shared" si="0"/>
        <v>0</v>
      </c>
      <c r="I35" s="75">
        <f t="shared" si="0"/>
        <v>0</v>
      </c>
      <c r="J35" s="75">
        <f t="shared" si="0"/>
        <v>0</v>
      </c>
      <c r="K35" s="75">
        <f t="shared" si="0"/>
        <v>0</v>
      </c>
      <c r="L35" s="75"/>
      <c r="M35" s="75"/>
      <c r="N35" s="139"/>
    </row>
    <row r="36" spans="2:15" ht="30.75" customHeight="1" x14ac:dyDescent="0.35">
      <c r="B36" s="172" t="s">
        <v>46</v>
      </c>
      <c r="C36" s="780"/>
      <c r="D36" s="781"/>
      <c r="E36" s="782"/>
      <c r="F36" s="781"/>
      <c r="G36" s="781"/>
      <c r="H36" s="350"/>
      <c r="I36" s="780"/>
      <c r="J36" s="781"/>
      <c r="K36" s="782"/>
      <c r="L36" s="780"/>
      <c r="M36" s="781"/>
      <c r="N36" s="351"/>
    </row>
    <row r="37" spans="2:15" ht="24.95" customHeight="1" x14ac:dyDescent="0.35">
      <c r="B37" s="65"/>
      <c r="C37" s="352">
        <v>0</v>
      </c>
      <c r="D37" s="353">
        <v>0</v>
      </c>
      <c r="E37" s="348">
        <f>SUM(C37:D37)</f>
        <v>0</v>
      </c>
      <c r="F37" s="354">
        <v>0</v>
      </c>
      <c r="G37" s="353">
        <v>0</v>
      </c>
      <c r="H37" s="152">
        <f>SUM(F37:G37)</f>
        <v>0</v>
      </c>
      <c r="I37" s="355">
        <v>0</v>
      </c>
      <c r="J37" s="356">
        <v>0</v>
      </c>
      <c r="K37" s="166">
        <f>SUM(I37:J37)</f>
        <v>0</v>
      </c>
      <c r="L37" s="346"/>
      <c r="M37" s="290"/>
      <c r="N37" s="174"/>
    </row>
    <row r="38" spans="2:15" ht="24.95" customHeight="1" thickBot="1" x14ac:dyDescent="0.4">
      <c r="B38" s="65"/>
      <c r="C38" s="355">
        <v>0</v>
      </c>
      <c r="D38" s="356">
        <v>0</v>
      </c>
      <c r="E38" s="166">
        <f>SUM(C38:D38)</f>
        <v>0</v>
      </c>
      <c r="F38" s="357">
        <v>0</v>
      </c>
      <c r="G38" s="356">
        <v>0</v>
      </c>
      <c r="H38" s="127">
        <f>SUM(F38:G38)</f>
        <v>0</v>
      </c>
      <c r="I38" s="355">
        <v>0</v>
      </c>
      <c r="J38" s="356">
        <v>0</v>
      </c>
      <c r="K38" s="166">
        <f>SUM(I38:J38)</f>
        <v>0</v>
      </c>
      <c r="L38" s="153"/>
      <c r="M38" s="163"/>
      <c r="N38" s="154"/>
    </row>
    <row r="39" spans="2:15" ht="27" customHeight="1" thickBot="1" x14ac:dyDescent="0.4">
      <c r="B39" s="108" t="s">
        <v>15</v>
      </c>
      <c r="C39" s="137">
        <f t="shared" ref="C39:K39" si="1">SUM(C37:C38)</f>
        <v>0</v>
      </c>
      <c r="D39" s="137">
        <f t="shared" si="1"/>
        <v>0</v>
      </c>
      <c r="E39" s="139">
        <f t="shared" si="1"/>
        <v>0</v>
      </c>
      <c r="F39" s="168">
        <f t="shared" si="1"/>
        <v>0</v>
      </c>
      <c r="G39" s="137">
        <f t="shared" si="1"/>
        <v>0</v>
      </c>
      <c r="H39" s="137">
        <f t="shared" si="1"/>
        <v>0</v>
      </c>
      <c r="I39" s="137">
        <f t="shared" si="1"/>
        <v>0</v>
      </c>
      <c r="J39" s="137">
        <f t="shared" si="1"/>
        <v>0</v>
      </c>
      <c r="K39" s="137">
        <f t="shared" si="1"/>
        <v>0</v>
      </c>
      <c r="L39" s="137">
        <v>0</v>
      </c>
      <c r="M39" s="137">
        <v>0</v>
      </c>
      <c r="N39" s="139">
        <v>0</v>
      </c>
    </row>
    <row r="40" spans="2:15" ht="30.75" customHeight="1" thickBot="1" x14ac:dyDescent="0.4">
      <c r="B40" s="173" t="s">
        <v>16</v>
      </c>
      <c r="C40" s="242">
        <f t="shared" ref="C40:K40" si="2">C30</f>
        <v>0</v>
      </c>
      <c r="D40" s="783">
        <f t="shared" si="2"/>
        <v>0</v>
      </c>
      <c r="E40" s="784">
        <f t="shared" si="2"/>
        <v>0</v>
      </c>
      <c r="F40" s="785">
        <f t="shared" si="2"/>
        <v>1</v>
      </c>
      <c r="G40" s="783">
        <f t="shared" si="2"/>
        <v>1</v>
      </c>
      <c r="H40" s="786">
        <f t="shared" si="2"/>
        <v>2</v>
      </c>
      <c r="I40" s="787">
        <f t="shared" si="2"/>
        <v>3</v>
      </c>
      <c r="J40" s="783">
        <f t="shared" si="2"/>
        <v>0</v>
      </c>
      <c r="K40" s="784">
        <f t="shared" si="2"/>
        <v>3</v>
      </c>
      <c r="L40" s="242">
        <f t="shared" ref="L40:M42" si="3">C40+F40+I40</f>
        <v>4</v>
      </c>
      <c r="M40" s="243">
        <v>1</v>
      </c>
      <c r="N40" s="786">
        <v>5</v>
      </c>
      <c r="O40" s="146"/>
    </row>
    <row r="41" spans="2:15" ht="26.25" thickBot="1" x14ac:dyDescent="0.4">
      <c r="B41" s="136" t="s">
        <v>47</v>
      </c>
      <c r="C41" s="358">
        <f t="shared" ref="C41:K41" si="4">C35</f>
        <v>0</v>
      </c>
      <c r="D41" s="359">
        <f t="shared" si="4"/>
        <v>0</v>
      </c>
      <c r="E41" s="360">
        <f t="shared" si="4"/>
        <v>0</v>
      </c>
      <c r="F41" s="358">
        <f t="shared" si="4"/>
        <v>0</v>
      </c>
      <c r="G41" s="359">
        <f t="shared" si="4"/>
        <v>0</v>
      </c>
      <c r="H41" s="361">
        <f t="shared" si="4"/>
        <v>0</v>
      </c>
      <c r="I41" s="362">
        <f t="shared" si="4"/>
        <v>0</v>
      </c>
      <c r="J41" s="359">
        <f t="shared" si="4"/>
        <v>0</v>
      </c>
      <c r="K41" s="360">
        <f t="shared" si="4"/>
        <v>0</v>
      </c>
      <c r="L41" s="358">
        <f t="shared" si="3"/>
        <v>0</v>
      </c>
      <c r="M41" s="359">
        <f t="shared" si="3"/>
        <v>0</v>
      </c>
      <c r="N41" s="361">
        <f>SUM(L41:M41)</f>
        <v>0</v>
      </c>
    </row>
    <row r="42" spans="2:15" ht="45" customHeight="1" thickBot="1" x14ac:dyDescent="0.4">
      <c r="B42" s="136" t="s">
        <v>50</v>
      </c>
      <c r="C42" s="358">
        <f t="shared" ref="C42:K42" si="5">C39</f>
        <v>0</v>
      </c>
      <c r="D42" s="359">
        <f t="shared" si="5"/>
        <v>0</v>
      </c>
      <c r="E42" s="360">
        <f t="shared" si="5"/>
        <v>0</v>
      </c>
      <c r="F42" s="358">
        <f t="shared" si="5"/>
        <v>0</v>
      </c>
      <c r="G42" s="359">
        <f t="shared" si="5"/>
        <v>0</v>
      </c>
      <c r="H42" s="361">
        <f t="shared" si="5"/>
        <v>0</v>
      </c>
      <c r="I42" s="362">
        <f t="shared" si="5"/>
        <v>0</v>
      </c>
      <c r="J42" s="359">
        <f t="shared" si="5"/>
        <v>0</v>
      </c>
      <c r="K42" s="360">
        <f t="shared" si="5"/>
        <v>0</v>
      </c>
      <c r="L42" s="358">
        <f t="shared" si="3"/>
        <v>0</v>
      </c>
      <c r="M42" s="359">
        <f t="shared" si="3"/>
        <v>0</v>
      </c>
      <c r="N42" s="361">
        <f>SUM(L42:M42)</f>
        <v>0</v>
      </c>
    </row>
    <row r="43" spans="2:15" ht="36" customHeight="1" thickBot="1" x14ac:dyDescent="0.4">
      <c r="B43" s="142" t="s">
        <v>75</v>
      </c>
      <c r="C43" s="363">
        <f t="shared" ref="C43:K43" si="6">SUM(C40:C42)</f>
        <v>0</v>
      </c>
      <c r="D43" s="364">
        <f t="shared" si="6"/>
        <v>0</v>
      </c>
      <c r="E43" s="365">
        <f t="shared" si="6"/>
        <v>0</v>
      </c>
      <c r="F43" s="363">
        <f t="shared" si="6"/>
        <v>1</v>
      </c>
      <c r="G43" s="364">
        <f t="shared" si="6"/>
        <v>1</v>
      </c>
      <c r="H43" s="366">
        <f t="shared" si="6"/>
        <v>2</v>
      </c>
      <c r="I43" s="367">
        <f t="shared" si="6"/>
        <v>3</v>
      </c>
      <c r="J43" s="364">
        <f t="shared" si="6"/>
        <v>0</v>
      </c>
      <c r="K43" s="365">
        <f t="shared" si="6"/>
        <v>3</v>
      </c>
      <c r="L43" s="363">
        <f>SUM(L40:L42)</f>
        <v>4</v>
      </c>
      <c r="M43" s="364">
        <v>1</v>
      </c>
      <c r="N43" s="366">
        <v>5</v>
      </c>
    </row>
    <row r="44" spans="2:15" x14ac:dyDescent="0.35">
      <c r="B44" s="124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</row>
    <row r="45" spans="2:15" x14ac:dyDescent="0.35">
      <c r="B45" s="124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</row>
    <row r="46" spans="2:15" x14ac:dyDescent="0.35">
      <c r="B46" s="1225" t="s">
        <v>48</v>
      </c>
      <c r="C46" s="1225"/>
      <c r="D46" s="1225"/>
      <c r="E46" s="1225"/>
      <c r="F46" s="1225"/>
      <c r="G46" s="1225"/>
      <c r="H46" s="1225"/>
      <c r="I46" s="1225"/>
      <c r="J46" s="1225"/>
      <c r="K46" s="1225"/>
      <c r="L46" s="1225"/>
      <c r="M46" s="1225"/>
      <c r="N46" s="1225"/>
    </row>
    <row r="47" spans="2:15" x14ac:dyDescent="0.35">
      <c r="B47" s="124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</row>
    <row r="49" spans="2:14" x14ac:dyDescent="0.35">
      <c r="B49" s="146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</row>
    <row r="50" spans="2:14" x14ac:dyDescent="0.35"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</row>
  </sheetData>
  <mergeCells count="9">
    <mergeCell ref="B46:N46"/>
    <mergeCell ref="A1:N1"/>
    <mergeCell ref="A2:N2"/>
    <mergeCell ref="A3:N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topLeftCell="A7" zoomScale="55" zoomScaleNormal="55" workbookViewId="0">
      <selection activeCell="I24" sqref="I24"/>
    </sheetView>
  </sheetViews>
  <sheetFormatPr defaultRowHeight="25.5" x14ac:dyDescent="0.35"/>
  <cols>
    <col min="1" max="1" width="87.85546875" style="47" customWidth="1"/>
    <col min="2" max="2" width="16.42578125" style="47" customWidth="1"/>
    <col min="3" max="3" width="13.85546875" style="47" customWidth="1"/>
    <col min="4" max="4" width="12.140625" style="47" customWidth="1"/>
    <col min="5" max="5" width="17.140625" style="47" customWidth="1"/>
    <col min="6" max="6" width="11.85546875" style="47" customWidth="1"/>
    <col min="7" max="7" width="11.7109375" style="47" customWidth="1"/>
    <col min="8" max="8" width="17" style="47" customWidth="1"/>
    <col min="9" max="9" width="15" style="47" customWidth="1"/>
    <col min="10" max="10" width="13.140625" style="47" customWidth="1"/>
    <col min="11" max="11" width="15.42578125" style="47" customWidth="1"/>
    <col min="12" max="12" width="13.140625" style="47" customWidth="1"/>
    <col min="13" max="13" width="14.7109375" style="47" customWidth="1"/>
    <col min="14" max="14" width="18.85546875" style="47" customWidth="1"/>
    <col min="15" max="15" width="13.85546875" style="47" customWidth="1"/>
    <col min="16" max="16" width="11.7109375" style="47" customWidth="1"/>
    <col min="17" max="17" width="12.85546875" style="47" customWidth="1"/>
    <col min="18" max="18" width="23.42578125" style="47" customWidth="1"/>
    <col min="19" max="20" width="9.140625" style="47"/>
    <col min="21" max="21" width="10.5703125" style="47" bestFit="1" customWidth="1"/>
    <col min="22" max="22" width="11.28515625" style="47" customWidth="1"/>
    <col min="23" max="16384" width="9.140625" style="47"/>
  </cols>
  <sheetData>
    <row r="1" spans="1:20" ht="25.5" customHeight="1" x14ac:dyDescent="0.35">
      <c r="A1" s="1187"/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</row>
    <row r="2" spans="1:20" ht="20.25" customHeight="1" x14ac:dyDescent="0.35">
      <c r="A2" s="1187" t="s">
        <v>126</v>
      </c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</row>
    <row r="3" spans="1:20" ht="20.25" customHeight="1" x14ac:dyDescent="0.35">
      <c r="A3" s="1187" t="s">
        <v>127</v>
      </c>
      <c r="B3" s="1187"/>
      <c r="C3" s="1187"/>
      <c r="D3" s="1187"/>
      <c r="E3" s="1187"/>
      <c r="F3" s="1187"/>
      <c r="G3" s="1187"/>
      <c r="H3" s="1187"/>
      <c r="I3" s="1187"/>
      <c r="J3" s="1187"/>
      <c r="K3" s="1187"/>
      <c r="L3" s="1187"/>
      <c r="M3" s="1187"/>
      <c r="N3" s="1187"/>
      <c r="O3" s="1187"/>
      <c r="P3" s="1187"/>
    </row>
    <row r="4" spans="1:20" ht="24.75" customHeight="1" x14ac:dyDescent="0.35">
      <c r="A4" s="1187" t="s">
        <v>128</v>
      </c>
      <c r="B4" s="1187"/>
      <c r="C4" s="1187"/>
      <c r="D4" s="1187"/>
      <c r="E4" s="1187"/>
      <c r="F4" s="1187"/>
      <c r="G4" s="1187"/>
      <c r="H4" s="1187"/>
      <c r="I4" s="1187"/>
      <c r="J4" s="1187"/>
      <c r="K4" s="1187"/>
      <c r="L4" s="1187"/>
      <c r="M4" s="1187"/>
      <c r="N4" s="1187"/>
      <c r="O4" s="1187"/>
      <c r="P4" s="1187"/>
    </row>
    <row r="5" spans="1:20" ht="24.75" customHeight="1" x14ac:dyDescent="0.35">
      <c r="A5" s="1187" t="s">
        <v>161</v>
      </c>
      <c r="B5" s="1187"/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</row>
    <row r="6" spans="1:20" ht="33" customHeight="1" thickBot="1" x14ac:dyDescent="0.4">
      <c r="A6" s="48"/>
    </row>
    <row r="7" spans="1:20" ht="33" customHeight="1" thickBot="1" x14ac:dyDescent="0.4">
      <c r="A7" s="1306" t="s">
        <v>1</v>
      </c>
      <c r="B7" s="1308" t="s">
        <v>19</v>
      </c>
      <c r="C7" s="1309"/>
      <c r="D7" s="1310"/>
      <c r="E7" s="1308" t="s">
        <v>20</v>
      </c>
      <c r="F7" s="1309"/>
      <c r="G7" s="1310"/>
      <c r="H7" s="1308" t="s">
        <v>21</v>
      </c>
      <c r="I7" s="1309"/>
      <c r="J7" s="1310"/>
      <c r="K7" s="1308" t="s">
        <v>22</v>
      </c>
      <c r="L7" s="1309"/>
      <c r="M7" s="1310"/>
      <c r="N7" s="1297" t="s">
        <v>100</v>
      </c>
      <c r="O7" s="1298"/>
      <c r="P7" s="1299"/>
    </row>
    <row r="8" spans="1:20" ht="33" customHeight="1" thickBot="1" x14ac:dyDescent="0.4">
      <c r="A8" s="1307"/>
      <c r="B8" s="1303" t="s">
        <v>129</v>
      </c>
      <c r="C8" s="1304"/>
      <c r="D8" s="1305"/>
      <c r="E8" s="1303" t="s">
        <v>129</v>
      </c>
      <c r="F8" s="1304"/>
      <c r="G8" s="1305"/>
      <c r="H8" s="1303" t="s">
        <v>129</v>
      </c>
      <c r="I8" s="1304"/>
      <c r="J8" s="1305"/>
      <c r="K8" s="1303" t="s">
        <v>129</v>
      </c>
      <c r="L8" s="1304"/>
      <c r="M8" s="1305"/>
      <c r="N8" s="1300"/>
      <c r="O8" s="1301"/>
      <c r="P8" s="1302"/>
    </row>
    <row r="9" spans="1:20" ht="99.75" customHeight="1" thickBot="1" x14ac:dyDescent="0.4">
      <c r="A9" s="1287"/>
      <c r="B9" s="1095" t="s">
        <v>5</v>
      </c>
      <c r="C9" s="1096" t="s">
        <v>6</v>
      </c>
      <c r="D9" s="1097" t="s">
        <v>7</v>
      </c>
      <c r="E9" s="1095" t="s">
        <v>5</v>
      </c>
      <c r="F9" s="1096" t="s">
        <v>6</v>
      </c>
      <c r="G9" s="1097" t="s">
        <v>7</v>
      </c>
      <c r="H9" s="1095" t="s">
        <v>5</v>
      </c>
      <c r="I9" s="1096" t="s">
        <v>6</v>
      </c>
      <c r="J9" s="1097" t="s">
        <v>7</v>
      </c>
      <c r="K9" s="1095" t="s">
        <v>5</v>
      </c>
      <c r="L9" s="1096" t="s">
        <v>6</v>
      </c>
      <c r="M9" s="1097" t="s">
        <v>7</v>
      </c>
      <c r="N9" s="1095" t="s">
        <v>5</v>
      </c>
      <c r="O9" s="1096" t="s">
        <v>6</v>
      </c>
      <c r="P9" s="1097" t="s">
        <v>7</v>
      </c>
    </row>
    <row r="10" spans="1:20" ht="36.75" customHeight="1" thickBot="1" x14ac:dyDescent="0.4">
      <c r="A10" s="1098" t="s">
        <v>8</v>
      </c>
      <c r="B10" s="1099"/>
      <c r="C10" s="1100"/>
      <c r="D10" s="1101"/>
      <c r="E10" s="1099"/>
      <c r="F10" s="1100"/>
      <c r="G10" s="1102"/>
      <c r="H10" s="1103"/>
      <c r="I10" s="1104"/>
      <c r="J10" s="1105"/>
      <c r="K10" s="1103"/>
      <c r="L10" s="1104"/>
      <c r="M10" s="1105"/>
      <c r="N10" s="1106"/>
      <c r="O10" s="1107"/>
      <c r="P10" s="1108"/>
    </row>
    <row r="11" spans="1:20" ht="29.25" customHeight="1" x14ac:dyDescent="0.35">
      <c r="A11" s="678" t="s">
        <v>130</v>
      </c>
      <c r="B11" s="1083">
        <v>15</v>
      </c>
      <c r="C11" s="1084">
        <v>0</v>
      </c>
      <c r="D11" s="1085">
        <f>SUM(B11:C11)</f>
        <v>15</v>
      </c>
      <c r="E11" s="1083">
        <v>11</v>
      </c>
      <c r="F11" s="1084">
        <v>0</v>
      </c>
      <c r="G11" s="1085">
        <f>SUM(E11:F11)</f>
        <v>11</v>
      </c>
      <c r="H11" s="1083">
        <v>8</v>
      </c>
      <c r="I11" s="1084">
        <v>2</v>
      </c>
      <c r="J11" s="1085">
        <f>SUM(H11:I11)</f>
        <v>10</v>
      </c>
      <c r="K11" s="1083">
        <f t="shared" ref="K11:M15" si="0">K27+K19</f>
        <v>0</v>
      </c>
      <c r="L11" s="1084">
        <f t="shared" si="0"/>
        <v>0</v>
      </c>
      <c r="M11" s="1085">
        <f t="shared" si="0"/>
        <v>0</v>
      </c>
      <c r="N11" s="431">
        <f>SUM(B11+E11+H11)</f>
        <v>34</v>
      </c>
      <c r="O11" s="432">
        <f>SUM(C11+F11+I11+L11)</f>
        <v>2</v>
      </c>
      <c r="P11" s="433">
        <f>SUM(N11:O11)</f>
        <v>36</v>
      </c>
    </row>
    <row r="12" spans="1:20" ht="27.75" customHeight="1" x14ac:dyDescent="0.35">
      <c r="A12" s="679"/>
      <c r="B12" s="403">
        <f>B28+B20</f>
        <v>0</v>
      </c>
      <c r="C12" s="404">
        <f>C28+C20</f>
        <v>0</v>
      </c>
      <c r="D12" s="399">
        <f>SUM(B12:C12)</f>
        <v>0</v>
      </c>
      <c r="E12" s="403">
        <v>0</v>
      </c>
      <c r="F12" s="424">
        <v>0</v>
      </c>
      <c r="G12" s="399">
        <f>SUM(E12:F12)</f>
        <v>0</v>
      </c>
      <c r="H12" s="403">
        <v>0</v>
      </c>
      <c r="I12" s="404">
        <v>0</v>
      </c>
      <c r="J12" s="399">
        <f>SUM(H12:I12)</f>
        <v>0</v>
      </c>
      <c r="K12" s="403">
        <f t="shared" si="0"/>
        <v>0</v>
      </c>
      <c r="L12" s="404">
        <f t="shared" si="0"/>
        <v>0</v>
      </c>
      <c r="M12" s="399">
        <f>M28+M20</f>
        <v>0</v>
      </c>
      <c r="N12" s="400">
        <f t="shared" ref="N12:P15" si="1">B12+E12+K12</f>
        <v>0</v>
      </c>
      <c r="O12" s="401">
        <f t="shared" si="1"/>
        <v>0</v>
      </c>
      <c r="P12" s="402">
        <f t="shared" si="1"/>
        <v>0</v>
      </c>
    </row>
    <row r="13" spans="1:20" ht="27.75" customHeight="1" x14ac:dyDescent="0.35">
      <c r="A13" s="680"/>
      <c r="B13" s="403">
        <f>B29+B21</f>
        <v>0</v>
      </c>
      <c r="C13" s="404">
        <f>C29+C21</f>
        <v>0</v>
      </c>
      <c r="D13" s="399">
        <f>SUM(B13:C13)</f>
        <v>0</v>
      </c>
      <c r="E13" s="403">
        <v>0</v>
      </c>
      <c r="F13" s="424">
        <v>0</v>
      </c>
      <c r="G13" s="399">
        <f>SUM(E13:F13)</f>
        <v>0</v>
      </c>
      <c r="H13" s="403">
        <v>0</v>
      </c>
      <c r="I13" s="404">
        <v>0</v>
      </c>
      <c r="J13" s="399">
        <f>SUM(H13:I13)</f>
        <v>0</v>
      </c>
      <c r="K13" s="403">
        <f t="shared" si="0"/>
        <v>0</v>
      </c>
      <c r="L13" s="404">
        <f t="shared" si="0"/>
        <v>0</v>
      </c>
      <c r="M13" s="399">
        <f>M29+M21</f>
        <v>0</v>
      </c>
      <c r="N13" s="400">
        <f t="shared" si="1"/>
        <v>0</v>
      </c>
      <c r="O13" s="401">
        <f t="shared" si="1"/>
        <v>0</v>
      </c>
      <c r="P13" s="402">
        <f t="shared" si="1"/>
        <v>0</v>
      </c>
    </row>
    <row r="14" spans="1:20" ht="30.75" customHeight="1" x14ac:dyDescent="0.35">
      <c r="A14" s="681"/>
      <c r="B14" s="403">
        <f>B29+B21</f>
        <v>0</v>
      </c>
      <c r="C14" s="404">
        <f>C29+C21</f>
        <v>0</v>
      </c>
      <c r="D14" s="399">
        <f>SUM(B14:C14)</f>
        <v>0</v>
      </c>
      <c r="E14" s="403">
        <v>0</v>
      </c>
      <c r="F14" s="424">
        <v>0</v>
      </c>
      <c r="G14" s="399">
        <f>SUM(E14:F14)</f>
        <v>0</v>
      </c>
      <c r="H14" s="403">
        <v>0</v>
      </c>
      <c r="I14" s="404">
        <v>0</v>
      </c>
      <c r="J14" s="399">
        <f>SUM(H14:I14)</f>
        <v>0</v>
      </c>
      <c r="K14" s="403">
        <f t="shared" si="0"/>
        <v>0</v>
      </c>
      <c r="L14" s="404">
        <f t="shared" si="0"/>
        <v>0</v>
      </c>
      <c r="M14" s="399">
        <f>M30+M22</f>
        <v>0</v>
      </c>
      <c r="N14" s="400">
        <f t="shared" si="1"/>
        <v>0</v>
      </c>
      <c r="O14" s="401">
        <f t="shared" si="1"/>
        <v>0</v>
      </c>
      <c r="P14" s="402">
        <f t="shared" si="1"/>
        <v>0</v>
      </c>
    </row>
    <row r="15" spans="1:20" ht="32.25" customHeight="1" thickBot="1" x14ac:dyDescent="0.4">
      <c r="A15" s="682"/>
      <c r="B15" s="403">
        <f>B30+B22</f>
        <v>0</v>
      </c>
      <c r="C15" s="404">
        <f>C30+C22</f>
        <v>0</v>
      </c>
      <c r="D15" s="399">
        <f>SUM(B15:C15)</f>
        <v>0</v>
      </c>
      <c r="E15" s="403">
        <v>0</v>
      </c>
      <c r="F15" s="424">
        <v>0</v>
      </c>
      <c r="G15" s="399">
        <f>SUM(E15:F15)</f>
        <v>0</v>
      </c>
      <c r="H15" s="403">
        <v>0</v>
      </c>
      <c r="I15" s="404">
        <v>0</v>
      </c>
      <c r="J15" s="399">
        <f>SUM(H15:I15)</f>
        <v>0</v>
      </c>
      <c r="K15" s="403">
        <f t="shared" si="0"/>
        <v>0</v>
      </c>
      <c r="L15" s="404">
        <f t="shared" si="0"/>
        <v>0</v>
      </c>
      <c r="M15" s="399">
        <f>M31+M23</f>
        <v>0</v>
      </c>
      <c r="N15" s="400">
        <f t="shared" si="1"/>
        <v>0</v>
      </c>
      <c r="O15" s="401">
        <f t="shared" si="1"/>
        <v>0</v>
      </c>
      <c r="P15" s="402">
        <f t="shared" si="1"/>
        <v>0</v>
      </c>
    </row>
    <row r="16" spans="1:20" ht="36.75" customHeight="1" thickBot="1" x14ac:dyDescent="0.4">
      <c r="A16" s="683" t="s">
        <v>9</v>
      </c>
      <c r="B16" s="406">
        <f>SUM(B10:B15)</f>
        <v>15</v>
      </c>
      <c r="C16" s="406">
        <f t="shared" ref="C16:P16" si="2">SUM(C10:C15)</f>
        <v>0</v>
      </c>
      <c r="D16" s="406">
        <f t="shared" si="2"/>
        <v>15</v>
      </c>
      <c r="E16" s="406">
        <f t="shared" si="2"/>
        <v>11</v>
      </c>
      <c r="F16" s="406">
        <f t="shared" si="2"/>
        <v>0</v>
      </c>
      <c r="G16" s="406">
        <f t="shared" si="2"/>
        <v>11</v>
      </c>
      <c r="H16" s="406">
        <f>SUM(H10:H15)</f>
        <v>8</v>
      </c>
      <c r="I16" s="406">
        <f>SUM(I10:I15)</f>
        <v>2</v>
      </c>
      <c r="J16" s="406">
        <f>SUM(J10:J15)</f>
        <v>10</v>
      </c>
      <c r="K16" s="406">
        <f t="shared" si="2"/>
        <v>0</v>
      </c>
      <c r="L16" s="406">
        <f t="shared" si="2"/>
        <v>0</v>
      </c>
      <c r="M16" s="406">
        <f t="shared" si="2"/>
        <v>0</v>
      </c>
      <c r="N16" s="406">
        <f t="shared" si="2"/>
        <v>34</v>
      </c>
      <c r="O16" s="406">
        <f t="shared" si="2"/>
        <v>2</v>
      </c>
      <c r="P16" s="407">
        <f t="shared" si="2"/>
        <v>36</v>
      </c>
    </row>
    <row r="17" spans="1:16" ht="27" customHeight="1" thickBot="1" x14ac:dyDescent="0.4">
      <c r="A17" s="683" t="s">
        <v>10</v>
      </c>
      <c r="B17" s="408"/>
      <c r="C17" s="409"/>
      <c r="D17" s="410"/>
      <c r="E17" s="408"/>
      <c r="F17" s="409"/>
      <c r="G17" s="410"/>
      <c r="H17" s="408"/>
      <c r="I17" s="409"/>
      <c r="J17" s="410"/>
      <c r="K17" s="408"/>
      <c r="L17" s="409"/>
      <c r="M17" s="410"/>
      <c r="N17" s="411"/>
      <c r="O17" s="409"/>
      <c r="P17" s="412"/>
    </row>
    <row r="18" spans="1:16" ht="31.5" customHeight="1" thickBot="1" x14ac:dyDescent="0.4">
      <c r="A18" s="684" t="s">
        <v>11</v>
      </c>
      <c r="B18" s="413"/>
      <c r="C18" s="414"/>
      <c r="D18" s="415"/>
      <c r="E18" s="413"/>
      <c r="F18" s="414"/>
      <c r="G18" s="415"/>
      <c r="H18" s="413"/>
      <c r="I18" s="414"/>
      <c r="J18" s="415"/>
      <c r="K18" s="413"/>
      <c r="L18" s="414"/>
      <c r="M18" s="415"/>
      <c r="N18" s="416"/>
      <c r="O18" s="417"/>
      <c r="P18" s="418"/>
    </row>
    <row r="19" spans="1:16" ht="24.95" customHeight="1" x14ac:dyDescent="0.35">
      <c r="A19" s="678" t="s">
        <v>131</v>
      </c>
      <c r="B19" s="419">
        <v>14</v>
      </c>
      <c r="C19" s="419">
        <v>0</v>
      </c>
      <c r="D19" s="420">
        <f>SUM(B19:C19)</f>
        <v>14</v>
      </c>
      <c r="E19" s="419">
        <v>11</v>
      </c>
      <c r="F19" s="419">
        <v>0</v>
      </c>
      <c r="G19" s="420">
        <f>SUM(E19:F19)</f>
        <v>11</v>
      </c>
      <c r="H19" s="419">
        <v>8</v>
      </c>
      <c r="I19" s="419">
        <v>1</v>
      </c>
      <c r="J19" s="420">
        <f>SUM(H19:I19)</f>
        <v>9</v>
      </c>
      <c r="K19" s="419">
        <v>0</v>
      </c>
      <c r="L19" s="419">
        <v>0</v>
      </c>
      <c r="M19" s="420">
        <f>SUM(K19:L19)</f>
        <v>0</v>
      </c>
      <c r="N19" s="421">
        <f>SUM(B19+E19+H19)</f>
        <v>33</v>
      </c>
      <c r="O19" s="422">
        <f>SUM(C19+F19+I19)</f>
        <v>1</v>
      </c>
      <c r="P19" s="423">
        <f>SUM(N19:O19)</f>
        <v>34</v>
      </c>
    </row>
    <row r="20" spans="1:16" ht="24.95" customHeight="1" x14ac:dyDescent="0.35">
      <c r="A20" s="679"/>
      <c r="B20" s="424">
        <v>0</v>
      </c>
      <c r="C20" s="424">
        <v>0</v>
      </c>
      <c r="D20" s="425">
        <f>SUM(B20:C20)</f>
        <v>0</v>
      </c>
      <c r="E20" s="424">
        <v>0</v>
      </c>
      <c r="F20" s="424">
        <v>0</v>
      </c>
      <c r="G20" s="425">
        <f>SUM(E20:F20)</f>
        <v>0</v>
      </c>
      <c r="H20" s="424">
        <v>0</v>
      </c>
      <c r="I20" s="424">
        <v>0</v>
      </c>
      <c r="J20" s="425">
        <f>SUM(H20:I20)</f>
        <v>0</v>
      </c>
      <c r="K20" s="424">
        <v>0</v>
      </c>
      <c r="L20" s="424">
        <v>0</v>
      </c>
      <c r="M20" s="425">
        <f>SUM(K20:L20)</f>
        <v>0</v>
      </c>
      <c r="N20" s="400">
        <f t="shared" ref="N20:P23" si="3">B20+E20+K20</f>
        <v>0</v>
      </c>
      <c r="O20" s="401">
        <f t="shared" si="3"/>
        <v>0</v>
      </c>
      <c r="P20" s="402">
        <f t="shared" si="3"/>
        <v>0</v>
      </c>
    </row>
    <row r="21" spans="1:16" ht="24.95" customHeight="1" x14ac:dyDescent="0.35">
      <c r="A21" s="680"/>
      <c r="B21" s="424">
        <v>0</v>
      </c>
      <c r="C21" s="424">
        <v>0</v>
      </c>
      <c r="D21" s="425">
        <f>SUM(B21:C21)</f>
        <v>0</v>
      </c>
      <c r="E21" s="424">
        <v>0</v>
      </c>
      <c r="F21" s="424">
        <v>0</v>
      </c>
      <c r="G21" s="425">
        <f>SUM(E21:F21)</f>
        <v>0</v>
      </c>
      <c r="H21" s="424">
        <v>0</v>
      </c>
      <c r="I21" s="424">
        <v>0</v>
      </c>
      <c r="J21" s="425">
        <f>SUM(H21:I21)</f>
        <v>0</v>
      </c>
      <c r="K21" s="424">
        <v>0</v>
      </c>
      <c r="L21" s="424">
        <v>0</v>
      </c>
      <c r="M21" s="425">
        <f>SUM(K21:L21)</f>
        <v>0</v>
      </c>
      <c r="N21" s="400">
        <f t="shared" si="3"/>
        <v>0</v>
      </c>
      <c r="O21" s="401">
        <f t="shared" si="3"/>
        <v>0</v>
      </c>
      <c r="P21" s="402">
        <f t="shared" si="3"/>
        <v>0</v>
      </c>
    </row>
    <row r="22" spans="1:16" ht="29.25" customHeight="1" x14ac:dyDescent="0.35">
      <c r="A22" s="681"/>
      <c r="B22" s="424">
        <v>0</v>
      </c>
      <c r="C22" s="424">
        <v>0</v>
      </c>
      <c r="D22" s="425">
        <f>SUM(B22:C22)</f>
        <v>0</v>
      </c>
      <c r="E22" s="424">
        <v>0</v>
      </c>
      <c r="F22" s="424">
        <v>0</v>
      </c>
      <c r="G22" s="425">
        <f>SUM(E22:F22)</f>
        <v>0</v>
      </c>
      <c r="H22" s="424">
        <v>0</v>
      </c>
      <c r="I22" s="424">
        <v>0</v>
      </c>
      <c r="J22" s="425">
        <f>SUM(H22:I22)</f>
        <v>0</v>
      </c>
      <c r="K22" s="424">
        <v>0</v>
      </c>
      <c r="L22" s="424">
        <v>0</v>
      </c>
      <c r="M22" s="425">
        <f>SUM(K22:L22)</f>
        <v>0</v>
      </c>
      <c r="N22" s="400">
        <f t="shared" si="3"/>
        <v>0</v>
      </c>
      <c r="O22" s="401">
        <f t="shared" si="3"/>
        <v>0</v>
      </c>
      <c r="P22" s="402">
        <f t="shared" si="3"/>
        <v>0</v>
      </c>
    </row>
    <row r="23" spans="1:16" ht="43.5" customHeight="1" thickBot="1" x14ac:dyDescent="0.4">
      <c r="A23" s="682"/>
      <c r="B23" s="426">
        <v>0</v>
      </c>
      <c r="C23" s="427">
        <v>0</v>
      </c>
      <c r="D23" s="428">
        <f>SUM(B23:C23)</f>
        <v>0</v>
      </c>
      <c r="E23" s="426">
        <v>0</v>
      </c>
      <c r="F23" s="427">
        <v>0</v>
      </c>
      <c r="G23" s="428">
        <f>SUM(E23:F23)</f>
        <v>0</v>
      </c>
      <c r="H23" s="426">
        <v>0</v>
      </c>
      <c r="I23" s="427">
        <v>0</v>
      </c>
      <c r="J23" s="428">
        <f>SUM(H23:I23)</f>
        <v>0</v>
      </c>
      <c r="K23" s="426">
        <v>0</v>
      </c>
      <c r="L23" s="427">
        <v>0</v>
      </c>
      <c r="M23" s="428">
        <f>SUM(K23:L23)</f>
        <v>0</v>
      </c>
      <c r="N23" s="400">
        <f t="shared" si="3"/>
        <v>0</v>
      </c>
      <c r="O23" s="401">
        <f t="shared" si="3"/>
        <v>0</v>
      </c>
      <c r="P23" s="402">
        <f t="shared" si="3"/>
        <v>0</v>
      </c>
    </row>
    <row r="24" spans="1:16" ht="24.95" customHeight="1" thickBot="1" x14ac:dyDescent="0.4">
      <c r="A24" s="685" t="s">
        <v>13</v>
      </c>
      <c r="B24" s="429">
        <f t="shared" ref="B24:P24" si="4">SUM(B19:B23)</f>
        <v>14</v>
      </c>
      <c r="C24" s="429">
        <f t="shared" si="4"/>
        <v>0</v>
      </c>
      <c r="D24" s="429">
        <f t="shared" si="4"/>
        <v>14</v>
      </c>
      <c r="E24" s="429">
        <f t="shared" si="4"/>
        <v>11</v>
      </c>
      <c r="F24" s="429">
        <f t="shared" si="4"/>
        <v>0</v>
      </c>
      <c r="G24" s="430">
        <f t="shared" si="4"/>
        <v>11</v>
      </c>
      <c r="H24" s="429">
        <f>SUM(H19:H23)</f>
        <v>8</v>
      </c>
      <c r="I24" s="429">
        <f>SUM(I19:I23)</f>
        <v>1</v>
      </c>
      <c r="J24" s="430">
        <f>SUM(J19:J23)</f>
        <v>9</v>
      </c>
      <c r="K24" s="429">
        <f t="shared" si="4"/>
        <v>0</v>
      </c>
      <c r="L24" s="429">
        <f t="shared" si="4"/>
        <v>0</v>
      </c>
      <c r="M24" s="430">
        <f t="shared" si="4"/>
        <v>0</v>
      </c>
      <c r="N24" s="429">
        <f t="shared" si="4"/>
        <v>33</v>
      </c>
      <c r="O24" s="429">
        <f t="shared" si="4"/>
        <v>1</v>
      </c>
      <c r="P24" s="430">
        <f t="shared" si="4"/>
        <v>34</v>
      </c>
    </row>
    <row r="25" spans="1:16" ht="24.95" customHeight="1" thickBot="1" x14ac:dyDescent="0.4">
      <c r="A25" s="686" t="s">
        <v>14</v>
      </c>
      <c r="B25" s="799"/>
      <c r="C25" s="800"/>
      <c r="D25" s="801"/>
      <c r="E25" s="799"/>
      <c r="F25" s="800"/>
      <c r="G25" s="801"/>
      <c r="H25" s="928"/>
      <c r="I25" s="929"/>
      <c r="J25" s="930"/>
      <c r="K25" s="928"/>
      <c r="L25" s="929"/>
      <c r="M25" s="930"/>
      <c r="N25" s="431"/>
      <c r="O25" s="432"/>
      <c r="P25" s="433"/>
    </row>
    <row r="26" spans="1:16" ht="24.95" customHeight="1" thickBot="1" x14ac:dyDescent="0.4">
      <c r="A26" s="678" t="s">
        <v>130</v>
      </c>
      <c r="B26" s="926">
        <v>1</v>
      </c>
      <c r="C26" s="927">
        <v>0</v>
      </c>
      <c r="D26" s="931">
        <f>SUM(B26:C26)</f>
        <v>1</v>
      </c>
      <c r="E26" s="932">
        <v>0</v>
      </c>
      <c r="F26" s="399">
        <v>0</v>
      </c>
      <c r="G26" s="931">
        <f>SUM(E26:F26)</f>
        <v>0</v>
      </c>
      <c r="H26" s="932">
        <v>0</v>
      </c>
      <c r="I26" s="932">
        <v>1</v>
      </c>
      <c r="J26" s="931">
        <f>SUM(H26:I26)</f>
        <v>1</v>
      </c>
      <c r="K26" s="932">
        <v>0</v>
      </c>
      <c r="L26" s="932">
        <v>0</v>
      </c>
      <c r="M26" s="931">
        <f>SUM(K26:L26)</f>
        <v>0</v>
      </c>
      <c r="N26" s="400">
        <f>B26+E26+H26+K26</f>
        <v>1</v>
      </c>
      <c r="O26" s="422">
        <f>SUM(C26+F26+I26)</f>
        <v>1</v>
      </c>
      <c r="P26" s="423">
        <f>SUM(D26+G26+J26)</f>
        <v>2</v>
      </c>
    </row>
    <row r="27" spans="1:16" ht="33" customHeight="1" thickBot="1" x14ac:dyDescent="0.4">
      <c r="A27" s="679"/>
      <c r="B27" s="403">
        <v>0</v>
      </c>
      <c r="C27" s="404">
        <v>0</v>
      </c>
      <c r="D27" s="425">
        <f>SUM(B27:C27)</f>
        <v>0</v>
      </c>
      <c r="E27" s="424">
        <v>0</v>
      </c>
      <c r="F27" s="405">
        <v>0</v>
      </c>
      <c r="G27" s="425">
        <f>SUM(E27:F27)</f>
        <v>0</v>
      </c>
      <c r="H27" s="424">
        <v>0</v>
      </c>
      <c r="I27" s="424">
        <v>0</v>
      </c>
      <c r="J27" s="425">
        <f>SUM(H27:I27)</f>
        <v>0</v>
      </c>
      <c r="K27" s="424">
        <v>0</v>
      </c>
      <c r="L27" s="424">
        <v>0</v>
      </c>
      <c r="M27" s="425">
        <f>SUM(K27:L27)</f>
        <v>0</v>
      </c>
      <c r="N27" s="400">
        <f t="shared" ref="N27:P30" si="5">B27+E27+K27</f>
        <v>0</v>
      </c>
      <c r="O27" s="422">
        <f t="shared" ref="O27:O32" si="6">SUM(C27+F27+I27)</f>
        <v>0</v>
      </c>
      <c r="P27" s="402">
        <f t="shared" si="5"/>
        <v>0</v>
      </c>
    </row>
    <row r="28" spans="1:16" ht="24.95" customHeight="1" thickBot="1" x14ac:dyDescent="0.4">
      <c r="A28" s="680"/>
      <c r="B28" s="403">
        <v>0</v>
      </c>
      <c r="C28" s="404">
        <v>0</v>
      </c>
      <c r="D28" s="425">
        <f>SUM(B28:C28)</f>
        <v>0</v>
      </c>
      <c r="E28" s="424">
        <v>0</v>
      </c>
      <c r="F28" s="405">
        <v>0</v>
      </c>
      <c r="G28" s="425">
        <f>SUM(E28:F28)</f>
        <v>0</v>
      </c>
      <c r="H28" s="424">
        <v>0</v>
      </c>
      <c r="I28" s="424">
        <v>0</v>
      </c>
      <c r="J28" s="425">
        <f>SUM(H28:I28)</f>
        <v>0</v>
      </c>
      <c r="K28" s="424">
        <v>0</v>
      </c>
      <c r="L28" s="424">
        <v>0</v>
      </c>
      <c r="M28" s="425">
        <f>SUM(K28:L28)</f>
        <v>0</v>
      </c>
      <c r="N28" s="400">
        <f t="shared" si="5"/>
        <v>0</v>
      </c>
      <c r="O28" s="422">
        <f t="shared" si="6"/>
        <v>0</v>
      </c>
      <c r="P28" s="402">
        <f t="shared" si="5"/>
        <v>0</v>
      </c>
    </row>
    <row r="29" spans="1:16" ht="32.25" customHeight="1" thickBot="1" x14ac:dyDescent="0.4">
      <c r="A29" s="681"/>
      <c r="B29" s="403">
        <v>0</v>
      </c>
      <c r="C29" s="404">
        <v>0</v>
      </c>
      <c r="D29" s="425">
        <f>SUM(B29:C29)</f>
        <v>0</v>
      </c>
      <c r="E29" s="424">
        <v>0</v>
      </c>
      <c r="F29" s="405">
        <v>0</v>
      </c>
      <c r="G29" s="425">
        <f>SUM(E29:F29)</f>
        <v>0</v>
      </c>
      <c r="H29" s="424">
        <v>0</v>
      </c>
      <c r="I29" s="424">
        <v>0</v>
      </c>
      <c r="J29" s="425">
        <f>SUM(H29:I29)</f>
        <v>0</v>
      </c>
      <c r="K29" s="424">
        <v>0</v>
      </c>
      <c r="L29" s="424">
        <v>0</v>
      </c>
      <c r="M29" s="425">
        <f>SUM(K29:L29)</f>
        <v>0</v>
      </c>
      <c r="N29" s="400">
        <f t="shared" si="5"/>
        <v>0</v>
      </c>
      <c r="O29" s="422">
        <f t="shared" si="6"/>
        <v>0</v>
      </c>
      <c r="P29" s="402">
        <f t="shared" si="5"/>
        <v>0</v>
      </c>
    </row>
    <row r="30" spans="1:16" ht="29.25" customHeight="1" thickBot="1" x14ac:dyDescent="0.4">
      <c r="A30" s="682"/>
      <c r="B30" s="403">
        <v>0</v>
      </c>
      <c r="C30" s="404">
        <v>0</v>
      </c>
      <c r="D30" s="425">
        <f>SUM(B30:C30)</f>
        <v>0</v>
      </c>
      <c r="E30" s="424">
        <v>0</v>
      </c>
      <c r="F30" s="405">
        <v>0</v>
      </c>
      <c r="G30" s="425">
        <f>SUM(E30:F30)</f>
        <v>0</v>
      </c>
      <c r="H30" s="424">
        <v>0</v>
      </c>
      <c r="I30" s="424">
        <v>0</v>
      </c>
      <c r="J30" s="425">
        <f>SUM(H30:I30)</f>
        <v>0</v>
      </c>
      <c r="K30" s="424">
        <v>0</v>
      </c>
      <c r="L30" s="424">
        <v>0</v>
      </c>
      <c r="M30" s="425">
        <f>SUM(K30:L30)</f>
        <v>0</v>
      </c>
      <c r="N30" s="400">
        <f t="shared" si="5"/>
        <v>0</v>
      </c>
      <c r="O30" s="422">
        <f t="shared" si="6"/>
        <v>0</v>
      </c>
      <c r="P30" s="402">
        <f t="shared" si="5"/>
        <v>0</v>
      </c>
    </row>
    <row r="31" spans="1:16" ht="36.75" customHeight="1" thickBot="1" x14ac:dyDescent="0.4">
      <c r="A31" s="685" t="s">
        <v>15</v>
      </c>
      <c r="B31" s="434">
        <f t="shared" ref="B31:P31" si="7">SUM(B26:B30)</f>
        <v>1</v>
      </c>
      <c r="C31" s="434">
        <f t="shared" si="7"/>
        <v>0</v>
      </c>
      <c r="D31" s="434">
        <f t="shared" si="7"/>
        <v>1</v>
      </c>
      <c r="E31" s="434">
        <f t="shared" si="7"/>
        <v>0</v>
      </c>
      <c r="F31" s="434">
        <f t="shared" si="7"/>
        <v>0</v>
      </c>
      <c r="G31" s="434">
        <f t="shared" si="7"/>
        <v>0</v>
      </c>
      <c r="H31" s="435">
        <f>SUM(H26:H30)</f>
        <v>0</v>
      </c>
      <c r="I31" s="435">
        <f>SUM(I26:I30)</f>
        <v>1</v>
      </c>
      <c r="J31" s="435">
        <f>SUM(J26:J30)</f>
        <v>1</v>
      </c>
      <c r="K31" s="435">
        <f t="shared" si="7"/>
        <v>0</v>
      </c>
      <c r="L31" s="435">
        <f t="shared" si="7"/>
        <v>0</v>
      </c>
      <c r="M31" s="435">
        <f t="shared" si="7"/>
        <v>0</v>
      </c>
      <c r="N31" s="434">
        <f>SUM(N26:N30)</f>
        <v>1</v>
      </c>
      <c r="O31" s="422">
        <f t="shared" si="6"/>
        <v>1</v>
      </c>
      <c r="P31" s="430">
        <f t="shared" si="7"/>
        <v>2</v>
      </c>
    </row>
    <row r="32" spans="1:16" ht="30" customHeight="1" thickBot="1" x14ac:dyDescent="0.4">
      <c r="A32" s="687" t="s">
        <v>16</v>
      </c>
      <c r="B32" s="406">
        <f t="shared" ref="B32:M32" si="8">B24</f>
        <v>14</v>
      </c>
      <c r="C32" s="406">
        <f t="shared" si="8"/>
        <v>0</v>
      </c>
      <c r="D32" s="406">
        <f t="shared" si="8"/>
        <v>14</v>
      </c>
      <c r="E32" s="406">
        <f t="shared" si="8"/>
        <v>11</v>
      </c>
      <c r="F32" s="406">
        <f t="shared" si="8"/>
        <v>0</v>
      </c>
      <c r="G32" s="436">
        <f t="shared" si="8"/>
        <v>11</v>
      </c>
      <c r="H32" s="436">
        <f t="shared" si="8"/>
        <v>8</v>
      </c>
      <c r="I32" s="436">
        <f t="shared" si="8"/>
        <v>1</v>
      </c>
      <c r="J32" s="436">
        <f t="shared" si="8"/>
        <v>9</v>
      </c>
      <c r="K32" s="436">
        <f t="shared" si="8"/>
        <v>0</v>
      </c>
      <c r="L32" s="436">
        <f t="shared" si="8"/>
        <v>0</v>
      </c>
      <c r="M32" s="436">
        <f t="shared" si="8"/>
        <v>0</v>
      </c>
      <c r="N32" s="436">
        <f>N24</f>
        <v>33</v>
      </c>
      <c r="O32" s="422">
        <f t="shared" si="6"/>
        <v>1</v>
      </c>
      <c r="P32" s="407">
        <f>P24</f>
        <v>34</v>
      </c>
    </row>
    <row r="33" spans="1:16" ht="26.25" thickBot="1" x14ac:dyDescent="0.4">
      <c r="A33" s="687" t="s">
        <v>17</v>
      </c>
      <c r="B33" s="406">
        <f t="shared" ref="B33:P33" si="9">B31</f>
        <v>1</v>
      </c>
      <c r="C33" s="406">
        <f t="shared" si="9"/>
        <v>0</v>
      </c>
      <c r="D33" s="406">
        <f t="shared" si="9"/>
        <v>1</v>
      </c>
      <c r="E33" s="406">
        <f t="shared" si="9"/>
        <v>0</v>
      </c>
      <c r="F33" s="406">
        <f t="shared" si="9"/>
        <v>0</v>
      </c>
      <c r="G33" s="436">
        <f t="shared" si="9"/>
        <v>0</v>
      </c>
      <c r="H33" s="436">
        <f>H31</f>
        <v>0</v>
      </c>
      <c r="I33" s="436">
        <f>I31</f>
        <v>1</v>
      </c>
      <c r="J33" s="436">
        <f>J31</f>
        <v>1</v>
      </c>
      <c r="K33" s="436">
        <f t="shared" si="9"/>
        <v>0</v>
      </c>
      <c r="L33" s="436">
        <f t="shared" si="9"/>
        <v>0</v>
      </c>
      <c r="M33" s="436">
        <f t="shared" si="9"/>
        <v>0</v>
      </c>
      <c r="N33" s="436">
        <f>N31</f>
        <v>1</v>
      </c>
      <c r="O33" s="436">
        <f t="shared" si="9"/>
        <v>1</v>
      </c>
      <c r="P33" s="407">
        <f t="shared" si="9"/>
        <v>2</v>
      </c>
    </row>
    <row r="34" spans="1:16" ht="26.25" thickBot="1" x14ac:dyDescent="0.4">
      <c r="A34" s="688" t="s">
        <v>18</v>
      </c>
      <c r="B34" s="437">
        <f t="shared" ref="B34:P34" si="10">SUM(B32:B33)</f>
        <v>15</v>
      </c>
      <c r="C34" s="437">
        <f t="shared" si="10"/>
        <v>0</v>
      </c>
      <c r="D34" s="437">
        <f t="shared" si="10"/>
        <v>15</v>
      </c>
      <c r="E34" s="437">
        <f t="shared" si="10"/>
        <v>11</v>
      </c>
      <c r="F34" s="437">
        <f t="shared" si="10"/>
        <v>0</v>
      </c>
      <c r="G34" s="438">
        <f t="shared" si="10"/>
        <v>11</v>
      </c>
      <c r="H34" s="438">
        <f>SUM(H32:H33)</f>
        <v>8</v>
      </c>
      <c r="I34" s="438">
        <f>SUM(I32:I33)</f>
        <v>2</v>
      </c>
      <c r="J34" s="438">
        <f>SUM(J32:J33)</f>
        <v>10</v>
      </c>
      <c r="K34" s="438">
        <f t="shared" si="10"/>
        <v>0</v>
      </c>
      <c r="L34" s="438">
        <f t="shared" si="10"/>
        <v>0</v>
      </c>
      <c r="M34" s="438">
        <f t="shared" si="10"/>
        <v>0</v>
      </c>
      <c r="N34" s="438">
        <f>SUM(N32:N33)</f>
        <v>34</v>
      </c>
      <c r="O34" s="1109">
        <f>SUM(C34+F34+I34)</f>
        <v>2</v>
      </c>
      <c r="P34" s="439">
        <f t="shared" si="10"/>
        <v>36</v>
      </c>
    </row>
    <row r="35" spans="1:16" ht="43.5" customHeight="1" x14ac:dyDescent="0.35">
      <c r="A35" s="124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pans="1:16" ht="25.5" hidden="1" customHeight="1" x14ac:dyDescent="0.35">
      <c r="A36" s="124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6"/>
    </row>
    <row r="37" spans="1:16" ht="37.5" customHeight="1" x14ac:dyDescent="0.35">
      <c r="A37" s="1186" t="s">
        <v>137</v>
      </c>
      <c r="B37" s="1186"/>
      <c r="C37" s="1186"/>
      <c r="D37" s="1186"/>
      <c r="E37" s="1186"/>
      <c r="F37" s="1186"/>
      <c r="G37" s="1186"/>
      <c r="H37" s="1186"/>
      <c r="I37" s="1186"/>
      <c r="J37" s="1186"/>
      <c r="K37" s="1186"/>
      <c r="L37" s="1186"/>
      <c r="M37" s="1186"/>
      <c r="N37" s="1186"/>
      <c r="O37" s="1186"/>
      <c r="P37" s="1186"/>
    </row>
    <row r="38" spans="1:16" ht="26.25" customHeight="1" x14ac:dyDescent="0.35"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</row>
  </sheetData>
  <mergeCells count="16">
    <mergeCell ref="A1:T1"/>
    <mergeCell ref="A2:P2"/>
    <mergeCell ref="A3:P3"/>
    <mergeCell ref="A4:P4"/>
    <mergeCell ref="A5:P5"/>
    <mergeCell ref="A7:A9"/>
    <mergeCell ref="B7:D7"/>
    <mergeCell ref="E7:G7"/>
    <mergeCell ref="H7:J7"/>
    <mergeCell ref="K7:M7"/>
    <mergeCell ref="N7:P8"/>
    <mergeCell ref="B8:D8"/>
    <mergeCell ref="E8:G8"/>
    <mergeCell ref="H8:J8"/>
    <mergeCell ref="K8:M8"/>
    <mergeCell ref="A37:P3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topLeftCell="A7" zoomScale="55" zoomScaleNormal="55" workbookViewId="0">
      <selection activeCell="X21" sqref="X21"/>
    </sheetView>
  </sheetViews>
  <sheetFormatPr defaultRowHeight="25.5" x14ac:dyDescent="0.35"/>
  <cols>
    <col min="1" max="1" width="87.85546875" style="47" customWidth="1"/>
    <col min="2" max="2" width="17.28515625" style="47" customWidth="1"/>
    <col min="3" max="3" width="13.140625" style="47" customWidth="1"/>
    <col min="4" max="4" width="12.28515625" style="47" customWidth="1"/>
    <col min="5" max="5" width="15.5703125" style="47" customWidth="1"/>
    <col min="6" max="6" width="14" style="47" customWidth="1"/>
    <col min="7" max="7" width="12.140625" style="47" customWidth="1"/>
    <col min="8" max="8" width="17" style="47" customWidth="1"/>
    <col min="9" max="9" width="14.140625" style="47" customWidth="1"/>
    <col min="10" max="10" width="10.85546875" style="47" customWidth="1"/>
    <col min="11" max="11" width="15.7109375" style="47" customWidth="1"/>
    <col min="12" max="12" width="13.140625" style="47" customWidth="1"/>
    <col min="13" max="13" width="12.5703125" style="47" customWidth="1"/>
    <col min="14" max="14" width="16.140625" style="47" customWidth="1"/>
    <col min="15" max="15" width="14.140625" style="47" customWidth="1"/>
    <col min="16" max="16" width="12.5703125" style="47" customWidth="1"/>
    <col min="17" max="17" width="12.85546875" style="47" customWidth="1"/>
    <col min="18" max="18" width="23.42578125" style="47" customWidth="1"/>
    <col min="19" max="20" width="9.140625" style="47"/>
    <col min="21" max="21" width="10.5703125" style="47" bestFit="1" customWidth="1"/>
    <col min="22" max="22" width="11.28515625" style="47" customWidth="1"/>
    <col min="23" max="16384" width="9.140625" style="47"/>
  </cols>
  <sheetData>
    <row r="1" spans="1:20" ht="25.5" customHeight="1" x14ac:dyDescent="0.35">
      <c r="A1" s="1187"/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</row>
    <row r="2" spans="1:20" ht="20.25" customHeight="1" x14ac:dyDescent="0.35">
      <c r="A2" s="1187" t="s">
        <v>126</v>
      </c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</row>
    <row r="3" spans="1:20" ht="20.25" customHeight="1" x14ac:dyDescent="0.35">
      <c r="A3" s="1187" t="s">
        <v>127</v>
      </c>
      <c r="B3" s="1187"/>
      <c r="C3" s="1187"/>
      <c r="D3" s="1187"/>
      <c r="E3" s="1187"/>
      <c r="F3" s="1187"/>
      <c r="G3" s="1187"/>
      <c r="H3" s="1187"/>
      <c r="I3" s="1187"/>
      <c r="J3" s="1187"/>
      <c r="K3" s="1187"/>
      <c r="L3" s="1187"/>
      <c r="M3" s="1187"/>
      <c r="N3" s="1187"/>
      <c r="O3" s="1187"/>
      <c r="P3" s="1187"/>
    </row>
    <row r="4" spans="1:20" ht="24.75" customHeight="1" x14ac:dyDescent="0.35">
      <c r="A4" s="1187" t="s">
        <v>128</v>
      </c>
      <c r="B4" s="1187"/>
      <c r="C4" s="1187"/>
      <c r="D4" s="1187"/>
      <c r="E4" s="1187"/>
      <c r="F4" s="1187"/>
      <c r="G4" s="1187"/>
      <c r="H4" s="1187"/>
      <c r="I4" s="1187"/>
      <c r="J4" s="1187"/>
      <c r="K4" s="1187"/>
      <c r="L4" s="1187"/>
      <c r="M4" s="1187"/>
      <c r="N4" s="1187"/>
      <c r="O4" s="1187"/>
      <c r="P4" s="1187"/>
    </row>
    <row r="5" spans="1:20" ht="24.75" customHeight="1" x14ac:dyDescent="0.35">
      <c r="A5" s="1187" t="s">
        <v>162</v>
      </c>
      <c r="B5" s="1187"/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  <c r="P5" s="1187"/>
    </row>
    <row r="6" spans="1:20" ht="33" customHeight="1" thickBot="1" x14ac:dyDescent="0.4">
      <c r="A6" s="48"/>
    </row>
    <row r="7" spans="1:20" ht="33" customHeight="1" thickBot="1" x14ac:dyDescent="0.4">
      <c r="A7" s="1188" t="s">
        <v>1</v>
      </c>
      <c r="B7" s="1191" t="s">
        <v>19</v>
      </c>
      <c r="C7" s="1192"/>
      <c r="D7" s="1193"/>
      <c r="E7" s="1191" t="s">
        <v>20</v>
      </c>
      <c r="F7" s="1192"/>
      <c r="G7" s="1193"/>
      <c r="H7" s="1191" t="s">
        <v>21</v>
      </c>
      <c r="I7" s="1192"/>
      <c r="J7" s="1193"/>
      <c r="K7" s="1191" t="s">
        <v>22</v>
      </c>
      <c r="L7" s="1192"/>
      <c r="M7" s="1193"/>
      <c r="N7" s="1194" t="s">
        <v>146</v>
      </c>
      <c r="O7" s="1195"/>
      <c r="P7" s="1196"/>
    </row>
    <row r="8" spans="1:20" ht="33" customHeight="1" thickBot="1" x14ac:dyDescent="0.4">
      <c r="A8" s="1189"/>
      <c r="B8" s="1303" t="s">
        <v>129</v>
      </c>
      <c r="C8" s="1304"/>
      <c r="D8" s="1305"/>
      <c r="E8" s="1303" t="s">
        <v>129</v>
      </c>
      <c r="F8" s="1304"/>
      <c r="G8" s="1305"/>
      <c r="H8" s="1303" t="s">
        <v>129</v>
      </c>
      <c r="I8" s="1304"/>
      <c r="J8" s="1305"/>
      <c r="K8" s="1303" t="s">
        <v>129</v>
      </c>
      <c r="L8" s="1304"/>
      <c r="M8" s="1305"/>
      <c r="N8" s="1197"/>
      <c r="O8" s="1198"/>
      <c r="P8" s="1199"/>
    </row>
    <row r="9" spans="1:20" ht="99.75" customHeight="1" thickBot="1" x14ac:dyDescent="0.4">
      <c r="A9" s="1287"/>
      <c r="B9" s="50" t="s">
        <v>5</v>
      </c>
      <c r="C9" s="51" t="s">
        <v>6</v>
      </c>
      <c r="D9" s="52" t="s">
        <v>7</v>
      </c>
      <c r="E9" s="50" t="s">
        <v>5</v>
      </c>
      <c r="F9" s="51" t="s">
        <v>6</v>
      </c>
      <c r="G9" s="52" t="s">
        <v>7</v>
      </c>
      <c r="H9" s="50" t="s">
        <v>5</v>
      </c>
      <c r="I9" s="51" t="s">
        <v>6</v>
      </c>
      <c r="J9" s="52" t="s">
        <v>7</v>
      </c>
      <c r="K9" s="50" t="s">
        <v>5</v>
      </c>
      <c r="L9" s="51" t="s">
        <v>6</v>
      </c>
      <c r="M9" s="52" t="s">
        <v>7</v>
      </c>
      <c r="N9" s="50" t="s">
        <v>5</v>
      </c>
      <c r="O9" s="51" t="s">
        <v>6</v>
      </c>
      <c r="P9" s="52" t="s">
        <v>7</v>
      </c>
    </row>
    <row r="10" spans="1:20" ht="36.75" customHeight="1" thickBot="1" x14ac:dyDescent="0.4">
      <c r="A10" s="53" t="s">
        <v>8</v>
      </c>
      <c r="B10" s="1089"/>
      <c r="C10" s="1090"/>
      <c r="D10" s="1091"/>
      <c r="E10" s="1089"/>
      <c r="F10" s="1090"/>
      <c r="G10" s="1092"/>
      <c r="H10" s="202"/>
      <c r="I10" s="1093"/>
      <c r="J10" s="1094"/>
      <c r="K10" s="202"/>
      <c r="L10" s="1093"/>
      <c r="M10" s="1094"/>
      <c r="N10" s="147"/>
      <c r="O10" s="148"/>
      <c r="P10" s="149"/>
    </row>
    <row r="11" spans="1:20" ht="29.25" customHeight="1" x14ac:dyDescent="0.35">
      <c r="A11" s="1110" t="s">
        <v>130</v>
      </c>
      <c r="B11" s="1083">
        <v>0</v>
      </c>
      <c r="C11" s="1084">
        <v>3</v>
      </c>
      <c r="D11" s="1085">
        <f>SUM(B11:C11)</f>
        <v>3</v>
      </c>
      <c r="E11" s="1083">
        <v>0</v>
      </c>
      <c r="F11" s="1084">
        <v>8</v>
      </c>
      <c r="G11" s="1085">
        <f>SUM(E11:F11)</f>
        <v>8</v>
      </c>
      <c r="H11" s="1083">
        <v>3</v>
      </c>
      <c r="I11" s="1084">
        <v>4</v>
      </c>
      <c r="J11" s="1085">
        <f>SUM(H11:I11)</f>
        <v>7</v>
      </c>
      <c r="K11" s="1083">
        <v>3</v>
      </c>
      <c r="L11" s="1084">
        <v>0</v>
      </c>
      <c r="M11" s="1085">
        <f>SUM(K11:L11)</f>
        <v>3</v>
      </c>
      <c r="N11" s="421">
        <f>SUM(B11+E11+H11+K11)</f>
        <v>6</v>
      </c>
      <c r="O11" s="422">
        <f>SUM(C11+F11+I11+L11)</f>
        <v>15</v>
      </c>
      <c r="P11" s="423">
        <f>SUM(N11:O11)</f>
        <v>21</v>
      </c>
    </row>
    <row r="12" spans="1:20" ht="27.75" customHeight="1" x14ac:dyDescent="0.35">
      <c r="A12" s="802"/>
      <c r="B12" s="403">
        <f t="shared" ref="B12:M15" si="0">B28+B20</f>
        <v>0</v>
      </c>
      <c r="C12" s="404">
        <f t="shared" si="0"/>
        <v>0</v>
      </c>
      <c r="D12" s="405">
        <f t="shared" si="0"/>
        <v>0</v>
      </c>
      <c r="E12" s="403">
        <f t="shared" si="0"/>
        <v>0</v>
      </c>
      <c r="F12" s="404">
        <f t="shared" si="0"/>
        <v>0</v>
      </c>
      <c r="G12" s="405">
        <f t="shared" si="0"/>
        <v>0</v>
      </c>
      <c r="H12" s="403">
        <f t="shared" si="0"/>
        <v>0</v>
      </c>
      <c r="I12" s="404">
        <f t="shared" si="0"/>
        <v>0</v>
      </c>
      <c r="J12" s="405">
        <f t="shared" si="0"/>
        <v>0</v>
      </c>
      <c r="K12" s="403">
        <f t="shared" si="0"/>
        <v>0</v>
      </c>
      <c r="L12" s="404">
        <f t="shared" si="0"/>
        <v>0</v>
      </c>
      <c r="M12" s="405">
        <f t="shared" si="0"/>
        <v>0</v>
      </c>
      <c r="N12" s="400">
        <f t="shared" ref="N12:P15" si="1">B12+E12+K12</f>
        <v>0</v>
      </c>
      <c r="O12" s="401">
        <f t="shared" si="1"/>
        <v>0</v>
      </c>
      <c r="P12" s="402">
        <f t="shared" si="1"/>
        <v>0</v>
      </c>
    </row>
    <row r="13" spans="1:20" ht="27.75" customHeight="1" x14ac:dyDescent="0.35">
      <c r="A13" s="803"/>
      <c r="B13" s="403">
        <f t="shared" si="0"/>
        <v>0</v>
      </c>
      <c r="C13" s="404">
        <f t="shared" si="0"/>
        <v>0</v>
      </c>
      <c r="D13" s="405">
        <f t="shared" si="0"/>
        <v>0</v>
      </c>
      <c r="E13" s="403">
        <f t="shared" si="0"/>
        <v>0</v>
      </c>
      <c r="F13" s="404">
        <f t="shared" si="0"/>
        <v>0</v>
      </c>
      <c r="G13" s="405">
        <f t="shared" si="0"/>
        <v>0</v>
      </c>
      <c r="H13" s="403">
        <f t="shared" si="0"/>
        <v>0</v>
      </c>
      <c r="I13" s="404">
        <f t="shared" si="0"/>
        <v>0</v>
      </c>
      <c r="J13" s="405">
        <f t="shared" si="0"/>
        <v>0</v>
      </c>
      <c r="K13" s="403">
        <f t="shared" si="0"/>
        <v>0</v>
      </c>
      <c r="L13" s="404">
        <f t="shared" si="0"/>
        <v>0</v>
      </c>
      <c r="M13" s="405">
        <f t="shared" si="0"/>
        <v>0</v>
      </c>
      <c r="N13" s="400">
        <f t="shared" si="1"/>
        <v>0</v>
      </c>
      <c r="O13" s="401">
        <f t="shared" si="1"/>
        <v>0</v>
      </c>
      <c r="P13" s="402">
        <f t="shared" si="1"/>
        <v>0</v>
      </c>
    </row>
    <row r="14" spans="1:20" ht="30.75" customHeight="1" x14ac:dyDescent="0.35">
      <c r="A14" s="804"/>
      <c r="B14" s="403">
        <f t="shared" ref="B14:D15" si="2">B29+B21</f>
        <v>0</v>
      </c>
      <c r="C14" s="404">
        <f t="shared" si="2"/>
        <v>0</v>
      </c>
      <c r="D14" s="405">
        <f t="shared" si="2"/>
        <v>0</v>
      </c>
      <c r="E14" s="403">
        <f t="shared" si="0"/>
        <v>0</v>
      </c>
      <c r="F14" s="404">
        <f t="shared" si="0"/>
        <v>0</v>
      </c>
      <c r="G14" s="405">
        <f t="shared" si="0"/>
        <v>0</v>
      </c>
      <c r="H14" s="403">
        <f t="shared" si="0"/>
        <v>0</v>
      </c>
      <c r="I14" s="404">
        <f t="shared" si="0"/>
        <v>0</v>
      </c>
      <c r="J14" s="405">
        <f t="shared" si="0"/>
        <v>0</v>
      </c>
      <c r="K14" s="403">
        <f t="shared" si="0"/>
        <v>0</v>
      </c>
      <c r="L14" s="404">
        <f t="shared" si="0"/>
        <v>0</v>
      </c>
      <c r="M14" s="405">
        <f t="shared" si="0"/>
        <v>0</v>
      </c>
      <c r="N14" s="400">
        <f t="shared" si="1"/>
        <v>0</v>
      </c>
      <c r="O14" s="401">
        <f t="shared" si="1"/>
        <v>0</v>
      </c>
      <c r="P14" s="402">
        <f t="shared" si="1"/>
        <v>0</v>
      </c>
    </row>
    <row r="15" spans="1:20" ht="32.25" customHeight="1" thickBot="1" x14ac:dyDescent="0.4">
      <c r="A15" s="805"/>
      <c r="B15" s="403">
        <f t="shared" si="2"/>
        <v>0</v>
      </c>
      <c r="C15" s="404">
        <f t="shared" si="2"/>
        <v>0</v>
      </c>
      <c r="D15" s="405">
        <f t="shared" si="2"/>
        <v>0</v>
      </c>
      <c r="E15" s="403">
        <f>E31+E23</f>
        <v>0</v>
      </c>
      <c r="F15" s="404">
        <v>0</v>
      </c>
      <c r="G15" s="405">
        <v>0</v>
      </c>
      <c r="H15" s="403">
        <f t="shared" si="0"/>
        <v>0</v>
      </c>
      <c r="I15" s="404">
        <f t="shared" si="0"/>
        <v>0</v>
      </c>
      <c r="J15" s="405">
        <f t="shared" si="0"/>
        <v>0</v>
      </c>
      <c r="K15" s="403">
        <f t="shared" si="0"/>
        <v>0</v>
      </c>
      <c r="L15" s="404">
        <f t="shared" si="0"/>
        <v>0</v>
      </c>
      <c r="M15" s="405">
        <f t="shared" si="0"/>
        <v>0</v>
      </c>
      <c r="N15" s="400">
        <f t="shared" si="1"/>
        <v>0</v>
      </c>
      <c r="O15" s="401">
        <f t="shared" si="1"/>
        <v>0</v>
      </c>
      <c r="P15" s="402">
        <f t="shared" si="1"/>
        <v>0</v>
      </c>
    </row>
    <row r="16" spans="1:20" ht="36.75" customHeight="1" thickBot="1" x14ac:dyDescent="0.4">
      <c r="A16" s="806" t="s">
        <v>9</v>
      </c>
      <c r="B16" s="406">
        <f>SUM(B10:B15)</f>
        <v>0</v>
      </c>
      <c r="C16" s="406">
        <f t="shared" ref="C16:P16" si="3">SUM(C10:C15)</f>
        <v>3</v>
      </c>
      <c r="D16" s="406">
        <f t="shared" si="3"/>
        <v>3</v>
      </c>
      <c r="E16" s="406">
        <f t="shared" si="3"/>
        <v>0</v>
      </c>
      <c r="F16" s="406">
        <f t="shared" si="3"/>
        <v>8</v>
      </c>
      <c r="G16" s="406">
        <f t="shared" si="3"/>
        <v>8</v>
      </c>
      <c r="H16" s="406">
        <f>SUM(H10:H15)</f>
        <v>3</v>
      </c>
      <c r="I16" s="406">
        <f>SUM(I10:I15)</f>
        <v>4</v>
      </c>
      <c r="J16" s="406">
        <f>SUM(J10:J15)</f>
        <v>7</v>
      </c>
      <c r="K16" s="406">
        <f t="shared" si="3"/>
        <v>3</v>
      </c>
      <c r="L16" s="406">
        <f t="shared" si="3"/>
        <v>0</v>
      </c>
      <c r="M16" s="406">
        <f t="shared" si="3"/>
        <v>3</v>
      </c>
      <c r="N16" s="406">
        <f t="shared" si="3"/>
        <v>6</v>
      </c>
      <c r="O16" s="406">
        <f t="shared" si="3"/>
        <v>15</v>
      </c>
      <c r="P16" s="407">
        <f t="shared" si="3"/>
        <v>21</v>
      </c>
    </row>
    <row r="17" spans="1:16" ht="27" customHeight="1" thickBot="1" x14ac:dyDescent="0.4">
      <c r="A17" s="683" t="s">
        <v>10</v>
      </c>
      <c r="B17" s="408"/>
      <c r="C17" s="409"/>
      <c r="D17" s="410"/>
      <c r="E17" s="408"/>
      <c r="F17" s="409"/>
      <c r="G17" s="410"/>
      <c r="H17" s="408"/>
      <c r="I17" s="409"/>
      <c r="J17" s="410"/>
      <c r="K17" s="408"/>
      <c r="L17" s="409"/>
      <c r="M17" s="410"/>
      <c r="N17" s="411"/>
      <c r="O17" s="409"/>
      <c r="P17" s="412"/>
    </row>
    <row r="18" spans="1:16" ht="31.5" customHeight="1" thickBot="1" x14ac:dyDescent="0.4">
      <c r="A18" s="684" t="s">
        <v>11</v>
      </c>
      <c r="B18" s="413"/>
      <c r="C18" s="414"/>
      <c r="D18" s="415"/>
      <c r="E18" s="413"/>
      <c r="F18" s="414"/>
      <c r="G18" s="415"/>
      <c r="H18" s="413"/>
      <c r="I18" s="414"/>
      <c r="J18" s="415"/>
      <c r="K18" s="413"/>
      <c r="L18" s="414"/>
      <c r="M18" s="415"/>
      <c r="N18" s="416"/>
      <c r="O18" s="417"/>
      <c r="P18" s="418"/>
    </row>
    <row r="19" spans="1:16" ht="24.95" customHeight="1" x14ac:dyDescent="0.35">
      <c r="A19" s="678" t="s">
        <v>131</v>
      </c>
      <c r="B19" s="419">
        <v>0</v>
      </c>
      <c r="C19" s="419">
        <v>3</v>
      </c>
      <c r="D19" s="420">
        <f>SUM(B19:C19)</f>
        <v>3</v>
      </c>
      <c r="E19" s="419">
        <v>0</v>
      </c>
      <c r="F19" s="419">
        <v>8</v>
      </c>
      <c r="G19" s="420">
        <f>SUM(E19:F19)</f>
        <v>8</v>
      </c>
      <c r="H19" s="419">
        <v>3</v>
      </c>
      <c r="I19" s="419">
        <v>4</v>
      </c>
      <c r="J19" s="420">
        <f>SUM(H19:I19)</f>
        <v>7</v>
      </c>
      <c r="K19" s="419">
        <v>3</v>
      </c>
      <c r="L19" s="419">
        <v>0</v>
      </c>
      <c r="M19" s="420">
        <f>SUM(K19:L19)</f>
        <v>3</v>
      </c>
      <c r="N19" s="421">
        <f>SUM(B19+E19+H19+K19)</f>
        <v>6</v>
      </c>
      <c r="O19" s="422">
        <f>SUM(C19+F19+I19+L19)</f>
        <v>15</v>
      </c>
      <c r="P19" s="423">
        <f>SUM(N19:O19)</f>
        <v>21</v>
      </c>
    </row>
    <row r="20" spans="1:16" ht="24.95" customHeight="1" x14ac:dyDescent="0.35">
      <c r="A20" s="679"/>
      <c r="B20" s="424">
        <v>0</v>
      </c>
      <c r="C20" s="424">
        <v>0</v>
      </c>
      <c r="D20" s="425">
        <f>SUM(B20:C20)</f>
        <v>0</v>
      </c>
      <c r="E20" s="424">
        <v>0</v>
      </c>
      <c r="F20" s="424">
        <v>0</v>
      </c>
      <c r="G20" s="425">
        <f>SUM(E20:F20)</f>
        <v>0</v>
      </c>
      <c r="H20" s="424">
        <v>0</v>
      </c>
      <c r="I20" s="424">
        <v>0</v>
      </c>
      <c r="J20" s="425">
        <f>SUM(H20:I20)</f>
        <v>0</v>
      </c>
      <c r="K20" s="424">
        <v>0</v>
      </c>
      <c r="L20" s="424">
        <v>0</v>
      </c>
      <c r="M20" s="425">
        <f>SUM(K20:L20)</f>
        <v>0</v>
      </c>
      <c r="N20" s="400">
        <f t="shared" ref="N20:P23" si="4">B20+E20+K20</f>
        <v>0</v>
      </c>
      <c r="O20" s="401">
        <f t="shared" si="4"/>
        <v>0</v>
      </c>
      <c r="P20" s="402">
        <f t="shared" si="4"/>
        <v>0</v>
      </c>
    </row>
    <row r="21" spans="1:16" ht="24.95" customHeight="1" x14ac:dyDescent="0.35">
      <c r="A21" s="680"/>
      <c r="B21" s="424">
        <v>0</v>
      </c>
      <c r="C21" s="424">
        <v>0</v>
      </c>
      <c r="D21" s="425">
        <f>SUM(B21:C21)</f>
        <v>0</v>
      </c>
      <c r="E21" s="424">
        <v>0</v>
      </c>
      <c r="F21" s="424">
        <v>0</v>
      </c>
      <c r="G21" s="425">
        <f>SUM(E21:F21)</f>
        <v>0</v>
      </c>
      <c r="H21" s="424">
        <v>0</v>
      </c>
      <c r="I21" s="424">
        <v>0</v>
      </c>
      <c r="J21" s="425">
        <f>SUM(H21:I21)</f>
        <v>0</v>
      </c>
      <c r="K21" s="424">
        <v>0</v>
      </c>
      <c r="L21" s="424">
        <v>0</v>
      </c>
      <c r="M21" s="425">
        <f>SUM(K21:L21)</f>
        <v>0</v>
      </c>
      <c r="N21" s="400">
        <f t="shared" si="4"/>
        <v>0</v>
      </c>
      <c r="O21" s="401">
        <f t="shared" si="4"/>
        <v>0</v>
      </c>
      <c r="P21" s="402">
        <f t="shared" si="4"/>
        <v>0</v>
      </c>
    </row>
    <row r="22" spans="1:16" ht="29.25" customHeight="1" x14ac:dyDescent="0.35">
      <c r="A22" s="681"/>
      <c r="B22" s="424">
        <v>0</v>
      </c>
      <c r="C22" s="424">
        <v>0</v>
      </c>
      <c r="D22" s="425">
        <f>SUM(B22:C22)</f>
        <v>0</v>
      </c>
      <c r="E22" s="424">
        <v>0</v>
      </c>
      <c r="F22" s="424">
        <v>0</v>
      </c>
      <c r="G22" s="425">
        <f>SUM(E22:F22)</f>
        <v>0</v>
      </c>
      <c r="H22" s="424">
        <v>0</v>
      </c>
      <c r="I22" s="424">
        <v>0</v>
      </c>
      <c r="J22" s="425">
        <f>SUM(H22:I22)</f>
        <v>0</v>
      </c>
      <c r="K22" s="424">
        <v>0</v>
      </c>
      <c r="L22" s="424">
        <v>0</v>
      </c>
      <c r="M22" s="425">
        <f>SUM(K22:L22)</f>
        <v>0</v>
      </c>
      <c r="N22" s="400">
        <f t="shared" si="4"/>
        <v>0</v>
      </c>
      <c r="O22" s="401">
        <f t="shared" si="4"/>
        <v>0</v>
      </c>
      <c r="P22" s="402">
        <f t="shared" si="4"/>
        <v>0</v>
      </c>
    </row>
    <row r="23" spans="1:16" ht="43.5" customHeight="1" thickBot="1" x14ac:dyDescent="0.4">
      <c r="A23" s="682"/>
      <c r="B23" s="426">
        <v>0</v>
      </c>
      <c r="C23" s="427">
        <v>0</v>
      </c>
      <c r="D23" s="428">
        <f>SUM(B23:C23)</f>
        <v>0</v>
      </c>
      <c r="E23" s="426">
        <v>0</v>
      </c>
      <c r="F23" s="427">
        <v>0</v>
      </c>
      <c r="G23" s="428">
        <f>SUM(E23:F23)</f>
        <v>0</v>
      </c>
      <c r="H23" s="426">
        <v>0</v>
      </c>
      <c r="I23" s="427">
        <v>0</v>
      </c>
      <c r="J23" s="428">
        <f>SUM(H23:I23)</f>
        <v>0</v>
      </c>
      <c r="K23" s="426">
        <v>0</v>
      </c>
      <c r="L23" s="427">
        <v>0</v>
      </c>
      <c r="M23" s="428">
        <f>SUM(K23:L23)</f>
        <v>0</v>
      </c>
      <c r="N23" s="400">
        <f t="shared" si="4"/>
        <v>0</v>
      </c>
      <c r="O23" s="401">
        <f t="shared" si="4"/>
        <v>0</v>
      </c>
      <c r="P23" s="402">
        <f t="shared" si="4"/>
        <v>0</v>
      </c>
    </row>
    <row r="24" spans="1:16" ht="24.95" customHeight="1" thickBot="1" x14ac:dyDescent="0.4">
      <c r="A24" s="685" t="s">
        <v>13</v>
      </c>
      <c r="B24" s="429">
        <f t="shared" ref="B24:P24" si="5">SUM(B19:B23)</f>
        <v>0</v>
      </c>
      <c r="C24" s="429">
        <f t="shared" si="5"/>
        <v>3</v>
      </c>
      <c r="D24" s="429">
        <f t="shared" si="5"/>
        <v>3</v>
      </c>
      <c r="E24" s="429">
        <f t="shared" si="5"/>
        <v>0</v>
      </c>
      <c r="F24" s="429">
        <f t="shared" si="5"/>
        <v>8</v>
      </c>
      <c r="G24" s="430">
        <f t="shared" si="5"/>
        <v>8</v>
      </c>
      <c r="H24" s="429">
        <f>SUM(H19:H23)</f>
        <v>3</v>
      </c>
      <c r="I24" s="429">
        <f>SUM(I19:I23)</f>
        <v>4</v>
      </c>
      <c r="J24" s="430">
        <f>SUM(J19:J23)</f>
        <v>7</v>
      </c>
      <c r="K24" s="429">
        <f t="shared" si="5"/>
        <v>3</v>
      </c>
      <c r="L24" s="429">
        <f t="shared" si="5"/>
        <v>0</v>
      </c>
      <c r="M24" s="430">
        <f t="shared" si="5"/>
        <v>3</v>
      </c>
      <c r="N24" s="429">
        <f t="shared" si="5"/>
        <v>6</v>
      </c>
      <c r="O24" s="429">
        <f t="shared" si="5"/>
        <v>15</v>
      </c>
      <c r="P24" s="430">
        <f t="shared" si="5"/>
        <v>21</v>
      </c>
    </row>
    <row r="25" spans="1:16" ht="24.95" customHeight="1" thickBot="1" x14ac:dyDescent="0.4">
      <c r="A25" s="686" t="s">
        <v>14</v>
      </c>
      <c r="B25" s="799"/>
      <c r="C25" s="800"/>
      <c r="D25" s="801"/>
      <c r="E25" s="799"/>
      <c r="F25" s="800"/>
      <c r="G25" s="801"/>
      <c r="H25" s="928"/>
      <c r="I25" s="929"/>
      <c r="J25" s="930"/>
      <c r="K25" s="928"/>
      <c r="L25" s="929"/>
      <c r="M25" s="930"/>
      <c r="N25" s="431"/>
      <c r="O25" s="432"/>
      <c r="P25" s="433"/>
    </row>
    <row r="26" spans="1:16" ht="24.95" customHeight="1" x14ac:dyDescent="0.35">
      <c r="A26" s="678" t="s">
        <v>130</v>
      </c>
      <c r="B26" s="926">
        <v>0</v>
      </c>
      <c r="C26" s="927">
        <v>0</v>
      </c>
      <c r="D26" s="931">
        <f>SUM(B26:C26)</f>
        <v>0</v>
      </c>
      <c r="E26" s="932">
        <v>0</v>
      </c>
      <c r="F26" s="399">
        <v>0</v>
      </c>
      <c r="G26" s="931">
        <v>0</v>
      </c>
      <c r="H26" s="932">
        <v>0</v>
      </c>
      <c r="I26" s="932">
        <v>0</v>
      </c>
      <c r="J26" s="931">
        <f>SUM(H26:I26)</f>
        <v>0</v>
      </c>
      <c r="K26" s="932">
        <v>0</v>
      </c>
      <c r="L26" s="932">
        <v>0</v>
      </c>
      <c r="M26" s="931">
        <f>SUM(K26:L26)</f>
        <v>0</v>
      </c>
      <c r="N26" s="400">
        <f t="shared" ref="N26:P30" si="6">B26+E26+K26</f>
        <v>0</v>
      </c>
      <c r="O26" s="401">
        <f t="shared" si="6"/>
        <v>0</v>
      </c>
      <c r="P26" s="402">
        <f t="shared" si="6"/>
        <v>0</v>
      </c>
    </row>
    <row r="27" spans="1:16" ht="33" customHeight="1" x14ac:dyDescent="0.35">
      <c r="A27" s="679"/>
      <c r="B27" s="403">
        <v>0</v>
      </c>
      <c r="C27" s="404">
        <v>0</v>
      </c>
      <c r="D27" s="425">
        <f>SUM(B27:C27)</f>
        <v>0</v>
      </c>
      <c r="E27" s="424">
        <v>0</v>
      </c>
      <c r="F27" s="405">
        <v>0</v>
      </c>
      <c r="G27" s="425">
        <f>SUM(E27:F27)</f>
        <v>0</v>
      </c>
      <c r="H27" s="424">
        <v>0</v>
      </c>
      <c r="I27" s="424">
        <v>0</v>
      </c>
      <c r="J27" s="425">
        <f>SUM(H27:I27)</f>
        <v>0</v>
      </c>
      <c r="K27" s="424">
        <v>0</v>
      </c>
      <c r="L27" s="424">
        <v>0</v>
      </c>
      <c r="M27" s="425">
        <f>SUM(K27:L27)</f>
        <v>0</v>
      </c>
      <c r="N27" s="400">
        <f t="shared" si="6"/>
        <v>0</v>
      </c>
      <c r="O27" s="401">
        <f t="shared" si="6"/>
        <v>0</v>
      </c>
      <c r="P27" s="402">
        <f t="shared" si="6"/>
        <v>0</v>
      </c>
    </row>
    <row r="28" spans="1:16" ht="24.95" customHeight="1" x14ac:dyDescent="0.35">
      <c r="A28" s="680"/>
      <c r="B28" s="403">
        <v>0</v>
      </c>
      <c r="C28" s="404">
        <v>0</v>
      </c>
      <c r="D28" s="425">
        <f>SUM(B28:C28)</f>
        <v>0</v>
      </c>
      <c r="E28" s="424">
        <v>0</v>
      </c>
      <c r="F28" s="405">
        <v>0</v>
      </c>
      <c r="G28" s="425">
        <f>SUM(E28:F28)</f>
        <v>0</v>
      </c>
      <c r="H28" s="424">
        <v>0</v>
      </c>
      <c r="I28" s="424">
        <v>0</v>
      </c>
      <c r="J28" s="425">
        <f>SUM(H28:I28)</f>
        <v>0</v>
      </c>
      <c r="K28" s="424">
        <v>0</v>
      </c>
      <c r="L28" s="424">
        <v>0</v>
      </c>
      <c r="M28" s="425">
        <f>SUM(K28:L28)</f>
        <v>0</v>
      </c>
      <c r="N28" s="400">
        <f t="shared" si="6"/>
        <v>0</v>
      </c>
      <c r="O28" s="401">
        <f t="shared" si="6"/>
        <v>0</v>
      </c>
      <c r="P28" s="402">
        <f t="shared" si="6"/>
        <v>0</v>
      </c>
    </row>
    <row r="29" spans="1:16" ht="32.25" customHeight="1" x14ac:dyDescent="0.35">
      <c r="A29" s="681"/>
      <c r="B29" s="403">
        <v>0</v>
      </c>
      <c r="C29" s="404">
        <v>0</v>
      </c>
      <c r="D29" s="425">
        <f>SUM(B29:C29)</f>
        <v>0</v>
      </c>
      <c r="E29" s="424">
        <v>0</v>
      </c>
      <c r="F29" s="405">
        <v>0</v>
      </c>
      <c r="G29" s="425">
        <f>SUM(E29:F29)</f>
        <v>0</v>
      </c>
      <c r="H29" s="424">
        <v>0</v>
      </c>
      <c r="I29" s="424">
        <v>0</v>
      </c>
      <c r="J29" s="425">
        <f>SUM(H29:I29)</f>
        <v>0</v>
      </c>
      <c r="K29" s="424">
        <v>0</v>
      </c>
      <c r="L29" s="424">
        <v>0</v>
      </c>
      <c r="M29" s="425">
        <f>SUM(K29:L29)</f>
        <v>0</v>
      </c>
      <c r="N29" s="400">
        <f t="shared" si="6"/>
        <v>0</v>
      </c>
      <c r="O29" s="401">
        <f t="shared" si="6"/>
        <v>0</v>
      </c>
      <c r="P29" s="402">
        <f t="shared" si="6"/>
        <v>0</v>
      </c>
    </row>
    <row r="30" spans="1:16" ht="29.25" customHeight="1" thickBot="1" x14ac:dyDescent="0.4">
      <c r="A30" s="682"/>
      <c r="B30" s="403">
        <v>0</v>
      </c>
      <c r="C30" s="404">
        <v>0</v>
      </c>
      <c r="D30" s="425">
        <f>SUM(B30:C30)</f>
        <v>0</v>
      </c>
      <c r="E30" s="424">
        <v>0</v>
      </c>
      <c r="F30" s="405">
        <v>0</v>
      </c>
      <c r="G30" s="425">
        <f>SUM(E30:F30)</f>
        <v>0</v>
      </c>
      <c r="H30" s="424">
        <v>0</v>
      </c>
      <c r="I30" s="424">
        <v>0</v>
      </c>
      <c r="J30" s="425">
        <f>SUM(H30:I30)</f>
        <v>0</v>
      </c>
      <c r="K30" s="424">
        <v>0</v>
      </c>
      <c r="L30" s="424">
        <v>0</v>
      </c>
      <c r="M30" s="425">
        <f>SUM(K30:L30)</f>
        <v>0</v>
      </c>
      <c r="N30" s="400">
        <f t="shared" si="6"/>
        <v>0</v>
      </c>
      <c r="O30" s="401">
        <f t="shared" si="6"/>
        <v>0</v>
      </c>
      <c r="P30" s="402">
        <f t="shared" si="6"/>
        <v>0</v>
      </c>
    </row>
    <row r="31" spans="1:16" ht="36.75" customHeight="1" thickBot="1" x14ac:dyDescent="0.4">
      <c r="A31" s="685" t="s">
        <v>15</v>
      </c>
      <c r="B31" s="434">
        <f t="shared" ref="B31:P31" si="7">SUM(B26:B30)</f>
        <v>0</v>
      </c>
      <c r="C31" s="434">
        <f t="shared" si="7"/>
        <v>0</v>
      </c>
      <c r="D31" s="434">
        <f t="shared" si="7"/>
        <v>0</v>
      </c>
      <c r="E31" s="434">
        <f t="shared" si="7"/>
        <v>0</v>
      </c>
      <c r="F31" s="434">
        <f t="shared" si="7"/>
        <v>0</v>
      </c>
      <c r="G31" s="434">
        <f t="shared" si="7"/>
        <v>0</v>
      </c>
      <c r="H31" s="435">
        <f>SUM(H26:H30)</f>
        <v>0</v>
      </c>
      <c r="I31" s="435">
        <f>SUM(I26:I30)</f>
        <v>0</v>
      </c>
      <c r="J31" s="435">
        <f>SUM(J26:J30)</f>
        <v>0</v>
      </c>
      <c r="K31" s="435">
        <f t="shared" si="7"/>
        <v>0</v>
      </c>
      <c r="L31" s="435">
        <f t="shared" si="7"/>
        <v>0</v>
      </c>
      <c r="M31" s="435">
        <f t="shared" si="7"/>
        <v>0</v>
      </c>
      <c r="N31" s="434">
        <f t="shared" si="7"/>
        <v>0</v>
      </c>
      <c r="O31" s="434">
        <f t="shared" si="7"/>
        <v>0</v>
      </c>
      <c r="P31" s="430">
        <f t="shared" si="7"/>
        <v>0</v>
      </c>
    </row>
    <row r="32" spans="1:16" ht="30" customHeight="1" thickBot="1" x14ac:dyDescent="0.4">
      <c r="A32" s="687" t="s">
        <v>16</v>
      </c>
      <c r="B32" s="406">
        <f t="shared" ref="B32:P32" si="8">B24</f>
        <v>0</v>
      </c>
      <c r="C32" s="406">
        <f t="shared" si="8"/>
        <v>3</v>
      </c>
      <c r="D32" s="406">
        <f t="shared" si="8"/>
        <v>3</v>
      </c>
      <c r="E32" s="406">
        <f t="shared" si="8"/>
        <v>0</v>
      </c>
      <c r="F32" s="406">
        <f t="shared" si="8"/>
        <v>8</v>
      </c>
      <c r="G32" s="436">
        <f t="shared" si="8"/>
        <v>8</v>
      </c>
      <c r="H32" s="436">
        <f>H24</f>
        <v>3</v>
      </c>
      <c r="I32" s="436">
        <f>I24</f>
        <v>4</v>
      </c>
      <c r="J32" s="436">
        <f>J24</f>
        <v>7</v>
      </c>
      <c r="K32" s="436">
        <f t="shared" si="8"/>
        <v>3</v>
      </c>
      <c r="L32" s="436">
        <f t="shared" si="8"/>
        <v>0</v>
      </c>
      <c r="M32" s="436">
        <f t="shared" si="8"/>
        <v>3</v>
      </c>
      <c r="N32" s="436">
        <f t="shared" si="8"/>
        <v>6</v>
      </c>
      <c r="O32" s="436">
        <f t="shared" si="8"/>
        <v>15</v>
      </c>
      <c r="P32" s="407">
        <f t="shared" si="8"/>
        <v>21</v>
      </c>
    </row>
    <row r="33" spans="1:16" ht="26.25" thickBot="1" x14ac:dyDescent="0.4">
      <c r="A33" s="687" t="s">
        <v>17</v>
      </c>
      <c r="B33" s="406">
        <f t="shared" ref="B33:P33" si="9">B31</f>
        <v>0</v>
      </c>
      <c r="C33" s="406">
        <f t="shared" si="9"/>
        <v>0</v>
      </c>
      <c r="D33" s="406">
        <f t="shared" si="9"/>
        <v>0</v>
      </c>
      <c r="E33" s="406">
        <f t="shared" si="9"/>
        <v>0</v>
      </c>
      <c r="F33" s="406">
        <f t="shared" si="9"/>
        <v>0</v>
      </c>
      <c r="G33" s="436">
        <f t="shared" si="9"/>
        <v>0</v>
      </c>
      <c r="H33" s="436">
        <f>H31</f>
        <v>0</v>
      </c>
      <c r="I33" s="436">
        <f>I31</f>
        <v>0</v>
      </c>
      <c r="J33" s="436">
        <f>J31</f>
        <v>0</v>
      </c>
      <c r="K33" s="436">
        <f t="shared" si="9"/>
        <v>0</v>
      </c>
      <c r="L33" s="436">
        <f t="shared" si="9"/>
        <v>0</v>
      </c>
      <c r="M33" s="436">
        <f t="shared" si="9"/>
        <v>0</v>
      </c>
      <c r="N33" s="436">
        <f t="shared" si="9"/>
        <v>0</v>
      </c>
      <c r="O33" s="436">
        <f t="shared" si="9"/>
        <v>0</v>
      </c>
      <c r="P33" s="407">
        <f t="shared" si="9"/>
        <v>0</v>
      </c>
    </row>
    <row r="34" spans="1:16" ht="26.25" thickBot="1" x14ac:dyDescent="0.4">
      <c r="A34" s="688" t="s">
        <v>18</v>
      </c>
      <c r="B34" s="437">
        <f t="shared" ref="B34:P34" si="10">SUM(B32:B33)</f>
        <v>0</v>
      </c>
      <c r="C34" s="437">
        <f t="shared" si="10"/>
        <v>3</v>
      </c>
      <c r="D34" s="437">
        <f t="shared" si="10"/>
        <v>3</v>
      </c>
      <c r="E34" s="437">
        <f t="shared" si="10"/>
        <v>0</v>
      </c>
      <c r="F34" s="437">
        <f t="shared" si="10"/>
        <v>8</v>
      </c>
      <c r="G34" s="438">
        <f t="shared" si="10"/>
        <v>8</v>
      </c>
      <c r="H34" s="438">
        <f>SUM(H32:H33)</f>
        <v>3</v>
      </c>
      <c r="I34" s="438">
        <f>SUM(I32:I33)</f>
        <v>4</v>
      </c>
      <c r="J34" s="438">
        <f>SUM(J32:J33)</f>
        <v>7</v>
      </c>
      <c r="K34" s="438">
        <f t="shared" si="10"/>
        <v>3</v>
      </c>
      <c r="L34" s="438">
        <f t="shared" si="10"/>
        <v>0</v>
      </c>
      <c r="M34" s="438">
        <f t="shared" si="10"/>
        <v>3</v>
      </c>
      <c r="N34" s="438">
        <f t="shared" si="10"/>
        <v>6</v>
      </c>
      <c r="O34" s="438">
        <f t="shared" si="10"/>
        <v>15</v>
      </c>
      <c r="P34" s="439">
        <f t="shared" si="10"/>
        <v>21</v>
      </c>
    </row>
    <row r="35" spans="1:16" ht="39" customHeight="1" x14ac:dyDescent="0.35">
      <c r="A35" s="124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pans="1:16" ht="25.5" hidden="1" customHeight="1" x14ac:dyDescent="0.35">
      <c r="A36" s="124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6"/>
    </row>
    <row r="37" spans="1:16" ht="37.5" customHeight="1" x14ac:dyDescent="0.35">
      <c r="A37" s="1186" t="s">
        <v>132</v>
      </c>
      <c r="B37" s="1186"/>
      <c r="C37" s="1186"/>
      <c r="D37" s="1186"/>
      <c r="E37" s="1186"/>
      <c r="F37" s="1186"/>
      <c r="G37" s="1186"/>
      <c r="H37" s="1186"/>
      <c r="I37" s="1186"/>
      <c r="J37" s="1186"/>
      <c r="K37" s="1186"/>
      <c r="L37" s="1186"/>
      <c r="M37" s="1186"/>
      <c r="N37" s="1186"/>
      <c r="O37" s="1186"/>
      <c r="P37" s="1186"/>
    </row>
    <row r="38" spans="1:16" ht="26.25" customHeight="1" x14ac:dyDescent="0.35"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</row>
  </sheetData>
  <mergeCells count="16">
    <mergeCell ref="A1:T1"/>
    <mergeCell ref="A2:P2"/>
    <mergeCell ref="A4:P4"/>
    <mergeCell ref="A5:P5"/>
    <mergeCell ref="A7:A9"/>
    <mergeCell ref="A3:P3"/>
    <mergeCell ref="B7:D7"/>
    <mergeCell ref="A37:P37"/>
    <mergeCell ref="E7:G7"/>
    <mergeCell ref="H7:J7"/>
    <mergeCell ref="K7:M7"/>
    <mergeCell ref="N7:P8"/>
    <mergeCell ref="B8:D8"/>
    <mergeCell ref="E8:G8"/>
    <mergeCell ref="H8:J8"/>
    <mergeCell ref="K8:M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7"/>
  <sheetViews>
    <sheetView zoomScale="55" zoomScaleNormal="55" workbookViewId="0">
      <selection activeCell="T11" sqref="T11"/>
    </sheetView>
  </sheetViews>
  <sheetFormatPr defaultRowHeight="25.5" x14ac:dyDescent="0.35"/>
  <cols>
    <col min="1" max="1" width="87.85546875" style="47" customWidth="1"/>
    <col min="2" max="2" width="15" style="47" customWidth="1"/>
    <col min="3" max="3" width="13.7109375" style="47" customWidth="1"/>
    <col min="4" max="4" width="11" style="47" customWidth="1"/>
    <col min="5" max="5" width="17" style="47" customWidth="1"/>
    <col min="6" max="6" width="11.85546875" style="47" customWidth="1"/>
    <col min="7" max="7" width="11.42578125" style="47" customWidth="1"/>
    <col min="8" max="8" width="14.85546875" style="47" customWidth="1"/>
    <col min="9" max="10" width="11.85546875" style="47" customWidth="1"/>
    <col min="11" max="11" width="15.42578125" style="47" customWidth="1"/>
    <col min="12" max="12" width="13.140625" style="47" customWidth="1"/>
    <col min="13" max="13" width="12.85546875" style="47" customWidth="1"/>
    <col min="14" max="15" width="10.7109375" style="47" customWidth="1"/>
    <col min="16" max="16" width="9.140625" style="47"/>
    <col min="17" max="17" width="12.85546875" style="47" customWidth="1"/>
    <col min="18" max="18" width="23.42578125" style="47" customWidth="1"/>
    <col min="19" max="20" width="9.140625" style="47"/>
    <col min="21" max="21" width="10.5703125" style="47" bestFit="1" customWidth="1"/>
    <col min="22" max="22" width="11.28515625" style="47" customWidth="1"/>
    <col min="23" max="16384" width="9.140625" style="47"/>
  </cols>
  <sheetData>
    <row r="1" spans="1:20" ht="25.5" customHeight="1" x14ac:dyDescent="0.35">
      <c r="A1" s="1187"/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</row>
    <row r="2" spans="1:20" ht="20.25" customHeight="1" x14ac:dyDescent="0.35">
      <c r="A2" s="1187" t="s">
        <v>93</v>
      </c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</row>
    <row r="3" spans="1:20" ht="24.75" customHeight="1" x14ac:dyDescent="0.35">
      <c r="A3" s="1187" t="s">
        <v>168</v>
      </c>
      <c r="B3" s="1187"/>
      <c r="C3" s="1187"/>
      <c r="D3" s="1187"/>
      <c r="E3" s="1187"/>
      <c r="F3" s="1187"/>
      <c r="G3" s="1187"/>
      <c r="H3" s="1187"/>
      <c r="I3" s="1187"/>
      <c r="J3" s="1187"/>
      <c r="K3" s="1187"/>
      <c r="L3" s="1187"/>
      <c r="M3" s="1187"/>
      <c r="N3" s="46"/>
      <c r="O3" s="46"/>
    </row>
    <row r="4" spans="1:20" ht="33" customHeight="1" thickBot="1" x14ac:dyDescent="0.4">
      <c r="A4" s="48"/>
    </row>
    <row r="5" spans="1:20" ht="33" customHeight="1" thickBot="1" x14ac:dyDescent="0.4">
      <c r="A5" s="1188" t="s">
        <v>1</v>
      </c>
      <c r="B5" s="1191" t="s">
        <v>19</v>
      </c>
      <c r="C5" s="1192"/>
      <c r="D5" s="1193"/>
      <c r="E5" s="1191" t="s">
        <v>20</v>
      </c>
      <c r="F5" s="1192"/>
      <c r="G5" s="1193"/>
      <c r="H5" s="1191" t="s">
        <v>21</v>
      </c>
      <c r="I5" s="1192"/>
      <c r="J5" s="1193"/>
      <c r="K5" s="1194" t="s">
        <v>95</v>
      </c>
      <c r="L5" s="1195"/>
      <c r="M5" s="1196"/>
      <c r="N5" s="49"/>
      <c r="O5" s="49"/>
    </row>
    <row r="6" spans="1:20" ht="33" customHeight="1" thickBot="1" x14ac:dyDescent="0.4">
      <c r="A6" s="1189"/>
      <c r="B6" s="1311" t="s">
        <v>24</v>
      </c>
      <c r="C6" s="1304"/>
      <c r="D6" s="1305"/>
      <c r="E6" s="1311" t="s">
        <v>24</v>
      </c>
      <c r="F6" s="1304"/>
      <c r="G6" s="1305"/>
      <c r="H6" s="1311" t="s">
        <v>24</v>
      </c>
      <c r="I6" s="1304"/>
      <c r="J6" s="1305"/>
      <c r="K6" s="1197"/>
      <c r="L6" s="1198"/>
      <c r="M6" s="1199"/>
      <c r="N6" s="49"/>
      <c r="O6" s="49"/>
    </row>
    <row r="7" spans="1:20" ht="99.75" customHeight="1" thickBot="1" x14ac:dyDescent="0.4">
      <c r="A7" s="1287"/>
      <c r="B7" s="50" t="s">
        <v>5</v>
      </c>
      <c r="C7" s="51" t="s">
        <v>6</v>
      </c>
      <c r="D7" s="52" t="s">
        <v>7</v>
      </c>
      <c r="E7" s="50" t="s">
        <v>5</v>
      </c>
      <c r="F7" s="51" t="s">
        <v>6</v>
      </c>
      <c r="G7" s="52" t="s">
        <v>7</v>
      </c>
      <c r="H7" s="50" t="s">
        <v>5</v>
      </c>
      <c r="I7" s="51" t="s">
        <v>6</v>
      </c>
      <c r="J7" s="52" t="s">
        <v>7</v>
      </c>
      <c r="K7" s="50" t="s">
        <v>5</v>
      </c>
      <c r="L7" s="51" t="s">
        <v>6</v>
      </c>
      <c r="M7" s="52" t="s">
        <v>7</v>
      </c>
      <c r="N7" s="49"/>
      <c r="O7" s="49"/>
    </row>
    <row r="8" spans="1:20" ht="36.75" customHeight="1" thickBot="1" x14ac:dyDescent="0.4">
      <c r="A8" s="53" t="s">
        <v>8</v>
      </c>
      <c r="B8" s="54"/>
      <c r="C8" s="55"/>
      <c r="D8" s="56"/>
      <c r="E8" s="54"/>
      <c r="F8" s="55"/>
      <c r="G8" s="57"/>
      <c r="H8" s="58"/>
      <c r="I8" s="59"/>
      <c r="J8" s="60"/>
      <c r="K8" s="147"/>
      <c r="L8" s="148"/>
      <c r="M8" s="149"/>
      <c r="N8" s="49"/>
      <c r="O8" s="49"/>
    </row>
    <row r="9" spans="1:20" ht="29.25" customHeight="1" x14ac:dyDescent="0.35">
      <c r="A9" s="244" t="s">
        <v>94</v>
      </c>
      <c r="B9" s="128">
        <f>B18+B14</f>
        <v>5</v>
      </c>
      <c r="C9" s="129">
        <f t="shared" ref="C9:J10" si="0">C18+C14</f>
        <v>0</v>
      </c>
      <c r="D9" s="248">
        <f t="shared" si="0"/>
        <v>5</v>
      </c>
      <c r="E9" s="128">
        <f t="shared" si="0"/>
        <v>3</v>
      </c>
      <c r="F9" s="129">
        <f t="shared" si="0"/>
        <v>0</v>
      </c>
      <c r="G9" s="248">
        <f t="shared" si="0"/>
        <v>3</v>
      </c>
      <c r="H9" s="128">
        <f t="shared" si="0"/>
        <v>6</v>
      </c>
      <c r="I9" s="129">
        <f t="shared" si="0"/>
        <v>0</v>
      </c>
      <c r="J9" s="248">
        <f t="shared" si="0"/>
        <v>6</v>
      </c>
      <c r="K9" s="592">
        <f t="shared" ref="K9:M10" si="1">B9+E9+H9</f>
        <v>14</v>
      </c>
      <c r="L9" s="593">
        <f t="shared" si="1"/>
        <v>0</v>
      </c>
      <c r="M9" s="594">
        <f t="shared" si="1"/>
        <v>14</v>
      </c>
      <c r="N9" s="49"/>
      <c r="O9" s="49"/>
    </row>
    <row r="10" spans="1:20" ht="53.25" thickBot="1" x14ac:dyDescent="0.4">
      <c r="A10" s="218" t="s">
        <v>81</v>
      </c>
      <c r="B10" s="128">
        <f>B19+B15</f>
        <v>0</v>
      </c>
      <c r="C10" s="129">
        <f t="shared" si="0"/>
        <v>1</v>
      </c>
      <c r="D10" s="248">
        <f t="shared" si="0"/>
        <v>1</v>
      </c>
      <c r="E10" s="128">
        <f t="shared" si="0"/>
        <v>0</v>
      </c>
      <c r="F10" s="129">
        <f t="shared" si="0"/>
        <v>0</v>
      </c>
      <c r="G10" s="248">
        <f t="shared" si="0"/>
        <v>0</v>
      </c>
      <c r="H10" s="128">
        <f t="shared" si="0"/>
        <v>0</v>
      </c>
      <c r="I10" s="129">
        <f t="shared" si="0"/>
        <v>0</v>
      </c>
      <c r="J10" s="248">
        <f t="shared" si="0"/>
        <v>0</v>
      </c>
      <c r="K10" s="592">
        <f t="shared" si="1"/>
        <v>0</v>
      </c>
      <c r="L10" s="593">
        <f t="shared" si="1"/>
        <v>1</v>
      </c>
      <c r="M10" s="594">
        <f t="shared" si="1"/>
        <v>1</v>
      </c>
      <c r="N10" s="49"/>
      <c r="O10" s="49"/>
    </row>
    <row r="11" spans="1:20" ht="36.75" customHeight="1" thickBot="1" x14ac:dyDescent="0.4">
      <c r="A11" s="72" t="s">
        <v>9</v>
      </c>
      <c r="B11" s="137">
        <f>SUM(B8:B10)</f>
        <v>5</v>
      </c>
      <c r="C11" s="137">
        <f t="shared" ref="C11:M11" si="2">SUM(C8:C10)</f>
        <v>1</v>
      </c>
      <c r="D11" s="137">
        <f t="shared" si="2"/>
        <v>6</v>
      </c>
      <c r="E11" s="137">
        <f t="shared" si="2"/>
        <v>3</v>
      </c>
      <c r="F11" s="137">
        <f t="shared" si="2"/>
        <v>0</v>
      </c>
      <c r="G11" s="137">
        <f t="shared" si="2"/>
        <v>3</v>
      </c>
      <c r="H11" s="137">
        <f t="shared" si="2"/>
        <v>6</v>
      </c>
      <c r="I11" s="137">
        <f t="shared" si="2"/>
        <v>0</v>
      </c>
      <c r="J11" s="137">
        <f t="shared" si="2"/>
        <v>6</v>
      </c>
      <c r="K11" s="137">
        <f t="shared" si="2"/>
        <v>14</v>
      </c>
      <c r="L11" s="159">
        <f t="shared" si="2"/>
        <v>1</v>
      </c>
      <c r="M11" s="160">
        <f t="shared" si="2"/>
        <v>15</v>
      </c>
      <c r="N11" s="49"/>
      <c r="O11" s="49"/>
    </row>
    <row r="12" spans="1:20" ht="27" customHeight="1" thickBot="1" x14ac:dyDescent="0.4">
      <c r="A12" s="72" t="s">
        <v>10</v>
      </c>
      <c r="B12" s="75"/>
      <c r="C12" s="76"/>
      <c r="D12" s="77"/>
      <c r="E12" s="75"/>
      <c r="F12" s="76"/>
      <c r="G12" s="77"/>
      <c r="H12" s="75"/>
      <c r="I12" s="76"/>
      <c r="J12" s="77"/>
      <c r="K12" s="75"/>
      <c r="L12" s="76"/>
      <c r="M12" s="769"/>
      <c r="N12" s="49"/>
      <c r="O12" s="49"/>
    </row>
    <row r="13" spans="1:20" ht="31.5" customHeight="1" thickBot="1" x14ac:dyDescent="0.4">
      <c r="A13" s="83" t="s">
        <v>11</v>
      </c>
      <c r="B13" s="75"/>
      <c r="C13" s="76"/>
      <c r="D13" s="77"/>
      <c r="E13" s="75"/>
      <c r="F13" s="76"/>
      <c r="G13" s="77"/>
      <c r="H13" s="75"/>
      <c r="I13" s="76"/>
      <c r="J13" s="77"/>
      <c r="K13" s="75"/>
      <c r="L13" s="294"/>
      <c r="M13" s="1126"/>
      <c r="N13" s="93"/>
      <c r="O13" s="93"/>
    </row>
    <row r="14" spans="1:20" ht="24.95" customHeight="1" x14ac:dyDescent="0.35">
      <c r="A14" s="244" t="s">
        <v>94</v>
      </c>
      <c r="B14" s="756">
        <v>5</v>
      </c>
      <c r="C14" s="757">
        <v>0</v>
      </c>
      <c r="D14" s="248">
        <f>SUM(B14:C14)</f>
        <v>5</v>
      </c>
      <c r="E14" s="756">
        <v>3</v>
      </c>
      <c r="F14" s="757">
        <v>0</v>
      </c>
      <c r="G14" s="1086">
        <f>SUM(E14:F14)</f>
        <v>3</v>
      </c>
      <c r="H14" s="756">
        <v>6</v>
      </c>
      <c r="I14" s="757">
        <v>0</v>
      </c>
      <c r="J14" s="1086">
        <f>SUM(H14:I14)</f>
        <v>6</v>
      </c>
      <c r="K14" s="1087">
        <f t="shared" ref="K14:M15" si="3">B14+E14+H14</f>
        <v>14</v>
      </c>
      <c r="L14" s="1087">
        <f t="shared" si="3"/>
        <v>0</v>
      </c>
      <c r="M14" s="423">
        <f t="shared" si="3"/>
        <v>14</v>
      </c>
      <c r="N14" s="124"/>
      <c r="O14" s="124"/>
    </row>
    <row r="15" spans="1:20" ht="53.25" thickBot="1" x14ac:dyDescent="0.4">
      <c r="A15" s="218" t="s">
        <v>81</v>
      </c>
      <c r="B15" s="758">
        <v>0</v>
      </c>
      <c r="C15" s="759">
        <v>0</v>
      </c>
      <c r="D15" s="248">
        <f>SUM(B15:C15)</f>
        <v>0</v>
      </c>
      <c r="E15" s="758">
        <v>0</v>
      </c>
      <c r="F15" s="759">
        <v>0</v>
      </c>
      <c r="G15" s="595">
        <v>0</v>
      </c>
      <c r="H15" s="758">
        <v>0</v>
      </c>
      <c r="I15" s="759">
        <v>0</v>
      </c>
      <c r="J15" s="595">
        <v>0</v>
      </c>
      <c r="K15" s="596">
        <v>0</v>
      </c>
      <c r="L15" s="597">
        <f t="shared" si="3"/>
        <v>0</v>
      </c>
      <c r="M15" s="1127">
        <f t="shared" si="3"/>
        <v>0</v>
      </c>
      <c r="N15" s="49"/>
      <c r="O15" s="49"/>
    </row>
    <row r="16" spans="1:20" ht="24.95" customHeight="1" thickBot="1" x14ac:dyDescent="0.4">
      <c r="A16" s="108" t="s">
        <v>13</v>
      </c>
      <c r="B16" s="111">
        <f t="shared" ref="B16:M16" si="4">SUM(B14:B14)</f>
        <v>5</v>
      </c>
      <c r="C16" s="298">
        <f t="shared" si="4"/>
        <v>0</v>
      </c>
      <c r="D16" s="298">
        <f t="shared" si="4"/>
        <v>5</v>
      </c>
      <c r="E16" s="298">
        <f t="shared" si="4"/>
        <v>3</v>
      </c>
      <c r="F16" s="298">
        <f t="shared" si="4"/>
        <v>0</v>
      </c>
      <c r="G16" s="299">
        <f t="shared" si="4"/>
        <v>3</v>
      </c>
      <c r="H16" s="111">
        <f t="shared" si="4"/>
        <v>6</v>
      </c>
      <c r="I16" s="298">
        <f t="shared" si="4"/>
        <v>0</v>
      </c>
      <c r="J16" s="299">
        <f t="shared" si="4"/>
        <v>6</v>
      </c>
      <c r="K16" s="111">
        <f t="shared" si="4"/>
        <v>14</v>
      </c>
      <c r="L16" s="298">
        <f t="shared" si="4"/>
        <v>0</v>
      </c>
      <c r="M16" s="343">
        <f t="shared" si="4"/>
        <v>14</v>
      </c>
      <c r="N16" s="113"/>
      <c r="O16" s="113"/>
    </row>
    <row r="17" spans="1:16" ht="24.95" customHeight="1" thickBot="1" x14ac:dyDescent="0.4">
      <c r="A17" s="114" t="s">
        <v>14</v>
      </c>
      <c r="B17" s="115"/>
      <c r="C17" s="116"/>
      <c r="D17" s="117"/>
      <c r="E17" s="115"/>
      <c r="F17" s="116"/>
      <c r="G17" s="117"/>
      <c r="H17" s="118"/>
      <c r="I17" s="300"/>
      <c r="J17" s="1088"/>
      <c r="K17" s="121"/>
      <c r="L17" s="301"/>
      <c r="M17" s="123"/>
      <c r="N17" s="124"/>
      <c r="O17" s="124"/>
    </row>
    <row r="18" spans="1:16" ht="24.95" customHeight="1" x14ac:dyDescent="0.35">
      <c r="A18" s="244" t="s">
        <v>94</v>
      </c>
      <c r="B18" s="760">
        <v>0</v>
      </c>
      <c r="C18" s="761">
        <v>0</v>
      </c>
      <c r="D18" s="248">
        <f>SUM(B18:C18)</f>
        <v>0</v>
      </c>
      <c r="E18" s="760">
        <v>0</v>
      </c>
      <c r="F18" s="761">
        <v>0</v>
      </c>
      <c r="G18" s="248">
        <f>SUM(E18:F18)</f>
        <v>0</v>
      </c>
      <c r="H18" s="760">
        <v>0</v>
      </c>
      <c r="I18" s="761">
        <v>0</v>
      </c>
      <c r="J18" s="248">
        <f>SUM(H18:I18)</f>
        <v>0</v>
      </c>
      <c r="K18" s="130">
        <f t="shared" ref="K18:M19" si="5">B18+E18+H18</f>
        <v>0</v>
      </c>
      <c r="L18" s="297">
        <f t="shared" si="5"/>
        <v>0</v>
      </c>
      <c r="M18" s="132">
        <f t="shared" si="5"/>
        <v>0</v>
      </c>
      <c r="N18" s="124"/>
      <c r="O18" s="124"/>
    </row>
    <row r="19" spans="1:16" ht="53.25" thickBot="1" x14ac:dyDescent="0.4">
      <c r="A19" s="218" t="s">
        <v>81</v>
      </c>
      <c r="B19" s="758">
        <v>0</v>
      </c>
      <c r="C19" s="759">
        <v>1</v>
      </c>
      <c r="D19" s="248">
        <f>SUM(B19:C19)</f>
        <v>1</v>
      </c>
      <c r="E19" s="760">
        <v>0</v>
      </c>
      <c r="F19" s="761">
        <v>0</v>
      </c>
      <c r="G19" s="248">
        <f>SUM(E19:F19)</f>
        <v>0</v>
      </c>
      <c r="H19" s="760">
        <v>0</v>
      </c>
      <c r="I19" s="761">
        <v>0</v>
      </c>
      <c r="J19" s="248">
        <f>SUM(H19:I19)</f>
        <v>0</v>
      </c>
      <c r="K19" s="130">
        <f t="shared" si="5"/>
        <v>0</v>
      </c>
      <c r="L19" s="297">
        <f t="shared" si="5"/>
        <v>1</v>
      </c>
      <c r="M19" s="132">
        <f t="shared" si="5"/>
        <v>1</v>
      </c>
      <c r="N19" s="49"/>
      <c r="O19" s="49"/>
    </row>
    <row r="20" spans="1:16" ht="36.75" customHeight="1" thickBot="1" x14ac:dyDescent="0.4">
      <c r="A20" s="108" t="s">
        <v>15</v>
      </c>
      <c r="B20" s="298">
        <f>SUM(B18:B19)</f>
        <v>0</v>
      </c>
      <c r="C20" s="298">
        <f>SUM(C18:C19)</f>
        <v>1</v>
      </c>
      <c r="D20" s="298">
        <f t="shared" ref="D20:M20" si="6">SUM(D18:D19)</f>
        <v>1</v>
      </c>
      <c r="E20" s="298">
        <f t="shared" si="6"/>
        <v>0</v>
      </c>
      <c r="F20" s="298">
        <f t="shared" si="6"/>
        <v>0</v>
      </c>
      <c r="G20" s="298">
        <f t="shared" si="6"/>
        <v>0</v>
      </c>
      <c r="H20" s="298">
        <f t="shared" si="6"/>
        <v>0</v>
      </c>
      <c r="I20" s="298">
        <f t="shared" si="6"/>
        <v>0</v>
      </c>
      <c r="J20" s="298">
        <f t="shared" si="6"/>
        <v>0</v>
      </c>
      <c r="K20" s="298">
        <f t="shared" si="6"/>
        <v>0</v>
      </c>
      <c r="L20" s="298">
        <f t="shared" si="6"/>
        <v>1</v>
      </c>
      <c r="M20" s="343">
        <f t="shared" si="6"/>
        <v>1</v>
      </c>
      <c r="N20" s="124"/>
      <c r="O20" s="124"/>
    </row>
    <row r="21" spans="1:16" ht="30" customHeight="1" thickBot="1" x14ac:dyDescent="0.4">
      <c r="A21" s="136" t="s">
        <v>16</v>
      </c>
      <c r="B21" s="137">
        <f t="shared" ref="B21:M21" si="7">B16</f>
        <v>5</v>
      </c>
      <c r="C21" s="168">
        <f t="shared" si="7"/>
        <v>0</v>
      </c>
      <c r="D21" s="168">
        <f t="shared" si="7"/>
        <v>5</v>
      </c>
      <c r="E21" s="137">
        <f t="shared" si="7"/>
        <v>3</v>
      </c>
      <c r="F21" s="168">
        <f t="shared" si="7"/>
        <v>0</v>
      </c>
      <c r="G21" s="303">
        <f t="shared" si="7"/>
        <v>3</v>
      </c>
      <c r="H21" s="137">
        <f t="shared" si="7"/>
        <v>6</v>
      </c>
      <c r="I21" s="168">
        <f t="shared" si="7"/>
        <v>0</v>
      </c>
      <c r="J21" s="303">
        <f t="shared" si="7"/>
        <v>6</v>
      </c>
      <c r="K21" s="137">
        <f t="shared" si="7"/>
        <v>14</v>
      </c>
      <c r="L21" s="168">
        <f t="shared" si="7"/>
        <v>0</v>
      </c>
      <c r="M21" s="160">
        <f t="shared" si="7"/>
        <v>14</v>
      </c>
      <c r="N21" s="140"/>
      <c r="O21" s="140"/>
    </row>
    <row r="22" spans="1:16" ht="26.25" thickBot="1" x14ac:dyDescent="0.4">
      <c r="A22" s="136" t="s">
        <v>17</v>
      </c>
      <c r="B22" s="137">
        <f t="shared" ref="B22:M22" si="8">B20</f>
        <v>0</v>
      </c>
      <c r="C22" s="168">
        <f t="shared" si="8"/>
        <v>1</v>
      </c>
      <c r="D22" s="168">
        <f t="shared" si="8"/>
        <v>1</v>
      </c>
      <c r="E22" s="137">
        <f t="shared" si="8"/>
        <v>0</v>
      </c>
      <c r="F22" s="168">
        <f t="shared" si="8"/>
        <v>0</v>
      </c>
      <c r="G22" s="303">
        <f t="shared" si="8"/>
        <v>0</v>
      </c>
      <c r="H22" s="137">
        <f t="shared" si="8"/>
        <v>0</v>
      </c>
      <c r="I22" s="168">
        <f t="shared" si="8"/>
        <v>0</v>
      </c>
      <c r="J22" s="303">
        <f t="shared" si="8"/>
        <v>0</v>
      </c>
      <c r="K22" s="137">
        <f t="shared" si="8"/>
        <v>0</v>
      </c>
      <c r="L22" s="168">
        <f t="shared" si="8"/>
        <v>1</v>
      </c>
      <c r="M22" s="160">
        <f t="shared" si="8"/>
        <v>1</v>
      </c>
      <c r="N22" s="141"/>
      <c r="O22" s="141"/>
    </row>
    <row r="23" spans="1:16" ht="26.25" thickBot="1" x14ac:dyDescent="0.4">
      <c r="A23" s="142" t="s">
        <v>18</v>
      </c>
      <c r="B23" s="143">
        <f t="shared" ref="B23:M23" si="9">SUM(B21:B22)</f>
        <v>5</v>
      </c>
      <c r="C23" s="187">
        <f t="shared" si="9"/>
        <v>1</v>
      </c>
      <c r="D23" s="187">
        <f t="shared" si="9"/>
        <v>6</v>
      </c>
      <c r="E23" s="143">
        <f t="shared" si="9"/>
        <v>3</v>
      </c>
      <c r="F23" s="187">
        <f t="shared" si="9"/>
        <v>0</v>
      </c>
      <c r="G23" s="304">
        <f t="shared" si="9"/>
        <v>3</v>
      </c>
      <c r="H23" s="143">
        <f t="shared" si="9"/>
        <v>6</v>
      </c>
      <c r="I23" s="187">
        <f t="shared" si="9"/>
        <v>0</v>
      </c>
      <c r="J23" s="304">
        <f t="shared" si="9"/>
        <v>6</v>
      </c>
      <c r="K23" s="143">
        <f t="shared" si="9"/>
        <v>14</v>
      </c>
      <c r="L23" s="187">
        <f t="shared" si="9"/>
        <v>1</v>
      </c>
      <c r="M23" s="1128">
        <f t="shared" si="9"/>
        <v>15</v>
      </c>
      <c r="N23" s="141"/>
      <c r="O23" s="141"/>
    </row>
    <row r="24" spans="1:16" ht="12" customHeight="1" x14ac:dyDescent="0.35">
      <c r="A24" s="124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</row>
    <row r="25" spans="1:16" ht="25.5" hidden="1" customHeight="1" x14ac:dyDescent="0.35">
      <c r="A25" s="124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6"/>
    </row>
    <row r="26" spans="1:16" ht="37.5" customHeight="1" x14ac:dyDescent="0.35">
      <c r="A26" s="1186" t="s">
        <v>139</v>
      </c>
      <c r="B26" s="1186"/>
      <c r="C26" s="1186"/>
      <c r="D26" s="1186"/>
      <c r="E26" s="1186"/>
      <c r="F26" s="1186"/>
      <c r="G26" s="1186"/>
      <c r="H26" s="1186"/>
      <c r="I26" s="1186"/>
      <c r="J26" s="1186"/>
      <c r="K26" s="1186"/>
      <c r="L26" s="1186"/>
      <c r="M26" s="1186"/>
      <c r="N26" s="1186"/>
      <c r="O26" s="1186"/>
      <c r="P26" s="1186"/>
    </row>
    <row r="27" spans="1:16" ht="26.25" customHeight="1" x14ac:dyDescent="0.35"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</row>
  </sheetData>
  <mergeCells count="12">
    <mergeCell ref="B6:D6"/>
    <mergeCell ref="E6:G6"/>
    <mergeCell ref="H6:J6"/>
    <mergeCell ref="A5:A7"/>
    <mergeCell ref="A26:P26"/>
    <mergeCell ref="A1:T1"/>
    <mergeCell ref="A2:P2"/>
    <mergeCell ref="A3:M3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zoomScale="55" zoomScaleNormal="55" workbookViewId="0">
      <selection activeCell="U18" sqref="U18"/>
    </sheetView>
  </sheetViews>
  <sheetFormatPr defaultRowHeight="25.5" x14ac:dyDescent="0.35"/>
  <cols>
    <col min="1" max="1" width="87.85546875" style="47" customWidth="1"/>
    <col min="2" max="2" width="14.42578125" style="47" customWidth="1"/>
    <col min="3" max="3" width="12.140625" style="47" customWidth="1"/>
    <col min="4" max="4" width="11" style="47" customWidth="1"/>
    <col min="5" max="5" width="15.5703125" style="47" customWidth="1"/>
    <col min="6" max="6" width="11.85546875" style="47" customWidth="1"/>
    <col min="7" max="7" width="9.5703125" style="47" customWidth="1"/>
    <col min="8" max="8" width="17" style="47" customWidth="1"/>
    <col min="9" max="9" width="11.7109375" style="47" customWidth="1"/>
    <col min="10" max="10" width="9.5703125" style="47" customWidth="1"/>
    <col min="11" max="11" width="17" style="47" customWidth="1"/>
    <col min="12" max="12" width="11.7109375" style="47" customWidth="1"/>
    <col min="13" max="13" width="9.5703125" style="47" customWidth="1"/>
    <col min="14" max="14" width="15.7109375" style="47" customWidth="1"/>
    <col min="15" max="15" width="13.140625" style="47" customWidth="1"/>
    <col min="16" max="18" width="10.7109375" style="47" customWidth="1"/>
    <col min="19" max="19" width="9.140625" style="47"/>
    <col min="20" max="20" width="12.85546875" style="47" customWidth="1"/>
    <col min="21" max="21" width="23.42578125" style="47" customWidth="1"/>
    <col min="22" max="23" width="9.140625" style="47"/>
    <col min="24" max="24" width="10.5703125" style="47" bestFit="1" customWidth="1"/>
    <col min="25" max="25" width="11.28515625" style="47" customWidth="1"/>
    <col min="26" max="16384" width="9.140625" style="47"/>
  </cols>
  <sheetData>
    <row r="1" spans="1:23" ht="25.5" customHeight="1" x14ac:dyDescent="0.35">
      <c r="A1" s="1187"/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</row>
    <row r="2" spans="1:23" ht="20.25" customHeight="1" x14ac:dyDescent="0.35">
      <c r="A2" s="1187" t="s">
        <v>93</v>
      </c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  <c r="Q2" s="1187"/>
      <c r="R2" s="1187"/>
      <c r="S2" s="1187"/>
    </row>
    <row r="3" spans="1:23" ht="24.75" customHeight="1" x14ac:dyDescent="0.35">
      <c r="A3" s="1187" t="s">
        <v>169</v>
      </c>
      <c r="B3" s="1187"/>
      <c r="C3" s="1187"/>
      <c r="D3" s="1187"/>
      <c r="E3" s="1187"/>
      <c r="F3" s="1187"/>
      <c r="G3" s="1187"/>
      <c r="H3" s="1187"/>
      <c r="I3" s="1187"/>
      <c r="J3" s="1187"/>
      <c r="K3" s="1187"/>
      <c r="L3" s="1187"/>
      <c r="M3" s="1187"/>
      <c r="N3" s="1187"/>
      <c r="O3" s="1187"/>
      <c r="P3" s="1187"/>
      <c r="Q3" s="46"/>
      <c r="R3" s="46"/>
    </row>
    <row r="4" spans="1:23" ht="33" customHeight="1" thickBot="1" x14ac:dyDescent="0.4">
      <c r="A4" s="48"/>
    </row>
    <row r="5" spans="1:23" ht="33" customHeight="1" thickBot="1" x14ac:dyDescent="0.4">
      <c r="A5" s="1188" t="s">
        <v>1</v>
      </c>
      <c r="B5" s="1191" t="s">
        <v>19</v>
      </c>
      <c r="C5" s="1192"/>
      <c r="D5" s="1193"/>
      <c r="E5" s="1191" t="s">
        <v>20</v>
      </c>
      <c r="F5" s="1192"/>
      <c r="G5" s="1193"/>
      <c r="H5" s="1191" t="s">
        <v>21</v>
      </c>
      <c r="I5" s="1192"/>
      <c r="J5" s="1193"/>
      <c r="K5" s="1191" t="s">
        <v>22</v>
      </c>
      <c r="L5" s="1192"/>
      <c r="M5" s="1193"/>
      <c r="N5" s="1194" t="s">
        <v>95</v>
      </c>
      <c r="O5" s="1195"/>
      <c r="P5" s="1196"/>
      <c r="Q5" s="49"/>
      <c r="R5" s="49"/>
    </row>
    <row r="6" spans="1:23" ht="33" customHeight="1" thickBot="1" x14ac:dyDescent="0.4">
      <c r="A6" s="1189"/>
      <c r="B6" s="1311" t="s">
        <v>24</v>
      </c>
      <c r="C6" s="1304"/>
      <c r="D6" s="1305"/>
      <c r="E6" s="1311" t="s">
        <v>24</v>
      </c>
      <c r="F6" s="1304"/>
      <c r="G6" s="1305"/>
      <c r="H6" s="1311" t="s">
        <v>24</v>
      </c>
      <c r="I6" s="1304"/>
      <c r="J6" s="1305"/>
      <c r="K6" s="1311" t="s">
        <v>24</v>
      </c>
      <c r="L6" s="1304"/>
      <c r="M6" s="1305"/>
      <c r="N6" s="1197"/>
      <c r="O6" s="1198"/>
      <c r="P6" s="1199"/>
      <c r="Q6" s="49"/>
      <c r="R6" s="49"/>
    </row>
    <row r="7" spans="1:23" ht="99.75" customHeight="1" thickBot="1" x14ac:dyDescent="0.4">
      <c r="A7" s="1287"/>
      <c r="B7" s="50" t="s">
        <v>5</v>
      </c>
      <c r="C7" s="51" t="s">
        <v>6</v>
      </c>
      <c r="D7" s="52" t="s">
        <v>7</v>
      </c>
      <c r="E7" s="50" t="s">
        <v>5</v>
      </c>
      <c r="F7" s="51" t="s">
        <v>6</v>
      </c>
      <c r="G7" s="52" t="s">
        <v>7</v>
      </c>
      <c r="H7" s="50" t="s">
        <v>5</v>
      </c>
      <c r="I7" s="51" t="s">
        <v>6</v>
      </c>
      <c r="J7" s="52" t="s">
        <v>7</v>
      </c>
      <c r="K7" s="50" t="s">
        <v>5</v>
      </c>
      <c r="L7" s="51" t="s">
        <v>6</v>
      </c>
      <c r="M7" s="52" t="s">
        <v>7</v>
      </c>
      <c r="N7" s="50" t="s">
        <v>5</v>
      </c>
      <c r="O7" s="51" t="s">
        <v>6</v>
      </c>
      <c r="P7" s="52" t="s">
        <v>7</v>
      </c>
      <c r="Q7" s="49"/>
      <c r="R7" s="49"/>
    </row>
    <row r="8" spans="1:23" ht="36.75" customHeight="1" x14ac:dyDescent="0.35">
      <c r="A8" s="53" t="s">
        <v>8</v>
      </c>
      <c r="B8" s="54"/>
      <c r="C8" s="55"/>
      <c r="D8" s="56"/>
      <c r="E8" s="54"/>
      <c r="F8" s="55"/>
      <c r="G8" s="57"/>
      <c r="H8" s="58"/>
      <c r="I8" s="59"/>
      <c r="J8" s="60"/>
      <c r="K8" s="58"/>
      <c r="L8" s="59"/>
      <c r="M8" s="60"/>
      <c r="N8" s="245"/>
      <c r="O8" s="246"/>
      <c r="P8" s="123"/>
      <c r="Q8" s="49"/>
      <c r="R8" s="49"/>
    </row>
    <row r="9" spans="1:23" ht="29.25" customHeight="1" x14ac:dyDescent="0.35">
      <c r="A9" s="247" t="s">
        <v>94</v>
      </c>
      <c r="B9" s="128">
        <f>B17+B13</f>
        <v>0</v>
      </c>
      <c r="C9" s="129">
        <f>C17+C13</f>
        <v>0</v>
      </c>
      <c r="D9" s="248">
        <f>D17+D13</f>
        <v>0</v>
      </c>
      <c r="E9" s="128">
        <v>0</v>
      </c>
      <c r="F9" s="129">
        <v>0</v>
      </c>
      <c r="G9" s="248">
        <f t="shared" ref="G9:M10" si="0">G18+G14</f>
        <v>0</v>
      </c>
      <c r="H9" s="128">
        <f t="shared" si="0"/>
        <v>0</v>
      </c>
      <c r="I9" s="129">
        <f t="shared" si="0"/>
        <v>0</v>
      </c>
      <c r="J9" s="248">
        <f t="shared" si="0"/>
        <v>0</v>
      </c>
      <c r="K9" s="128">
        <f t="shared" si="0"/>
        <v>1</v>
      </c>
      <c r="L9" s="129">
        <f t="shared" si="0"/>
        <v>1</v>
      </c>
      <c r="M9" s="248">
        <f t="shared" si="0"/>
        <v>2</v>
      </c>
      <c r="N9" s="130">
        <f t="shared" ref="N9:P10" si="1">B9+E9+K9+H9</f>
        <v>1</v>
      </c>
      <c r="O9" s="297">
        <f t="shared" si="1"/>
        <v>1</v>
      </c>
      <c r="P9" s="132">
        <f t="shared" si="1"/>
        <v>2</v>
      </c>
      <c r="Q9" s="49"/>
      <c r="R9" s="49"/>
    </row>
    <row r="10" spans="1:23" ht="66" customHeight="1" thickBot="1" x14ac:dyDescent="0.4">
      <c r="A10" s="218" t="s">
        <v>81</v>
      </c>
      <c r="B10" s="249">
        <f>B19+B15</f>
        <v>0</v>
      </c>
      <c r="C10" s="250">
        <f>C19+C15</f>
        <v>0</v>
      </c>
      <c r="D10" s="248">
        <f>D19+D15</f>
        <v>0</v>
      </c>
      <c r="E10" s="249">
        <f>E19+E15</f>
        <v>0</v>
      </c>
      <c r="F10" s="129">
        <f>F19+F15</f>
        <v>0</v>
      </c>
      <c r="G10" s="248">
        <f t="shared" si="0"/>
        <v>0</v>
      </c>
      <c r="H10" s="249">
        <f t="shared" si="0"/>
        <v>1</v>
      </c>
      <c r="I10" s="250">
        <f t="shared" si="0"/>
        <v>0</v>
      </c>
      <c r="J10" s="248">
        <f t="shared" si="0"/>
        <v>1</v>
      </c>
      <c r="K10" s="249">
        <f t="shared" si="0"/>
        <v>1</v>
      </c>
      <c r="L10" s="250">
        <f t="shared" si="0"/>
        <v>0</v>
      </c>
      <c r="M10" s="248">
        <f t="shared" si="0"/>
        <v>1</v>
      </c>
      <c r="N10" s="306">
        <f t="shared" si="1"/>
        <v>2</v>
      </c>
      <c r="O10" s="307">
        <f t="shared" si="1"/>
        <v>0</v>
      </c>
      <c r="P10" s="132">
        <f t="shared" si="1"/>
        <v>2</v>
      </c>
      <c r="Q10" s="49"/>
      <c r="R10" s="49"/>
    </row>
    <row r="11" spans="1:23" ht="36.75" customHeight="1" thickBot="1" x14ac:dyDescent="0.4">
      <c r="A11" s="72" t="s">
        <v>9</v>
      </c>
      <c r="B11" s="137">
        <f t="shared" ref="B11:P11" si="2">SUM(B8:B10)</f>
        <v>0</v>
      </c>
      <c r="C11" s="168">
        <f t="shared" si="2"/>
        <v>0</v>
      </c>
      <c r="D11" s="168">
        <f t="shared" si="2"/>
        <v>0</v>
      </c>
      <c r="E11" s="137">
        <f t="shared" si="2"/>
        <v>0</v>
      </c>
      <c r="F11" s="137">
        <f t="shared" si="2"/>
        <v>0</v>
      </c>
      <c r="G11" s="168">
        <f t="shared" si="2"/>
        <v>0</v>
      </c>
      <c r="H11" s="137">
        <f t="shared" si="2"/>
        <v>1</v>
      </c>
      <c r="I11" s="168">
        <f t="shared" si="2"/>
        <v>0</v>
      </c>
      <c r="J11" s="137">
        <f t="shared" si="2"/>
        <v>1</v>
      </c>
      <c r="K11" s="137">
        <f t="shared" si="2"/>
        <v>2</v>
      </c>
      <c r="L11" s="168">
        <f t="shared" si="2"/>
        <v>1</v>
      </c>
      <c r="M11" s="137">
        <f t="shared" si="2"/>
        <v>3</v>
      </c>
      <c r="N11" s="137">
        <f t="shared" si="2"/>
        <v>3</v>
      </c>
      <c r="O11" s="168">
        <f t="shared" si="2"/>
        <v>1</v>
      </c>
      <c r="P11" s="160">
        <f t="shared" si="2"/>
        <v>4</v>
      </c>
      <c r="Q11" s="49"/>
      <c r="R11" s="49"/>
    </row>
    <row r="12" spans="1:23" ht="27" customHeight="1" thickBot="1" x14ac:dyDescent="0.4">
      <c r="A12" s="72" t="s">
        <v>10</v>
      </c>
      <c r="B12" s="75"/>
      <c r="C12" s="76"/>
      <c r="D12" s="77"/>
      <c r="E12" s="75"/>
      <c r="F12" s="76"/>
      <c r="G12" s="77"/>
      <c r="H12" s="75"/>
      <c r="I12" s="76"/>
      <c r="J12" s="77"/>
      <c r="K12" s="75"/>
      <c r="L12" s="76"/>
      <c r="M12" s="77"/>
      <c r="N12" s="81"/>
      <c r="O12" s="76"/>
      <c r="P12" s="769"/>
      <c r="Q12" s="49"/>
      <c r="R12" s="49"/>
    </row>
    <row r="13" spans="1:23" ht="31.5" customHeight="1" x14ac:dyDescent="0.35">
      <c r="A13" s="83" t="s">
        <v>11</v>
      </c>
      <c r="B13" s="308"/>
      <c r="C13" s="309"/>
      <c r="D13" s="310"/>
      <c r="E13" s="308"/>
      <c r="F13" s="309"/>
      <c r="G13" s="310"/>
      <c r="H13" s="308"/>
      <c r="I13" s="309"/>
      <c r="J13" s="310"/>
      <c r="K13" s="308"/>
      <c r="L13" s="309"/>
      <c r="M13" s="310"/>
      <c r="N13" s="311"/>
      <c r="O13" s="292"/>
      <c r="P13" s="164"/>
      <c r="Q13" s="93"/>
      <c r="R13" s="93"/>
    </row>
    <row r="14" spans="1:23" ht="24.95" customHeight="1" x14ac:dyDescent="0.35">
      <c r="A14" s="247" t="s">
        <v>94</v>
      </c>
      <c r="B14" s="762">
        <v>0</v>
      </c>
      <c r="C14" s="763">
        <v>0</v>
      </c>
      <c r="D14" s="595">
        <f>SUM(B14:C14)</f>
        <v>0</v>
      </c>
      <c r="E14" s="762">
        <v>0</v>
      </c>
      <c r="F14" s="763">
        <v>0</v>
      </c>
      <c r="G14" s="764">
        <f>SUM(E14:F14)</f>
        <v>0</v>
      </c>
      <c r="H14" s="762">
        <v>0</v>
      </c>
      <c r="I14" s="765">
        <v>0</v>
      </c>
      <c r="J14" s="595">
        <f>SUM(H14:I14)</f>
        <v>0</v>
      </c>
      <c r="K14" s="762">
        <v>1</v>
      </c>
      <c r="L14" s="765">
        <v>1</v>
      </c>
      <c r="M14" s="595">
        <f>SUM(K14:L14)</f>
        <v>2</v>
      </c>
      <c r="N14" s="130">
        <f t="shared" ref="N14:P15" si="3">B14+E14+K14+H14</f>
        <v>1</v>
      </c>
      <c r="O14" s="297">
        <f t="shared" si="3"/>
        <v>1</v>
      </c>
      <c r="P14" s="132">
        <f t="shared" si="3"/>
        <v>2</v>
      </c>
      <c r="Q14" s="124"/>
      <c r="R14" s="124"/>
    </row>
    <row r="15" spans="1:23" ht="48" customHeight="1" thickBot="1" x14ac:dyDescent="0.4">
      <c r="A15" s="218" t="s">
        <v>81</v>
      </c>
      <c r="B15" s="762">
        <v>0</v>
      </c>
      <c r="C15" s="763">
        <v>0</v>
      </c>
      <c r="D15" s="595">
        <f>SUM(B15:C15)</f>
        <v>0</v>
      </c>
      <c r="E15" s="762">
        <v>0</v>
      </c>
      <c r="F15" s="763">
        <v>0</v>
      </c>
      <c r="G15" s="764">
        <f>SUM(E15:F15)</f>
        <v>0</v>
      </c>
      <c r="H15" s="762">
        <v>1</v>
      </c>
      <c r="I15" s="765">
        <v>0</v>
      </c>
      <c r="J15" s="595">
        <f>SUM(H15:I15)</f>
        <v>1</v>
      </c>
      <c r="K15" s="762">
        <v>1</v>
      </c>
      <c r="L15" s="765">
        <v>0</v>
      </c>
      <c r="M15" s="595">
        <f>SUM(K15:L15)</f>
        <v>1</v>
      </c>
      <c r="N15" s="306">
        <f t="shared" si="3"/>
        <v>2</v>
      </c>
      <c r="O15" s="307">
        <f t="shared" si="3"/>
        <v>0</v>
      </c>
      <c r="P15" s="132">
        <f t="shared" si="3"/>
        <v>2</v>
      </c>
      <c r="Q15" s="124"/>
      <c r="R15" s="124"/>
    </row>
    <row r="16" spans="1:23" ht="24.95" customHeight="1" thickBot="1" x14ac:dyDescent="0.4">
      <c r="A16" s="108" t="s">
        <v>13</v>
      </c>
      <c r="B16" s="111">
        <f>SUM(B15:B15)</f>
        <v>0</v>
      </c>
      <c r="C16" s="298">
        <f>SUM(C15:C15)</f>
        <v>0</v>
      </c>
      <c r="D16" s="298">
        <f>SUM(D15:D15)</f>
        <v>0</v>
      </c>
      <c r="E16" s="111">
        <f>SUM(E15:E15)</f>
        <v>0</v>
      </c>
      <c r="F16" s="298">
        <f>SUM(F15:F15)</f>
        <v>0</v>
      </c>
      <c r="G16" s="112">
        <f t="shared" ref="G16:P16" si="4">SUM(G14:G15)</f>
        <v>0</v>
      </c>
      <c r="H16" s="111">
        <f t="shared" si="4"/>
        <v>1</v>
      </c>
      <c r="I16" s="240">
        <f t="shared" si="4"/>
        <v>0</v>
      </c>
      <c r="J16" s="299">
        <f t="shared" si="4"/>
        <v>1</v>
      </c>
      <c r="K16" s="111">
        <f t="shared" si="4"/>
        <v>2</v>
      </c>
      <c r="L16" s="240">
        <f t="shared" si="4"/>
        <v>1</v>
      </c>
      <c r="M16" s="299">
        <f t="shared" si="4"/>
        <v>3</v>
      </c>
      <c r="N16" s="111">
        <f t="shared" si="4"/>
        <v>3</v>
      </c>
      <c r="O16" s="240">
        <f t="shared" si="4"/>
        <v>1</v>
      </c>
      <c r="P16" s="343">
        <f t="shared" si="4"/>
        <v>4</v>
      </c>
      <c r="Q16" s="113"/>
      <c r="R16" s="113"/>
    </row>
    <row r="17" spans="1:19" ht="24.95" customHeight="1" x14ac:dyDescent="0.35">
      <c r="A17" s="114" t="s">
        <v>14</v>
      </c>
      <c r="B17" s="115"/>
      <c r="C17" s="116"/>
      <c r="D17" s="117"/>
      <c r="E17" s="115"/>
      <c r="F17" s="116"/>
      <c r="G17" s="117"/>
      <c r="H17" s="118"/>
      <c r="I17" s="119"/>
      <c r="J17" s="120"/>
      <c r="K17" s="118"/>
      <c r="L17" s="119"/>
      <c r="M17" s="120"/>
      <c r="N17" s="121"/>
      <c r="O17" s="122"/>
      <c r="P17" s="123"/>
      <c r="Q17" s="124"/>
      <c r="R17" s="124"/>
    </row>
    <row r="18" spans="1:19" ht="24.95" customHeight="1" x14ac:dyDescent="0.35">
      <c r="A18" s="247" t="s">
        <v>94</v>
      </c>
      <c r="B18" s="766">
        <v>0</v>
      </c>
      <c r="C18" s="767">
        <v>0</v>
      </c>
      <c r="D18" s="127">
        <f>SUM(B18:C18)</f>
        <v>0</v>
      </c>
      <c r="E18" s="760">
        <v>0</v>
      </c>
      <c r="F18" s="761">
        <v>0</v>
      </c>
      <c r="G18" s="768">
        <f>SUM(E18:F18)</f>
        <v>0</v>
      </c>
      <c r="H18" s="760">
        <v>0</v>
      </c>
      <c r="I18" s="760">
        <v>0</v>
      </c>
      <c r="J18" s="127">
        <f>SUM(H18:I18)</f>
        <v>0</v>
      </c>
      <c r="K18" s="760">
        <v>0</v>
      </c>
      <c r="L18" s="760">
        <v>0</v>
      </c>
      <c r="M18" s="127">
        <f>SUM(K18:L18)</f>
        <v>0</v>
      </c>
      <c r="N18" s="130">
        <f t="shared" ref="N18:P19" si="5">B18+E18+K18</f>
        <v>0</v>
      </c>
      <c r="O18" s="131">
        <f t="shared" si="5"/>
        <v>0</v>
      </c>
      <c r="P18" s="132">
        <f t="shared" si="5"/>
        <v>0</v>
      </c>
      <c r="Q18" s="124"/>
      <c r="R18" s="124"/>
    </row>
    <row r="19" spans="1:19" ht="24.95" customHeight="1" thickBot="1" x14ac:dyDescent="0.4">
      <c r="A19" s="218" t="s">
        <v>81</v>
      </c>
      <c r="B19" s="766">
        <v>0</v>
      </c>
      <c r="C19" s="767">
        <v>0</v>
      </c>
      <c r="D19" s="127">
        <f>SUM(B19:C19)</f>
        <v>0</v>
      </c>
      <c r="E19" s="760">
        <v>0</v>
      </c>
      <c r="F19" s="761">
        <v>0</v>
      </c>
      <c r="G19" s="127">
        <f>SUM(E19:F19)</f>
        <v>0</v>
      </c>
      <c r="H19" s="760">
        <v>0</v>
      </c>
      <c r="I19" s="760">
        <v>0</v>
      </c>
      <c r="J19" s="127">
        <f>SUM(H19:I19)</f>
        <v>0</v>
      </c>
      <c r="K19" s="760">
        <v>0</v>
      </c>
      <c r="L19" s="760">
        <v>0</v>
      </c>
      <c r="M19" s="127">
        <f>SUM(K19:L19)</f>
        <v>0</v>
      </c>
      <c r="N19" s="130">
        <f t="shared" si="5"/>
        <v>0</v>
      </c>
      <c r="O19" s="131">
        <f t="shared" si="5"/>
        <v>0</v>
      </c>
      <c r="P19" s="132">
        <f t="shared" si="5"/>
        <v>0</v>
      </c>
      <c r="Q19" s="124"/>
      <c r="R19" s="124"/>
    </row>
    <row r="20" spans="1:19" ht="36.75" customHeight="1" thickBot="1" x14ac:dyDescent="0.4">
      <c r="A20" s="108" t="s">
        <v>15</v>
      </c>
      <c r="B20" s="111">
        <f t="shared" ref="B20:P20" si="6">SUM(B19:B19)</f>
        <v>0</v>
      </c>
      <c r="C20" s="298">
        <f t="shared" si="6"/>
        <v>0</v>
      </c>
      <c r="D20" s="167">
        <f t="shared" si="6"/>
        <v>0</v>
      </c>
      <c r="E20" s="111">
        <f t="shared" si="6"/>
        <v>0</v>
      </c>
      <c r="F20" s="298">
        <f t="shared" si="6"/>
        <v>0</v>
      </c>
      <c r="G20" s="167">
        <f t="shared" si="6"/>
        <v>0</v>
      </c>
      <c r="H20" s="291">
        <f t="shared" si="6"/>
        <v>0</v>
      </c>
      <c r="I20" s="302">
        <f t="shared" si="6"/>
        <v>0</v>
      </c>
      <c r="J20" s="289">
        <f t="shared" si="6"/>
        <v>0</v>
      </c>
      <c r="K20" s="291">
        <f t="shared" si="6"/>
        <v>0</v>
      </c>
      <c r="L20" s="302">
        <f t="shared" si="6"/>
        <v>0</v>
      </c>
      <c r="M20" s="289">
        <f t="shared" si="6"/>
        <v>0</v>
      </c>
      <c r="N20" s="111">
        <f t="shared" si="6"/>
        <v>0</v>
      </c>
      <c r="O20" s="298">
        <f t="shared" si="6"/>
        <v>0</v>
      </c>
      <c r="P20" s="343">
        <f t="shared" si="6"/>
        <v>0</v>
      </c>
      <c r="Q20" s="124"/>
      <c r="R20" s="124"/>
    </row>
    <row r="21" spans="1:19" ht="30" customHeight="1" thickBot="1" x14ac:dyDescent="0.4">
      <c r="A21" s="136" t="s">
        <v>16</v>
      </c>
      <c r="B21" s="137">
        <f t="shared" ref="B21:P21" si="7">B16</f>
        <v>0</v>
      </c>
      <c r="C21" s="168">
        <f t="shared" si="7"/>
        <v>0</v>
      </c>
      <c r="D21" s="168">
        <f t="shared" si="7"/>
        <v>0</v>
      </c>
      <c r="E21" s="137">
        <f t="shared" si="7"/>
        <v>0</v>
      </c>
      <c r="F21" s="168">
        <f t="shared" si="7"/>
        <v>0</v>
      </c>
      <c r="G21" s="303">
        <f t="shared" si="7"/>
        <v>0</v>
      </c>
      <c r="H21" s="137">
        <f t="shared" si="7"/>
        <v>1</v>
      </c>
      <c r="I21" s="168">
        <f t="shared" si="7"/>
        <v>0</v>
      </c>
      <c r="J21" s="303">
        <f t="shared" si="7"/>
        <v>1</v>
      </c>
      <c r="K21" s="137">
        <f t="shared" si="7"/>
        <v>2</v>
      </c>
      <c r="L21" s="168">
        <f t="shared" si="7"/>
        <v>1</v>
      </c>
      <c r="M21" s="303">
        <f t="shared" si="7"/>
        <v>3</v>
      </c>
      <c r="N21" s="137">
        <f t="shared" si="7"/>
        <v>3</v>
      </c>
      <c r="O21" s="168">
        <f t="shared" si="7"/>
        <v>1</v>
      </c>
      <c r="P21" s="210">
        <f t="shared" si="7"/>
        <v>4</v>
      </c>
      <c r="Q21" s="140"/>
      <c r="R21" s="140"/>
    </row>
    <row r="22" spans="1:19" ht="26.25" thickBot="1" x14ac:dyDescent="0.4">
      <c r="A22" s="136" t="s">
        <v>17</v>
      </c>
      <c r="B22" s="137">
        <f t="shared" ref="B22:P22" si="8">B20</f>
        <v>0</v>
      </c>
      <c r="C22" s="168">
        <f t="shared" si="8"/>
        <v>0</v>
      </c>
      <c r="D22" s="168">
        <f t="shared" si="8"/>
        <v>0</v>
      </c>
      <c r="E22" s="137">
        <f t="shared" si="8"/>
        <v>0</v>
      </c>
      <c r="F22" s="168">
        <f t="shared" si="8"/>
        <v>0</v>
      </c>
      <c r="G22" s="303">
        <f t="shared" si="8"/>
        <v>0</v>
      </c>
      <c r="H22" s="137">
        <f t="shared" si="8"/>
        <v>0</v>
      </c>
      <c r="I22" s="168">
        <f t="shared" si="8"/>
        <v>0</v>
      </c>
      <c r="J22" s="303">
        <f t="shared" si="8"/>
        <v>0</v>
      </c>
      <c r="K22" s="137">
        <f t="shared" si="8"/>
        <v>0</v>
      </c>
      <c r="L22" s="168">
        <f t="shared" si="8"/>
        <v>0</v>
      </c>
      <c r="M22" s="303">
        <f t="shared" si="8"/>
        <v>0</v>
      </c>
      <c r="N22" s="137">
        <f t="shared" si="8"/>
        <v>0</v>
      </c>
      <c r="O22" s="168">
        <f t="shared" si="8"/>
        <v>0</v>
      </c>
      <c r="P22" s="210">
        <f t="shared" si="8"/>
        <v>0</v>
      </c>
      <c r="Q22" s="141"/>
      <c r="R22" s="141"/>
    </row>
    <row r="23" spans="1:19" ht="26.25" thickBot="1" x14ac:dyDescent="0.4">
      <c r="A23" s="142" t="s">
        <v>18</v>
      </c>
      <c r="B23" s="143">
        <f t="shared" ref="B23:P23" si="9">SUM(B21:B22)</f>
        <v>0</v>
      </c>
      <c r="C23" s="187">
        <f t="shared" si="9"/>
        <v>0</v>
      </c>
      <c r="D23" s="187">
        <f t="shared" si="9"/>
        <v>0</v>
      </c>
      <c r="E23" s="143">
        <f t="shared" si="9"/>
        <v>0</v>
      </c>
      <c r="F23" s="187">
        <f t="shared" si="9"/>
        <v>0</v>
      </c>
      <c r="G23" s="304">
        <f t="shared" si="9"/>
        <v>0</v>
      </c>
      <c r="H23" s="143">
        <f t="shared" si="9"/>
        <v>1</v>
      </c>
      <c r="I23" s="187">
        <f t="shared" si="9"/>
        <v>0</v>
      </c>
      <c r="J23" s="304">
        <f t="shared" si="9"/>
        <v>1</v>
      </c>
      <c r="K23" s="143">
        <f t="shared" si="9"/>
        <v>2</v>
      </c>
      <c r="L23" s="187">
        <f t="shared" si="9"/>
        <v>1</v>
      </c>
      <c r="M23" s="304">
        <f t="shared" si="9"/>
        <v>3</v>
      </c>
      <c r="N23" s="143">
        <f t="shared" si="9"/>
        <v>3</v>
      </c>
      <c r="O23" s="187">
        <f t="shared" si="9"/>
        <v>1</v>
      </c>
      <c r="P23" s="305">
        <f t="shared" si="9"/>
        <v>4</v>
      </c>
      <c r="Q23" s="141"/>
      <c r="R23" s="141"/>
    </row>
    <row r="24" spans="1:19" ht="12" customHeight="1" x14ac:dyDescent="0.35">
      <c r="A24" s="124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</row>
    <row r="25" spans="1:19" ht="25.5" hidden="1" customHeight="1" thickBot="1" x14ac:dyDescent="0.4">
      <c r="A25" s="124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6"/>
    </row>
    <row r="26" spans="1:19" ht="37.5" customHeight="1" x14ac:dyDescent="0.35">
      <c r="A26" s="1186"/>
      <c r="B26" s="1186"/>
      <c r="C26" s="1186"/>
      <c r="D26" s="1186"/>
      <c r="E26" s="1186"/>
      <c r="F26" s="1186"/>
      <c r="G26" s="1186"/>
      <c r="H26" s="1186"/>
      <c r="I26" s="1186"/>
      <c r="J26" s="1186"/>
      <c r="K26" s="1186"/>
      <c r="L26" s="1186"/>
      <c r="M26" s="1186"/>
      <c r="N26" s="1186"/>
      <c r="O26" s="1186"/>
      <c r="P26" s="1186"/>
      <c r="Q26" s="1186"/>
      <c r="R26" s="1186"/>
      <c r="S26" s="1186"/>
    </row>
    <row r="27" spans="1:19" ht="26.25" customHeight="1" x14ac:dyDescent="0.35">
      <c r="A27" s="1186" t="s">
        <v>144</v>
      </c>
      <c r="B27" s="1186"/>
      <c r="C27" s="1186"/>
      <c r="D27" s="1186"/>
      <c r="E27" s="1186"/>
      <c r="F27" s="1186"/>
      <c r="G27" s="1186"/>
      <c r="H27" s="1186"/>
      <c r="I27" s="1186"/>
      <c r="J27" s="1186"/>
      <c r="K27" s="1186"/>
      <c r="L27" s="1186"/>
      <c r="M27" s="1186"/>
      <c r="N27" s="1186"/>
      <c r="O27" s="1186"/>
      <c r="P27" s="1186"/>
      <c r="Q27" s="146"/>
      <c r="R27" s="146"/>
      <c r="S27" s="146"/>
    </row>
  </sheetData>
  <mergeCells count="15">
    <mergeCell ref="A27:P27"/>
    <mergeCell ref="B5:D5"/>
    <mergeCell ref="E5:G5"/>
    <mergeCell ref="H5:J5"/>
    <mergeCell ref="A1:W1"/>
    <mergeCell ref="A2:S2"/>
    <mergeCell ref="A3:P3"/>
    <mergeCell ref="K5:M5"/>
    <mergeCell ref="N5:P6"/>
    <mergeCell ref="B6:D6"/>
    <mergeCell ref="E6:G6"/>
    <mergeCell ref="H6:J6"/>
    <mergeCell ref="A5:A7"/>
    <mergeCell ref="K6:M6"/>
    <mergeCell ref="A26:S2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28"/>
  <sheetViews>
    <sheetView tabSelected="1" topLeftCell="A4" zoomScale="65" zoomScaleNormal="65" workbookViewId="0">
      <selection activeCell="Z11" sqref="Z11"/>
    </sheetView>
  </sheetViews>
  <sheetFormatPr defaultRowHeight="12.75" x14ac:dyDescent="0.2"/>
  <cols>
    <col min="1" max="1" width="50.140625" style="251" customWidth="1"/>
    <col min="2" max="2" width="8.42578125" style="251" customWidth="1"/>
    <col min="3" max="3" width="9.140625" style="251" customWidth="1"/>
    <col min="4" max="4" width="8.5703125" style="251" customWidth="1"/>
    <col min="5" max="5" width="8.42578125" style="251" customWidth="1"/>
    <col min="6" max="6" width="10" style="251" customWidth="1"/>
    <col min="7" max="7" width="8.5703125" style="251" customWidth="1"/>
    <col min="8" max="8" width="8.140625" style="251" customWidth="1"/>
    <col min="9" max="9" width="9.5703125" style="251" customWidth="1"/>
    <col min="10" max="10" width="8.42578125" style="251" customWidth="1"/>
    <col min="11" max="12" width="9.28515625" style="251" customWidth="1"/>
    <col min="13" max="13" width="9" style="251" customWidth="1"/>
    <col min="14" max="14" width="11" style="251" customWidth="1"/>
    <col min="15" max="15" width="9.7109375" style="251" customWidth="1"/>
    <col min="16" max="16" width="10.42578125" style="251" customWidth="1"/>
    <col min="17" max="17" width="7.140625" style="251" customWidth="1"/>
    <col min="18" max="18" width="8.5703125" style="251" customWidth="1"/>
    <col min="19" max="19" width="8.85546875" style="251" customWidth="1"/>
    <col min="20" max="20" width="9.28515625" style="251" customWidth="1"/>
    <col min="21" max="21" width="8.7109375" style="251" customWidth="1"/>
    <col min="22" max="22" width="8" style="251" customWidth="1"/>
    <col min="23" max="23" width="7" style="251" customWidth="1"/>
    <col min="24" max="24" width="8.42578125" style="251" customWidth="1"/>
    <col min="25" max="25" width="7.5703125" style="251" customWidth="1"/>
    <col min="26" max="26" width="7.42578125" style="251" customWidth="1"/>
    <col min="27" max="27" width="8.5703125" style="251" customWidth="1"/>
    <col min="28" max="28" width="8.28515625" style="251" customWidth="1"/>
    <col min="29" max="29" width="9.140625" style="251" customWidth="1"/>
    <col min="30" max="30" width="8.85546875" style="251" customWidth="1"/>
    <col min="31" max="31" width="8.28515625" style="251" customWidth="1"/>
    <col min="32" max="32" width="8.5703125" style="251" customWidth="1"/>
    <col min="33" max="33" width="8.7109375" style="251" customWidth="1"/>
    <col min="34" max="16384" width="9.140625" style="251"/>
  </cols>
  <sheetData>
    <row r="1" spans="1:16" ht="11.25" customHeight="1" x14ac:dyDescent="0.2"/>
    <row r="2" spans="1:16" ht="26.25" customHeight="1" x14ac:dyDescent="0.2">
      <c r="A2" s="1321" t="s">
        <v>159</v>
      </c>
      <c r="B2" s="1321"/>
      <c r="C2" s="1321"/>
      <c r="D2" s="1321"/>
      <c r="E2" s="1321"/>
      <c r="F2" s="1321"/>
      <c r="G2" s="1321"/>
      <c r="H2" s="1321"/>
      <c r="I2" s="1321"/>
      <c r="J2" s="1321"/>
      <c r="K2" s="1321"/>
      <c r="L2" s="1321"/>
      <c r="M2" s="1321"/>
    </row>
    <row r="3" spans="1:16" ht="27" customHeight="1" thickBot="1" x14ac:dyDescent="0.25">
      <c r="A3" s="1322"/>
      <c r="B3" s="1322"/>
      <c r="C3" s="1322"/>
      <c r="D3" s="1322"/>
      <c r="E3" s="1322"/>
      <c r="F3" s="1322"/>
      <c r="G3" s="1322"/>
      <c r="H3" s="1322"/>
      <c r="I3" s="1322"/>
      <c r="J3" s="1322"/>
      <c r="K3" s="1322"/>
      <c r="L3" s="1322"/>
      <c r="M3" s="1322"/>
    </row>
    <row r="4" spans="1:16" ht="33" customHeight="1" thickBot="1" x14ac:dyDescent="0.25">
      <c r="A4" s="255" t="s">
        <v>1</v>
      </c>
      <c r="B4" s="1312" t="s">
        <v>19</v>
      </c>
      <c r="C4" s="1313"/>
      <c r="D4" s="1314"/>
      <c r="E4" s="1315" t="s">
        <v>20</v>
      </c>
      <c r="F4" s="1316"/>
      <c r="G4" s="1317"/>
      <c r="H4" s="1312" t="s">
        <v>21</v>
      </c>
      <c r="I4" s="1313"/>
      <c r="J4" s="1314"/>
      <c r="K4" s="1318" t="s">
        <v>100</v>
      </c>
      <c r="L4" s="1319"/>
      <c r="M4" s="1320"/>
    </row>
    <row r="5" spans="1:16" ht="88.5" customHeight="1" thickBot="1" x14ac:dyDescent="0.25">
      <c r="A5" s="256"/>
      <c r="B5" s="252" t="s">
        <v>96</v>
      </c>
      <c r="C5" s="253" t="s">
        <v>97</v>
      </c>
      <c r="D5" s="254" t="s">
        <v>98</v>
      </c>
      <c r="E5" s="252" t="s">
        <v>96</v>
      </c>
      <c r="F5" s="253" t="s">
        <v>97</v>
      </c>
      <c r="G5" s="254" t="s">
        <v>98</v>
      </c>
      <c r="H5" s="252" t="s">
        <v>96</v>
      </c>
      <c r="I5" s="253" t="s">
        <v>97</v>
      </c>
      <c r="J5" s="254" t="s">
        <v>98</v>
      </c>
      <c r="K5" s="252" t="s">
        <v>96</v>
      </c>
      <c r="L5" s="253" t="s">
        <v>97</v>
      </c>
      <c r="M5" s="254" t="s">
        <v>98</v>
      </c>
    </row>
    <row r="6" spans="1:16" ht="35.25" customHeight="1" x14ac:dyDescent="0.2">
      <c r="A6" s="1129" t="s">
        <v>72</v>
      </c>
      <c r="B6" s="1130">
        <v>43</v>
      </c>
      <c r="C6" s="1131">
        <v>2</v>
      </c>
      <c r="D6" s="1132">
        <v>45</v>
      </c>
      <c r="E6" s="1130">
        <v>36</v>
      </c>
      <c r="F6" s="1131">
        <v>1</v>
      </c>
      <c r="G6" s="1133">
        <v>37</v>
      </c>
      <c r="H6" s="1134">
        <v>37</v>
      </c>
      <c r="I6" s="1131">
        <v>8</v>
      </c>
      <c r="J6" s="1132">
        <v>45</v>
      </c>
      <c r="K6" s="1130">
        <f t="shared" ref="K6:M13" si="0">B6+E6+H6</f>
        <v>116</v>
      </c>
      <c r="L6" s="1131">
        <f t="shared" si="0"/>
        <v>11</v>
      </c>
      <c r="M6" s="1133">
        <f t="shared" si="0"/>
        <v>127</v>
      </c>
    </row>
    <row r="7" spans="1:16" ht="31.5" customHeight="1" x14ac:dyDescent="0.2">
      <c r="A7" s="824" t="s">
        <v>76</v>
      </c>
      <c r="B7" s="338">
        <v>9</v>
      </c>
      <c r="C7" s="339">
        <v>0</v>
      </c>
      <c r="D7" s="340">
        <v>9</v>
      </c>
      <c r="E7" s="338">
        <v>11</v>
      </c>
      <c r="F7" s="339">
        <v>0</v>
      </c>
      <c r="G7" s="341">
        <v>11</v>
      </c>
      <c r="H7" s="342">
        <v>12</v>
      </c>
      <c r="I7" s="339">
        <v>0</v>
      </c>
      <c r="J7" s="340">
        <v>12</v>
      </c>
      <c r="K7" s="338">
        <f t="shared" si="0"/>
        <v>32</v>
      </c>
      <c r="L7" s="339">
        <f t="shared" si="0"/>
        <v>0</v>
      </c>
      <c r="M7" s="341">
        <f t="shared" si="0"/>
        <v>32</v>
      </c>
    </row>
    <row r="8" spans="1:16" ht="40.5" customHeight="1" x14ac:dyDescent="0.2">
      <c r="A8" s="824" t="s">
        <v>99</v>
      </c>
      <c r="B8" s="338">
        <v>14</v>
      </c>
      <c r="C8" s="339">
        <v>0</v>
      </c>
      <c r="D8" s="340">
        <v>14</v>
      </c>
      <c r="E8" s="338">
        <v>5</v>
      </c>
      <c r="F8" s="339">
        <v>0</v>
      </c>
      <c r="G8" s="341">
        <v>5</v>
      </c>
      <c r="H8" s="342">
        <v>2</v>
      </c>
      <c r="I8" s="339">
        <v>0</v>
      </c>
      <c r="J8" s="340">
        <v>2</v>
      </c>
      <c r="K8" s="338">
        <f t="shared" si="0"/>
        <v>21</v>
      </c>
      <c r="L8" s="339">
        <f t="shared" si="0"/>
        <v>0</v>
      </c>
      <c r="M8" s="341">
        <f t="shared" si="0"/>
        <v>21</v>
      </c>
    </row>
    <row r="9" spans="1:16" ht="30.75" customHeight="1" x14ac:dyDescent="0.2">
      <c r="A9" s="1135" t="s">
        <v>93</v>
      </c>
      <c r="B9" s="338">
        <v>5</v>
      </c>
      <c r="C9" s="339">
        <v>1</v>
      </c>
      <c r="D9" s="340">
        <v>6</v>
      </c>
      <c r="E9" s="338">
        <v>3</v>
      </c>
      <c r="F9" s="339">
        <v>0</v>
      </c>
      <c r="G9" s="341">
        <v>3</v>
      </c>
      <c r="H9" s="342">
        <v>6</v>
      </c>
      <c r="I9" s="339">
        <v>0</v>
      </c>
      <c r="J9" s="340">
        <v>6</v>
      </c>
      <c r="K9" s="338">
        <f t="shared" si="0"/>
        <v>14</v>
      </c>
      <c r="L9" s="339">
        <f t="shared" si="0"/>
        <v>1</v>
      </c>
      <c r="M9" s="341">
        <f t="shared" si="0"/>
        <v>15</v>
      </c>
    </row>
    <row r="10" spans="1:16" ht="27.75" customHeight="1" x14ac:dyDescent="0.2">
      <c r="A10" s="1135" t="s">
        <v>92</v>
      </c>
      <c r="B10" s="338">
        <v>15</v>
      </c>
      <c r="C10" s="339">
        <v>0</v>
      </c>
      <c r="D10" s="340">
        <v>15</v>
      </c>
      <c r="E10" s="338">
        <v>11</v>
      </c>
      <c r="F10" s="339">
        <v>0</v>
      </c>
      <c r="G10" s="341">
        <v>11</v>
      </c>
      <c r="H10" s="342">
        <v>8</v>
      </c>
      <c r="I10" s="339">
        <v>2</v>
      </c>
      <c r="J10" s="340">
        <v>10</v>
      </c>
      <c r="K10" s="338">
        <f t="shared" si="0"/>
        <v>34</v>
      </c>
      <c r="L10" s="339">
        <f t="shared" si="0"/>
        <v>2</v>
      </c>
      <c r="M10" s="341">
        <f t="shared" si="0"/>
        <v>36</v>
      </c>
    </row>
    <row r="11" spans="1:16" ht="33" customHeight="1" x14ac:dyDescent="0.2">
      <c r="A11" s="824" t="s">
        <v>52</v>
      </c>
      <c r="B11" s="338">
        <v>17</v>
      </c>
      <c r="C11" s="339">
        <v>0</v>
      </c>
      <c r="D11" s="340">
        <v>17</v>
      </c>
      <c r="E11" s="338">
        <v>15</v>
      </c>
      <c r="F11" s="339">
        <v>0</v>
      </c>
      <c r="G11" s="341">
        <v>15</v>
      </c>
      <c r="H11" s="342">
        <v>15</v>
      </c>
      <c r="I11" s="339">
        <v>0</v>
      </c>
      <c r="J11" s="340">
        <v>15</v>
      </c>
      <c r="K11" s="338">
        <f t="shared" si="0"/>
        <v>47</v>
      </c>
      <c r="L11" s="339">
        <f t="shared" si="0"/>
        <v>0</v>
      </c>
      <c r="M11" s="341">
        <f t="shared" si="0"/>
        <v>47</v>
      </c>
    </row>
    <row r="12" spans="1:16" ht="38.25" customHeight="1" thickBot="1" x14ac:dyDescent="0.25">
      <c r="A12" s="1136" t="s">
        <v>101</v>
      </c>
      <c r="B12" s="1137">
        <v>9</v>
      </c>
      <c r="C12" s="1138">
        <v>2</v>
      </c>
      <c r="D12" s="1139">
        <v>11</v>
      </c>
      <c r="E12" s="1137">
        <v>16</v>
      </c>
      <c r="F12" s="1138">
        <v>1</v>
      </c>
      <c r="G12" s="1140">
        <v>17</v>
      </c>
      <c r="H12" s="1141">
        <v>15</v>
      </c>
      <c r="I12" s="1138">
        <v>0</v>
      </c>
      <c r="J12" s="1139">
        <v>15</v>
      </c>
      <c r="K12" s="1137">
        <f t="shared" si="0"/>
        <v>40</v>
      </c>
      <c r="L12" s="1138">
        <f t="shared" si="0"/>
        <v>3</v>
      </c>
      <c r="M12" s="1140">
        <f t="shared" si="0"/>
        <v>43</v>
      </c>
    </row>
    <row r="13" spans="1:16" ht="40.5" customHeight="1" thickBot="1" x14ac:dyDescent="0.25">
      <c r="A13" s="257" t="s">
        <v>102</v>
      </c>
      <c r="B13" s="258">
        <f t="shared" ref="B13:J13" si="1">SUM(B6:B12)</f>
        <v>112</v>
      </c>
      <c r="C13" s="259">
        <f t="shared" si="1"/>
        <v>5</v>
      </c>
      <c r="D13" s="260">
        <f t="shared" si="1"/>
        <v>117</v>
      </c>
      <c r="E13" s="258">
        <f t="shared" si="1"/>
        <v>97</v>
      </c>
      <c r="F13" s="259">
        <f t="shared" si="1"/>
        <v>2</v>
      </c>
      <c r="G13" s="261">
        <f t="shared" si="1"/>
        <v>99</v>
      </c>
      <c r="H13" s="262">
        <f t="shared" si="1"/>
        <v>95</v>
      </c>
      <c r="I13" s="259">
        <f t="shared" si="1"/>
        <v>10</v>
      </c>
      <c r="J13" s="261">
        <f t="shared" si="1"/>
        <v>105</v>
      </c>
      <c r="K13" s="258">
        <f t="shared" si="0"/>
        <v>304</v>
      </c>
      <c r="L13" s="259">
        <f t="shared" si="0"/>
        <v>17</v>
      </c>
      <c r="M13" s="261">
        <f t="shared" si="0"/>
        <v>321</v>
      </c>
    </row>
    <row r="14" spans="1:16" ht="25.5" customHeight="1" x14ac:dyDescent="0.2">
      <c r="A14" s="1321" t="s">
        <v>160</v>
      </c>
      <c r="B14" s="1321"/>
      <c r="C14" s="1321"/>
      <c r="D14" s="1321"/>
      <c r="E14" s="1321"/>
      <c r="F14" s="1321"/>
      <c r="G14" s="1321"/>
      <c r="H14" s="1321"/>
      <c r="I14" s="1321"/>
      <c r="J14" s="1321"/>
      <c r="K14" s="1321"/>
      <c r="L14" s="1321"/>
      <c r="M14" s="1321"/>
      <c r="N14" s="1321"/>
      <c r="O14" s="1321"/>
      <c r="P14" s="1321"/>
    </row>
    <row r="15" spans="1:16" ht="40.5" customHeight="1" thickBot="1" x14ac:dyDescent="0.25">
      <c r="A15" s="1322"/>
      <c r="B15" s="1322"/>
      <c r="C15" s="1322"/>
      <c r="D15" s="1322"/>
      <c r="E15" s="1322"/>
      <c r="F15" s="1322"/>
      <c r="G15" s="1322"/>
      <c r="H15" s="1322"/>
      <c r="I15" s="1322"/>
      <c r="J15" s="1322"/>
      <c r="K15" s="1322"/>
      <c r="L15" s="1322"/>
      <c r="M15" s="1322"/>
      <c r="N15" s="1322"/>
      <c r="O15" s="1322"/>
      <c r="P15" s="1322"/>
    </row>
    <row r="16" spans="1:16" ht="32.25" customHeight="1" thickBot="1" x14ac:dyDescent="0.25">
      <c r="A16" s="1125" t="s">
        <v>1</v>
      </c>
      <c r="B16" s="1312" t="s">
        <v>19</v>
      </c>
      <c r="C16" s="1313"/>
      <c r="D16" s="1314"/>
      <c r="E16" s="1315" t="s">
        <v>20</v>
      </c>
      <c r="F16" s="1316"/>
      <c r="G16" s="1317"/>
      <c r="H16" s="1312" t="s">
        <v>21</v>
      </c>
      <c r="I16" s="1313"/>
      <c r="J16" s="1314"/>
      <c r="K16" s="1312" t="s">
        <v>22</v>
      </c>
      <c r="L16" s="1313"/>
      <c r="M16" s="1314"/>
      <c r="N16" s="1318" t="s">
        <v>100</v>
      </c>
      <c r="O16" s="1319"/>
      <c r="P16" s="1320"/>
    </row>
    <row r="17" spans="1:16" ht="81.75" customHeight="1" thickBot="1" x14ac:dyDescent="0.25">
      <c r="A17" s="837"/>
      <c r="B17" s="252" t="s">
        <v>96</v>
      </c>
      <c r="C17" s="253" t="s">
        <v>97</v>
      </c>
      <c r="D17" s="254" t="s">
        <v>98</v>
      </c>
      <c r="E17" s="252" t="s">
        <v>96</v>
      </c>
      <c r="F17" s="253" t="s">
        <v>97</v>
      </c>
      <c r="G17" s="254" t="s">
        <v>98</v>
      </c>
      <c r="H17" s="252" t="s">
        <v>96</v>
      </c>
      <c r="I17" s="253" t="s">
        <v>97</v>
      </c>
      <c r="J17" s="254" t="s">
        <v>98</v>
      </c>
      <c r="K17" s="252" t="s">
        <v>96</v>
      </c>
      <c r="L17" s="253" t="s">
        <v>97</v>
      </c>
      <c r="M17" s="254" t="s">
        <v>98</v>
      </c>
      <c r="N17" s="441" t="s">
        <v>96</v>
      </c>
      <c r="O17" s="253" t="s">
        <v>97</v>
      </c>
      <c r="P17" s="443" t="s">
        <v>98</v>
      </c>
    </row>
    <row r="18" spans="1:16" ht="33" customHeight="1" x14ac:dyDescent="0.2">
      <c r="A18" s="1129" t="s">
        <v>72</v>
      </c>
      <c r="B18" s="1142">
        <v>0</v>
      </c>
      <c r="C18" s="1143">
        <v>16</v>
      </c>
      <c r="D18" s="1144">
        <v>16</v>
      </c>
      <c r="E18" s="1142">
        <v>2</v>
      </c>
      <c r="F18" s="1143">
        <v>10</v>
      </c>
      <c r="G18" s="1144">
        <v>12</v>
      </c>
      <c r="H18" s="1142">
        <v>2</v>
      </c>
      <c r="I18" s="1143">
        <v>8</v>
      </c>
      <c r="J18" s="1145">
        <v>10</v>
      </c>
      <c r="K18" s="1143">
        <v>9</v>
      </c>
      <c r="L18" s="1143">
        <v>1</v>
      </c>
      <c r="M18" s="1146">
        <v>10</v>
      </c>
      <c r="N18" s="1147">
        <f t="shared" ref="N18:P25" si="2">B18+E18+H18+K18</f>
        <v>13</v>
      </c>
      <c r="O18" s="1148">
        <f t="shared" si="2"/>
        <v>35</v>
      </c>
      <c r="P18" s="1149">
        <f t="shared" si="2"/>
        <v>48</v>
      </c>
    </row>
    <row r="19" spans="1:16" ht="31.5" customHeight="1" x14ac:dyDescent="0.2">
      <c r="A19" s="824" t="s">
        <v>76</v>
      </c>
      <c r="B19" s="825">
        <v>0</v>
      </c>
      <c r="C19" s="826">
        <v>4</v>
      </c>
      <c r="D19" s="827">
        <v>4</v>
      </c>
      <c r="E19" s="825">
        <v>0</v>
      </c>
      <c r="F19" s="826">
        <v>0</v>
      </c>
      <c r="G19" s="827">
        <v>0</v>
      </c>
      <c r="H19" s="825">
        <v>1</v>
      </c>
      <c r="I19" s="826">
        <v>1</v>
      </c>
      <c r="J19" s="828">
        <v>2</v>
      </c>
      <c r="K19" s="826">
        <v>3</v>
      </c>
      <c r="L19" s="826">
        <v>0</v>
      </c>
      <c r="M19" s="829">
        <v>3</v>
      </c>
      <c r="N19" s="830">
        <f t="shared" ref="N19:N25" si="3">B19+E19+H19+K19</f>
        <v>4</v>
      </c>
      <c r="O19" s="831">
        <f t="shared" si="2"/>
        <v>5</v>
      </c>
      <c r="P19" s="832">
        <f t="shared" si="2"/>
        <v>9</v>
      </c>
    </row>
    <row r="20" spans="1:16" ht="31.5" customHeight="1" x14ac:dyDescent="0.2">
      <c r="A20" s="824" t="s">
        <v>99</v>
      </c>
      <c r="B20" s="825">
        <v>0</v>
      </c>
      <c r="C20" s="826">
        <v>0</v>
      </c>
      <c r="D20" s="827">
        <v>0</v>
      </c>
      <c r="E20" s="825">
        <v>0</v>
      </c>
      <c r="F20" s="826">
        <v>0</v>
      </c>
      <c r="G20" s="827">
        <v>0</v>
      </c>
      <c r="H20" s="825">
        <v>0</v>
      </c>
      <c r="I20" s="826">
        <v>0</v>
      </c>
      <c r="J20" s="828">
        <v>0</v>
      </c>
      <c r="K20" s="826">
        <v>0</v>
      </c>
      <c r="L20" s="826">
        <v>0</v>
      </c>
      <c r="M20" s="829">
        <v>0</v>
      </c>
      <c r="N20" s="830">
        <f t="shared" si="3"/>
        <v>0</v>
      </c>
      <c r="O20" s="831">
        <f t="shared" si="2"/>
        <v>0</v>
      </c>
      <c r="P20" s="832">
        <f t="shared" si="2"/>
        <v>0</v>
      </c>
    </row>
    <row r="21" spans="1:16" ht="27.75" customHeight="1" x14ac:dyDescent="0.2">
      <c r="A21" s="1135" t="s">
        <v>93</v>
      </c>
      <c r="B21" s="825">
        <v>0</v>
      </c>
      <c r="C21" s="826">
        <v>0</v>
      </c>
      <c r="D21" s="827">
        <v>0</v>
      </c>
      <c r="E21" s="825">
        <v>0</v>
      </c>
      <c r="F21" s="826">
        <v>0</v>
      </c>
      <c r="G21" s="827">
        <v>0</v>
      </c>
      <c r="H21" s="825">
        <v>1</v>
      </c>
      <c r="I21" s="826">
        <v>0</v>
      </c>
      <c r="J21" s="828">
        <v>1</v>
      </c>
      <c r="K21" s="826">
        <v>2</v>
      </c>
      <c r="L21" s="826">
        <v>1</v>
      </c>
      <c r="M21" s="829">
        <v>3</v>
      </c>
      <c r="N21" s="830">
        <f t="shared" si="3"/>
        <v>3</v>
      </c>
      <c r="O21" s="831">
        <f t="shared" si="2"/>
        <v>1</v>
      </c>
      <c r="P21" s="832">
        <f t="shared" si="2"/>
        <v>4</v>
      </c>
    </row>
    <row r="22" spans="1:16" ht="30.75" customHeight="1" x14ac:dyDescent="0.2">
      <c r="A22" s="1135" t="s">
        <v>92</v>
      </c>
      <c r="B22" s="825">
        <v>0</v>
      </c>
      <c r="C22" s="826">
        <v>3</v>
      </c>
      <c r="D22" s="827">
        <v>3</v>
      </c>
      <c r="E22" s="825">
        <v>0</v>
      </c>
      <c r="F22" s="826">
        <v>8</v>
      </c>
      <c r="G22" s="827">
        <v>8</v>
      </c>
      <c r="H22" s="825">
        <v>3</v>
      </c>
      <c r="I22" s="826">
        <v>4</v>
      </c>
      <c r="J22" s="828">
        <v>7</v>
      </c>
      <c r="K22" s="826">
        <v>3</v>
      </c>
      <c r="L22" s="826">
        <v>0</v>
      </c>
      <c r="M22" s="829">
        <v>3</v>
      </c>
      <c r="N22" s="830">
        <f t="shared" si="3"/>
        <v>6</v>
      </c>
      <c r="O22" s="831">
        <f t="shared" si="2"/>
        <v>15</v>
      </c>
      <c r="P22" s="832">
        <f t="shared" si="2"/>
        <v>21</v>
      </c>
    </row>
    <row r="23" spans="1:16" ht="34.5" customHeight="1" x14ac:dyDescent="0.2">
      <c r="A23" s="824" t="s">
        <v>52</v>
      </c>
      <c r="B23" s="825">
        <v>0</v>
      </c>
      <c r="C23" s="826">
        <v>0</v>
      </c>
      <c r="D23" s="827">
        <v>0</v>
      </c>
      <c r="E23" s="825">
        <v>0</v>
      </c>
      <c r="F23" s="826">
        <v>0</v>
      </c>
      <c r="G23" s="827">
        <v>0</v>
      </c>
      <c r="H23" s="825">
        <v>2</v>
      </c>
      <c r="I23" s="826">
        <v>0</v>
      </c>
      <c r="J23" s="828">
        <v>2</v>
      </c>
      <c r="K23" s="826">
        <v>1</v>
      </c>
      <c r="L23" s="826">
        <v>0</v>
      </c>
      <c r="M23" s="829">
        <v>1</v>
      </c>
      <c r="N23" s="830">
        <f t="shared" si="3"/>
        <v>3</v>
      </c>
      <c r="O23" s="831">
        <f t="shared" si="2"/>
        <v>0</v>
      </c>
      <c r="P23" s="832">
        <f t="shared" si="2"/>
        <v>3</v>
      </c>
    </row>
    <row r="24" spans="1:16" ht="34.5" customHeight="1" thickBot="1" x14ac:dyDescent="0.25">
      <c r="A24" s="1136" t="s">
        <v>111</v>
      </c>
      <c r="B24" s="1150">
        <v>0</v>
      </c>
      <c r="C24" s="1151">
        <v>4</v>
      </c>
      <c r="D24" s="1152">
        <v>4</v>
      </c>
      <c r="E24" s="1150">
        <v>0</v>
      </c>
      <c r="F24" s="1153">
        <v>7</v>
      </c>
      <c r="G24" s="1152">
        <v>7</v>
      </c>
      <c r="H24" s="1150">
        <v>0</v>
      </c>
      <c r="I24" s="1153">
        <v>7</v>
      </c>
      <c r="J24" s="1154">
        <v>7</v>
      </c>
      <c r="K24" s="1153">
        <v>3</v>
      </c>
      <c r="L24" s="1153">
        <v>0</v>
      </c>
      <c r="M24" s="1155">
        <v>3</v>
      </c>
      <c r="N24" s="442">
        <f t="shared" si="3"/>
        <v>3</v>
      </c>
      <c r="O24" s="445">
        <f t="shared" si="2"/>
        <v>18</v>
      </c>
      <c r="P24" s="444">
        <f t="shared" si="2"/>
        <v>21</v>
      </c>
    </row>
    <row r="25" spans="1:16" ht="40.5" customHeight="1" thickBot="1" x14ac:dyDescent="0.25">
      <c r="A25" s="257" t="s">
        <v>102</v>
      </c>
      <c r="B25" s="263">
        <f t="shared" ref="B25:M25" si="4">SUM(B18:B24)</f>
        <v>0</v>
      </c>
      <c r="C25" s="264">
        <f t="shared" si="4"/>
        <v>27</v>
      </c>
      <c r="D25" s="265">
        <f t="shared" si="4"/>
        <v>27</v>
      </c>
      <c r="E25" s="263">
        <f t="shared" si="4"/>
        <v>2</v>
      </c>
      <c r="F25" s="266">
        <f t="shared" si="4"/>
        <v>25</v>
      </c>
      <c r="G25" s="265">
        <f t="shared" si="4"/>
        <v>27</v>
      </c>
      <c r="H25" s="263">
        <f t="shared" si="4"/>
        <v>9</v>
      </c>
      <c r="I25" s="266">
        <f t="shared" si="4"/>
        <v>20</v>
      </c>
      <c r="J25" s="267">
        <f t="shared" si="4"/>
        <v>29</v>
      </c>
      <c r="K25" s="266">
        <f t="shared" si="4"/>
        <v>21</v>
      </c>
      <c r="L25" s="266">
        <f t="shared" si="4"/>
        <v>2</v>
      </c>
      <c r="M25" s="268">
        <f t="shared" si="4"/>
        <v>23</v>
      </c>
      <c r="N25" s="442">
        <f t="shared" si="3"/>
        <v>32</v>
      </c>
      <c r="O25" s="445">
        <f t="shared" si="2"/>
        <v>74</v>
      </c>
      <c r="P25" s="444">
        <f t="shared" si="2"/>
        <v>106</v>
      </c>
    </row>
    <row r="26" spans="1:16" ht="40.5" customHeight="1" thickBot="1" x14ac:dyDescent="0.25"/>
    <row r="27" spans="1:16" ht="36" customHeight="1" thickBot="1" x14ac:dyDescent="0.25">
      <c r="A27" s="269" t="s">
        <v>103</v>
      </c>
      <c r="B27" s="270">
        <f>K13+N25</f>
        <v>336</v>
      </c>
      <c r="C27" s="270">
        <f>L13+O25</f>
        <v>91</v>
      </c>
      <c r="D27" s="271">
        <f>M13+P25</f>
        <v>427</v>
      </c>
    </row>
    <row r="28" spans="1:16" ht="36" customHeight="1" x14ac:dyDescent="0.2">
      <c r="A28" s="272"/>
      <c r="B28" s="273"/>
      <c r="C28" s="273"/>
      <c r="D28" s="273"/>
    </row>
  </sheetData>
  <mergeCells count="11">
    <mergeCell ref="A2:M3"/>
    <mergeCell ref="B4:D4"/>
    <mergeCell ref="E4:G4"/>
    <mergeCell ref="H4:J4"/>
    <mergeCell ref="K4:M4"/>
    <mergeCell ref="B16:D16"/>
    <mergeCell ref="E16:G16"/>
    <mergeCell ref="H16:J16"/>
    <mergeCell ref="K16:M16"/>
    <mergeCell ref="N16:P16"/>
    <mergeCell ref="A14:P1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47" customWidth="1"/>
    <col min="2" max="2" width="15" style="47" customWidth="1"/>
    <col min="3" max="3" width="12.140625" style="47" customWidth="1"/>
    <col min="4" max="4" width="11" style="47" customWidth="1"/>
    <col min="5" max="5" width="13.85546875" style="47" customWidth="1"/>
    <col min="6" max="6" width="11.85546875" style="47" customWidth="1"/>
    <col min="7" max="7" width="9.5703125" style="47" customWidth="1"/>
    <col min="8" max="8" width="13.85546875" style="47" customWidth="1"/>
    <col min="9" max="10" width="9.5703125" style="47" customWidth="1"/>
    <col min="11" max="11" width="15.42578125" style="47" customWidth="1"/>
    <col min="12" max="12" width="13.140625" style="47" customWidth="1"/>
    <col min="13" max="15" width="10.7109375" style="47" customWidth="1"/>
    <col min="16" max="16" width="9.140625" style="47"/>
    <col min="17" max="17" width="12.85546875" style="47" customWidth="1"/>
    <col min="18" max="18" width="23.42578125" style="47" customWidth="1"/>
    <col min="19" max="20" width="9.140625" style="47"/>
    <col min="21" max="21" width="10.5703125" style="47" bestFit="1" customWidth="1"/>
    <col min="22" max="22" width="11.28515625" style="47" customWidth="1"/>
    <col min="23" max="16384" width="9.140625" style="47"/>
  </cols>
  <sheetData>
    <row r="1" spans="1:20" ht="25.5" customHeight="1" x14ac:dyDescent="0.35">
      <c r="A1" s="1187"/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</row>
    <row r="2" spans="1:20" ht="20.25" customHeight="1" x14ac:dyDescent="0.35">
      <c r="A2" s="1187" t="s">
        <v>25</v>
      </c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</row>
    <row r="3" spans="1:20" ht="24.75" customHeight="1" x14ac:dyDescent="0.35">
      <c r="A3" s="1187" t="s">
        <v>104</v>
      </c>
      <c r="B3" s="1187"/>
      <c r="C3" s="1187"/>
      <c r="D3" s="1187"/>
      <c r="E3" s="1187"/>
      <c r="F3" s="1187"/>
      <c r="G3" s="1187"/>
      <c r="H3" s="1187"/>
      <c r="I3" s="1187"/>
      <c r="J3" s="1187"/>
      <c r="K3" s="1187"/>
      <c r="L3" s="1187"/>
      <c r="M3" s="1187"/>
      <c r="N3" s="46"/>
      <c r="O3" s="46"/>
    </row>
    <row r="4" spans="1:20" ht="33" customHeight="1" thickBot="1" x14ac:dyDescent="0.4">
      <c r="A4" s="48"/>
    </row>
    <row r="5" spans="1:20" ht="33" customHeight="1" thickBot="1" x14ac:dyDescent="0.4">
      <c r="A5" s="1188" t="s">
        <v>1</v>
      </c>
      <c r="B5" s="1191" t="s">
        <v>19</v>
      </c>
      <c r="C5" s="1192"/>
      <c r="D5" s="1193"/>
      <c r="E5" s="1191" t="s">
        <v>20</v>
      </c>
      <c r="F5" s="1192"/>
      <c r="G5" s="1193"/>
      <c r="H5" s="1191" t="s">
        <v>21</v>
      </c>
      <c r="I5" s="1192"/>
      <c r="J5" s="1193"/>
      <c r="K5" s="1194" t="s">
        <v>26</v>
      </c>
      <c r="L5" s="1195"/>
      <c r="M5" s="1196"/>
      <c r="N5" s="49"/>
      <c r="O5" s="49"/>
    </row>
    <row r="6" spans="1:20" ht="33" customHeight="1" thickBot="1" x14ac:dyDescent="0.4">
      <c r="A6" s="1189"/>
      <c r="B6" s="1183" t="s">
        <v>24</v>
      </c>
      <c r="C6" s="1200"/>
      <c r="D6" s="1201"/>
      <c r="E6" s="1183" t="s">
        <v>24</v>
      </c>
      <c r="F6" s="1200"/>
      <c r="G6" s="1201"/>
      <c r="H6" s="1183" t="s">
        <v>24</v>
      </c>
      <c r="I6" s="1184"/>
      <c r="J6" s="1185"/>
      <c r="K6" s="1197"/>
      <c r="L6" s="1198"/>
      <c r="M6" s="1199"/>
      <c r="N6" s="49"/>
      <c r="O6" s="49"/>
    </row>
    <row r="7" spans="1:20" ht="99.75" customHeight="1" thickBot="1" x14ac:dyDescent="0.4">
      <c r="A7" s="1190"/>
      <c r="B7" s="50" t="s">
        <v>5</v>
      </c>
      <c r="C7" s="51" t="s">
        <v>6</v>
      </c>
      <c r="D7" s="52" t="s">
        <v>7</v>
      </c>
      <c r="E7" s="50" t="s">
        <v>5</v>
      </c>
      <c r="F7" s="51" t="s">
        <v>6</v>
      </c>
      <c r="G7" s="52" t="s">
        <v>7</v>
      </c>
      <c r="H7" s="50" t="s">
        <v>5</v>
      </c>
      <c r="I7" s="51" t="s">
        <v>6</v>
      </c>
      <c r="J7" s="52" t="s">
        <v>7</v>
      </c>
      <c r="K7" s="50" t="s">
        <v>5</v>
      </c>
      <c r="L7" s="51" t="s">
        <v>6</v>
      </c>
      <c r="M7" s="52" t="s">
        <v>7</v>
      </c>
      <c r="N7" s="49"/>
      <c r="O7" s="49"/>
    </row>
    <row r="8" spans="1:20" ht="36.75" customHeight="1" x14ac:dyDescent="0.35">
      <c r="A8" s="53" t="s">
        <v>8</v>
      </c>
      <c r="B8" s="54"/>
      <c r="C8" s="55"/>
      <c r="D8" s="56"/>
      <c r="E8" s="54"/>
      <c r="F8" s="55"/>
      <c r="G8" s="57"/>
      <c r="H8" s="58"/>
      <c r="I8" s="59"/>
      <c r="J8" s="60"/>
      <c r="K8" s="61"/>
      <c r="L8" s="62"/>
      <c r="M8" s="63"/>
      <c r="N8" s="64"/>
      <c r="O8" s="49"/>
    </row>
    <row r="9" spans="1:20" ht="29.25" customHeight="1" x14ac:dyDescent="0.35">
      <c r="A9" s="65" t="s">
        <v>27</v>
      </c>
      <c r="B9" s="66">
        <v>1</v>
      </c>
      <c r="C9" s="67">
        <v>0</v>
      </c>
      <c r="D9" s="68">
        <v>1</v>
      </c>
      <c r="E9" s="66">
        <v>1</v>
      </c>
      <c r="F9" s="67">
        <f>F25+F17</f>
        <v>0</v>
      </c>
      <c r="G9" s="68">
        <v>1</v>
      </c>
      <c r="H9" s="66">
        <f t="shared" ref="H9:J13" si="0">H25+H17</f>
        <v>0</v>
      </c>
      <c r="I9" s="67">
        <f t="shared" si="0"/>
        <v>0</v>
      </c>
      <c r="J9" s="68">
        <f t="shared" si="0"/>
        <v>0</v>
      </c>
      <c r="K9" s="69">
        <f t="shared" ref="K9:M13" si="1">B9+E9+H9</f>
        <v>2</v>
      </c>
      <c r="L9" s="70">
        <f t="shared" si="1"/>
        <v>0</v>
      </c>
      <c r="M9" s="71">
        <f t="shared" si="1"/>
        <v>2</v>
      </c>
      <c r="N9" s="64"/>
      <c r="O9" s="49"/>
    </row>
    <row r="10" spans="1:20" ht="27.75" customHeight="1" x14ac:dyDescent="0.35">
      <c r="A10" s="65" t="s">
        <v>28</v>
      </c>
      <c r="B10" s="66">
        <v>10</v>
      </c>
      <c r="C10" s="67">
        <f>C26+C18</f>
        <v>0</v>
      </c>
      <c r="D10" s="68">
        <v>10</v>
      </c>
      <c r="E10" s="66">
        <v>13</v>
      </c>
      <c r="F10" s="67">
        <f>F26+F18</f>
        <v>0</v>
      </c>
      <c r="G10" s="68">
        <v>13</v>
      </c>
      <c r="H10" s="66">
        <f t="shared" si="0"/>
        <v>0</v>
      </c>
      <c r="I10" s="67">
        <f t="shared" si="0"/>
        <v>0</v>
      </c>
      <c r="J10" s="68">
        <f t="shared" si="0"/>
        <v>0</v>
      </c>
      <c r="K10" s="69">
        <f t="shared" si="1"/>
        <v>23</v>
      </c>
      <c r="L10" s="70">
        <f t="shared" si="1"/>
        <v>0</v>
      </c>
      <c r="M10" s="71">
        <f t="shared" si="1"/>
        <v>23</v>
      </c>
      <c r="N10" s="64"/>
      <c r="O10" s="49"/>
    </row>
    <row r="11" spans="1:20" ht="27.75" customHeight="1" x14ac:dyDescent="0.35">
      <c r="A11" s="65" t="s">
        <v>29</v>
      </c>
      <c r="B11" s="66">
        <v>2</v>
      </c>
      <c r="C11" s="67">
        <f>C27+C19</f>
        <v>0</v>
      </c>
      <c r="D11" s="68">
        <v>2</v>
      </c>
      <c r="E11" s="66">
        <v>1</v>
      </c>
      <c r="F11" s="67">
        <f>F27+F19</f>
        <v>0</v>
      </c>
      <c r="G11" s="68">
        <v>1</v>
      </c>
      <c r="H11" s="66">
        <f t="shared" si="0"/>
        <v>0</v>
      </c>
      <c r="I11" s="67">
        <f t="shared" si="0"/>
        <v>0</v>
      </c>
      <c r="J11" s="68">
        <f t="shared" si="0"/>
        <v>0</v>
      </c>
      <c r="K11" s="69">
        <f t="shared" si="1"/>
        <v>3</v>
      </c>
      <c r="L11" s="70">
        <f t="shared" si="1"/>
        <v>0</v>
      </c>
      <c r="M11" s="71">
        <f t="shared" si="1"/>
        <v>3</v>
      </c>
      <c r="N11" s="64"/>
      <c r="O11" s="49"/>
    </row>
    <row r="12" spans="1:20" ht="30.75" customHeight="1" x14ac:dyDescent="0.35">
      <c r="A12" s="65" t="s">
        <v>30</v>
      </c>
      <c r="B12" s="66">
        <v>1</v>
      </c>
      <c r="C12" s="67">
        <v>1</v>
      </c>
      <c r="D12" s="68">
        <v>2</v>
      </c>
      <c r="E12" s="66">
        <f>E28+E20</f>
        <v>0</v>
      </c>
      <c r="F12" s="67">
        <f>F28+F20</f>
        <v>0</v>
      </c>
      <c r="G12" s="68">
        <f>G28+G20</f>
        <v>0</v>
      </c>
      <c r="H12" s="66">
        <f t="shared" si="0"/>
        <v>0</v>
      </c>
      <c r="I12" s="67">
        <f t="shared" si="0"/>
        <v>0</v>
      </c>
      <c r="J12" s="68">
        <f t="shared" si="0"/>
        <v>0</v>
      </c>
      <c r="K12" s="69">
        <f t="shared" si="1"/>
        <v>1</v>
      </c>
      <c r="L12" s="70">
        <f t="shared" si="1"/>
        <v>1</v>
      </c>
      <c r="M12" s="71">
        <f t="shared" si="1"/>
        <v>2</v>
      </c>
      <c r="N12" s="64"/>
      <c r="O12" s="49"/>
    </row>
    <row r="13" spans="1:20" ht="32.25" customHeight="1" thickBot="1" x14ac:dyDescent="0.4">
      <c r="A13" s="65" t="s">
        <v>31</v>
      </c>
      <c r="B13" s="66">
        <v>2</v>
      </c>
      <c r="C13" s="67">
        <f>C28+C20</f>
        <v>1</v>
      </c>
      <c r="D13" s="68">
        <v>2</v>
      </c>
      <c r="E13" s="66">
        <v>1</v>
      </c>
      <c r="F13" s="67">
        <f>F29+F21</f>
        <v>0</v>
      </c>
      <c r="G13" s="68">
        <v>1</v>
      </c>
      <c r="H13" s="66">
        <f t="shared" si="0"/>
        <v>0</v>
      </c>
      <c r="I13" s="67">
        <f t="shared" si="0"/>
        <v>0</v>
      </c>
      <c r="J13" s="68">
        <f t="shared" si="0"/>
        <v>0</v>
      </c>
      <c r="K13" s="69">
        <f t="shared" si="1"/>
        <v>3</v>
      </c>
      <c r="L13" s="70">
        <f t="shared" si="1"/>
        <v>1</v>
      </c>
      <c r="M13" s="71">
        <f t="shared" si="1"/>
        <v>3</v>
      </c>
      <c r="N13" s="64"/>
      <c r="O13" s="49"/>
    </row>
    <row r="14" spans="1:20" ht="36.75" customHeight="1" thickBot="1" x14ac:dyDescent="0.4">
      <c r="A14" s="72" t="s">
        <v>9</v>
      </c>
      <c r="B14" s="73">
        <f>SUM(B8:B13)</f>
        <v>16</v>
      </c>
      <c r="C14" s="73">
        <f t="shared" ref="C14:M14" si="2">SUM(C8:C13)</f>
        <v>2</v>
      </c>
      <c r="D14" s="73">
        <f t="shared" si="2"/>
        <v>17</v>
      </c>
      <c r="E14" s="73">
        <f t="shared" si="2"/>
        <v>16</v>
      </c>
      <c r="F14" s="73">
        <f t="shared" si="2"/>
        <v>0</v>
      </c>
      <c r="G14" s="73">
        <f t="shared" si="2"/>
        <v>16</v>
      </c>
      <c r="H14" s="73">
        <f t="shared" si="2"/>
        <v>0</v>
      </c>
      <c r="I14" s="73">
        <f t="shared" si="2"/>
        <v>0</v>
      </c>
      <c r="J14" s="73">
        <f t="shared" si="2"/>
        <v>0</v>
      </c>
      <c r="K14" s="73">
        <f t="shared" si="2"/>
        <v>32</v>
      </c>
      <c r="L14" s="73">
        <f t="shared" si="2"/>
        <v>2</v>
      </c>
      <c r="M14" s="74">
        <f t="shared" si="2"/>
        <v>33</v>
      </c>
      <c r="N14" s="64"/>
      <c r="O14" s="49"/>
    </row>
    <row r="15" spans="1:20" ht="27" customHeight="1" thickBot="1" x14ac:dyDescent="0.4">
      <c r="A15" s="72" t="s">
        <v>10</v>
      </c>
      <c r="B15" s="75"/>
      <c r="C15" s="76"/>
      <c r="D15" s="77"/>
      <c r="E15" s="78"/>
      <c r="F15" s="79"/>
      <c r="G15" s="80"/>
      <c r="H15" s="75"/>
      <c r="I15" s="76"/>
      <c r="J15" s="77"/>
      <c r="K15" s="81"/>
      <c r="L15" s="76"/>
      <c r="M15" s="82"/>
      <c r="N15" s="49"/>
      <c r="O15" s="49"/>
    </row>
    <row r="16" spans="1:20" ht="29.25" customHeight="1" thickBot="1" x14ac:dyDescent="0.4">
      <c r="A16" s="83" t="s">
        <v>11</v>
      </c>
      <c r="B16" s="84"/>
      <c r="C16" s="85"/>
      <c r="D16" s="86"/>
      <c r="E16" s="87"/>
      <c r="F16" s="88"/>
      <c r="G16" s="89"/>
      <c r="H16" s="84"/>
      <c r="I16" s="85"/>
      <c r="J16" s="86"/>
      <c r="K16" s="90"/>
      <c r="L16" s="91"/>
      <c r="M16" s="92"/>
      <c r="N16" s="93"/>
      <c r="O16" s="93"/>
    </row>
    <row r="17" spans="1:15" s="101" customFormat="1" ht="24.95" customHeight="1" x14ac:dyDescent="0.35">
      <c r="A17" s="94" t="s">
        <v>27</v>
      </c>
      <c r="B17" s="66">
        <v>1</v>
      </c>
      <c r="C17" s="67">
        <v>0</v>
      </c>
      <c r="D17" s="68">
        <v>1</v>
      </c>
      <c r="E17" s="66">
        <v>1</v>
      </c>
      <c r="F17" s="67">
        <f>F33+F25</f>
        <v>0</v>
      </c>
      <c r="G17" s="68">
        <v>1</v>
      </c>
      <c r="H17" s="95">
        <v>0</v>
      </c>
      <c r="I17" s="95">
        <v>0</v>
      </c>
      <c r="J17" s="96">
        <f>SUM(H17:I17)</f>
        <v>0</v>
      </c>
      <c r="K17" s="97">
        <f t="shared" ref="K17:M21" si="3">B17+E17+H17</f>
        <v>2</v>
      </c>
      <c r="L17" s="98">
        <f t="shared" si="3"/>
        <v>0</v>
      </c>
      <c r="M17" s="99">
        <f t="shared" si="3"/>
        <v>2</v>
      </c>
      <c r="N17" s="100"/>
      <c r="O17" s="100"/>
    </row>
    <row r="18" spans="1:15" s="101" customFormat="1" ht="24.95" customHeight="1" x14ac:dyDescent="0.35">
      <c r="A18" s="94" t="s">
        <v>28</v>
      </c>
      <c r="B18" s="66">
        <v>10</v>
      </c>
      <c r="C18" s="67">
        <f>C34+C26</f>
        <v>0</v>
      </c>
      <c r="D18" s="68">
        <v>10</v>
      </c>
      <c r="E18" s="66">
        <v>13</v>
      </c>
      <c r="F18" s="67">
        <f>F34+F26</f>
        <v>0</v>
      </c>
      <c r="G18" s="68">
        <v>13</v>
      </c>
      <c r="H18" s="102">
        <v>0</v>
      </c>
      <c r="I18" s="102">
        <v>0</v>
      </c>
      <c r="J18" s="103">
        <f>SUM(H18:I18)</f>
        <v>0</v>
      </c>
      <c r="K18" s="69">
        <f t="shared" si="3"/>
        <v>23</v>
      </c>
      <c r="L18" s="70">
        <f t="shared" si="3"/>
        <v>0</v>
      </c>
      <c r="M18" s="71">
        <f t="shared" si="3"/>
        <v>23</v>
      </c>
      <c r="N18" s="100"/>
      <c r="O18" s="100"/>
    </row>
    <row r="19" spans="1:15" s="101" customFormat="1" ht="24.95" customHeight="1" x14ac:dyDescent="0.35">
      <c r="A19" s="94" t="s">
        <v>29</v>
      </c>
      <c r="B19" s="66">
        <v>2</v>
      </c>
      <c r="C19" s="67">
        <f>C35+C27</f>
        <v>0</v>
      </c>
      <c r="D19" s="68">
        <v>2</v>
      </c>
      <c r="E19" s="66">
        <v>1</v>
      </c>
      <c r="F19" s="67">
        <f>F35+F27</f>
        <v>0</v>
      </c>
      <c r="G19" s="68">
        <v>1</v>
      </c>
      <c r="H19" s="102">
        <v>0</v>
      </c>
      <c r="I19" s="102">
        <v>0</v>
      </c>
      <c r="J19" s="103">
        <f>SUM(H19:I19)</f>
        <v>0</v>
      </c>
      <c r="K19" s="69">
        <f t="shared" si="3"/>
        <v>3</v>
      </c>
      <c r="L19" s="70">
        <f t="shared" si="3"/>
        <v>0</v>
      </c>
      <c r="M19" s="71">
        <f t="shared" si="3"/>
        <v>3</v>
      </c>
      <c r="N19" s="100"/>
      <c r="O19" s="100"/>
    </row>
    <row r="20" spans="1:15" s="101" customFormat="1" ht="29.25" customHeight="1" x14ac:dyDescent="0.35">
      <c r="A20" s="94" t="s">
        <v>30</v>
      </c>
      <c r="B20" s="66">
        <v>1</v>
      </c>
      <c r="C20" s="67">
        <v>1</v>
      </c>
      <c r="D20" s="68">
        <v>2</v>
      </c>
      <c r="E20" s="66">
        <f>E36+E28</f>
        <v>0</v>
      </c>
      <c r="F20" s="67">
        <f>F36+F28</f>
        <v>0</v>
      </c>
      <c r="G20" s="68">
        <f>G36+G28</f>
        <v>0</v>
      </c>
      <c r="H20" s="102">
        <v>0</v>
      </c>
      <c r="I20" s="102">
        <v>0</v>
      </c>
      <c r="J20" s="103">
        <f>SUM(H20:I20)</f>
        <v>0</v>
      </c>
      <c r="K20" s="69">
        <f t="shared" si="3"/>
        <v>1</v>
      </c>
      <c r="L20" s="70">
        <f t="shared" si="3"/>
        <v>1</v>
      </c>
      <c r="M20" s="71">
        <f t="shared" si="3"/>
        <v>2</v>
      </c>
      <c r="N20" s="100"/>
      <c r="O20" s="100"/>
    </row>
    <row r="21" spans="1:15" s="101" customFormat="1" ht="30" customHeight="1" thickBot="1" x14ac:dyDescent="0.4">
      <c r="A21" s="94" t="s">
        <v>31</v>
      </c>
      <c r="B21" s="66">
        <v>2</v>
      </c>
      <c r="C21" s="67">
        <f>C36+C28</f>
        <v>0</v>
      </c>
      <c r="D21" s="68">
        <v>2</v>
      </c>
      <c r="E21" s="66">
        <v>1</v>
      </c>
      <c r="F21" s="67">
        <f>F37+F29</f>
        <v>0</v>
      </c>
      <c r="G21" s="68">
        <v>1</v>
      </c>
      <c r="H21" s="104">
        <v>0</v>
      </c>
      <c r="I21" s="105">
        <v>0</v>
      </c>
      <c r="J21" s="106">
        <f>SUM(H21:I21)</f>
        <v>0</v>
      </c>
      <c r="K21" s="69">
        <f t="shared" si="3"/>
        <v>3</v>
      </c>
      <c r="L21" s="70">
        <f t="shared" si="3"/>
        <v>0</v>
      </c>
      <c r="M21" s="71">
        <f t="shared" si="3"/>
        <v>3</v>
      </c>
      <c r="N21" s="107"/>
      <c r="O21" s="107"/>
    </row>
    <row r="22" spans="1:15" ht="24.95" customHeight="1" thickBot="1" x14ac:dyDescent="0.4">
      <c r="A22" s="108" t="s">
        <v>13</v>
      </c>
      <c r="B22" s="73">
        <f t="shared" ref="B22:G22" si="4">SUM(B16:B21)</f>
        <v>16</v>
      </c>
      <c r="C22" s="73">
        <f t="shared" si="4"/>
        <v>1</v>
      </c>
      <c r="D22" s="73">
        <f t="shared" si="4"/>
        <v>17</v>
      </c>
      <c r="E22" s="73">
        <f t="shared" si="4"/>
        <v>16</v>
      </c>
      <c r="F22" s="73">
        <f t="shared" si="4"/>
        <v>0</v>
      </c>
      <c r="G22" s="73">
        <f t="shared" si="4"/>
        <v>16</v>
      </c>
      <c r="H22" s="109">
        <f t="shared" ref="H22:M22" si="5">SUM(H17:H21)</f>
        <v>0</v>
      </c>
      <c r="I22" s="109">
        <f t="shared" si="5"/>
        <v>0</v>
      </c>
      <c r="J22" s="110">
        <f t="shared" si="5"/>
        <v>0</v>
      </c>
      <c r="K22" s="111">
        <f t="shared" si="5"/>
        <v>32</v>
      </c>
      <c r="L22" s="111">
        <f t="shared" si="5"/>
        <v>1</v>
      </c>
      <c r="M22" s="112">
        <f t="shared" si="5"/>
        <v>33</v>
      </c>
      <c r="N22" s="113"/>
      <c r="O22" s="113"/>
    </row>
    <row r="23" spans="1:15" ht="24.95" customHeight="1" x14ac:dyDescent="0.35">
      <c r="A23" s="114" t="s">
        <v>14</v>
      </c>
      <c r="B23" s="115"/>
      <c r="C23" s="116"/>
      <c r="D23" s="117"/>
      <c r="E23" s="115"/>
      <c r="F23" s="116"/>
      <c r="G23" s="117"/>
      <c r="H23" s="118"/>
      <c r="I23" s="119"/>
      <c r="J23" s="120"/>
      <c r="K23" s="121"/>
      <c r="L23" s="122"/>
      <c r="M23" s="123"/>
      <c r="N23" s="124"/>
      <c r="O23" s="124"/>
    </row>
    <row r="24" spans="1:15" ht="24.95" customHeight="1" x14ac:dyDescent="0.35">
      <c r="A24" s="65" t="s">
        <v>27</v>
      </c>
      <c r="B24" s="125">
        <v>0</v>
      </c>
      <c r="C24" s="126">
        <v>0</v>
      </c>
      <c r="D24" s="127">
        <f>SUM(B24:C24)</f>
        <v>0</v>
      </c>
      <c r="E24" s="128">
        <v>0</v>
      </c>
      <c r="F24" s="129">
        <v>0</v>
      </c>
      <c r="G24" s="127">
        <f>SUM(E24:F24)</f>
        <v>0</v>
      </c>
      <c r="H24" s="128">
        <v>0</v>
      </c>
      <c r="I24" s="128">
        <v>0</v>
      </c>
      <c r="J24" s="127">
        <f>SUM(H24:I24)</f>
        <v>0</v>
      </c>
      <c r="K24" s="130">
        <f t="shared" ref="K24:M28" si="6">B24+E24+H24</f>
        <v>0</v>
      </c>
      <c r="L24" s="131">
        <f t="shared" si="6"/>
        <v>0</v>
      </c>
      <c r="M24" s="132">
        <f t="shared" si="6"/>
        <v>0</v>
      </c>
      <c r="N24" s="124"/>
      <c r="O24" s="124"/>
    </row>
    <row r="25" spans="1:15" ht="33" customHeight="1" x14ac:dyDescent="0.35">
      <c r="A25" s="65" t="s">
        <v>28</v>
      </c>
      <c r="B25" s="125">
        <v>0</v>
      </c>
      <c r="C25" s="126">
        <v>0</v>
      </c>
      <c r="D25" s="127">
        <f>SUM(B25:C25)</f>
        <v>0</v>
      </c>
      <c r="E25" s="128">
        <v>0</v>
      </c>
      <c r="F25" s="129">
        <v>0</v>
      </c>
      <c r="G25" s="127">
        <f>SUM(E25:F25)</f>
        <v>0</v>
      </c>
      <c r="H25" s="128">
        <v>0</v>
      </c>
      <c r="I25" s="128">
        <v>0</v>
      </c>
      <c r="J25" s="127">
        <f>SUM(H25:I25)</f>
        <v>0</v>
      </c>
      <c r="K25" s="130">
        <f t="shared" si="6"/>
        <v>0</v>
      </c>
      <c r="L25" s="131">
        <f t="shared" si="6"/>
        <v>0</v>
      </c>
      <c r="M25" s="132">
        <f t="shared" si="6"/>
        <v>0</v>
      </c>
      <c r="N25" s="124"/>
      <c r="O25" s="124"/>
    </row>
    <row r="26" spans="1:15" ht="24.95" customHeight="1" x14ac:dyDescent="0.35">
      <c r="A26" s="65" t="s">
        <v>29</v>
      </c>
      <c r="B26" s="125">
        <v>0</v>
      </c>
      <c r="C26" s="126">
        <v>0</v>
      </c>
      <c r="D26" s="127">
        <f>SUM(B26:C26)</f>
        <v>0</v>
      </c>
      <c r="E26" s="128">
        <v>0</v>
      </c>
      <c r="F26" s="129">
        <v>0</v>
      </c>
      <c r="G26" s="127">
        <f>SUM(E26:F26)</f>
        <v>0</v>
      </c>
      <c r="H26" s="128">
        <v>0</v>
      </c>
      <c r="I26" s="128">
        <v>0</v>
      </c>
      <c r="J26" s="127">
        <f>SUM(H26:I26)</f>
        <v>0</v>
      </c>
      <c r="K26" s="130">
        <f t="shared" si="6"/>
        <v>0</v>
      </c>
      <c r="L26" s="131">
        <f t="shared" si="6"/>
        <v>0</v>
      </c>
      <c r="M26" s="132">
        <f t="shared" si="6"/>
        <v>0</v>
      </c>
      <c r="N26" s="113"/>
      <c r="O26" s="113"/>
    </row>
    <row r="27" spans="1:15" ht="32.25" customHeight="1" x14ac:dyDescent="0.35">
      <c r="A27" s="65" t="s">
        <v>30</v>
      </c>
      <c r="B27" s="125">
        <v>0</v>
      </c>
      <c r="C27" s="126">
        <v>0</v>
      </c>
      <c r="D27" s="127">
        <f>SUM(B27:C27)</f>
        <v>0</v>
      </c>
      <c r="E27" s="128">
        <v>0</v>
      </c>
      <c r="F27" s="129">
        <v>0</v>
      </c>
      <c r="G27" s="127">
        <f>SUM(E27:F27)</f>
        <v>0</v>
      </c>
      <c r="H27" s="128">
        <v>0</v>
      </c>
      <c r="I27" s="128">
        <v>0</v>
      </c>
      <c r="J27" s="127">
        <f>SUM(H27:I27)</f>
        <v>0</v>
      </c>
      <c r="K27" s="130">
        <f t="shared" si="6"/>
        <v>0</v>
      </c>
      <c r="L27" s="131">
        <f t="shared" si="6"/>
        <v>0</v>
      </c>
      <c r="M27" s="132">
        <f t="shared" si="6"/>
        <v>0</v>
      </c>
      <c r="N27" s="133"/>
      <c r="O27" s="133"/>
    </row>
    <row r="28" spans="1:15" ht="29.25" customHeight="1" thickBot="1" x14ac:dyDescent="0.4">
      <c r="A28" s="65" t="s">
        <v>31</v>
      </c>
      <c r="B28" s="125">
        <v>0</v>
      </c>
      <c r="C28" s="126">
        <v>0</v>
      </c>
      <c r="D28" s="127">
        <f>SUM(B28:C28)</f>
        <v>0</v>
      </c>
      <c r="E28" s="128">
        <v>0</v>
      </c>
      <c r="F28" s="129">
        <v>0</v>
      </c>
      <c r="G28" s="127">
        <f>SUM(E28:F28)</f>
        <v>0</v>
      </c>
      <c r="H28" s="128">
        <v>0</v>
      </c>
      <c r="I28" s="128">
        <v>0</v>
      </c>
      <c r="J28" s="127">
        <f>SUM(H28:I28)</f>
        <v>0</v>
      </c>
      <c r="K28" s="130">
        <f t="shared" si="6"/>
        <v>0</v>
      </c>
      <c r="L28" s="131">
        <f t="shared" si="6"/>
        <v>0</v>
      </c>
      <c r="M28" s="132">
        <f t="shared" si="6"/>
        <v>0</v>
      </c>
      <c r="N28" s="113"/>
      <c r="O28" s="113"/>
    </row>
    <row r="29" spans="1:15" ht="36.75" customHeight="1" thickBot="1" x14ac:dyDescent="0.4">
      <c r="A29" s="108" t="s">
        <v>15</v>
      </c>
      <c r="B29" s="134">
        <f t="shared" ref="B29:M29" si="7">SUM(B24:B28)</f>
        <v>0</v>
      </c>
      <c r="C29" s="134">
        <f t="shared" si="7"/>
        <v>0</v>
      </c>
      <c r="D29" s="134">
        <f t="shared" si="7"/>
        <v>0</v>
      </c>
      <c r="E29" s="134">
        <f t="shared" si="7"/>
        <v>0</v>
      </c>
      <c r="F29" s="134">
        <f t="shared" si="7"/>
        <v>0</v>
      </c>
      <c r="G29" s="134">
        <f t="shared" si="7"/>
        <v>0</v>
      </c>
      <c r="H29" s="135">
        <f t="shared" si="7"/>
        <v>0</v>
      </c>
      <c r="I29" s="135">
        <f t="shared" si="7"/>
        <v>0</v>
      </c>
      <c r="J29" s="135">
        <f t="shared" si="7"/>
        <v>0</v>
      </c>
      <c r="K29" s="134">
        <f t="shared" si="7"/>
        <v>0</v>
      </c>
      <c r="L29" s="134">
        <f t="shared" si="7"/>
        <v>0</v>
      </c>
      <c r="M29" s="112">
        <f t="shared" si="7"/>
        <v>0</v>
      </c>
      <c r="N29" s="124"/>
      <c r="O29" s="124"/>
    </row>
    <row r="30" spans="1:15" ht="30" customHeight="1" thickBot="1" x14ac:dyDescent="0.4">
      <c r="A30" s="136" t="s">
        <v>16</v>
      </c>
      <c r="B30" s="137">
        <f t="shared" ref="B30:M30" si="8">B22</f>
        <v>16</v>
      </c>
      <c r="C30" s="137">
        <f t="shared" si="8"/>
        <v>1</v>
      </c>
      <c r="D30" s="137">
        <f t="shared" si="8"/>
        <v>17</v>
      </c>
      <c r="E30" s="137">
        <f t="shared" si="8"/>
        <v>16</v>
      </c>
      <c r="F30" s="137">
        <f t="shared" si="8"/>
        <v>0</v>
      </c>
      <c r="G30" s="138">
        <f t="shared" si="8"/>
        <v>16</v>
      </c>
      <c r="H30" s="138">
        <f t="shared" si="8"/>
        <v>0</v>
      </c>
      <c r="I30" s="138">
        <f t="shared" si="8"/>
        <v>0</v>
      </c>
      <c r="J30" s="138">
        <f t="shared" si="8"/>
        <v>0</v>
      </c>
      <c r="K30" s="138">
        <f t="shared" si="8"/>
        <v>32</v>
      </c>
      <c r="L30" s="138">
        <f t="shared" si="8"/>
        <v>1</v>
      </c>
      <c r="M30" s="139">
        <f t="shared" si="8"/>
        <v>33</v>
      </c>
      <c r="N30" s="140"/>
      <c r="O30" s="140"/>
    </row>
    <row r="31" spans="1:15" ht="26.25" thickBot="1" x14ac:dyDescent="0.4">
      <c r="A31" s="136" t="s">
        <v>17</v>
      </c>
      <c r="B31" s="137">
        <f t="shared" ref="B31:M31" si="9">B29</f>
        <v>0</v>
      </c>
      <c r="C31" s="137">
        <f t="shared" si="9"/>
        <v>0</v>
      </c>
      <c r="D31" s="137">
        <f t="shared" si="9"/>
        <v>0</v>
      </c>
      <c r="E31" s="137">
        <f t="shared" si="9"/>
        <v>0</v>
      </c>
      <c r="F31" s="137">
        <f t="shared" si="9"/>
        <v>0</v>
      </c>
      <c r="G31" s="138">
        <f t="shared" si="9"/>
        <v>0</v>
      </c>
      <c r="H31" s="138">
        <f t="shared" si="9"/>
        <v>0</v>
      </c>
      <c r="I31" s="138">
        <f t="shared" si="9"/>
        <v>0</v>
      </c>
      <c r="J31" s="138">
        <f t="shared" si="9"/>
        <v>0</v>
      </c>
      <c r="K31" s="138">
        <f t="shared" si="9"/>
        <v>0</v>
      </c>
      <c r="L31" s="138">
        <f t="shared" si="9"/>
        <v>0</v>
      </c>
      <c r="M31" s="139">
        <f t="shared" si="9"/>
        <v>0</v>
      </c>
      <c r="N31" s="141"/>
      <c r="O31" s="141"/>
    </row>
    <row r="32" spans="1:15" ht="26.25" thickBot="1" x14ac:dyDescent="0.4">
      <c r="A32" s="142" t="s">
        <v>18</v>
      </c>
      <c r="B32" s="143">
        <f t="shared" ref="B32:M32" si="10">SUM(B30:B31)</f>
        <v>16</v>
      </c>
      <c r="C32" s="143">
        <f t="shared" si="10"/>
        <v>1</v>
      </c>
      <c r="D32" s="143">
        <f t="shared" si="10"/>
        <v>17</v>
      </c>
      <c r="E32" s="143">
        <f t="shared" si="10"/>
        <v>16</v>
      </c>
      <c r="F32" s="143">
        <f t="shared" si="10"/>
        <v>0</v>
      </c>
      <c r="G32" s="144">
        <f t="shared" si="10"/>
        <v>16</v>
      </c>
      <c r="H32" s="144">
        <f t="shared" si="10"/>
        <v>0</v>
      </c>
      <c r="I32" s="144">
        <f t="shared" si="10"/>
        <v>0</v>
      </c>
      <c r="J32" s="144">
        <f t="shared" si="10"/>
        <v>0</v>
      </c>
      <c r="K32" s="144">
        <f t="shared" si="10"/>
        <v>32</v>
      </c>
      <c r="L32" s="144">
        <f t="shared" si="10"/>
        <v>1</v>
      </c>
      <c r="M32" s="145">
        <f t="shared" si="10"/>
        <v>33</v>
      </c>
      <c r="N32" s="141"/>
      <c r="O32" s="141"/>
    </row>
    <row r="33" spans="1:16" ht="12" customHeight="1" x14ac:dyDescent="0.35">
      <c r="A33" s="124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</row>
    <row r="34" spans="1:16" ht="25.5" hidden="1" customHeight="1" x14ac:dyDescent="0.35">
      <c r="A34" s="124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6"/>
    </row>
    <row r="35" spans="1:16" ht="37.5" customHeight="1" x14ac:dyDescent="0.35">
      <c r="A35" s="1186" t="s">
        <v>32</v>
      </c>
      <c r="B35" s="1186"/>
      <c r="C35" s="1186"/>
      <c r="D35" s="1186"/>
      <c r="E35" s="1186"/>
      <c r="F35" s="1186"/>
      <c r="G35" s="1186"/>
      <c r="H35" s="1186"/>
      <c r="I35" s="1186"/>
      <c r="J35" s="1186"/>
      <c r="K35" s="1186"/>
      <c r="L35" s="1186"/>
      <c r="M35" s="1186"/>
      <c r="N35" s="1186"/>
      <c r="O35" s="1186"/>
      <c r="P35" s="1186"/>
    </row>
    <row r="36" spans="1:16" ht="26.25" customHeight="1" x14ac:dyDescent="0.35"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zoomScale="55" zoomScaleNormal="55" workbookViewId="0">
      <selection activeCell="U17" sqref="U17"/>
    </sheetView>
  </sheetViews>
  <sheetFormatPr defaultRowHeight="26.25" x14ac:dyDescent="0.4"/>
  <cols>
    <col min="1" max="1" width="87.85546875" style="1" customWidth="1"/>
    <col min="2" max="2" width="15" style="1" customWidth="1"/>
    <col min="3" max="3" width="12.140625" style="1" customWidth="1"/>
    <col min="4" max="4" width="11" style="479" customWidth="1"/>
    <col min="5" max="5" width="14.5703125" style="1" customWidth="1"/>
    <col min="6" max="6" width="13.42578125" style="1" customWidth="1"/>
    <col min="7" max="7" width="9.5703125" style="479" customWidth="1"/>
    <col min="8" max="8" width="15.140625" style="1" customWidth="1"/>
    <col min="9" max="9" width="13.7109375" style="1" customWidth="1"/>
    <col min="10" max="10" width="9.5703125" style="479" customWidth="1"/>
    <col min="11" max="11" width="15.42578125" style="1" customWidth="1"/>
    <col min="12" max="12" width="13.140625" style="1" customWidth="1"/>
    <col min="13" max="13" width="12.5703125" style="1" customWidth="1"/>
    <col min="14" max="15" width="10.7109375" style="1" customWidth="1"/>
    <col min="16" max="16" width="9.140625" style="1"/>
    <col min="17" max="17" width="12.85546875" style="1" customWidth="1"/>
    <col min="18" max="18" width="23.42578125" style="1" customWidth="1"/>
    <col min="19" max="20" width="9.140625" style="1"/>
    <col min="21" max="21" width="10.5703125" style="1" customWidth="1"/>
    <col min="22" max="22" width="11.28515625" style="1" customWidth="1"/>
    <col min="23" max="16384" width="9.140625" style="1"/>
  </cols>
  <sheetData>
    <row r="1" spans="1:20" ht="25.5" customHeight="1" x14ac:dyDescent="0.35">
      <c r="A1" s="1206" t="str">
        <f>[2]СПО!B1</f>
        <v>Гуманитарно-педагогическая академия (филиал) ФГАОУ ВО «КФУ им. В. И. Вернадского» в г. Ялте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6"/>
      <c r="M1" s="1206"/>
      <c r="N1" s="447"/>
      <c r="O1" s="447"/>
      <c r="P1" s="447"/>
      <c r="Q1" s="447"/>
      <c r="R1" s="447"/>
      <c r="S1" s="447"/>
      <c r="T1" s="447"/>
    </row>
    <row r="2" spans="1:20" ht="20.25" customHeight="1" x14ac:dyDescent="0.35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</row>
    <row r="3" spans="1:20" ht="24.75" customHeight="1" x14ac:dyDescent="0.35">
      <c r="A3" s="1207" t="s">
        <v>134</v>
      </c>
      <c r="B3" s="1207"/>
      <c r="C3" s="1206" t="str">
        <f>[2]СПО!F3</f>
        <v>01.02.2017 г.</v>
      </c>
      <c r="D3" s="1206"/>
      <c r="E3" s="1206"/>
      <c r="F3" s="1208" t="s">
        <v>135</v>
      </c>
      <c r="G3" s="1208"/>
      <c r="H3" s="1208"/>
      <c r="I3" s="1208"/>
      <c r="J3" s="1208"/>
      <c r="K3" s="1208"/>
      <c r="L3" s="1208"/>
      <c r="M3" s="1208"/>
      <c r="N3" s="2"/>
      <c r="O3" s="2"/>
    </row>
    <row r="4" spans="1:20" ht="33" customHeight="1" thickBot="1" x14ac:dyDescent="0.45">
      <c r="A4" s="3"/>
    </row>
    <row r="5" spans="1:20" ht="33" customHeight="1" thickBot="1" x14ac:dyDescent="0.4">
      <c r="A5" s="1204" t="s">
        <v>1</v>
      </c>
      <c r="B5" s="1205" t="s">
        <v>19</v>
      </c>
      <c r="C5" s="1205"/>
      <c r="D5" s="1205"/>
      <c r="E5" s="1205" t="s">
        <v>20</v>
      </c>
      <c r="F5" s="1205"/>
      <c r="G5" s="1205"/>
      <c r="H5" s="1205" t="s">
        <v>21</v>
      </c>
      <c r="I5" s="1205"/>
      <c r="J5" s="1205"/>
      <c r="K5" s="1202" t="s">
        <v>26</v>
      </c>
      <c r="L5" s="1202"/>
      <c r="M5" s="1202"/>
      <c r="N5" s="274"/>
      <c r="O5" s="274"/>
    </row>
    <row r="6" spans="1:20" ht="33" customHeight="1" thickBot="1" x14ac:dyDescent="0.4">
      <c r="A6" s="1204"/>
      <c r="B6" s="1202" t="s">
        <v>24</v>
      </c>
      <c r="C6" s="1202"/>
      <c r="D6" s="1202"/>
      <c r="E6" s="1202" t="s">
        <v>24</v>
      </c>
      <c r="F6" s="1202"/>
      <c r="G6" s="1202"/>
      <c r="H6" s="1202" t="s">
        <v>24</v>
      </c>
      <c r="I6" s="1202"/>
      <c r="J6" s="1202"/>
      <c r="K6" s="1202"/>
      <c r="L6" s="1202"/>
      <c r="M6" s="1202"/>
      <c r="N6" s="274"/>
      <c r="O6" s="274"/>
    </row>
    <row r="7" spans="1:20" ht="99.75" customHeight="1" thickBot="1" x14ac:dyDescent="0.4">
      <c r="A7" s="1204"/>
      <c r="B7" s="448" t="s">
        <v>5</v>
      </c>
      <c r="C7" s="449" t="s">
        <v>6</v>
      </c>
      <c r="D7" s="450" t="s">
        <v>7</v>
      </c>
      <c r="E7" s="448" t="s">
        <v>5</v>
      </c>
      <c r="F7" s="449" t="s">
        <v>6</v>
      </c>
      <c r="G7" s="450" t="s">
        <v>7</v>
      </c>
      <c r="H7" s="448" t="s">
        <v>5</v>
      </c>
      <c r="I7" s="449" t="s">
        <v>6</v>
      </c>
      <c r="J7" s="450" t="s">
        <v>7</v>
      </c>
      <c r="K7" s="448" t="s">
        <v>5</v>
      </c>
      <c r="L7" s="449" t="s">
        <v>6</v>
      </c>
      <c r="M7" s="450" t="s">
        <v>7</v>
      </c>
      <c r="N7" s="274"/>
      <c r="O7" s="274"/>
    </row>
    <row r="8" spans="1:20" ht="36.75" customHeight="1" thickBot="1" x14ac:dyDescent="0.4">
      <c r="A8" s="15" t="s">
        <v>8</v>
      </c>
      <c r="B8" s="35">
        <f t="shared" ref="B8:M8" si="0">SUM(B9:B13)</f>
        <v>9</v>
      </c>
      <c r="C8" s="22">
        <f t="shared" si="0"/>
        <v>2</v>
      </c>
      <c r="D8" s="23">
        <f t="shared" si="0"/>
        <v>11</v>
      </c>
      <c r="E8" s="481">
        <f t="shared" si="0"/>
        <v>16</v>
      </c>
      <c r="F8" s="22">
        <f t="shared" si="0"/>
        <v>1</v>
      </c>
      <c r="G8" s="23">
        <f t="shared" si="0"/>
        <v>17</v>
      </c>
      <c r="H8" s="481">
        <f t="shared" si="0"/>
        <v>14</v>
      </c>
      <c r="I8" s="22">
        <f t="shared" si="0"/>
        <v>0</v>
      </c>
      <c r="J8" s="23">
        <f t="shared" si="0"/>
        <v>14</v>
      </c>
      <c r="K8" s="481">
        <f t="shared" si="0"/>
        <v>39</v>
      </c>
      <c r="L8" s="22">
        <f t="shared" si="0"/>
        <v>3</v>
      </c>
      <c r="M8" s="23">
        <f t="shared" si="0"/>
        <v>42</v>
      </c>
      <c r="N8" s="278"/>
      <c r="O8" s="274"/>
    </row>
    <row r="9" spans="1:20" ht="30.6" customHeight="1" x14ac:dyDescent="0.35">
      <c r="A9" s="459" t="s">
        <v>27</v>
      </c>
      <c r="B9" s="807">
        <v>1</v>
      </c>
      <c r="C9" s="281">
        <v>0</v>
      </c>
      <c r="D9" s="808">
        <v>1</v>
      </c>
      <c r="E9" s="809">
        <v>1</v>
      </c>
      <c r="F9" s="810">
        <v>0</v>
      </c>
      <c r="G9" s="811">
        <v>1</v>
      </c>
      <c r="H9" s="809">
        <v>1</v>
      </c>
      <c r="I9" s="810">
        <f>I25+I17</f>
        <v>0</v>
      </c>
      <c r="J9" s="808">
        <v>1</v>
      </c>
      <c r="K9" s="812">
        <f t="shared" ref="K9:M13" si="1">B9+E9+H9</f>
        <v>3</v>
      </c>
      <c r="L9" s="813">
        <f t="shared" si="1"/>
        <v>0</v>
      </c>
      <c r="M9" s="814">
        <f t="shared" si="1"/>
        <v>3</v>
      </c>
      <c r="N9" s="278"/>
      <c r="O9" s="274"/>
    </row>
    <row r="10" spans="1:20" ht="27.75" customHeight="1" x14ac:dyDescent="0.35">
      <c r="A10" s="280" t="s">
        <v>28</v>
      </c>
      <c r="B10" s="807">
        <v>2</v>
      </c>
      <c r="C10" s="281">
        <v>1</v>
      </c>
      <c r="D10" s="808">
        <v>3</v>
      </c>
      <c r="E10" s="809">
        <v>10</v>
      </c>
      <c r="F10" s="810">
        <f>F26+F18</f>
        <v>0</v>
      </c>
      <c r="G10" s="811">
        <v>10</v>
      </c>
      <c r="H10" s="809">
        <v>11</v>
      </c>
      <c r="I10" s="810">
        <f>I26+I18</f>
        <v>0</v>
      </c>
      <c r="J10" s="808">
        <v>11</v>
      </c>
      <c r="K10" s="812">
        <f t="shared" si="1"/>
        <v>23</v>
      </c>
      <c r="L10" s="813">
        <f t="shared" si="1"/>
        <v>1</v>
      </c>
      <c r="M10" s="814">
        <f t="shared" si="1"/>
        <v>24</v>
      </c>
      <c r="N10" s="278"/>
      <c r="O10" s="274"/>
    </row>
    <row r="11" spans="1:20" ht="27.75" customHeight="1" x14ac:dyDescent="0.35">
      <c r="A11" s="280" t="s">
        <v>29</v>
      </c>
      <c r="B11" s="807">
        <v>4</v>
      </c>
      <c r="C11" s="281">
        <v>1</v>
      </c>
      <c r="D11" s="808">
        <v>5</v>
      </c>
      <c r="E11" s="809">
        <v>2</v>
      </c>
      <c r="F11" s="810">
        <f>F27+F19</f>
        <v>0</v>
      </c>
      <c r="G11" s="811">
        <v>2</v>
      </c>
      <c r="H11" s="809">
        <v>1</v>
      </c>
      <c r="I11" s="810">
        <f>I27+I19</f>
        <v>0</v>
      </c>
      <c r="J11" s="808">
        <v>1</v>
      </c>
      <c r="K11" s="812">
        <f t="shared" si="1"/>
        <v>7</v>
      </c>
      <c r="L11" s="813">
        <f t="shared" si="1"/>
        <v>1</v>
      </c>
      <c r="M11" s="814">
        <f t="shared" si="1"/>
        <v>8</v>
      </c>
      <c r="N11" s="278"/>
      <c r="O11" s="274"/>
    </row>
    <row r="12" spans="1:20" ht="30.75" customHeight="1" x14ac:dyDescent="0.35">
      <c r="A12" s="280" t="s">
        <v>30</v>
      </c>
      <c r="B12" s="807">
        <v>1</v>
      </c>
      <c r="C12" s="281">
        <v>0</v>
      </c>
      <c r="D12" s="808">
        <v>1</v>
      </c>
      <c r="E12" s="809">
        <v>1</v>
      </c>
      <c r="F12" s="810">
        <v>1</v>
      </c>
      <c r="G12" s="811">
        <v>2</v>
      </c>
      <c r="H12" s="809">
        <f>H28+H20</f>
        <v>0</v>
      </c>
      <c r="I12" s="810">
        <f>I28+I20</f>
        <v>0</v>
      </c>
      <c r="J12" s="808">
        <f>J28+J20</f>
        <v>0</v>
      </c>
      <c r="K12" s="812">
        <f t="shared" si="1"/>
        <v>2</v>
      </c>
      <c r="L12" s="813">
        <f t="shared" si="1"/>
        <v>1</v>
      </c>
      <c r="M12" s="814">
        <f t="shared" si="1"/>
        <v>3</v>
      </c>
      <c r="N12" s="278"/>
      <c r="O12" s="274"/>
    </row>
    <row r="13" spans="1:20" ht="32.25" customHeight="1" thickBot="1" x14ac:dyDescent="0.4">
      <c r="A13" s="462" t="s">
        <v>31</v>
      </c>
      <c r="B13" s="807">
        <v>1</v>
      </c>
      <c r="C13" s="281">
        <v>0</v>
      </c>
      <c r="D13" s="808">
        <v>1</v>
      </c>
      <c r="E13" s="809">
        <v>2</v>
      </c>
      <c r="F13" s="810">
        <v>0</v>
      </c>
      <c r="G13" s="811">
        <v>2</v>
      </c>
      <c r="H13" s="809">
        <v>1</v>
      </c>
      <c r="I13" s="810">
        <f>I29+I21</f>
        <v>0</v>
      </c>
      <c r="J13" s="808">
        <v>1</v>
      </c>
      <c r="K13" s="812">
        <f t="shared" si="1"/>
        <v>4</v>
      </c>
      <c r="L13" s="813">
        <f t="shared" si="1"/>
        <v>0</v>
      </c>
      <c r="M13" s="814">
        <f t="shared" si="1"/>
        <v>4</v>
      </c>
      <c r="N13" s="278"/>
      <c r="O13" s="274"/>
    </row>
    <row r="14" spans="1:20" ht="36.75" customHeight="1" thickBot="1" x14ac:dyDescent="0.4">
      <c r="A14" s="8" t="s">
        <v>9</v>
      </c>
      <c r="B14" s="815">
        <f t="shared" ref="B14:M14" si="2">SUM(B9:B13)</f>
        <v>9</v>
      </c>
      <c r="C14" s="29">
        <f t="shared" si="2"/>
        <v>2</v>
      </c>
      <c r="D14" s="655">
        <f t="shared" si="2"/>
        <v>11</v>
      </c>
      <c r="E14" s="486">
        <f t="shared" si="2"/>
        <v>16</v>
      </c>
      <c r="F14" s="654">
        <f t="shared" si="2"/>
        <v>1</v>
      </c>
      <c r="G14" s="655">
        <f t="shared" si="2"/>
        <v>17</v>
      </c>
      <c r="H14" s="486">
        <f t="shared" si="2"/>
        <v>14</v>
      </c>
      <c r="I14" s="654">
        <f t="shared" si="2"/>
        <v>0</v>
      </c>
      <c r="J14" s="655">
        <f t="shared" si="2"/>
        <v>14</v>
      </c>
      <c r="K14" s="486">
        <f t="shared" si="2"/>
        <v>39</v>
      </c>
      <c r="L14" s="654">
        <f t="shared" si="2"/>
        <v>3</v>
      </c>
      <c r="M14" s="655">
        <f t="shared" si="2"/>
        <v>42</v>
      </c>
      <c r="N14" s="278"/>
      <c r="O14" s="274"/>
    </row>
    <row r="15" spans="1:20" ht="27" customHeight="1" thickBot="1" x14ac:dyDescent="0.4">
      <c r="A15" s="8" t="s">
        <v>10</v>
      </c>
      <c r="B15" s="26"/>
      <c r="C15" s="27"/>
      <c r="D15" s="489"/>
      <c r="E15" s="282"/>
      <c r="F15" s="283"/>
      <c r="G15" s="488"/>
      <c r="H15" s="26"/>
      <c r="I15" s="27"/>
      <c r="J15" s="489"/>
      <c r="K15" s="30"/>
      <c r="L15" s="27"/>
      <c r="M15" s="490"/>
      <c r="N15" s="274"/>
      <c r="O15" s="274"/>
    </row>
    <row r="16" spans="1:20" ht="31.5" customHeight="1" thickBot="1" x14ac:dyDescent="0.4">
      <c r="A16" s="312" t="s">
        <v>11</v>
      </c>
      <c r="B16" s="33"/>
      <c r="C16" s="34"/>
      <c r="D16" s="11"/>
      <c r="E16" s="313"/>
      <c r="F16" s="314"/>
      <c r="G16" s="656"/>
      <c r="H16" s="33"/>
      <c r="I16" s="34"/>
      <c r="J16" s="11"/>
      <c r="K16" s="12"/>
      <c r="L16" s="10"/>
      <c r="M16" s="39"/>
      <c r="N16" s="275"/>
      <c r="O16" s="275"/>
    </row>
    <row r="17" spans="1:16" ht="24.95" customHeight="1" x14ac:dyDescent="0.35">
      <c r="A17" s="459" t="s">
        <v>27</v>
      </c>
      <c r="B17" s="460">
        <v>1</v>
      </c>
      <c r="C17" s="329">
        <v>0</v>
      </c>
      <c r="D17" s="499">
        <f>SUM(B17:C17)</f>
        <v>1</v>
      </c>
      <c r="E17" s="482">
        <v>1</v>
      </c>
      <c r="F17" s="329">
        <v>0</v>
      </c>
      <c r="G17" s="499">
        <f>SUM(E17:F17)</f>
        <v>1</v>
      </c>
      <c r="H17" s="482">
        <v>1</v>
      </c>
      <c r="I17" s="329">
        <v>0</v>
      </c>
      <c r="J17" s="499">
        <f>SUM(H17:I17)</f>
        <v>1</v>
      </c>
      <c r="K17" s="491">
        <f t="shared" ref="K17:M21" si="3">B17+E17+H17</f>
        <v>3</v>
      </c>
      <c r="L17" s="657">
        <f t="shared" si="3"/>
        <v>0</v>
      </c>
      <c r="M17" s="658">
        <f t="shared" si="3"/>
        <v>3</v>
      </c>
      <c r="N17" s="100"/>
      <c r="O17" s="100"/>
      <c r="P17" s="285"/>
    </row>
    <row r="18" spans="1:16" ht="24.95" customHeight="1" x14ac:dyDescent="0.35">
      <c r="A18" s="280" t="s">
        <v>28</v>
      </c>
      <c r="B18" s="20">
        <v>2</v>
      </c>
      <c r="C18" s="6">
        <v>1</v>
      </c>
      <c r="D18" s="504">
        <f>SUM(B18:C18)</f>
        <v>3</v>
      </c>
      <c r="E18" s="483">
        <v>10</v>
      </c>
      <c r="F18" s="6">
        <v>0</v>
      </c>
      <c r="G18" s="504">
        <f>SUM(E18:F18)</f>
        <v>10</v>
      </c>
      <c r="H18" s="483">
        <v>11</v>
      </c>
      <c r="I18" s="6">
        <v>0</v>
      </c>
      <c r="J18" s="504">
        <f>SUM(H18:I18)</f>
        <v>11</v>
      </c>
      <c r="K18" s="484">
        <f t="shared" si="3"/>
        <v>23</v>
      </c>
      <c r="L18" s="651">
        <f t="shared" si="3"/>
        <v>1</v>
      </c>
      <c r="M18" s="652">
        <f t="shared" si="3"/>
        <v>24</v>
      </c>
      <c r="N18" s="100"/>
      <c r="O18" s="100"/>
      <c r="P18" s="285"/>
    </row>
    <row r="19" spans="1:16" ht="24.95" customHeight="1" x14ac:dyDescent="0.35">
      <c r="A19" s="280" t="s">
        <v>29</v>
      </c>
      <c r="B19" s="20">
        <v>4</v>
      </c>
      <c r="C19" s="6">
        <v>1</v>
      </c>
      <c r="D19" s="504">
        <f>SUM(B19:C19)</f>
        <v>5</v>
      </c>
      <c r="E19" s="483">
        <v>2</v>
      </c>
      <c r="F19" s="6">
        <v>0</v>
      </c>
      <c r="G19" s="504">
        <f>SUM(E19:F19)</f>
        <v>2</v>
      </c>
      <c r="H19" s="483">
        <v>1</v>
      </c>
      <c r="I19" s="6">
        <v>0</v>
      </c>
      <c r="J19" s="504">
        <f>SUM(H19:I19)</f>
        <v>1</v>
      </c>
      <c r="K19" s="484">
        <f t="shared" si="3"/>
        <v>7</v>
      </c>
      <c r="L19" s="651">
        <f t="shared" si="3"/>
        <v>1</v>
      </c>
      <c r="M19" s="652">
        <f t="shared" si="3"/>
        <v>8</v>
      </c>
      <c r="N19" s="100"/>
      <c r="O19" s="100"/>
      <c r="P19" s="285"/>
    </row>
    <row r="20" spans="1:16" ht="29.25" customHeight="1" x14ac:dyDescent="0.35">
      <c r="A20" s="280" t="s">
        <v>30</v>
      </c>
      <c r="B20" s="20">
        <v>1</v>
      </c>
      <c r="C20" s="6">
        <v>0</v>
      </c>
      <c r="D20" s="504">
        <f>SUM(B20:C20)</f>
        <v>1</v>
      </c>
      <c r="E20" s="483">
        <v>1</v>
      </c>
      <c r="F20" s="6">
        <v>1</v>
      </c>
      <c r="G20" s="504">
        <f>SUM(E20:F20)</f>
        <v>2</v>
      </c>
      <c r="H20" s="483">
        <v>0</v>
      </c>
      <c r="I20" s="6">
        <v>0</v>
      </c>
      <c r="J20" s="504">
        <f>SUM(H20:I20)</f>
        <v>0</v>
      </c>
      <c r="K20" s="484">
        <f t="shared" si="3"/>
        <v>2</v>
      </c>
      <c r="L20" s="651">
        <f t="shared" si="3"/>
        <v>1</v>
      </c>
      <c r="M20" s="652">
        <f t="shared" si="3"/>
        <v>3</v>
      </c>
      <c r="N20" s="100"/>
      <c r="O20" s="100"/>
      <c r="P20" s="285"/>
    </row>
    <row r="21" spans="1:16" ht="43.5" customHeight="1" thickBot="1" x14ac:dyDescent="0.4">
      <c r="A21" s="462" t="s">
        <v>31</v>
      </c>
      <c r="B21" s="463">
        <v>1</v>
      </c>
      <c r="C21" s="465">
        <v>0</v>
      </c>
      <c r="D21" s="509">
        <f>SUM(B21:C21)</f>
        <v>1</v>
      </c>
      <c r="E21" s="492">
        <v>2</v>
      </c>
      <c r="F21" s="465">
        <v>0</v>
      </c>
      <c r="G21" s="509">
        <f>SUM(E21:F21)</f>
        <v>2</v>
      </c>
      <c r="H21" s="492">
        <v>1</v>
      </c>
      <c r="I21" s="465">
        <v>0</v>
      </c>
      <c r="J21" s="509">
        <f>SUM(H21:I21)</f>
        <v>1</v>
      </c>
      <c r="K21" s="493">
        <f t="shared" si="3"/>
        <v>4</v>
      </c>
      <c r="L21" s="659">
        <f t="shared" si="3"/>
        <v>0</v>
      </c>
      <c r="M21" s="660">
        <f t="shared" si="3"/>
        <v>4</v>
      </c>
      <c r="N21" s="286"/>
      <c r="O21" s="286"/>
      <c r="P21" s="285"/>
    </row>
    <row r="22" spans="1:16" ht="24.95" customHeight="1" thickBot="1" x14ac:dyDescent="0.4">
      <c r="A22" s="452" t="s">
        <v>13</v>
      </c>
      <c r="B22" s="453">
        <f t="shared" ref="B22:G22" si="4">SUM(B16:B21)</f>
        <v>9</v>
      </c>
      <c r="C22" s="485">
        <f t="shared" si="4"/>
        <v>2</v>
      </c>
      <c r="D22" s="653">
        <f t="shared" si="4"/>
        <v>11</v>
      </c>
      <c r="E22" s="494">
        <f t="shared" si="4"/>
        <v>16</v>
      </c>
      <c r="F22" s="661">
        <f t="shared" si="4"/>
        <v>1</v>
      </c>
      <c r="G22" s="653">
        <f t="shared" si="4"/>
        <v>17</v>
      </c>
      <c r="H22" s="662">
        <f t="shared" ref="H22:M22" si="5">SUM(H17:H21)</f>
        <v>14</v>
      </c>
      <c r="I22" s="663">
        <f t="shared" si="5"/>
        <v>0</v>
      </c>
      <c r="J22" s="664">
        <f t="shared" si="5"/>
        <v>14</v>
      </c>
      <c r="K22" s="495">
        <f t="shared" si="5"/>
        <v>39</v>
      </c>
      <c r="L22" s="455">
        <f t="shared" si="5"/>
        <v>3</v>
      </c>
      <c r="M22" s="456">
        <f t="shared" si="5"/>
        <v>42</v>
      </c>
      <c r="N22" s="276"/>
      <c r="O22" s="276"/>
    </row>
    <row r="23" spans="1:16" ht="24.95" customHeight="1" thickBot="1" x14ac:dyDescent="0.4">
      <c r="A23" s="14" t="s">
        <v>14</v>
      </c>
      <c r="B23" s="40"/>
      <c r="C23" s="41"/>
      <c r="D23" s="489"/>
      <c r="E23" s="40"/>
      <c r="F23" s="41"/>
      <c r="G23" s="489"/>
      <c r="H23" s="457"/>
      <c r="I23" s="458"/>
      <c r="J23" s="665"/>
      <c r="K23" s="36"/>
      <c r="L23" s="37"/>
      <c r="M23" s="666"/>
      <c r="N23" s="13"/>
      <c r="O23" s="13"/>
    </row>
    <row r="24" spans="1:16" ht="24.95" customHeight="1" x14ac:dyDescent="0.35">
      <c r="A24" s="459" t="s">
        <v>27</v>
      </c>
      <c r="B24" s="460">
        <v>0</v>
      </c>
      <c r="C24" s="329">
        <v>0</v>
      </c>
      <c r="D24" s="499">
        <f>SUM(B24:C24)</f>
        <v>0</v>
      </c>
      <c r="E24" s="461">
        <v>0</v>
      </c>
      <c r="F24" s="461">
        <v>0</v>
      </c>
      <c r="G24" s="667">
        <f>SUM(E24:F24)</f>
        <v>0</v>
      </c>
      <c r="H24" s="327">
        <v>0</v>
      </c>
      <c r="I24" s="327">
        <v>0</v>
      </c>
      <c r="J24" s="667">
        <f>SUM(H24:I24)</f>
        <v>0</v>
      </c>
      <c r="K24" s="36">
        <f t="shared" ref="K24:M28" si="6">B24+E24+H24</f>
        <v>0</v>
      </c>
      <c r="L24" s="37">
        <f t="shared" si="6"/>
        <v>0</v>
      </c>
      <c r="M24" s="666">
        <f t="shared" si="6"/>
        <v>0</v>
      </c>
      <c r="N24" s="13"/>
      <c r="O24" s="13"/>
    </row>
    <row r="25" spans="1:16" ht="33" customHeight="1" x14ac:dyDescent="0.35">
      <c r="A25" s="280" t="s">
        <v>28</v>
      </c>
      <c r="B25" s="20">
        <v>0</v>
      </c>
      <c r="C25" s="6">
        <v>0</v>
      </c>
      <c r="D25" s="504">
        <f>SUM(B25:C25)</f>
        <v>0</v>
      </c>
      <c r="E25" s="7">
        <v>0</v>
      </c>
      <c r="F25" s="7">
        <v>0</v>
      </c>
      <c r="G25" s="668">
        <f>SUM(E25:F25)</f>
        <v>0</v>
      </c>
      <c r="H25" s="4">
        <v>0</v>
      </c>
      <c r="I25" s="4">
        <v>0</v>
      </c>
      <c r="J25" s="668">
        <f>SUM(H25:I25)</f>
        <v>0</v>
      </c>
      <c r="K25" s="31">
        <f t="shared" si="6"/>
        <v>0</v>
      </c>
      <c r="L25" s="32">
        <f t="shared" si="6"/>
        <v>0</v>
      </c>
      <c r="M25" s="669">
        <f t="shared" si="6"/>
        <v>0</v>
      </c>
      <c r="N25" s="13"/>
      <c r="O25" s="13"/>
    </row>
    <row r="26" spans="1:16" ht="24.95" customHeight="1" x14ac:dyDescent="0.35">
      <c r="A26" s="280" t="s">
        <v>29</v>
      </c>
      <c r="B26" s="20">
        <v>0</v>
      </c>
      <c r="C26" s="6">
        <v>0</v>
      </c>
      <c r="D26" s="504">
        <f>SUM(B26:C26)</f>
        <v>0</v>
      </c>
      <c r="E26" s="7">
        <v>0</v>
      </c>
      <c r="F26" s="7">
        <v>0</v>
      </c>
      <c r="G26" s="668">
        <f>SUM(E26:F26)</f>
        <v>0</v>
      </c>
      <c r="H26" s="4">
        <v>0</v>
      </c>
      <c r="I26" s="4">
        <v>0</v>
      </c>
      <c r="J26" s="668">
        <f>SUM(H26:I26)</f>
        <v>0</v>
      </c>
      <c r="K26" s="31">
        <f t="shared" si="6"/>
        <v>0</v>
      </c>
      <c r="L26" s="32">
        <f t="shared" si="6"/>
        <v>0</v>
      </c>
      <c r="M26" s="669">
        <f t="shared" si="6"/>
        <v>0</v>
      </c>
      <c r="N26" s="276"/>
      <c r="O26" s="276"/>
    </row>
    <row r="27" spans="1:16" ht="32.25" customHeight="1" x14ac:dyDescent="0.35">
      <c r="A27" s="280" t="s">
        <v>30</v>
      </c>
      <c r="B27" s="20">
        <v>0</v>
      </c>
      <c r="C27" s="6">
        <v>0</v>
      </c>
      <c r="D27" s="504">
        <f>SUM(B27:C27)</f>
        <v>0</v>
      </c>
      <c r="E27" s="7">
        <v>0</v>
      </c>
      <c r="F27" s="7">
        <v>0</v>
      </c>
      <c r="G27" s="668">
        <f>SUM(E27:F27)</f>
        <v>0</v>
      </c>
      <c r="H27" s="4">
        <v>0</v>
      </c>
      <c r="I27" s="4">
        <v>0</v>
      </c>
      <c r="J27" s="668">
        <f>SUM(H27:I27)</f>
        <v>0</v>
      </c>
      <c r="K27" s="31">
        <f t="shared" si="6"/>
        <v>0</v>
      </c>
      <c r="L27" s="32">
        <f t="shared" si="6"/>
        <v>0</v>
      </c>
      <c r="M27" s="669">
        <f t="shared" si="6"/>
        <v>0</v>
      </c>
      <c r="N27" s="287"/>
      <c r="O27" s="287"/>
    </row>
    <row r="28" spans="1:16" ht="29.25" customHeight="1" thickBot="1" x14ac:dyDescent="0.4">
      <c r="A28" s="462" t="s">
        <v>31</v>
      </c>
      <c r="B28" s="463">
        <v>0</v>
      </c>
      <c r="C28" s="465">
        <v>0</v>
      </c>
      <c r="D28" s="509">
        <f>SUM(B28:C28)</f>
        <v>0</v>
      </c>
      <c r="E28" s="467">
        <v>0</v>
      </c>
      <c r="F28" s="467">
        <v>0</v>
      </c>
      <c r="G28" s="670">
        <f>SUM(E28:F28)</f>
        <v>0</v>
      </c>
      <c r="H28" s="466">
        <v>0</v>
      </c>
      <c r="I28" s="466">
        <v>0</v>
      </c>
      <c r="J28" s="670">
        <f>SUM(H28:I28)</f>
        <v>0</v>
      </c>
      <c r="K28" s="468">
        <f t="shared" si="6"/>
        <v>0</v>
      </c>
      <c r="L28" s="469">
        <f t="shared" si="6"/>
        <v>0</v>
      </c>
      <c r="M28" s="671">
        <f t="shared" si="6"/>
        <v>0</v>
      </c>
      <c r="N28" s="276"/>
      <c r="O28" s="276"/>
    </row>
    <row r="29" spans="1:16" ht="36.75" customHeight="1" thickBot="1" x14ac:dyDescent="0.4">
      <c r="A29" s="452" t="s">
        <v>15</v>
      </c>
      <c r="B29" s="470">
        <f t="shared" ref="B29:M29" si="7">SUM(B24:B28)</f>
        <v>0</v>
      </c>
      <c r="C29" s="470">
        <f t="shared" si="7"/>
        <v>0</v>
      </c>
      <c r="D29" s="470">
        <f t="shared" si="7"/>
        <v>0</v>
      </c>
      <c r="E29" s="470">
        <f t="shared" si="7"/>
        <v>0</v>
      </c>
      <c r="F29" s="470">
        <f t="shared" si="7"/>
        <v>0</v>
      </c>
      <c r="G29" s="470">
        <f t="shared" si="7"/>
        <v>0</v>
      </c>
      <c r="H29" s="471">
        <f t="shared" si="7"/>
        <v>0</v>
      </c>
      <c r="I29" s="471">
        <f t="shared" si="7"/>
        <v>0</v>
      </c>
      <c r="J29" s="471">
        <f t="shared" si="7"/>
        <v>0</v>
      </c>
      <c r="K29" s="470">
        <f t="shared" si="7"/>
        <v>0</v>
      </c>
      <c r="L29" s="470">
        <f t="shared" si="7"/>
        <v>0</v>
      </c>
      <c r="M29" s="456">
        <f t="shared" si="7"/>
        <v>0</v>
      </c>
      <c r="N29" s="13"/>
      <c r="O29" s="13"/>
    </row>
    <row r="30" spans="1:16" ht="30" customHeight="1" thickBot="1" x14ac:dyDescent="0.4">
      <c r="A30" s="16" t="s">
        <v>16</v>
      </c>
      <c r="B30" s="9">
        <f t="shared" ref="B30:M30" si="8">B22</f>
        <v>9</v>
      </c>
      <c r="C30" s="9">
        <f t="shared" si="8"/>
        <v>2</v>
      </c>
      <c r="D30" s="9">
        <f t="shared" si="8"/>
        <v>11</v>
      </c>
      <c r="E30" s="9">
        <f t="shared" si="8"/>
        <v>16</v>
      </c>
      <c r="F30" s="9">
        <f t="shared" si="8"/>
        <v>1</v>
      </c>
      <c r="G30" s="29">
        <f t="shared" si="8"/>
        <v>17</v>
      </c>
      <c r="H30" s="29">
        <f t="shared" si="8"/>
        <v>14</v>
      </c>
      <c r="I30" s="29">
        <f t="shared" si="8"/>
        <v>0</v>
      </c>
      <c r="J30" s="29">
        <f t="shared" si="8"/>
        <v>14</v>
      </c>
      <c r="K30" s="29">
        <f t="shared" si="8"/>
        <v>39</v>
      </c>
      <c r="L30" s="29">
        <f t="shared" si="8"/>
        <v>3</v>
      </c>
      <c r="M30" s="21">
        <f t="shared" si="8"/>
        <v>42</v>
      </c>
      <c r="N30" s="277"/>
      <c r="O30" s="277"/>
    </row>
    <row r="31" spans="1:16" thickBot="1" x14ac:dyDescent="0.4">
      <c r="A31" s="16" t="s">
        <v>17</v>
      </c>
      <c r="B31" s="9">
        <f t="shared" ref="B31:M31" si="9">B29</f>
        <v>0</v>
      </c>
      <c r="C31" s="9">
        <f t="shared" si="9"/>
        <v>0</v>
      </c>
      <c r="D31" s="9">
        <f t="shared" si="9"/>
        <v>0</v>
      </c>
      <c r="E31" s="9">
        <f t="shared" si="9"/>
        <v>0</v>
      </c>
      <c r="F31" s="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1">
        <f t="shared" si="9"/>
        <v>0</v>
      </c>
      <c r="N31" s="17"/>
      <c r="O31" s="17"/>
    </row>
    <row r="32" spans="1:16" thickBot="1" x14ac:dyDescent="0.4">
      <c r="A32" s="18" t="s">
        <v>18</v>
      </c>
      <c r="B32" s="24">
        <f t="shared" ref="B32:M32" si="10">SUM(B30:B31)</f>
        <v>9</v>
      </c>
      <c r="C32" s="24">
        <f t="shared" si="10"/>
        <v>2</v>
      </c>
      <c r="D32" s="24">
        <f t="shared" si="10"/>
        <v>11</v>
      </c>
      <c r="E32" s="24">
        <f t="shared" si="10"/>
        <v>16</v>
      </c>
      <c r="F32" s="24">
        <f t="shared" si="10"/>
        <v>1</v>
      </c>
      <c r="G32" s="38">
        <f t="shared" si="10"/>
        <v>17</v>
      </c>
      <c r="H32" s="38">
        <f t="shared" si="10"/>
        <v>14</v>
      </c>
      <c r="I32" s="38">
        <f t="shared" si="10"/>
        <v>0</v>
      </c>
      <c r="J32" s="38">
        <f t="shared" si="10"/>
        <v>14</v>
      </c>
      <c r="K32" s="38">
        <f t="shared" si="10"/>
        <v>39</v>
      </c>
      <c r="L32" s="38">
        <f t="shared" si="10"/>
        <v>3</v>
      </c>
      <c r="M32" s="25">
        <f t="shared" si="10"/>
        <v>42</v>
      </c>
      <c r="N32" s="17"/>
      <c r="O32" s="17"/>
    </row>
    <row r="33" spans="1:16" ht="12" customHeight="1" x14ac:dyDescent="0.35">
      <c r="A33" s="13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6" ht="25.5" hidden="1" customHeight="1" x14ac:dyDescent="0.35">
      <c r="A34" s="13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</row>
    <row r="35" spans="1:16" ht="37.5" customHeight="1" x14ac:dyDescent="0.35">
      <c r="A35" s="1203" t="str">
        <f>[2]СПО!B42</f>
        <v>Начальник УМО___________________И.И. Линник</v>
      </c>
      <c r="B35" s="1203"/>
      <c r="C35" s="1203"/>
      <c r="D35" s="1203"/>
      <c r="E35" s="1203"/>
      <c r="F35" s="1203"/>
      <c r="G35" s="1203"/>
      <c r="H35" s="1203"/>
      <c r="I35" s="1203"/>
      <c r="J35" s="1203"/>
      <c r="K35" s="1203"/>
      <c r="L35" s="472"/>
      <c r="M35" s="472"/>
      <c r="N35" s="472"/>
      <c r="O35" s="472"/>
      <c r="P35" s="472"/>
    </row>
    <row r="36" spans="1:16" ht="26.25" customHeight="1" x14ac:dyDescent="0.4"/>
  </sheetData>
  <mergeCells count="13">
    <mergeCell ref="A1:M1"/>
    <mergeCell ref="A3:B3"/>
    <mergeCell ref="C3:E3"/>
    <mergeCell ref="F3:M3"/>
    <mergeCell ref="H5:J5"/>
    <mergeCell ref="K5:M6"/>
    <mergeCell ref="B6:D6"/>
    <mergeCell ref="E6:G6"/>
    <mergeCell ref="H6:J6"/>
    <mergeCell ref="A35:K35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zoomScale="55" zoomScaleNormal="55" workbookViewId="0">
      <selection activeCell="P14" sqref="P14"/>
    </sheetView>
  </sheetViews>
  <sheetFormatPr defaultRowHeight="25.5" x14ac:dyDescent="0.35"/>
  <cols>
    <col min="1" max="1" width="87.85546875" style="1" customWidth="1"/>
    <col min="2" max="2" width="14.42578125" style="1" customWidth="1"/>
    <col min="3" max="3" width="12.140625" style="1" customWidth="1"/>
    <col min="4" max="4" width="11" style="1" customWidth="1"/>
    <col min="5" max="5" width="15.5703125" style="1" customWidth="1"/>
    <col min="6" max="6" width="11.85546875" style="1" customWidth="1"/>
    <col min="7" max="7" width="9.5703125" style="1" customWidth="1"/>
    <col min="8" max="8" width="15.85546875" style="1" customWidth="1"/>
    <col min="9" max="9" width="11.5703125" style="1" customWidth="1"/>
    <col min="10" max="11" width="9.5703125" style="1" customWidth="1"/>
    <col min="12" max="12" width="10.85546875" style="1" customWidth="1"/>
    <col min="13" max="13" width="9.5703125" style="1" customWidth="1"/>
    <col min="14" max="14" width="15.7109375" style="1" customWidth="1"/>
    <col min="15" max="15" width="13.140625" style="1" customWidth="1"/>
    <col min="16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customWidth="1"/>
    <col min="25" max="25" width="11.28515625" style="1" customWidth="1"/>
    <col min="26" max="16384" width="9.140625" style="1"/>
  </cols>
  <sheetData>
    <row r="1" spans="1:23" ht="25.5" customHeight="1" x14ac:dyDescent="0.35">
      <c r="A1" s="1206" t="str">
        <f>[2]СПО!B1</f>
        <v>Гуманитарно-педагогическая академия (филиал) ФГАОУ ВО «КФУ им. В. И. Вернадского» в г. Ялте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6"/>
      <c r="M1" s="1206"/>
      <c r="N1" s="1206"/>
      <c r="O1" s="1206"/>
      <c r="P1" s="1206"/>
      <c r="Q1" s="447"/>
      <c r="R1" s="447"/>
      <c r="S1" s="447"/>
      <c r="T1" s="447"/>
      <c r="U1" s="447"/>
      <c r="V1" s="447"/>
      <c r="W1" s="447"/>
    </row>
    <row r="2" spans="1:23" ht="20.25" customHeight="1" x14ac:dyDescent="0.35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</row>
    <row r="3" spans="1:23" ht="24.75" customHeight="1" x14ac:dyDescent="0.35">
      <c r="A3" s="1211" t="s">
        <v>140</v>
      </c>
      <c r="B3" s="1211"/>
      <c r="C3" s="1212" t="str">
        <f>[2]СПО!F3</f>
        <v>01.02.2017 г.</v>
      </c>
      <c r="D3" s="1212"/>
      <c r="E3" s="1212"/>
      <c r="F3" s="1213" t="s">
        <v>135</v>
      </c>
      <c r="G3" s="1213"/>
      <c r="H3" s="1213"/>
      <c r="I3" s="1213"/>
      <c r="J3" s="1213"/>
      <c r="K3" s="1213"/>
      <c r="L3" s="1213"/>
      <c r="M3" s="1213"/>
      <c r="N3" s="1213"/>
      <c r="O3" s="1213"/>
      <c r="P3" s="1213"/>
      <c r="Q3" s="2"/>
      <c r="R3" s="2"/>
    </row>
    <row r="4" spans="1:23" ht="33" customHeight="1" thickBot="1" x14ac:dyDescent="0.45">
      <c r="A4" s="497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</row>
    <row r="5" spans="1:23" ht="33" customHeight="1" thickBot="1" x14ac:dyDescent="0.4">
      <c r="A5" s="1204" t="s">
        <v>1</v>
      </c>
      <c r="B5" s="1205" t="s">
        <v>19</v>
      </c>
      <c r="C5" s="1205"/>
      <c r="D5" s="1205"/>
      <c r="E5" s="1205" t="s">
        <v>20</v>
      </c>
      <c r="F5" s="1205"/>
      <c r="G5" s="1205"/>
      <c r="H5" s="1205" t="s">
        <v>21</v>
      </c>
      <c r="I5" s="1205"/>
      <c r="J5" s="1205"/>
      <c r="K5" s="1205" t="s">
        <v>22</v>
      </c>
      <c r="L5" s="1205"/>
      <c r="M5" s="1205"/>
      <c r="N5" s="1202" t="s">
        <v>26</v>
      </c>
      <c r="O5" s="1202"/>
      <c r="P5" s="1202"/>
      <c r="Q5" s="274"/>
      <c r="R5" s="274"/>
    </row>
    <row r="6" spans="1:23" ht="33" customHeight="1" thickBot="1" x14ac:dyDescent="0.4">
      <c r="A6" s="1204"/>
      <c r="B6" s="1214" t="s">
        <v>24</v>
      </c>
      <c r="C6" s="1214"/>
      <c r="D6" s="1214"/>
      <c r="E6" s="1214" t="s">
        <v>24</v>
      </c>
      <c r="F6" s="1214"/>
      <c r="G6" s="1214"/>
      <c r="H6" s="1214" t="s">
        <v>24</v>
      </c>
      <c r="I6" s="1214"/>
      <c r="J6" s="1214"/>
      <c r="K6" s="1214" t="s">
        <v>24</v>
      </c>
      <c r="L6" s="1214"/>
      <c r="M6" s="1214"/>
      <c r="N6" s="1202"/>
      <c r="O6" s="1202"/>
      <c r="P6" s="1202"/>
      <c r="Q6" s="274"/>
      <c r="R6" s="274"/>
    </row>
    <row r="7" spans="1:23" ht="99.75" customHeight="1" thickBot="1" x14ac:dyDescent="0.4">
      <c r="A7" s="1204"/>
      <c r="B7" s="448" t="s">
        <v>5</v>
      </c>
      <c r="C7" s="449" t="s">
        <v>6</v>
      </c>
      <c r="D7" s="450" t="s">
        <v>7</v>
      </c>
      <c r="E7" s="448" t="s">
        <v>5</v>
      </c>
      <c r="F7" s="449" t="s">
        <v>6</v>
      </c>
      <c r="G7" s="450" t="s">
        <v>7</v>
      </c>
      <c r="H7" s="448" t="s">
        <v>5</v>
      </c>
      <c r="I7" s="449" t="s">
        <v>6</v>
      </c>
      <c r="J7" s="450" t="s">
        <v>7</v>
      </c>
      <c r="K7" s="448" t="s">
        <v>5</v>
      </c>
      <c r="L7" s="449" t="s">
        <v>6</v>
      </c>
      <c r="M7" s="450" t="s">
        <v>7</v>
      </c>
      <c r="N7" s="448" t="s">
        <v>5</v>
      </c>
      <c r="O7" s="449" t="s">
        <v>6</v>
      </c>
      <c r="P7" s="450" t="s">
        <v>7</v>
      </c>
      <c r="Q7" s="274"/>
      <c r="R7" s="274"/>
    </row>
    <row r="8" spans="1:23" ht="36.75" customHeight="1" thickBot="1" x14ac:dyDescent="0.4">
      <c r="A8" s="15" t="s">
        <v>8</v>
      </c>
      <c r="B8" s="325">
        <f t="shared" ref="B8:P8" si="0">SUM(B9:B13)</f>
        <v>0</v>
      </c>
      <c r="C8" s="325">
        <f t="shared" si="0"/>
        <v>4</v>
      </c>
      <c r="D8" s="325">
        <f t="shared" si="0"/>
        <v>4</v>
      </c>
      <c r="E8" s="325">
        <f t="shared" si="0"/>
        <v>0</v>
      </c>
      <c r="F8" s="325">
        <f t="shared" si="0"/>
        <v>7</v>
      </c>
      <c r="G8" s="325">
        <f t="shared" si="0"/>
        <v>7</v>
      </c>
      <c r="H8" s="325">
        <f t="shared" si="0"/>
        <v>0</v>
      </c>
      <c r="I8" s="325">
        <f t="shared" si="0"/>
        <v>7</v>
      </c>
      <c r="J8" s="325">
        <f t="shared" si="0"/>
        <v>7</v>
      </c>
      <c r="K8" s="35">
        <f>SUM(K9:K13)</f>
        <v>0</v>
      </c>
      <c r="L8" s="35">
        <f>SUM(L9:L13)</f>
        <v>0</v>
      </c>
      <c r="M8" s="325">
        <f>SUM(M9:M13)</f>
        <v>0</v>
      </c>
      <c r="N8" s="325">
        <f t="shared" si="0"/>
        <v>0</v>
      </c>
      <c r="O8" s="325">
        <f t="shared" si="0"/>
        <v>18</v>
      </c>
      <c r="P8" s="480">
        <f t="shared" si="0"/>
        <v>18</v>
      </c>
      <c r="Q8" s="274"/>
      <c r="R8" s="274"/>
    </row>
    <row r="9" spans="1:23" ht="29.25" customHeight="1" x14ac:dyDescent="0.35">
      <c r="A9" s="459" t="s">
        <v>27</v>
      </c>
      <c r="B9" s="460">
        <v>0</v>
      </c>
      <c r="C9" s="328">
        <v>0</v>
      </c>
      <c r="D9" s="461">
        <v>0</v>
      </c>
      <c r="E9" s="460">
        <v>0</v>
      </c>
      <c r="F9" s="328">
        <v>0</v>
      </c>
      <c r="G9" s="461">
        <v>0</v>
      </c>
      <c r="H9" s="460">
        <f>H25+H17</f>
        <v>0</v>
      </c>
      <c r="I9" s="328">
        <f>I25+I17</f>
        <v>0</v>
      </c>
      <c r="J9" s="461">
        <f>J25+J17</f>
        <v>0</v>
      </c>
      <c r="K9" s="500">
        <v>0</v>
      </c>
      <c r="L9" s="329">
        <v>0</v>
      </c>
      <c r="M9" s="499">
        <f>SUM(K9:L9)</f>
        <v>0</v>
      </c>
      <c r="N9" s="501">
        <f t="shared" ref="N9:P13" si="1">B9+E9+H9+K9</f>
        <v>0</v>
      </c>
      <c r="O9" s="502">
        <f t="shared" si="1"/>
        <v>0</v>
      </c>
      <c r="P9" s="503">
        <f t="shared" si="1"/>
        <v>0</v>
      </c>
      <c r="Q9" s="274"/>
      <c r="R9" s="274"/>
    </row>
    <row r="10" spans="1:23" ht="27.75" customHeight="1" x14ac:dyDescent="0.35">
      <c r="A10" s="280" t="s">
        <v>28</v>
      </c>
      <c r="B10" s="20">
        <v>0</v>
      </c>
      <c r="C10" s="5">
        <v>4</v>
      </c>
      <c r="D10" s="7">
        <v>4</v>
      </c>
      <c r="E10" s="20">
        <f>E26+E18</f>
        <v>0</v>
      </c>
      <c r="F10" s="5">
        <v>7</v>
      </c>
      <c r="G10" s="7">
        <v>7</v>
      </c>
      <c r="H10" s="20">
        <f>H26+H18</f>
        <v>0</v>
      </c>
      <c r="I10" s="5">
        <v>7</v>
      </c>
      <c r="J10" s="7">
        <v>7</v>
      </c>
      <c r="K10" s="505">
        <v>0</v>
      </c>
      <c r="L10" s="6">
        <v>0</v>
      </c>
      <c r="M10" s="504">
        <f>SUM(K10:L10)</f>
        <v>0</v>
      </c>
      <c r="N10" s="506">
        <f t="shared" si="1"/>
        <v>0</v>
      </c>
      <c r="O10" s="507">
        <f t="shared" si="1"/>
        <v>18</v>
      </c>
      <c r="P10" s="508">
        <f t="shared" si="1"/>
        <v>18</v>
      </c>
      <c r="Q10" s="274"/>
      <c r="R10" s="274"/>
    </row>
    <row r="11" spans="1:23" ht="27.75" customHeight="1" x14ac:dyDescent="0.35">
      <c r="A11" s="280" t="s">
        <v>29</v>
      </c>
      <c r="B11" s="20">
        <v>0</v>
      </c>
      <c r="C11" s="5">
        <v>0</v>
      </c>
      <c r="D11" s="7">
        <v>0</v>
      </c>
      <c r="E11" s="20">
        <f>E27+E19</f>
        <v>0</v>
      </c>
      <c r="F11" s="5">
        <f>F27+F19</f>
        <v>0</v>
      </c>
      <c r="G11" s="7">
        <f>G27+G19</f>
        <v>0</v>
      </c>
      <c r="H11" s="20">
        <f>H27+H19</f>
        <v>0</v>
      </c>
      <c r="I11" s="5">
        <f t="shared" ref="I11:J13" si="2">I27+I19</f>
        <v>0</v>
      </c>
      <c r="J11" s="7">
        <f t="shared" si="2"/>
        <v>0</v>
      </c>
      <c r="K11" s="505">
        <v>0</v>
      </c>
      <c r="L11" s="6">
        <v>0</v>
      </c>
      <c r="M11" s="504">
        <f>SUM(K11:L11)</f>
        <v>0</v>
      </c>
      <c r="N11" s="506">
        <f t="shared" si="1"/>
        <v>0</v>
      </c>
      <c r="O11" s="507">
        <f t="shared" si="1"/>
        <v>0</v>
      </c>
      <c r="P11" s="508">
        <f t="shared" si="1"/>
        <v>0</v>
      </c>
      <c r="Q11" s="274"/>
      <c r="R11" s="274"/>
    </row>
    <row r="12" spans="1:23" ht="30.75" customHeight="1" x14ac:dyDescent="0.35">
      <c r="A12" s="280" t="s">
        <v>30</v>
      </c>
      <c r="B12" s="20">
        <v>0</v>
      </c>
      <c r="C12" s="5">
        <v>0</v>
      </c>
      <c r="D12" s="7">
        <v>0</v>
      </c>
      <c r="E12" s="20">
        <f t="shared" ref="E12:G13" si="3">E27+E19</f>
        <v>0</v>
      </c>
      <c r="F12" s="5">
        <f t="shared" si="3"/>
        <v>0</v>
      </c>
      <c r="G12" s="7">
        <f t="shared" si="3"/>
        <v>0</v>
      </c>
      <c r="H12" s="20">
        <f>H28+H20</f>
        <v>0</v>
      </c>
      <c r="I12" s="5">
        <f t="shared" si="2"/>
        <v>0</v>
      </c>
      <c r="J12" s="7">
        <f t="shared" si="2"/>
        <v>0</v>
      </c>
      <c r="K12" s="505">
        <v>0</v>
      </c>
      <c r="L12" s="6">
        <v>0</v>
      </c>
      <c r="M12" s="504">
        <f>SUM(K12:L12)</f>
        <v>0</v>
      </c>
      <c r="N12" s="506">
        <f t="shared" si="1"/>
        <v>0</v>
      </c>
      <c r="O12" s="507">
        <f t="shared" si="1"/>
        <v>0</v>
      </c>
      <c r="P12" s="508">
        <f t="shared" si="1"/>
        <v>0</v>
      </c>
      <c r="Q12" s="274"/>
      <c r="R12" s="274"/>
    </row>
    <row r="13" spans="1:23" ht="32.25" customHeight="1" thickBot="1" x14ac:dyDescent="0.4">
      <c r="A13" s="462" t="s">
        <v>31</v>
      </c>
      <c r="B13" s="20">
        <v>0</v>
      </c>
      <c r="C13" s="5">
        <v>0</v>
      </c>
      <c r="D13" s="7">
        <v>0</v>
      </c>
      <c r="E13" s="20">
        <f t="shared" si="3"/>
        <v>0</v>
      </c>
      <c r="F13" s="5">
        <f t="shared" si="3"/>
        <v>0</v>
      </c>
      <c r="G13" s="7">
        <f t="shared" si="3"/>
        <v>0</v>
      </c>
      <c r="H13" s="20">
        <f>H29+H21</f>
        <v>0</v>
      </c>
      <c r="I13" s="5">
        <f t="shared" si="2"/>
        <v>0</v>
      </c>
      <c r="J13" s="7">
        <f t="shared" si="2"/>
        <v>0</v>
      </c>
      <c r="K13" s="510">
        <v>0</v>
      </c>
      <c r="L13" s="465">
        <v>0</v>
      </c>
      <c r="M13" s="509">
        <f>SUM(K13:L13)</f>
        <v>0</v>
      </c>
      <c r="N13" s="511">
        <f t="shared" si="1"/>
        <v>0</v>
      </c>
      <c r="O13" s="512">
        <f t="shared" si="1"/>
        <v>0</v>
      </c>
      <c r="P13" s="513">
        <f t="shared" si="1"/>
        <v>0</v>
      </c>
      <c r="Q13" s="274"/>
      <c r="R13" s="274"/>
    </row>
    <row r="14" spans="1:23" ht="36.75" customHeight="1" thickBot="1" x14ac:dyDescent="0.4">
      <c r="A14" s="312" t="s">
        <v>9</v>
      </c>
      <c r="B14" s="9">
        <f>SUM(B8:B13)</f>
        <v>0</v>
      </c>
      <c r="C14" s="29">
        <f t="shared" ref="C14:P14" si="4">SUM(C9:C13)</f>
        <v>4</v>
      </c>
      <c r="D14" s="21">
        <f t="shared" si="4"/>
        <v>4</v>
      </c>
      <c r="E14" s="514">
        <f t="shared" si="4"/>
        <v>0</v>
      </c>
      <c r="F14" s="29">
        <f t="shared" si="4"/>
        <v>7</v>
      </c>
      <c r="G14" s="21">
        <f t="shared" si="4"/>
        <v>7</v>
      </c>
      <c r="H14" s="514">
        <f t="shared" si="4"/>
        <v>0</v>
      </c>
      <c r="I14" s="29">
        <f t="shared" si="4"/>
        <v>7</v>
      </c>
      <c r="J14" s="21">
        <f t="shared" si="4"/>
        <v>7</v>
      </c>
      <c r="K14" s="514">
        <f>SUM(K9:K13)</f>
        <v>0</v>
      </c>
      <c r="L14" s="29">
        <f>SUM(L9:L13)</f>
        <v>0</v>
      </c>
      <c r="M14" s="21">
        <f>SUM(M9:M13)</f>
        <v>0</v>
      </c>
      <c r="N14" s="515">
        <f t="shared" si="4"/>
        <v>0</v>
      </c>
      <c r="O14" s="454">
        <f t="shared" si="4"/>
        <v>18</v>
      </c>
      <c r="P14" s="454">
        <f t="shared" si="4"/>
        <v>18</v>
      </c>
      <c r="Q14" s="274"/>
      <c r="R14" s="274"/>
    </row>
    <row r="15" spans="1:23" ht="27" customHeight="1" thickBot="1" x14ac:dyDescent="0.4">
      <c r="A15" s="312" t="s">
        <v>10</v>
      </c>
      <c r="B15" s="26"/>
      <c r="C15" s="27"/>
      <c r="D15" s="489"/>
      <c r="E15" s="26"/>
      <c r="F15" s="27"/>
      <c r="G15" s="489"/>
      <c r="H15" s="26"/>
      <c r="I15" s="27"/>
      <c r="J15" s="489"/>
      <c r="K15" s="26"/>
      <c r="L15" s="27"/>
      <c r="M15" s="489"/>
      <c r="N15" s="30"/>
      <c r="O15" s="27"/>
      <c r="P15" s="28"/>
      <c r="Q15" s="274"/>
      <c r="R15" s="274"/>
    </row>
    <row r="16" spans="1:23" ht="31.5" customHeight="1" thickBot="1" x14ac:dyDescent="0.4">
      <c r="A16" s="312" t="s">
        <v>11</v>
      </c>
      <c r="B16" s="935"/>
      <c r="C16" s="936"/>
      <c r="D16" s="937"/>
      <c r="E16" s="935"/>
      <c r="F16" s="936"/>
      <c r="G16" s="937"/>
      <c r="H16" s="935"/>
      <c r="I16" s="936"/>
      <c r="J16" s="937"/>
      <c r="K16" s="33"/>
      <c r="L16" s="34"/>
      <c r="M16" s="11"/>
      <c r="N16" s="12"/>
      <c r="O16" s="10"/>
      <c r="P16" s="39"/>
      <c r="Q16" s="275"/>
      <c r="R16" s="275"/>
    </row>
    <row r="17" spans="1:18" ht="24.95" customHeight="1" x14ac:dyDescent="0.35">
      <c r="A17" s="459" t="s">
        <v>27</v>
      </c>
      <c r="B17" s="933">
        <v>0</v>
      </c>
      <c r="C17" s="316">
        <v>0</v>
      </c>
      <c r="D17" s="934">
        <v>0</v>
      </c>
      <c r="E17" s="933">
        <v>0</v>
      </c>
      <c r="F17" s="316">
        <v>0</v>
      </c>
      <c r="G17" s="934">
        <v>0</v>
      </c>
      <c r="H17" s="933">
        <f>H33+H25</f>
        <v>0</v>
      </c>
      <c r="I17" s="316">
        <f>I33+I25</f>
        <v>0</v>
      </c>
      <c r="J17" s="934">
        <f>J33+J25</f>
        <v>0</v>
      </c>
      <c r="K17" s="500">
        <v>0</v>
      </c>
      <c r="L17" s="329">
        <v>0</v>
      </c>
      <c r="M17" s="499">
        <f>SUM(K17:L17)</f>
        <v>0</v>
      </c>
      <c r="N17" s="501">
        <f t="shared" ref="N17:P21" si="5">B17+E17+H17+K17</f>
        <v>0</v>
      </c>
      <c r="O17" s="502">
        <f t="shared" si="5"/>
        <v>0</v>
      </c>
      <c r="P17" s="503">
        <f t="shared" si="5"/>
        <v>0</v>
      </c>
      <c r="Q17" s="13"/>
      <c r="R17" s="13"/>
    </row>
    <row r="18" spans="1:18" ht="24.95" customHeight="1" x14ac:dyDescent="0.35">
      <c r="A18" s="280" t="s">
        <v>28</v>
      </c>
      <c r="B18" s="20">
        <v>0</v>
      </c>
      <c r="C18" s="5">
        <v>4</v>
      </c>
      <c r="D18" s="7">
        <v>4</v>
      </c>
      <c r="E18" s="20">
        <f>E34+E26</f>
        <v>0</v>
      </c>
      <c r="F18" s="5">
        <v>7</v>
      </c>
      <c r="G18" s="7">
        <v>7</v>
      </c>
      <c r="H18" s="20">
        <f>H34+H26</f>
        <v>0</v>
      </c>
      <c r="I18" s="5">
        <v>7</v>
      </c>
      <c r="J18" s="7">
        <v>7</v>
      </c>
      <c r="K18" s="505">
        <v>0</v>
      </c>
      <c r="L18" s="6">
        <v>0</v>
      </c>
      <c r="M18" s="504">
        <f>SUM(K18:L18)</f>
        <v>0</v>
      </c>
      <c r="N18" s="506">
        <f t="shared" si="5"/>
        <v>0</v>
      </c>
      <c r="O18" s="507">
        <f t="shared" si="5"/>
        <v>18</v>
      </c>
      <c r="P18" s="508">
        <f t="shared" si="5"/>
        <v>18</v>
      </c>
      <c r="Q18" s="13"/>
      <c r="R18" s="13"/>
    </row>
    <row r="19" spans="1:18" ht="24.95" customHeight="1" x14ac:dyDescent="0.35">
      <c r="A19" s="280" t="s">
        <v>29</v>
      </c>
      <c r="B19" s="20">
        <v>0</v>
      </c>
      <c r="C19" s="5">
        <v>0</v>
      </c>
      <c r="D19" s="7">
        <v>0</v>
      </c>
      <c r="E19" s="20">
        <f>E35+E27</f>
        <v>0</v>
      </c>
      <c r="F19" s="5">
        <f>F35+F27</f>
        <v>0</v>
      </c>
      <c r="G19" s="7">
        <f>G35+G27</f>
        <v>0</v>
      </c>
      <c r="H19" s="20">
        <f>H35+H27</f>
        <v>0</v>
      </c>
      <c r="I19" s="5">
        <f t="shared" ref="I19:J21" si="6">I35+I27</f>
        <v>0</v>
      </c>
      <c r="J19" s="7">
        <f t="shared" si="6"/>
        <v>0</v>
      </c>
      <c r="K19" s="505">
        <v>0</v>
      </c>
      <c r="L19" s="6">
        <v>0</v>
      </c>
      <c r="M19" s="504">
        <f>SUM(K19:L19)</f>
        <v>0</v>
      </c>
      <c r="N19" s="506">
        <f t="shared" si="5"/>
        <v>0</v>
      </c>
      <c r="O19" s="507">
        <f t="shared" si="5"/>
        <v>0</v>
      </c>
      <c r="P19" s="508">
        <f t="shared" si="5"/>
        <v>0</v>
      </c>
      <c r="Q19" s="13"/>
      <c r="R19" s="13"/>
    </row>
    <row r="20" spans="1:18" ht="29.25" customHeight="1" x14ac:dyDescent="0.35">
      <c r="A20" s="280" t="s">
        <v>30</v>
      </c>
      <c r="B20" s="20">
        <v>0</v>
      </c>
      <c r="C20" s="5">
        <v>0</v>
      </c>
      <c r="D20" s="7">
        <v>0</v>
      </c>
      <c r="E20" s="20">
        <f t="shared" ref="E20:G21" si="7">E35+E27</f>
        <v>0</v>
      </c>
      <c r="F20" s="5">
        <f t="shared" si="7"/>
        <v>0</v>
      </c>
      <c r="G20" s="7">
        <f t="shared" si="7"/>
        <v>0</v>
      </c>
      <c r="H20" s="20">
        <f>H36+H28</f>
        <v>0</v>
      </c>
      <c r="I20" s="5">
        <f t="shared" si="6"/>
        <v>0</v>
      </c>
      <c r="J20" s="7">
        <f t="shared" si="6"/>
        <v>0</v>
      </c>
      <c r="K20" s="505">
        <v>0</v>
      </c>
      <c r="L20" s="6">
        <v>0</v>
      </c>
      <c r="M20" s="504">
        <f>SUM(K20:L20)</f>
        <v>0</v>
      </c>
      <c r="N20" s="506">
        <f t="shared" si="5"/>
        <v>0</v>
      </c>
      <c r="O20" s="507">
        <f t="shared" si="5"/>
        <v>0</v>
      </c>
      <c r="P20" s="508">
        <f t="shared" si="5"/>
        <v>0</v>
      </c>
      <c r="Q20" s="13"/>
      <c r="R20" s="13"/>
    </row>
    <row r="21" spans="1:18" ht="43.5" customHeight="1" thickBot="1" x14ac:dyDescent="0.4">
      <c r="A21" s="462" t="s">
        <v>31</v>
      </c>
      <c r="B21" s="1116">
        <v>0</v>
      </c>
      <c r="C21" s="1117">
        <v>0</v>
      </c>
      <c r="D21" s="1118">
        <v>0</v>
      </c>
      <c r="E21" s="1116">
        <f t="shared" si="7"/>
        <v>0</v>
      </c>
      <c r="F21" s="1117">
        <f t="shared" si="7"/>
        <v>0</v>
      </c>
      <c r="G21" s="1118">
        <f t="shared" si="7"/>
        <v>0</v>
      </c>
      <c r="H21" s="1116">
        <f>H37+H29</f>
        <v>0</v>
      </c>
      <c r="I21" s="1117">
        <f t="shared" si="6"/>
        <v>0</v>
      </c>
      <c r="J21" s="1118">
        <f t="shared" si="6"/>
        <v>0</v>
      </c>
      <c r="K21" s="510">
        <v>0</v>
      </c>
      <c r="L21" s="465">
        <v>0</v>
      </c>
      <c r="M21" s="509">
        <f>SUM(K21:L21)</f>
        <v>0</v>
      </c>
      <c r="N21" s="511">
        <f t="shared" si="5"/>
        <v>0</v>
      </c>
      <c r="O21" s="512">
        <f t="shared" si="5"/>
        <v>0</v>
      </c>
      <c r="P21" s="513">
        <f t="shared" si="5"/>
        <v>0</v>
      </c>
      <c r="Q21" s="276"/>
      <c r="R21" s="276"/>
    </row>
    <row r="22" spans="1:18" ht="27" thickBot="1" x14ac:dyDescent="0.4">
      <c r="A22" s="452" t="s">
        <v>13</v>
      </c>
      <c r="B22" s="35">
        <f t="shared" ref="B22:P22" si="8">SUM(B17:B21)</f>
        <v>0</v>
      </c>
      <c r="C22" s="22">
        <f t="shared" si="8"/>
        <v>4</v>
      </c>
      <c r="D22" s="23">
        <f t="shared" si="8"/>
        <v>4</v>
      </c>
      <c r="E22" s="481">
        <f t="shared" si="8"/>
        <v>0</v>
      </c>
      <c r="F22" s="22">
        <f t="shared" si="8"/>
        <v>7</v>
      </c>
      <c r="G22" s="23">
        <f t="shared" si="8"/>
        <v>7</v>
      </c>
      <c r="H22" s="481">
        <f t="shared" si="8"/>
        <v>0</v>
      </c>
      <c r="I22" s="22">
        <f t="shared" si="8"/>
        <v>7</v>
      </c>
      <c r="J22" s="23">
        <f t="shared" si="8"/>
        <v>7</v>
      </c>
      <c r="K22" s="495">
        <f>SUM(K17:K21)</f>
        <v>0</v>
      </c>
      <c r="L22" s="470">
        <f>SUM(L17:L21)</f>
        <v>0</v>
      </c>
      <c r="M22" s="456">
        <f>SUM(M17:M21)</f>
        <v>0</v>
      </c>
      <c r="N22" s="495">
        <f t="shared" si="8"/>
        <v>0</v>
      </c>
      <c r="O22" s="455">
        <f t="shared" si="8"/>
        <v>18</v>
      </c>
      <c r="P22" s="456">
        <f t="shared" si="8"/>
        <v>18</v>
      </c>
      <c r="Q22" s="276"/>
      <c r="R22" s="276"/>
    </row>
    <row r="23" spans="1:18" ht="24.95" customHeight="1" thickBot="1" x14ac:dyDescent="0.4">
      <c r="A23" s="14" t="s">
        <v>14</v>
      </c>
      <c r="B23" s="40"/>
      <c r="C23" s="41"/>
      <c r="D23" s="42"/>
      <c r="E23" s="40"/>
      <c r="F23" s="41"/>
      <c r="G23" s="42"/>
      <c r="H23" s="457"/>
      <c r="I23" s="458"/>
      <c r="J23" s="516"/>
      <c r="K23" s="457"/>
      <c r="L23" s="458"/>
      <c r="M23" s="516"/>
      <c r="N23" s="517"/>
      <c r="O23" s="518"/>
      <c r="P23" s="519"/>
      <c r="Q23" s="13"/>
      <c r="R23" s="13"/>
    </row>
    <row r="24" spans="1:18" ht="24.95" customHeight="1" x14ac:dyDescent="0.35">
      <c r="A24" s="459" t="s">
        <v>27</v>
      </c>
      <c r="B24" s="460">
        <v>0</v>
      </c>
      <c r="C24" s="329">
        <v>0</v>
      </c>
      <c r="D24" s="499">
        <f>SUM(B24:C24)</f>
        <v>0</v>
      </c>
      <c r="E24" s="500">
        <v>0</v>
      </c>
      <c r="F24" s="329">
        <v>0</v>
      </c>
      <c r="G24" s="499">
        <f>SUM(E24:F24)</f>
        <v>0</v>
      </c>
      <c r="H24" s="500">
        <v>0</v>
      </c>
      <c r="I24" s="329">
        <v>0</v>
      </c>
      <c r="J24" s="499">
        <f>SUM(H24:I24)</f>
        <v>0</v>
      </c>
      <c r="K24" s="500">
        <v>0</v>
      </c>
      <c r="L24" s="329">
        <v>0</v>
      </c>
      <c r="M24" s="499">
        <f>SUM(K24:L24)</f>
        <v>0</v>
      </c>
      <c r="N24" s="520">
        <f t="shared" ref="N24:P28" si="9">B24+E24+H24+K24</f>
        <v>0</v>
      </c>
      <c r="O24" s="502">
        <f t="shared" si="9"/>
        <v>0</v>
      </c>
      <c r="P24" s="503">
        <f t="shared" si="9"/>
        <v>0</v>
      </c>
      <c r="Q24" s="13"/>
      <c r="R24" s="13"/>
    </row>
    <row r="25" spans="1:18" ht="33" customHeight="1" x14ac:dyDescent="0.35">
      <c r="A25" s="280" t="s">
        <v>28</v>
      </c>
      <c r="B25" s="20">
        <v>0</v>
      </c>
      <c r="C25" s="6">
        <v>0</v>
      </c>
      <c r="D25" s="504">
        <f>SUM(B25:C25)</f>
        <v>0</v>
      </c>
      <c r="E25" s="505">
        <v>0</v>
      </c>
      <c r="F25" s="6">
        <v>0</v>
      </c>
      <c r="G25" s="504">
        <f>SUM(E25:F25)</f>
        <v>0</v>
      </c>
      <c r="H25" s="505">
        <v>0</v>
      </c>
      <c r="I25" s="6">
        <v>0</v>
      </c>
      <c r="J25" s="504">
        <f>SUM(H25:I25)</f>
        <v>0</v>
      </c>
      <c r="K25" s="505">
        <v>0</v>
      </c>
      <c r="L25" s="6">
        <v>0</v>
      </c>
      <c r="M25" s="504">
        <f>SUM(K25:L25)</f>
        <v>0</v>
      </c>
      <c r="N25" s="521">
        <f t="shared" si="9"/>
        <v>0</v>
      </c>
      <c r="O25" s="507">
        <f t="shared" si="9"/>
        <v>0</v>
      </c>
      <c r="P25" s="508">
        <f t="shared" si="9"/>
        <v>0</v>
      </c>
      <c r="Q25" s="13"/>
      <c r="R25" s="13"/>
    </row>
    <row r="26" spans="1:18" ht="24.95" customHeight="1" x14ac:dyDescent="0.35">
      <c r="A26" s="280" t="s">
        <v>29</v>
      </c>
      <c r="B26" s="20">
        <v>0</v>
      </c>
      <c r="C26" s="6">
        <v>0</v>
      </c>
      <c r="D26" s="504">
        <f>SUM(B26:C26)</f>
        <v>0</v>
      </c>
      <c r="E26" s="505">
        <v>0</v>
      </c>
      <c r="F26" s="6">
        <v>0</v>
      </c>
      <c r="G26" s="504">
        <f>SUM(E26:F26)</f>
        <v>0</v>
      </c>
      <c r="H26" s="505">
        <v>0</v>
      </c>
      <c r="I26" s="6">
        <v>0</v>
      </c>
      <c r="J26" s="504">
        <f>SUM(H26:I26)</f>
        <v>0</v>
      </c>
      <c r="K26" s="505">
        <v>0</v>
      </c>
      <c r="L26" s="6">
        <v>0</v>
      </c>
      <c r="M26" s="504">
        <f>SUM(K26:L26)</f>
        <v>0</v>
      </c>
      <c r="N26" s="521">
        <f t="shared" si="9"/>
        <v>0</v>
      </c>
      <c r="O26" s="507">
        <f t="shared" si="9"/>
        <v>0</v>
      </c>
      <c r="P26" s="508">
        <f t="shared" si="9"/>
        <v>0</v>
      </c>
      <c r="Q26" s="276"/>
      <c r="R26" s="276"/>
    </row>
    <row r="27" spans="1:18" ht="32.25" customHeight="1" x14ac:dyDescent="0.35">
      <c r="A27" s="280" t="s">
        <v>30</v>
      </c>
      <c r="B27" s="20">
        <v>0</v>
      </c>
      <c r="C27" s="6">
        <v>0</v>
      </c>
      <c r="D27" s="504">
        <f>SUM(B27:C27)</f>
        <v>0</v>
      </c>
      <c r="E27" s="505">
        <v>0</v>
      </c>
      <c r="F27" s="6">
        <v>0</v>
      </c>
      <c r="G27" s="504">
        <f>SUM(E27:F27)</f>
        <v>0</v>
      </c>
      <c r="H27" s="505">
        <v>0</v>
      </c>
      <c r="I27" s="6">
        <v>0</v>
      </c>
      <c r="J27" s="504">
        <f>SUM(H27:I27)</f>
        <v>0</v>
      </c>
      <c r="K27" s="505">
        <v>0</v>
      </c>
      <c r="L27" s="6">
        <v>0</v>
      </c>
      <c r="M27" s="504">
        <f>SUM(K27:L27)</f>
        <v>0</v>
      </c>
      <c r="N27" s="521">
        <f t="shared" si="9"/>
        <v>0</v>
      </c>
      <c r="O27" s="507">
        <f t="shared" si="9"/>
        <v>0</v>
      </c>
      <c r="P27" s="508">
        <f t="shared" si="9"/>
        <v>0</v>
      </c>
      <c r="Q27" s="287"/>
      <c r="R27" s="287"/>
    </row>
    <row r="28" spans="1:18" ht="29.25" customHeight="1" thickBot="1" x14ac:dyDescent="0.4">
      <c r="A28" s="462" t="s">
        <v>31</v>
      </c>
      <c r="B28" s="463">
        <v>0</v>
      </c>
      <c r="C28" s="465">
        <v>0</v>
      </c>
      <c r="D28" s="509">
        <f>SUM(B28:C28)</f>
        <v>0</v>
      </c>
      <c r="E28" s="510">
        <v>0</v>
      </c>
      <c r="F28" s="465">
        <v>0</v>
      </c>
      <c r="G28" s="509">
        <f>SUM(E28:F28)</f>
        <v>0</v>
      </c>
      <c r="H28" s="510">
        <v>0</v>
      </c>
      <c r="I28" s="465">
        <v>0</v>
      </c>
      <c r="J28" s="509">
        <f>SUM(H28:I28)</f>
        <v>0</v>
      </c>
      <c r="K28" s="510">
        <v>0</v>
      </c>
      <c r="L28" s="465">
        <v>0</v>
      </c>
      <c r="M28" s="509">
        <f>SUM(K28:L28)</f>
        <v>0</v>
      </c>
      <c r="N28" s="522">
        <f t="shared" si="9"/>
        <v>0</v>
      </c>
      <c r="O28" s="512">
        <f t="shared" si="9"/>
        <v>0</v>
      </c>
      <c r="P28" s="513">
        <f t="shared" si="9"/>
        <v>0</v>
      </c>
      <c r="Q28" s="276"/>
      <c r="R28" s="276"/>
    </row>
    <row r="29" spans="1:18" ht="26.25" thickBot="1" x14ac:dyDescent="0.4">
      <c r="A29" s="452" t="s">
        <v>15</v>
      </c>
      <c r="B29" s="470">
        <f t="shared" ref="B29:P29" si="10">SUM(B24:B28)</f>
        <v>0</v>
      </c>
      <c r="C29" s="470">
        <f t="shared" si="10"/>
        <v>0</v>
      </c>
      <c r="D29" s="470">
        <f t="shared" si="10"/>
        <v>0</v>
      </c>
      <c r="E29" s="470">
        <f t="shared" si="10"/>
        <v>0</v>
      </c>
      <c r="F29" s="470">
        <f t="shared" si="10"/>
        <v>0</v>
      </c>
      <c r="G29" s="470">
        <f t="shared" si="10"/>
        <v>0</v>
      </c>
      <c r="H29" s="471">
        <f t="shared" si="10"/>
        <v>0</v>
      </c>
      <c r="I29" s="471">
        <f t="shared" si="10"/>
        <v>0</v>
      </c>
      <c r="J29" s="471">
        <f t="shared" si="10"/>
        <v>0</v>
      </c>
      <c r="K29" s="471">
        <f>SUM(K24:K28)</f>
        <v>0</v>
      </c>
      <c r="L29" s="471">
        <f>SUM(L24:L28)</f>
        <v>0</v>
      </c>
      <c r="M29" s="471">
        <f>SUM(M24:M28)</f>
        <v>0</v>
      </c>
      <c r="N29" s="470">
        <f t="shared" si="10"/>
        <v>0</v>
      </c>
      <c r="O29" s="470">
        <f t="shared" si="10"/>
        <v>0</v>
      </c>
      <c r="P29" s="456">
        <f t="shared" si="10"/>
        <v>0</v>
      </c>
      <c r="Q29" s="13"/>
      <c r="R29" s="13"/>
    </row>
    <row r="30" spans="1:18" ht="26.25" thickBot="1" x14ac:dyDescent="0.4">
      <c r="A30" s="523" t="s">
        <v>16</v>
      </c>
      <c r="B30" s="9">
        <f t="shared" ref="B30:P30" si="11">B22</f>
        <v>0</v>
      </c>
      <c r="C30" s="9">
        <f t="shared" si="11"/>
        <v>4</v>
      </c>
      <c r="D30" s="9">
        <f t="shared" si="11"/>
        <v>4</v>
      </c>
      <c r="E30" s="9">
        <f t="shared" si="11"/>
        <v>0</v>
      </c>
      <c r="F30" s="9">
        <f t="shared" si="11"/>
        <v>7</v>
      </c>
      <c r="G30" s="29">
        <f t="shared" si="11"/>
        <v>7</v>
      </c>
      <c r="H30" s="29">
        <f t="shared" si="11"/>
        <v>0</v>
      </c>
      <c r="I30" s="29">
        <f t="shared" si="11"/>
        <v>7</v>
      </c>
      <c r="J30" s="29">
        <f t="shared" si="11"/>
        <v>7</v>
      </c>
      <c r="K30" s="29">
        <f>K22</f>
        <v>0</v>
      </c>
      <c r="L30" s="29">
        <f>L22</f>
        <v>0</v>
      </c>
      <c r="M30" s="29">
        <f>M22</f>
        <v>0</v>
      </c>
      <c r="N30" s="29">
        <f t="shared" si="11"/>
        <v>0</v>
      </c>
      <c r="O30" s="29">
        <f t="shared" si="11"/>
        <v>18</v>
      </c>
      <c r="P30" s="21">
        <f t="shared" si="11"/>
        <v>18</v>
      </c>
      <c r="Q30" s="277"/>
      <c r="R30" s="277"/>
    </row>
    <row r="31" spans="1:18" ht="26.25" thickBot="1" x14ac:dyDescent="0.4">
      <c r="A31" s="523" t="s">
        <v>17</v>
      </c>
      <c r="B31" s="9">
        <f t="shared" ref="B31:P31" si="12">B29</f>
        <v>0</v>
      </c>
      <c r="C31" s="9">
        <f t="shared" si="12"/>
        <v>0</v>
      </c>
      <c r="D31" s="9">
        <f t="shared" si="12"/>
        <v>0</v>
      </c>
      <c r="E31" s="9">
        <f t="shared" si="12"/>
        <v>0</v>
      </c>
      <c r="F31" s="9">
        <f t="shared" si="12"/>
        <v>0</v>
      </c>
      <c r="G31" s="29">
        <f t="shared" si="12"/>
        <v>0</v>
      </c>
      <c r="H31" s="29">
        <f t="shared" si="12"/>
        <v>0</v>
      </c>
      <c r="I31" s="29">
        <f t="shared" si="12"/>
        <v>0</v>
      </c>
      <c r="J31" s="29">
        <f t="shared" si="12"/>
        <v>0</v>
      </c>
      <c r="K31" s="29">
        <f>K29</f>
        <v>0</v>
      </c>
      <c r="L31" s="29">
        <f>L29</f>
        <v>0</v>
      </c>
      <c r="M31" s="29">
        <f>M29</f>
        <v>0</v>
      </c>
      <c r="N31" s="29">
        <f t="shared" si="12"/>
        <v>0</v>
      </c>
      <c r="O31" s="29">
        <f t="shared" si="12"/>
        <v>0</v>
      </c>
      <c r="P31" s="21">
        <f t="shared" si="12"/>
        <v>0</v>
      </c>
      <c r="Q31" s="17"/>
      <c r="R31" s="17"/>
    </row>
    <row r="32" spans="1:18" ht="26.25" thickBot="1" x14ac:dyDescent="0.4">
      <c r="A32" s="284" t="s">
        <v>18</v>
      </c>
      <c r="B32" s="524">
        <f t="shared" ref="B32:P32" si="13">SUM(B30:B31)</f>
        <v>0</v>
      </c>
      <c r="C32" s="525">
        <f t="shared" si="13"/>
        <v>4</v>
      </c>
      <c r="D32" s="525">
        <f t="shared" si="13"/>
        <v>4</v>
      </c>
      <c r="E32" s="525">
        <f t="shared" si="13"/>
        <v>0</v>
      </c>
      <c r="F32" s="525">
        <f t="shared" si="13"/>
        <v>7</v>
      </c>
      <c r="G32" s="526">
        <f t="shared" si="13"/>
        <v>7</v>
      </c>
      <c r="H32" s="526">
        <f t="shared" si="13"/>
        <v>0</v>
      </c>
      <c r="I32" s="526">
        <f t="shared" si="13"/>
        <v>7</v>
      </c>
      <c r="J32" s="526">
        <f t="shared" si="13"/>
        <v>7</v>
      </c>
      <c r="K32" s="526">
        <f>SUM(K30:K31)</f>
        <v>0</v>
      </c>
      <c r="L32" s="526">
        <f>SUM(L30:L31)</f>
        <v>0</v>
      </c>
      <c r="M32" s="526">
        <f>SUM(M30:M31)</f>
        <v>0</v>
      </c>
      <c r="N32" s="526">
        <f t="shared" si="13"/>
        <v>0</v>
      </c>
      <c r="O32" s="526">
        <f t="shared" si="13"/>
        <v>18</v>
      </c>
      <c r="P32" s="527">
        <f t="shared" si="13"/>
        <v>18</v>
      </c>
      <c r="Q32" s="17"/>
      <c r="R32" s="17"/>
    </row>
    <row r="33" spans="1:19" ht="12" customHeight="1" x14ac:dyDescent="0.35">
      <c r="A33" s="13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9" ht="25.5" hidden="1" customHeight="1" x14ac:dyDescent="0.35">
      <c r="A34" s="13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9"/>
    </row>
    <row r="35" spans="1:19" ht="37.5" customHeight="1" x14ac:dyDescent="0.35">
      <c r="A35" s="1209" t="s">
        <v>112</v>
      </c>
      <c r="B35" s="1209"/>
      <c r="C35" s="1209"/>
      <c r="D35" s="1209"/>
      <c r="E35" s="1209"/>
      <c r="F35" s="1209"/>
      <c r="G35" s="1209"/>
      <c r="H35" s="1209"/>
      <c r="I35" s="1209"/>
      <c r="J35" s="1209"/>
      <c r="K35" s="1209"/>
      <c r="L35" s="1209"/>
      <c r="M35" s="1209"/>
      <c r="N35" s="1209"/>
      <c r="O35" s="1209"/>
      <c r="P35" s="1209"/>
      <c r="Q35" s="1209"/>
      <c r="R35" s="1209"/>
      <c r="S35" s="1209"/>
    </row>
    <row r="36" spans="1:19" ht="39.950000000000003" customHeight="1" x14ac:dyDescent="0.4">
      <c r="A36" s="1210" t="str">
        <f>[2]СПО!B42</f>
        <v>Начальник УМО___________________И.И. Линник</v>
      </c>
      <c r="B36" s="1210"/>
      <c r="C36" s="1210"/>
      <c r="D36" s="1210"/>
      <c r="E36" s="1210"/>
      <c r="F36" s="1210"/>
      <c r="G36" s="1210"/>
      <c r="H36" s="1210"/>
      <c r="I36" s="1210"/>
      <c r="J36" s="1210"/>
      <c r="K36" s="1210"/>
      <c r="L36" s="1210"/>
      <c r="M36" s="1210"/>
      <c r="N36" s="1210"/>
      <c r="O36" s="1210"/>
      <c r="P36" s="1210"/>
      <c r="Q36" s="19"/>
      <c r="R36" s="19"/>
      <c r="S36" s="19"/>
    </row>
  </sheetData>
  <mergeCells count="16">
    <mergeCell ref="B6:D6"/>
    <mergeCell ref="E6:G6"/>
    <mergeCell ref="H6:J6"/>
    <mergeCell ref="A5:A7"/>
    <mergeCell ref="B5:D5"/>
    <mergeCell ref="E5:G5"/>
    <mergeCell ref="A35:S35"/>
    <mergeCell ref="A36:P36"/>
    <mergeCell ref="H5:J5"/>
    <mergeCell ref="A1:P1"/>
    <mergeCell ref="A3:B3"/>
    <mergeCell ref="C3:E3"/>
    <mergeCell ref="F3:P3"/>
    <mergeCell ref="K5:M5"/>
    <mergeCell ref="N5:P6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1"/>
  <sheetViews>
    <sheetView topLeftCell="A13" zoomScale="55" zoomScaleNormal="55" workbookViewId="0">
      <selection activeCell="I48" sqref="I48"/>
    </sheetView>
  </sheetViews>
  <sheetFormatPr defaultRowHeight="25.5" x14ac:dyDescent="0.35"/>
  <cols>
    <col min="1" max="1" width="116.140625" style="1" customWidth="1"/>
    <col min="2" max="2" width="15.140625" style="1" customWidth="1"/>
    <col min="3" max="3" width="12.85546875" style="1" customWidth="1"/>
    <col min="4" max="4" width="14.5703125" style="1" customWidth="1"/>
    <col min="5" max="7" width="0" style="1" hidden="1" customWidth="1"/>
    <col min="8" max="8" width="14.7109375" style="1" customWidth="1"/>
    <col min="9" max="9" width="13.85546875" style="1" customWidth="1"/>
    <col min="10" max="10" width="13" style="1" customWidth="1"/>
    <col min="11" max="12" width="10.7109375" style="1" customWidth="1"/>
    <col min="13" max="13" width="9.140625" style="1"/>
    <col min="14" max="14" width="12.85546875" style="1" customWidth="1"/>
    <col min="15" max="15" width="23.42578125" style="1" customWidth="1"/>
    <col min="16" max="17" width="9.140625" style="1"/>
    <col min="18" max="18" width="10.5703125" style="1" customWidth="1"/>
    <col min="19" max="19" width="11.28515625" style="1" customWidth="1"/>
    <col min="20" max="16384" width="9.140625" style="1"/>
  </cols>
  <sheetData>
    <row r="1" spans="1:23" ht="57.75" customHeight="1" x14ac:dyDescent="0.35">
      <c r="A1" s="1206" t="str">
        <f>[2]СПО!B1</f>
        <v>Гуманитарно-педагогическая академия (филиал) ФГАОУ ВО «КФУ им. В. И. Вернадского» в г. Ялте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6"/>
      <c r="M1" s="447"/>
      <c r="N1" s="447"/>
    </row>
    <row r="2" spans="1:23" x14ac:dyDescent="0.35">
      <c r="A2" s="1206"/>
      <c r="B2" s="1206"/>
      <c r="C2" s="1206"/>
      <c r="D2" s="1206"/>
      <c r="E2" s="1206"/>
      <c r="F2" s="1206"/>
      <c r="G2" s="1206"/>
      <c r="H2" s="1206"/>
      <c r="I2" s="1206"/>
      <c r="J2" s="1206"/>
      <c r="K2" s="1206"/>
      <c r="L2" s="1206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</row>
    <row r="3" spans="1:23" ht="39.75" customHeight="1" x14ac:dyDescent="0.35">
      <c r="A3" s="478" t="s">
        <v>143</v>
      </c>
      <c r="B3" s="1206" t="str">
        <f>[2]СПО!F3</f>
        <v>01.02.2017 г.</v>
      </c>
      <c r="C3" s="1206"/>
      <c r="D3" s="1206"/>
      <c r="E3" s="1206"/>
      <c r="F3" s="1208" t="s">
        <v>142</v>
      </c>
      <c r="G3" s="1208"/>
      <c r="H3" s="1208"/>
      <c r="I3" s="1208"/>
      <c r="J3" s="1208"/>
      <c r="K3" s="1208"/>
      <c r="L3" s="1208"/>
      <c r="M3" s="1208"/>
    </row>
    <row r="4" spans="1:23" ht="26.25" thickBot="1" x14ac:dyDescent="0.4">
      <c r="A4" s="3"/>
    </row>
    <row r="5" spans="1:23" ht="12.75" customHeight="1" thickBot="1" x14ac:dyDescent="0.4">
      <c r="A5" s="1216" t="s">
        <v>33</v>
      </c>
      <c r="B5" s="1217">
        <v>3</v>
      </c>
      <c r="C5" s="1217"/>
      <c r="D5" s="1217"/>
      <c r="E5" s="1217"/>
      <c r="F5" s="1217"/>
      <c r="G5" s="1217"/>
      <c r="H5" s="1202" t="s">
        <v>23</v>
      </c>
      <c r="I5" s="1202"/>
      <c r="J5" s="1202"/>
      <c r="K5" s="274"/>
      <c r="L5" s="274"/>
    </row>
    <row r="6" spans="1:23" ht="45.75" customHeight="1" thickBot="1" x14ac:dyDescent="0.4">
      <c r="A6" s="1216"/>
      <c r="B6" s="1217"/>
      <c r="C6" s="1217"/>
      <c r="D6" s="1217"/>
      <c r="E6" s="1217"/>
      <c r="F6" s="1217"/>
      <c r="G6" s="1217"/>
      <c r="H6" s="1202"/>
      <c r="I6" s="1202"/>
      <c r="J6" s="1202"/>
      <c r="K6" s="274"/>
      <c r="L6" s="274"/>
    </row>
    <row r="7" spans="1:23" ht="99" customHeight="1" thickBot="1" x14ac:dyDescent="0.4">
      <c r="A7" s="1216"/>
      <c r="B7" s="448" t="s">
        <v>5</v>
      </c>
      <c r="C7" s="449" t="s">
        <v>6</v>
      </c>
      <c r="D7" s="450" t="s">
        <v>7</v>
      </c>
      <c r="E7" s="448" t="s">
        <v>5</v>
      </c>
      <c r="F7" s="449" t="s">
        <v>6</v>
      </c>
      <c r="G7" s="450" t="s">
        <v>7</v>
      </c>
      <c r="H7" s="448" t="s">
        <v>5</v>
      </c>
      <c r="I7" s="449" t="s">
        <v>6</v>
      </c>
      <c r="J7" s="450" t="s">
        <v>7</v>
      </c>
      <c r="K7" s="274"/>
      <c r="L7" s="274"/>
    </row>
    <row r="8" spans="1:23" ht="26.25" x14ac:dyDescent="0.35">
      <c r="A8" s="587" t="s">
        <v>34</v>
      </c>
      <c r="B8" s="45">
        <f>SUM(B9:B16)</f>
        <v>1</v>
      </c>
      <c r="C8" s="45">
        <f>SUM(C9:C16)</f>
        <v>0</v>
      </c>
      <c r="D8" s="480">
        <f>SUM(D9:D16)</f>
        <v>1</v>
      </c>
      <c r="E8" s="588"/>
      <c r="F8" s="45"/>
      <c r="G8" s="45"/>
      <c r="H8" s="45">
        <f>SUM(H9:H16)</f>
        <v>1</v>
      </c>
      <c r="I8" s="45">
        <f>SUM(I9:I16)</f>
        <v>0</v>
      </c>
      <c r="J8" s="480">
        <f>SUM(J9:J16)</f>
        <v>1</v>
      </c>
      <c r="K8" s="274"/>
      <c r="L8" s="274"/>
    </row>
    <row r="9" spans="1:23" ht="33.75" customHeight="1" x14ac:dyDescent="0.35">
      <c r="A9" s="280" t="s">
        <v>35</v>
      </c>
      <c r="B9" s="1120">
        <v>0</v>
      </c>
      <c r="C9" s="1121">
        <v>0</v>
      </c>
      <c r="D9" s="1122">
        <f>SUM(B9:C9)</f>
        <v>0</v>
      </c>
      <c r="E9" s="1120"/>
      <c r="F9" s="1121"/>
      <c r="G9" s="1122"/>
      <c r="H9" s="1123">
        <f t="shared" ref="H9:I16" si="0">B9+E9</f>
        <v>0</v>
      </c>
      <c r="I9" s="318">
        <f t="shared" si="0"/>
        <v>0</v>
      </c>
      <c r="J9" s="319">
        <f t="shared" ref="J9:J17" si="1">SUM(H9:I9)</f>
        <v>0</v>
      </c>
      <c r="K9" s="274"/>
      <c r="L9" s="274"/>
    </row>
    <row r="10" spans="1:23" ht="26.25" x14ac:dyDescent="0.35">
      <c r="A10" s="280" t="s">
        <v>36</v>
      </c>
      <c r="B10" s="4">
        <v>0</v>
      </c>
      <c r="C10" s="5">
        <v>0</v>
      </c>
      <c r="D10" s="317">
        <f t="shared" ref="D10:D16" si="2">SUM(B10:C10)</f>
        <v>0</v>
      </c>
      <c r="E10" s="4"/>
      <c r="F10" s="5"/>
      <c r="G10" s="6"/>
      <c r="H10" s="318">
        <f t="shared" si="0"/>
        <v>0</v>
      </c>
      <c r="I10" s="318">
        <f t="shared" si="0"/>
        <v>0</v>
      </c>
      <c r="J10" s="319">
        <f t="shared" si="1"/>
        <v>0</v>
      </c>
      <c r="K10" s="274"/>
      <c r="L10" s="274"/>
    </row>
    <row r="11" spans="1:23" ht="36" customHeight="1" x14ac:dyDescent="0.35">
      <c r="A11" s="280" t="s">
        <v>37</v>
      </c>
      <c r="B11" s="43">
        <v>1</v>
      </c>
      <c r="C11" s="44">
        <v>0</v>
      </c>
      <c r="D11" s="317">
        <f t="shared" si="2"/>
        <v>1</v>
      </c>
      <c r="E11" s="43"/>
      <c r="F11" s="44"/>
      <c r="G11" s="6"/>
      <c r="H11" s="318">
        <f t="shared" si="0"/>
        <v>1</v>
      </c>
      <c r="I11" s="318">
        <f t="shared" si="0"/>
        <v>0</v>
      </c>
      <c r="J11" s="319">
        <f t="shared" si="1"/>
        <v>1</v>
      </c>
      <c r="K11" s="274"/>
      <c r="L11" s="274"/>
    </row>
    <row r="12" spans="1:23" ht="29.25" customHeight="1" x14ac:dyDescent="0.35">
      <c r="A12" s="280" t="s">
        <v>38</v>
      </c>
      <c r="B12" s="43">
        <v>0</v>
      </c>
      <c r="C12" s="44">
        <v>0</v>
      </c>
      <c r="D12" s="317">
        <f t="shared" si="2"/>
        <v>0</v>
      </c>
      <c r="E12" s="43"/>
      <c r="F12" s="44"/>
      <c r="G12" s="6"/>
      <c r="H12" s="318">
        <f t="shared" si="0"/>
        <v>0</v>
      </c>
      <c r="I12" s="318">
        <f t="shared" si="0"/>
        <v>0</v>
      </c>
      <c r="J12" s="319">
        <f t="shared" si="1"/>
        <v>0</v>
      </c>
      <c r="K12" s="274"/>
      <c r="L12" s="274"/>
    </row>
    <row r="13" spans="1:23" ht="29.25" customHeight="1" x14ac:dyDescent="0.35">
      <c r="A13" s="280" t="s">
        <v>39</v>
      </c>
      <c r="B13" s="43">
        <v>0</v>
      </c>
      <c r="C13" s="44">
        <v>0</v>
      </c>
      <c r="D13" s="317">
        <f t="shared" si="2"/>
        <v>0</v>
      </c>
      <c r="E13" s="43"/>
      <c r="F13" s="44"/>
      <c r="G13" s="6"/>
      <c r="H13" s="318">
        <f t="shared" si="0"/>
        <v>0</v>
      </c>
      <c r="I13" s="318">
        <f t="shared" si="0"/>
        <v>0</v>
      </c>
      <c r="J13" s="319">
        <f t="shared" si="1"/>
        <v>0</v>
      </c>
      <c r="K13" s="274"/>
      <c r="L13" s="274"/>
    </row>
    <row r="14" spans="1:23" ht="34.5" customHeight="1" x14ac:dyDescent="0.35">
      <c r="A14" s="280" t="s">
        <v>40</v>
      </c>
      <c r="B14" s="43">
        <v>0</v>
      </c>
      <c r="C14" s="44">
        <v>0</v>
      </c>
      <c r="D14" s="317">
        <f t="shared" si="2"/>
        <v>0</v>
      </c>
      <c r="E14" s="43"/>
      <c r="F14" s="44"/>
      <c r="G14" s="6"/>
      <c r="H14" s="318">
        <f t="shared" si="0"/>
        <v>0</v>
      </c>
      <c r="I14" s="318">
        <f t="shared" si="0"/>
        <v>0</v>
      </c>
      <c r="J14" s="319">
        <f t="shared" si="1"/>
        <v>0</v>
      </c>
      <c r="K14" s="274"/>
      <c r="L14" s="274"/>
    </row>
    <row r="15" spans="1:23" ht="42.75" customHeight="1" x14ac:dyDescent="0.35">
      <c r="A15" s="280" t="s">
        <v>41</v>
      </c>
      <c r="B15" s="43">
        <v>0</v>
      </c>
      <c r="C15" s="44">
        <v>0</v>
      </c>
      <c r="D15" s="317">
        <f t="shared" si="2"/>
        <v>0</v>
      </c>
      <c r="E15" s="43"/>
      <c r="F15" s="44"/>
      <c r="G15" s="6"/>
      <c r="H15" s="318">
        <f t="shared" si="0"/>
        <v>0</v>
      </c>
      <c r="I15" s="318">
        <f t="shared" si="0"/>
        <v>0</v>
      </c>
      <c r="J15" s="319">
        <f t="shared" si="1"/>
        <v>0</v>
      </c>
      <c r="K15" s="274"/>
      <c r="L15" s="274"/>
    </row>
    <row r="16" spans="1:23" ht="27" thickBot="1" x14ac:dyDescent="0.4">
      <c r="A16" s="320" t="s">
        <v>42</v>
      </c>
      <c r="B16" s="43">
        <v>0</v>
      </c>
      <c r="C16" s="44">
        <v>0</v>
      </c>
      <c r="D16" s="317">
        <f t="shared" si="2"/>
        <v>0</v>
      </c>
      <c r="E16" s="43"/>
      <c r="F16" s="44"/>
      <c r="G16" s="6"/>
      <c r="H16" s="318">
        <f t="shared" si="0"/>
        <v>0</v>
      </c>
      <c r="I16" s="318">
        <f t="shared" si="0"/>
        <v>0</v>
      </c>
      <c r="J16" s="319">
        <f t="shared" si="1"/>
        <v>0</v>
      </c>
      <c r="K16" s="274"/>
      <c r="L16" s="274"/>
    </row>
    <row r="17" spans="1:12" ht="27" thickBot="1" x14ac:dyDescent="0.4">
      <c r="A17" s="8" t="s">
        <v>43</v>
      </c>
      <c r="B17" s="26">
        <f>SUM(B9:B16)</f>
        <v>1</v>
      </c>
      <c r="C17" s="26">
        <f>SUM(C9:C16)</f>
        <v>0</v>
      </c>
      <c r="D17" s="26">
        <f>SUM(D9:D16)</f>
        <v>1</v>
      </c>
      <c r="E17" s="26"/>
      <c r="F17" s="26"/>
      <c r="G17" s="26"/>
      <c r="H17" s="26">
        <f>SUM(H9:H16)</f>
        <v>1</v>
      </c>
      <c r="I17" s="26">
        <f>SUM(I9:I16)</f>
        <v>0</v>
      </c>
      <c r="J17" s="26">
        <f t="shared" si="1"/>
        <v>1</v>
      </c>
      <c r="K17" s="274"/>
      <c r="L17" s="274"/>
    </row>
    <row r="18" spans="1:12" ht="27" thickBot="1" x14ac:dyDescent="0.4">
      <c r="A18" s="18" t="s">
        <v>10</v>
      </c>
      <c r="B18" s="1124"/>
      <c r="C18" s="1124"/>
      <c r="D18" s="1124"/>
      <c r="E18" s="1124"/>
      <c r="F18" s="1124"/>
      <c r="G18" s="1124"/>
      <c r="H18" s="1124"/>
      <c r="I18" s="321"/>
      <c r="J18" s="322"/>
      <c r="K18" s="274"/>
      <c r="L18" s="274"/>
    </row>
    <row r="19" spans="1:12" ht="26.25" x14ac:dyDescent="0.35">
      <c r="A19" s="312" t="s">
        <v>11</v>
      </c>
      <c r="B19" s="1119"/>
      <c r="C19" s="1119"/>
      <c r="D19" s="550"/>
      <c r="E19" s="41"/>
      <c r="F19" s="589"/>
      <c r="G19" s="487"/>
      <c r="H19" s="590"/>
      <c r="I19" s="550"/>
      <c r="J19" s="490"/>
      <c r="K19" s="275"/>
      <c r="L19" s="275"/>
    </row>
    <row r="20" spans="1:12" ht="44.25" customHeight="1" x14ac:dyDescent="0.35">
      <c r="A20" s="280" t="s">
        <v>35</v>
      </c>
      <c r="B20" s="315">
        <v>0</v>
      </c>
      <c r="C20" s="316">
        <v>0</v>
      </c>
      <c r="D20" s="317">
        <f t="shared" ref="D20:D26" si="3">SUM(B20:C20)</f>
        <v>0</v>
      </c>
      <c r="E20" s="4"/>
      <c r="F20" s="5"/>
      <c r="G20" s="6"/>
      <c r="H20" s="318">
        <f t="shared" ref="H20:I27" si="4">B20+E20</f>
        <v>0</v>
      </c>
      <c r="I20" s="318">
        <f t="shared" si="4"/>
        <v>0</v>
      </c>
      <c r="J20" s="319">
        <f t="shared" ref="J20:J28" si="5">SUM(H20:I20)</f>
        <v>0</v>
      </c>
      <c r="K20" s="13"/>
      <c r="L20" s="13"/>
    </row>
    <row r="21" spans="1:12" ht="26.25" x14ac:dyDescent="0.35">
      <c r="A21" s="280" t="s">
        <v>36</v>
      </c>
      <c r="B21" s="4">
        <v>0</v>
      </c>
      <c r="C21" s="5">
        <v>0</v>
      </c>
      <c r="D21" s="6">
        <f t="shared" si="3"/>
        <v>0</v>
      </c>
      <c r="E21" s="4"/>
      <c r="F21" s="5"/>
      <c r="G21" s="6"/>
      <c r="H21" s="318">
        <f t="shared" si="4"/>
        <v>0</v>
      </c>
      <c r="I21" s="318">
        <f t="shared" si="4"/>
        <v>0</v>
      </c>
      <c r="J21" s="319">
        <f t="shared" si="5"/>
        <v>0</v>
      </c>
      <c r="K21" s="13"/>
      <c r="L21" s="13"/>
    </row>
    <row r="22" spans="1:12" ht="29.25" customHeight="1" x14ac:dyDescent="0.35">
      <c r="A22" s="280" t="s">
        <v>37</v>
      </c>
      <c r="B22" s="43">
        <v>1</v>
      </c>
      <c r="C22" s="44">
        <v>0</v>
      </c>
      <c r="D22" s="6">
        <f t="shared" si="3"/>
        <v>1</v>
      </c>
      <c r="E22" s="43"/>
      <c r="F22" s="44"/>
      <c r="G22" s="6"/>
      <c r="H22" s="318">
        <f t="shared" si="4"/>
        <v>1</v>
      </c>
      <c r="I22" s="318">
        <f t="shared" si="4"/>
        <v>0</v>
      </c>
      <c r="J22" s="319">
        <f t="shared" si="5"/>
        <v>1</v>
      </c>
      <c r="K22" s="13"/>
      <c r="L22" s="13"/>
    </row>
    <row r="23" spans="1:12" ht="33" customHeight="1" x14ac:dyDescent="0.35">
      <c r="A23" s="280" t="s">
        <v>38</v>
      </c>
      <c r="B23" s="43">
        <v>0</v>
      </c>
      <c r="C23" s="44">
        <v>0</v>
      </c>
      <c r="D23" s="6">
        <f t="shared" si="3"/>
        <v>0</v>
      </c>
      <c r="E23" s="43"/>
      <c r="F23" s="44"/>
      <c r="G23" s="6"/>
      <c r="H23" s="318">
        <f t="shared" si="4"/>
        <v>0</v>
      </c>
      <c r="I23" s="318">
        <f t="shared" si="4"/>
        <v>0</v>
      </c>
      <c r="J23" s="319">
        <f t="shared" si="5"/>
        <v>0</v>
      </c>
      <c r="K23" s="13"/>
      <c r="L23" s="13"/>
    </row>
    <row r="24" spans="1:12" ht="21.75" customHeight="1" x14ac:dyDescent="0.35">
      <c r="A24" s="280" t="s">
        <v>39</v>
      </c>
      <c r="B24" s="43">
        <v>0</v>
      </c>
      <c r="C24" s="44">
        <v>0</v>
      </c>
      <c r="D24" s="6">
        <f t="shared" si="3"/>
        <v>0</v>
      </c>
      <c r="E24" s="43"/>
      <c r="F24" s="44"/>
      <c r="G24" s="6"/>
      <c r="H24" s="318">
        <f t="shared" si="4"/>
        <v>0</v>
      </c>
      <c r="I24" s="318">
        <f t="shared" si="4"/>
        <v>0</v>
      </c>
      <c r="J24" s="319">
        <f t="shared" si="5"/>
        <v>0</v>
      </c>
      <c r="K24" s="13"/>
      <c r="L24" s="13"/>
    </row>
    <row r="25" spans="1:12" ht="33.75" customHeight="1" x14ac:dyDescent="0.35">
      <c r="A25" s="280" t="s">
        <v>40</v>
      </c>
      <c r="B25" s="43">
        <v>0</v>
      </c>
      <c r="C25" s="44">
        <v>0</v>
      </c>
      <c r="D25" s="6">
        <f t="shared" si="3"/>
        <v>0</v>
      </c>
      <c r="E25" s="43"/>
      <c r="F25" s="44"/>
      <c r="G25" s="6"/>
      <c r="H25" s="318">
        <f t="shared" si="4"/>
        <v>0</v>
      </c>
      <c r="I25" s="318">
        <f t="shared" si="4"/>
        <v>0</v>
      </c>
      <c r="J25" s="319">
        <f t="shared" si="5"/>
        <v>0</v>
      </c>
      <c r="K25" s="13"/>
      <c r="L25" s="13"/>
    </row>
    <row r="26" spans="1:12" ht="29.25" customHeight="1" x14ac:dyDescent="0.35">
      <c r="A26" s="280" t="s">
        <v>41</v>
      </c>
      <c r="B26" s="43">
        <v>0</v>
      </c>
      <c r="C26" s="44">
        <v>0</v>
      </c>
      <c r="D26" s="6">
        <f t="shared" si="3"/>
        <v>0</v>
      </c>
      <c r="E26" s="43"/>
      <c r="F26" s="44"/>
      <c r="G26" s="6"/>
      <c r="H26" s="318">
        <f t="shared" si="4"/>
        <v>0</v>
      </c>
      <c r="I26" s="318">
        <f t="shared" si="4"/>
        <v>0</v>
      </c>
      <c r="J26" s="319">
        <f t="shared" si="5"/>
        <v>0</v>
      </c>
      <c r="K26" s="13"/>
      <c r="L26" s="13"/>
    </row>
    <row r="27" spans="1:12" ht="27" thickBot="1" x14ac:dyDescent="0.4">
      <c r="A27" s="320" t="s">
        <v>42</v>
      </c>
      <c r="B27" s="43">
        <v>0</v>
      </c>
      <c r="C27" s="44">
        <v>0</v>
      </c>
      <c r="D27" s="6">
        <v>0</v>
      </c>
      <c r="E27" s="43"/>
      <c r="F27" s="44"/>
      <c r="G27" s="6"/>
      <c r="H27" s="318">
        <f t="shared" si="4"/>
        <v>0</v>
      </c>
      <c r="I27" s="318">
        <f t="shared" si="4"/>
        <v>0</v>
      </c>
      <c r="J27" s="319">
        <f t="shared" si="5"/>
        <v>0</v>
      </c>
      <c r="K27" s="13"/>
      <c r="L27" s="13"/>
    </row>
    <row r="28" spans="1:12" ht="27" thickBot="1" x14ac:dyDescent="0.4">
      <c r="A28" s="324" t="s">
        <v>13</v>
      </c>
      <c r="B28" s="325">
        <f>SUM(B20:B27)</f>
        <v>1</v>
      </c>
      <c r="C28" s="325">
        <f>SUM(C20:C27)</f>
        <v>0</v>
      </c>
      <c r="D28" s="325">
        <f>SUM(D20:D27)</f>
        <v>1</v>
      </c>
      <c r="E28" s="325"/>
      <c r="F28" s="325"/>
      <c r="G28" s="45"/>
      <c r="H28" s="325">
        <f>SUM(H20:H27)</f>
        <v>1</v>
      </c>
      <c r="I28" s="325">
        <f>SUM(I20:I27)</f>
        <v>0</v>
      </c>
      <c r="J28" s="23">
        <f t="shared" si="5"/>
        <v>1</v>
      </c>
      <c r="K28" s="276"/>
      <c r="L28" s="276"/>
    </row>
    <row r="29" spans="1:12" ht="26.25" x14ac:dyDescent="0.35">
      <c r="A29" s="326" t="s">
        <v>44</v>
      </c>
      <c r="B29" s="327"/>
      <c r="C29" s="328"/>
      <c r="D29" s="329"/>
      <c r="E29" s="327"/>
      <c r="F29" s="328"/>
      <c r="G29" s="329"/>
      <c r="H29" s="327"/>
      <c r="I29" s="328"/>
      <c r="J29" s="330"/>
      <c r="K29" s="13"/>
      <c r="L29" s="13"/>
    </row>
    <row r="30" spans="1:12" ht="27" thickBot="1" x14ac:dyDescent="0.4">
      <c r="A30" s="280"/>
      <c r="B30" s="4"/>
      <c r="C30" s="5"/>
      <c r="D30" s="6"/>
      <c r="E30" s="4"/>
      <c r="F30" s="5"/>
      <c r="G30" s="6"/>
      <c r="H30" s="318"/>
      <c r="I30" s="323"/>
      <c r="J30" s="319"/>
      <c r="K30" s="13"/>
      <c r="L30" s="13"/>
    </row>
    <row r="31" spans="1:12" ht="26.25" thickBot="1" x14ac:dyDescent="0.4">
      <c r="A31" s="15" t="s">
        <v>45</v>
      </c>
      <c r="B31" s="9">
        <f>SUM(B30:B30)</f>
        <v>0</v>
      </c>
      <c r="C31" s="9">
        <f>SUM(C30:C30)</f>
        <v>0</v>
      </c>
      <c r="D31" s="9">
        <f>SUM(D30:D30)</f>
        <v>0</v>
      </c>
      <c r="E31" s="9"/>
      <c r="F31" s="9"/>
      <c r="G31" s="29"/>
      <c r="H31" s="9">
        <f>SUM(H30:H30)</f>
        <v>0</v>
      </c>
      <c r="I31" s="9">
        <f>SUM(I30:I30)</f>
        <v>0</v>
      </c>
      <c r="J31" s="21">
        <f>SUM(J30:J30)</f>
        <v>0</v>
      </c>
      <c r="K31" s="13"/>
      <c r="L31" s="13"/>
    </row>
    <row r="32" spans="1:12" ht="26.25" x14ac:dyDescent="0.35">
      <c r="A32" s="14" t="s">
        <v>46</v>
      </c>
      <c r="B32" s="40"/>
      <c r="C32" s="41"/>
      <c r="D32" s="331"/>
      <c r="E32" s="41"/>
      <c r="F32" s="41"/>
      <c r="G32" s="42"/>
      <c r="H32" s="40"/>
      <c r="I32" s="41"/>
      <c r="J32" s="332"/>
      <c r="K32" s="13"/>
      <c r="L32" s="13"/>
    </row>
    <row r="33" spans="1:13" ht="27" thickBot="1" x14ac:dyDescent="0.4">
      <c r="A33" s="280"/>
      <c r="B33" s="4"/>
      <c r="C33" s="5"/>
      <c r="D33" s="333"/>
      <c r="E33" s="7"/>
      <c r="F33" s="5"/>
      <c r="G33" s="6"/>
      <c r="H33" s="318"/>
      <c r="I33" s="323"/>
      <c r="J33" s="319"/>
      <c r="K33" s="13"/>
      <c r="L33" s="13"/>
    </row>
    <row r="34" spans="1:13" ht="26.25" thickBot="1" x14ac:dyDescent="0.4">
      <c r="A34" s="15" t="s">
        <v>15</v>
      </c>
      <c r="B34" s="22">
        <f>SUM(B33:B33)</f>
        <v>0</v>
      </c>
      <c r="C34" s="22">
        <f>SUM(C33:C33)</f>
        <v>0</v>
      </c>
      <c r="D34" s="23">
        <f>SUM(D33:D33)</f>
        <v>0</v>
      </c>
      <c r="E34" s="334"/>
      <c r="F34" s="22"/>
      <c r="G34" s="22"/>
      <c r="H34" s="22">
        <f>SUM(H33:H33)</f>
        <v>0</v>
      </c>
      <c r="I34" s="22">
        <f>SUM(I33:I33)</f>
        <v>0</v>
      </c>
      <c r="J34" s="23">
        <f>SUM(J33:J33)</f>
        <v>0</v>
      </c>
      <c r="K34" s="13"/>
      <c r="L34" s="13"/>
    </row>
    <row r="35" spans="1:13" ht="26.25" thickBot="1" x14ac:dyDescent="0.4">
      <c r="A35" s="16" t="s">
        <v>16</v>
      </c>
      <c r="B35" s="9">
        <f>B28</f>
        <v>1</v>
      </c>
      <c r="C35" s="9">
        <f>C28</f>
        <v>0</v>
      </c>
      <c r="D35" s="9">
        <f>D28</f>
        <v>1</v>
      </c>
      <c r="E35" s="9"/>
      <c r="F35" s="9"/>
      <c r="G35" s="9"/>
      <c r="H35" s="9">
        <f>B35+E35</f>
        <v>1</v>
      </c>
      <c r="I35" s="9">
        <f>C35+F35</f>
        <v>0</v>
      </c>
      <c r="J35" s="21">
        <f>SUM(H35:I35)</f>
        <v>1</v>
      </c>
      <c r="K35" s="277"/>
      <c r="L35" s="277"/>
    </row>
    <row r="36" spans="1:13" ht="26.25" thickBot="1" x14ac:dyDescent="0.4">
      <c r="A36" s="16" t="s">
        <v>47</v>
      </c>
      <c r="B36" s="9">
        <f>B31</f>
        <v>0</v>
      </c>
      <c r="C36" s="9">
        <f>C31</f>
        <v>0</v>
      </c>
      <c r="D36" s="9">
        <f>D31</f>
        <v>0</v>
      </c>
      <c r="E36" s="9"/>
      <c r="F36" s="9"/>
      <c r="G36" s="9"/>
      <c r="H36" s="9">
        <f>B36+E36</f>
        <v>0</v>
      </c>
      <c r="I36" s="9">
        <f>C36+F36</f>
        <v>0</v>
      </c>
      <c r="J36" s="21">
        <f>SUM(H36:I36)</f>
        <v>0</v>
      </c>
      <c r="K36" s="17"/>
      <c r="L36" s="17"/>
    </row>
    <row r="37" spans="1:13" ht="26.25" thickBot="1" x14ac:dyDescent="0.4">
      <c r="A37" s="16" t="s">
        <v>17</v>
      </c>
      <c r="B37" s="9">
        <f>B34</f>
        <v>0</v>
      </c>
      <c r="C37" s="9">
        <f>C34</f>
        <v>0</v>
      </c>
      <c r="D37" s="9">
        <f>D34</f>
        <v>0</v>
      </c>
      <c r="E37" s="9"/>
      <c r="F37" s="9"/>
      <c r="G37" s="9"/>
      <c r="H37" s="9">
        <f>B37+E37</f>
        <v>0</v>
      </c>
      <c r="I37" s="9">
        <f>C37+E37</f>
        <v>0</v>
      </c>
      <c r="J37" s="21">
        <f>SUM(H37:I37)</f>
        <v>0</v>
      </c>
      <c r="K37" s="17"/>
      <c r="L37" s="17"/>
    </row>
    <row r="38" spans="1:13" ht="26.25" thickBot="1" x14ac:dyDescent="0.4">
      <c r="A38" s="18" t="s">
        <v>18</v>
      </c>
      <c r="B38" s="24">
        <f>SUM(B35:B37)</f>
        <v>1</v>
      </c>
      <c r="C38" s="24">
        <f>SUM(C35:C37)</f>
        <v>0</v>
      </c>
      <c r="D38" s="24">
        <f>SUM(D35:D37)</f>
        <v>1</v>
      </c>
      <c r="E38" s="24"/>
      <c r="F38" s="24"/>
      <c r="G38" s="24"/>
      <c r="H38" s="24">
        <f>SUM(H35:H37)</f>
        <v>1</v>
      </c>
      <c r="I38" s="24">
        <f>SUM(I35:I37)</f>
        <v>0</v>
      </c>
      <c r="J38" s="25">
        <f>SUM(J35:J37)</f>
        <v>1</v>
      </c>
      <c r="K38" s="17"/>
      <c r="L38" s="17"/>
    </row>
    <row r="39" spans="1:13" hidden="1" x14ac:dyDescent="0.35">
      <c r="A39" s="13"/>
      <c r="B39" s="17"/>
      <c r="C39" s="17"/>
      <c r="D39" s="17"/>
      <c r="E39" s="17"/>
      <c r="F39" s="17"/>
      <c r="G39" s="17"/>
      <c r="H39" s="17"/>
      <c r="I39" s="17"/>
      <c r="J39" s="17"/>
      <c r="K39" s="19"/>
    </row>
    <row r="40" spans="1:13" ht="12.75" customHeight="1" x14ac:dyDescent="0.35">
      <c r="A40" s="1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3" ht="25.5" customHeight="1" x14ac:dyDescent="0.35">
      <c r="A41" s="1215" t="str">
        <f>[2]СПО!B42</f>
        <v>Начальник УМО___________________И.И. Линник</v>
      </c>
      <c r="B41" s="1215"/>
      <c r="C41" s="1215"/>
      <c r="D41" s="1215"/>
      <c r="E41" s="1215"/>
      <c r="F41" s="1215"/>
      <c r="G41" s="1215"/>
      <c r="H41" s="1215"/>
      <c r="I41" s="1215"/>
      <c r="J41" s="1215"/>
      <c r="K41" s="591"/>
      <c r="L41" s="591"/>
      <c r="M41" s="591"/>
    </row>
  </sheetData>
  <mergeCells count="9">
    <mergeCell ref="A1:L1"/>
    <mergeCell ref="A2:L2"/>
    <mergeCell ref="B3:E3"/>
    <mergeCell ref="F3:M3"/>
    <mergeCell ref="A41:J41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1"/>
  <sheetViews>
    <sheetView topLeftCell="A13" zoomScale="50" zoomScaleNormal="50" workbookViewId="0">
      <selection activeCell="D14" sqref="D14"/>
    </sheetView>
  </sheetViews>
  <sheetFormatPr defaultRowHeight="25.5" x14ac:dyDescent="0.35"/>
  <cols>
    <col min="1" max="1" width="3" style="1" customWidth="1"/>
    <col min="2" max="2" width="107.28515625" style="1" customWidth="1"/>
    <col min="3" max="3" width="14.85546875" style="1" customWidth="1"/>
    <col min="4" max="4" width="14.42578125" style="1" customWidth="1"/>
    <col min="5" max="5" width="11" style="1" customWidth="1"/>
    <col min="6" max="6" width="14.28515625" style="1" customWidth="1"/>
    <col min="7" max="7" width="17" style="1" customWidth="1"/>
    <col min="8" max="8" width="12.42578125" style="1" customWidth="1"/>
    <col min="9" max="11" width="0" style="1" hidden="1" customWidth="1"/>
    <col min="12" max="12" width="14.5703125" style="1" customWidth="1"/>
    <col min="13" max="13" width="17.5703125" style="1" customWidth="1"/>
    <col min="14" max="14" width="13.140625" style="1" customWidth="1"/>
    <col min="15" max="15" width="14.28515625" style="1" customWidth="1"/>
    <col min="16" max="16" width="10.5703125" style="1" customWidth="1"/>
    <col min="17" max="17" width="9.28515625" style="1" customWidth="1"/>
    <col min="18" max="16384" width="9.140625" style="1"/>
  </cols>
  <sheetData>
    <row r="1" spans="1:23" x14ac:dyDescent="0.35">
      <c r="A1" s="1206" t="str">
        <f>[1]СПО!B1</f>
        <v>Гуманитарно-педагогическая академия (филиал) ФГАОУ ВО «КФУ им. В. И. Вернадского» в г. Ялте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6"/>
      <c r="M1" s="1206"/>
      <c r="N1" s="1206"/>
    </row>
    <row r="2" spans="1:23" x14ac:dyDescent="0.35">
      <c r="A2" s="1208"/>
      <c r="B2" s="1208"/>
      <c r="C2" s="1208"/>
      <c r="D2" s="1208"/>
      <c r="E2" s="1208"/>
      <c r="F2" s="1208"/>
      <c r="G2" s="1208"/>
      <c r="H2" s="1208"/>
      <c r="I2" s="1208"/>
      <c r="J2" s="1208"/>
      <c r="K2" s="1208"/>
      <c r="L2" s="1208"/>
      <c r="M2" s="1208"/>
      <c r="N2" s="1208"/>
      <c r="O2" s="1208"/>
      <c r="P2" s="1208"/>
      <c r="Q2" s="1208"/>
      <c r="R2" s="1208"/>
      <c r="S2" s="1208"/>
      <c r="T2" s="1208"/>
      <c r="U2" s="1208"/>
      <c r="V2" s="1208"/>
      <c r="W2" s="1208"/>
    </row>
    <row r="3" spans="1:23" ht="18.75" customHeight="1" x14ac:dyDescent="0.35">
      <c r="B3" s="1207" t="s">
        <v>141</v>
      </c>
      <c r="C3" s="1207"/>
      <c r="D3" s="1207"/>
      <c r="E3" s="1224">
        <v>42767</v>
      </c>
      <c r="F3" s="1206"/>
      <c r="G3" s="1206"/>
      <c r="H3" s="1208" t="s">
        <v>142</v>
      </c>
      <c r="I3" s="1208"/>
      <c r="J3" s="1208"/>
      <c r="K3" s="1208"/>
      <c r="L3" s="1208"/>
      <c r="M3" s="1208"/>
      <c r="N3" s="1208"/>
    </row>
    <row r="4" spans="1:23" ht="26.25" thickBot="1" x14ac:dyDescent="0.4">
      <c r="B4" s="3"/>
    </row>
    <row r="5" spans="1:23" ht="12.75" customHeight="1" thickBot="1" x14ac:dyDescent="0.4">
      <c r="B5" s="1204" t="s">
        <v>1</v>
      </c>
      <c r="C5" s="1218">
        <v>3</v>
      </c>
      <c r="D5" s="1219"/>
      <c r="E5" s="1220"/>
      <c r="F5" s="1218">
        <v>4</v>
      </c>
      <c r="G5" s="1219"/>
      <c r="H5" s="1220"/>
      <c r="I5" s="1205"/>
      <c r="J5" s="1205"/>
      <c r="K5" s="1205"/>
      <c r="L5" s="1202" t="s">
        <v>23</v>
      </c>
      <c r="M5" s="1202"/>
      <c r="N5" s="1202"/>
    </row>
    <row r="6" spans="1:23" ht="38.25" customHeight="1" thickBot="1" x14ac:dyDescent="0.4">
      <c r="B6" s="1204"/>
      <c r="C6" s="1221"/>
      <c r="D6" s="1222"/>
      <c r="E6" s="1223"/>
      <c r="F6" s="1221"/>
      <c r="G6" s="1222"/>
      <c r="H6" s="1223"/>
      <c r="I6" s="1205"/>
      <c r="J6" s="1205"/>
      <c r="K6" s="1205"/>
      <c r="L6" s="1202"/>
      <c r="M6" s="1202"/>
      <c r="N6" s="1202"/>
    </row>
    <row r="7" spans="1:23" ht="105" customHeight="1" thickBot="1" x14ac:dyDescent="0.4">
      <c r="B7" s="1204"/>
      <c r="C7" s="448" t="s">
        <v>5</v>
      </c>
      <c r="D7" s="449" t="s">
        <v>6</v>
      </c>
      <c r="E7" s="450" t="s">
        <v>7</v>
      </c>
      <c r="F7" s="448" t="s">
        <v>5</v>
      </c>
      <c r="G7" s="449" t="s">
        <v>6</v>
      </c>
      <c r="H7" s="450" t="s">
        <v>7</v>
      </c>
      <c r="I7" s="816"/>
      <c r="J7" s="816"/>
      <c r="K7" s="817"/>
      <c r="L7" s="448" t="s">
        <v>5</v>
      </c>
      <c r="M7" s="449" t="s">
        <v>6</v>
      </c>
      <c r="N7" s="450" t="s">
        <v>7</v>
      </c>
    </row>
    <row r="8" spans="1:23" ht="26.25" x14ac:dyDescent="0.35">
      <c r="B8" s="528" t="s">
        <v>8</v>
      </c>
      <c r="C8" s="529">
        <v>0</v>
      </c>
      <c r="D8" s="530">
        <f>SUM(D9:D16)</f>
        <v>0</v>
      </c>
      <c r="E8" s="496">
        <v>0</v>
      </c>
      <c r="F8" s="531">
        <f>SUM(F9:F16)</f>
        <v>3</v>
      </c>
      <c r="G8" s="531">
        <f>SUM(G9:G16)</f>
        <v>0</v>
      </c>
      <c r="H8" s="532">
        <f>SUM(H9:H16)</f>
        <v>3</v>
      </c>
      <c r="I8" s="533"/>
      <c r="J8" s="533"/>
      <c r="K8" s="328"/>
      <c r="L8" s="534">
        <f>SUM(L9:L16)</f>
        <v>3</v>
      </c>
      <c r="M8" s="27">
        <f>SUM(M9:M16)</f>
        <v>0</v>
      </c>
      <c r="N8" s="28">
        <f>SUM(N9:N16)</f>
        <v>3</v>
      </c>
    </row>
    <row r="9" spans="1:23" ht="36" customHeight="1" x14ac:dyDescent="0.35">
      <c r="B9" s="535" t="s">
        <v>35</v>
      </c>
      <c r="C9" s="4">
        <v>0</v>
      </c>
      <c r="D9" s="5">
        <v>0</v>
      </c>
      <c r="E9" s="333">
        <f t="shared" ref="E9:E16" si="0">SUM(C9:D9)</f>
        <v>0</v>
      </c>
      <c r="F9" s="7">
        <v>0</v>
      </c>
      <c r="G9" s="5">
        <v>0</v>
      </c>
      <c r="H9" s="333">
        <f t="shared" ref="H9:H16" si="1">SUM(F9:G9)</f>
        <v>0</v>
      </c>
      <c r="I9" s="7"/>
      <c r="J9" s="281"/>
      <c r="K9" s="5"/>
      <c r="L9" s="323">
        <f t="shared" ref="L9:M16" si="2">C9+F9+I9</f>
        <v>0</v>
      </c>
      <c r="M9" s="323">
        <f t="shared" si="2"/>
        <v>0</v>
      </c>
      <c r="N9" s="319">
        <f t="shared" ref="N9:N17" si="3">SUM(L9:M9)</f>
        <v>0</v>
      </c>
    </row>
    <row r="10" spans="1:23" ht="26.25" x14ac:dyDescent="0.35">
      <c r="B10" s="535" t="s">
        <v>36</v>
      </c>
      <c r="C10" s="4">
        <v>0</v>
      </c>
      <c r="D10" s="5">
        <v>0</v>
      </c>
      <c r="E10" s="333">
        <f t="shared" si="0"/>
        <v>0</v>
      </c>
      <c r="F10" s="7">
        <v>0</v>
      </c>
      <c r="G10" s="281">
        <v>0</v>
      </c>
      <c r="H10" s="333">
        <v>0</v>
      </c>
      <c r="I10" s="7"/>
      <c r="J10" s="281"/>
      <c r="K10" s="5"/>
      <c r="L10" s="323">
        <f t="shared" si="2"/>
        <v>0</v>
      </c>
      <c r="M10" s="323">
        <f t="shared" si="2"/>
        <v>0</v>
      </c>
      <c r="N10" s="319">
        <f t="shared" si="3"/>
        <v>0</v>
      </c>
    </row>
    <row r="11" spans="1:23" ht="42" customHeight="1" x14ac:dyDescent="0.35">
      <c r="B11" s="535" t="s">
        <v>37</v>
      </c>
      <c r="C11" s="4">
        <v>0</v>
      </c>
      <c r="D11" s="5">
        <v>0</v>
      </c>
      <c r="E11" s="333">
        <f t="shared" si="0"/>
        <v>0</v>
      </c>
      <c r="F11" s="7">
        <v>0</v>
      </c>
      <c r="G11" s="5">
        <v>0</v>
      </c>
      <c r="H11" s="333">
        <f t="shared" si="1"/>
        <v>0</v>
      </c>
      <c r="I11" s="7"/>
      <c r="J11" s="281"/>
      <c r="K11" s="5"/>
      <c r="L11" s="323">
        <f t="shared" si="2"/>
        <v>0</v>
      </c>
      <c r="M11" s="323">
        <f t="shared" si="2"/>
        <v>0</v>
      </c>
      <c r="N11" s="319">
        <f t="shared" si="3"/>
        <v>0</v>
      </c>
    </row>
    <row r="12" spans="1:23" ht="34.5" customHeight="1" x14ac:dyDescent="0.35">
      <c r="B12" s="535" t="s">
        <v>38</v>
      </c>
      <c r="C12" s="4">
        <v>0</v>
      </c>
      <c r="D12" s="5">
        <v>0</v>
      </c>
      <c r="E12" s="333">
        <f t="shared" si="0"/>
        <v>0</v>
      </c>
      <c r="F12" s="7">
        <v>1</v>
      </c>
      <c r="G12" s="5">
        <v>0</v>
      </c>
      <c r="H12" s="333">
        <f t="shared" si="1"/>
        <v>1</v>
      </c>
      <c r="I12" s="7"/>
      <c r="J12" s="281"/>
      <c r="K12" s="5"/>
      <c r="L12" s="323">
        <f t="shared" si="2"/>
        <v>1</v>
      </c>
      <c r="M12" s="323">
        <f t="shared" si="2"/>
        <v>0</v>
      </c>
      <c r="N12" s="319">
        <f t="shared" si="3"/>
        <v>1</v>
      </c>
    </row>
    <row r="13" spans="1:23" ht="26.25" x14ac:dyDescent="0.35">
      <c r="B13" s="535" t="s">
        <v>39</v>
      </c>
      <c r="C13" s="4">
        <v>0</v>
      </c>
      <c r="D13" s="5">
        <v>0</v>
      </c>
      <c r="E13" s="333">
        <f t="shared" si="0"/>
        <v>0</v>
      </c>
      <c r="F13" s="7">
        <v>0</v>
      </c>
      <c r="G13" s="5">
        <v>0</v>
      </c>
      <c r="H13" s="333">
        <f t="shared" si="1"/>
        <v>0</v>
      </c>
      <c r="I13" s="7"/>
      <c r="J13" s="281"/>
      <c r="K13" s="5"/>
      <c r="L13" s="323">
        <f t="shared" si="2"/>
        <v>0</v>
      </c>
      <c r="M13" s="323">
        <f t="shared" si="2"/>
        <v>0</v>
      </c>
      <c r="N13" s="319">
        <f t="shared" si="3"/>
        <v>0</v>
      </c>
    </row>
    <row r="14" spans="1:23" ht="26.25" x14ac:dyDescent="0.35">
      <c r="B14" s="535" t="s">
        <v>40</v>
      </c>
      <c r="C14" s="4">
        <v>0</v>
      </c>
      <c r="D14" s="5">
        <v>0</v>
      </c>
      <c r="E14" s="333">
        <f t="shared" si="0"/>
        <v>0</v>
      </c>
      <c r="F14" s="7">
        <v>0</v>
      </c>
      <c r="G14" s="5">
        <v>0</v>
      </c>
      <c r="H14" s="333">
        <f t="shared" si="1"/>
        <v>0</v>
      </c>
      <c r="I14" s="7"/>
      <c r="J14" s="281"/>
      <c r="K14" s="5"/>
      <c r="L14" s="323">
        <f t="shared" si="2"/>
        <v>0</v>
      </c>
      <c r="M14" s="323">
        <f t="shared" si="2"/>
        <v>0</v>
      </c>
      <c r="N14" s="319">
        <f t="shared" si="3"/>
        <v>0</v>
      </c>
    </row>
    <row r="15" spans="1:23" ht="26.25" x14ac:dyDescent="0.35">
      <c r="B15" s="535" t="s">
        <v>41</v>
      </c>
      <c r="C15" s="4">
        <v>0</v>
      </c>
      <c r="D15" s="5">
        <v>0</v>
      </c>
      <c r="E15" s="333">
        <v>0</v>
      </c>
      <c r="F15" s="7">
        <v>2</v>
      </c>
      <c r="G15" s="5">
        <v>0</v>
      </c>
      <c r="H15" s="333">
        <f t="shared" si="1"/>
        <v>2</v>
      </c>
      <c r="I15" s="7"/>
      <c r="J15" s="281"/>
      <c r="K15" s="5"/>
      <c r="L15" s="323">
        <f t="shared" si="2"/>
        <v>2</v>
      </c>
      <c r="M15" s="323">
        <f t="shared" si="2"/>
        <v>0</v>
      </c>
      <c r="N15" s="319">
        <f t="shared" si="3"/>
        <v>2</v>
      </c>
    </row>
    <row r="16" spans="1:23" ht="27" thickBot="1" x14ac:dyDescent="0.4">
      <c r="B16" s="536" t="s">
        <v>42</v>
      </c>
      <c r="C16" s="466">
        <v>0</v>
      </c>
      <c r="D16" s="464">
        <v>0</v>
      </c>
      <c r="E16" s="537">
        <f t="shared" si="0"/>
        <v>0</v>
      </c>
      <c r="F16" s="467">
        <v>0</v>
      </c>
      <c r="G16" s="464">
        <v>0</v>
      </c>
      <c r="H16" s="537">
        <f t="shared" si="1"/>
        <v>0</v>
      </c>
      <c r="I16" s="467"/>
      <c r="J16" s="464"/>
      <c r="K16" s="464"/>
      <c r="L16" s="538">
        <f t="shared" si="2"/>
        <v>0</v>
      </c>
      <c r="M16" s="538">
        <f t="shared" si="2"/>
        <v>0</v>
      </c>
      <c r="N16" s="539">
        <f t="shared" si="3"/>
        <v>0</v>
      </c>
    </row>
    <row r="17" spans="2:14" ht="26.25" thickBot="1" x14ac:dyDescent="0.4">
      <c r="B17" s="1082" t="s">
        <v>49</v>
      </c>
      <c r="C17" s="9">
        <f t="shared" ref="C17:H17" si="4">SUM(C9:C16)</f>
        <v>0</v>
      </c>
      <c r="D17" s="514">
        <f t="shared" si="4"/>
        <v>0</v>
      </c>
      <c r="E17" s="370">
        <f t="shared" si="4"/>
        <v>0</v>
      </c>
      <c r="F17" s="9">
        <f t="shared" si="4"/>
        <v>3</v>
      </c>
      <c r="G17" s="321">
        <f t="shared" si="4"/>
        <v>0</v>
      </c>
      <c r="H17" s="322">
        <f t="shared" si="4"/>
        <v>3</v>
      </c>
      <c r="I17" s="514"/>
      <c r="J17" s="321"/>
      <c r="K17" s="321"/>
      <c r="L17" s="321">
        <f>SUM(L9:L16)</f>
        <v>3</v>
      </c>
      <c r="M17" s="321">
        <f>SUM(M9:M16)</f>
        <v>0</v>
      </c>
      <c r="N17" s="322">
        <f t="shared" si="3"/>
        <v>3</v>
      </c>
    </row>
    <row r="18" spans="2:14" ht="26.25" thickBot="1" x14ac:dyDescent="0.4">
      <c r="B18" s="540" t="s">
        <v>10</v>
      </c>
      <c r="C18" s="541"/>
      <c r="D18" s="542"/>
      <c r="E18" s="487"/>
      <c r="F18" s="541"/>
      <c r="G18" s="542"/>
      <c r="H18" s="487"/>
      <c r="I18" s="541"/>
      <c r="J18" s="542"/>
      <c r="K18" s="487"/>
      <c r="L18" s="541"/>
      <c r="M18" s="541"/>
      <c r="N18" s="490"/>
    </row>
    <row r="19" spans="2:14" ht="27" thickBot="1" x14ac:dyDescent="0.4">
      <c r="B19" s="543" t="s">
        <v>11</v>
      </c>
      <c r="C19" s="544"/>
      <c r="D19" s="545"/>
      <c r="E19" s="672"/>
      <c r="F19" s="546"/>
      <c r="G19" s="545" t="s">
        <v>12</v>
      </c>
      <c r="H19" s="673"/>
      <c r="I19" s="544"/>
      <c r="J19" s="545"/>
      <c r="K19" s="673"/>
      <c r="L19" s="26"/>
      <c r="M19" s="26"/>
      <c r="N19" s="674"/>
    </row>
    <row r="20" spans="2:14" ht="31.5" customHeight="1" x14ac:dyDescent="0.35">
      <c r="B20" s="547" t="s">
        <v>35</v>
      </c>
      <c r="C20" s="327">
        <v>0</v>
      </c>
      <c r="D20" s="328">
        <v>0</v>
      </c>
      <c r="E20" s="330">
        <f t="shared" ref="E20:E27" si="5">SUM(C20:D20)</f>
        <v>0</v>
      </c>
      <c r="F20" s="461">
        <v>0</v>
      </c>
      <c r="G20" s="328">
        <v>0</v>
      </c>
      <c r="H20" s="330">
        <f t="shared" ref="H20:H27" si="6">SUM(F20:G20)</f>
        <v>0</v>
      </c>
      <c r="I20" s="461"/>
      <c r="J20" s="451"/>
      <c r="K20" s="328"/>
      <c r="L20" s="534">
        <f t="shared" ref="L20:M27" si="7">C20+F20+I20</f>
        <v>0</v>
      </c>
      <c r="M20" s="534">
        <f t="shared" si="7"/>
        <v>0</v>
      </c>
      <c r="N20" s="548">
        <f t="shared" ref="N20:N28" si="8">SUM(L20:M20)</f>
        <v>0</v>
      </c>
    </row>
    <row r="21" spans="2:14" ht="26.25" x14ac:dyDescent="0.35">
      <c r="B21" s="535" t="s">
        <v>36</v>
      </c>
      <c r="C21" s="4">
        <v>0</v>
      </c>
      <c r="D21" s="5">
        <v>0</v>
      </c>
      <c r="E21" s="333">
        <f t="shared" si="5"/>
        <v>0</v>
      </c>
      <c r="F21" s="7">
        <v>0</v>
      </c>
      <c r="G21" s="281">
        <v>0</v>
      </c>
      <c r="H21" s="333">
        <f t="shared" si="6"/>
        <v>0</v>
      </c>
      <c r="I21" s="7"/>
      <c r="J21" s="281"/>
      <c r="K21" s="5"/>
      <c r="L21" s="323">
        <f t="shared" si="7"/>
        <v>0</v>
      </c>
      <c r="M21" s="323">
        <f t="shared" si="7"/>
        <v>0</v>
      </c>
      <c r="N21" s="319">
        <f t="shared" si="8"/>
        <v>0</v>
      </c>
    </row>
    <row r="22" spans="2:14" ht="34.5" customHeight="1" x14ac:dyDescent="0.35">
      <c r="B22" s="535" t="s">
        <v>37</v>
      </c>
      <c r="C22" s="4">
        <v>0</v>
      </c>
      <c r="D22" s="5">
        <v>0</v>
      </c>
      <c r="E22" s="333">
        <f t="shared" si="5"/>
        <v>0</v>
      </c>
      <c r="F22" s="7">
        <v>0</v>
      </c>
      <c r="G22" s="5">
        <v>0</v>
      </c>
      <c r="H22" s="333">
        <f t="shared" si="6"/>
        <v>0</v>
      </c>
      <c r="I22" s="7"/>
      <c r="J22" s="281"/>
      <c r="K22" s="5"/>
      <c r="L22" s="323">
        <f t="shared" si="7"/>
        <v>0</v>
      </c>
      <c r="M22" s="323">
        <f t="shared" si="7"/>
        <v>0</v>
      </c>
      <c r="N22" s="319">
        <f t="shared" si="8"/>
        <v>0</v>
      </c>
    </row>
    <row r="23" spans="2:14" ht="33" customHeight="1" x14ac:dyDescent="0.35">
      <c r="B23" s="535" t="s">
        <v>38</v>
      </c>
      <c r="C23" s="4">
        <v>0</v>
      </c>
      <c r="D23" s="5">
        <v>0</v>
      </c>
      <c r="E23" s="333">
        <f t="shared" si="5"/>
        <v>0</v>
      </c>
      <c r="F23" s="7">
        <v>1</v>
      </c>
      <c r="G23" s="5">
        <v>0</v>
      </c>
      <c r="H23" s="333">
        <f t="shared" si="6"/>
        <v>1</v>
      </c>
      <c r="I23" s="7"/>
      <c r="J23" s="281"/>
      <c r="K23" s="5"/>
      <c r="L23" s="323">
        <f t="shared" si="7"/>
        <v>1</v>
      </c>
      <c r="M23" s="323">
        <f t="shared" si="7"/>
        <v>0</v>
      </c>
      <c r="N23" s="319">
        <f t="shared" si="8"/>
        <v>1</v>
      </c>
    </row>
    <row r="24" spans="2:14" ht="36" customHeight="1" x14ac:dyDescent="0.35">
      <c r="B24" s="535" t="s">
        <v>39</v>
      </c>
      <c r="C24" s="4">
        <v>0</v>
      </c>
      <c r="D24" s="5">
        <v>0</v>
      </c>
      <c r="E24" s="333">
        <f t="shared" si="5"/>
        <v>0</v>
      </c>
      <c r="F24" s="7">
        <v>0</v>
      </c>
      <c r="G24" s="5">
        <v>0</v>
      </c>
      <c r="H24" s="333">
        <f t="shared" si="6"/>
        <v>0</v>
      </c>
      <c r="I24" s="7"/>
      <c r="J24" s="281"/>
      <c r="K24" s="5"/>
      <c r="L24" s="323">
        <f t="shared" si="7"/>
        <v>0</v>
      </c>
      <c r="M24" s="323">
        <f t="shared" si="7"/>
        <v>0</v>
      </c>
      <c r="N24" s="319">
        <f t="shared" si="8"/>
        <v>0</v>
      </c>
    </row>
    <row r="25" spans="2:14" ht="34.5" customHeight="1" x14ac:dyDescent="0.35">
      <c r="B25" s="535" t="s">
        <v>40</v>
      </c>
      <c r="C25" s="4">
        <v>0</v>
      </c>
      <c r="D25" s="5">
        <v>0</v>
      </c>
      <c r="E25" s="333">
        <f t="shared" si="5"/>
        <v>0</v>
      </c>
      <c r="F25" s="7">
        <v>0</v>
      </c>
      <c r="G25" s="5">
        <v>0</v>
      </c>
      <c r="H25" s="333">
        <f t="shared" si="6"/>
        <v>0</v>
      </c>
      <c r="I25" s="7"/>
      <c r="J25" s="281"/>
      <c r="K25" s="5"/>
      <c r="L25" s="323">
        <f t="shared" si="7"/>
        <v>0</v>
      </c>
      <c r="M25" s="323">
        <f t="shared" si="7"/>
        <v>0</v>
      </c>
      <c r="N25" s="319">
        <f t="shared" si="8"/>
        <v>0</v>
      </c>
    </row>
    <row r="26" spans="2:14" ht="36" customHeight="1" x14ac:dyDescent="0.35">
      <c r="B26" s="535" t="s">
        <v>41</v>
      </c>
      <c r="C26" s="4">
        <v>0</v>
      </c>
      <c r="D26" s="5">
        <v>0</v>
      </c>
      <c r="E26" s="333">
        <f t="shared" si="5"/>
        <v>0</v>
      </c>
      <c r="F26" s="7">
        <v>2</v>
      </c>
      <c r="G26" s="5">
        <v>0</v>
      </c>
      <c r="H26" s="333">
        <f t="shared" si="6"/>
        <v>2</v>
      </c>
      <c r="I26" s="7"/>
      <c r="J26" s="281"/>
      <c r="K26" s="5"/>
      <c r="L26" s="323">
        <f t="shared" si="7"/>
        <v>2</v>
      </c>
      <c r="M26" s="323">
        <f t="shared" si="7"/>
        <v>0</v>
      </c>
      <c r="N26" s="319">
        <f t="shared" si="8"/>
        <v>2</v>
      </c>
    </row>
    <row r="27" spans="2:14" ht="27" thickBot="1" x14ac:dyDescent="0.4">
      <c r="B27" s="536" t="s">
        <v>42</v>
      </c>
      <c r="C27" s="466">
        <v>0</v>
      </c>
      <c r="D27" s="464">
        <v>0</v>
      </c>
      <c r="E27" s="537">
        <f t="shared" si="5"/>
        <v>0</v>
      </c>
      <c r="F27" s="467">
        <v>0</v>
      </c>
      <c r="G27" s="464">
        <v>0</v>
      </c>
      <c r="H27" s="537">
        <f t="shared" si="6"/>
        <v>0</v>
      </c>
      <c r="I27" s="467"/>
      <c r="J27" s="464"/>
      <c r="K27" s="464"/>
      <c r="L27" s="538">
        <f t="shared" si="7"/>
        <v>0</v>
      </c>
      <c r="M27" s="538">
        <f t="shared" si="7"/>
        <v>0</v>
      </c>
      <c r="N27" s="539">
        <f t="shared" si="8"/>
        <v>0</v>
      </c>
    </row>
    <row r="28" spans="2:14" ht="26.25" thickBot="1" x14ac:dyDescent="0.4">
      <c r="B28" s="549" t="s">
        <v>13</v>
      </c>
      <c r="C28" s="550">
        <v>0</v>
      </c>
      <c r="D28" s="515">
        <f>SUM(D20:D27)</f>
        <v>0</v>
      </c>
      <c r="E28" s="551">
        <f>SUM(E20:E27)</f>
        <v>0</v>
      </c>
      <c r="F28" s="454">
        <f>SUM(F20:F27)</f>
        <v>3</v>
      </c>
      <c r="G28" s="552">
        <f>SUM(G20:G27)</f>
        <v>0</v>
      </c>
      <c r="H28" s="553">
        <f>SUM(H20:H27)</f>
        <v>3</v>
      </c>
      <c r="I28" s="515"/>
      <c r="J28" s="552"/>
      <c r="K28" s="550"/>
      <c r="L28" s="550">
        <f>SUM(L20:L27)</f>
        <v>3</v>
      </c>
      <c r="M28" s="552">
        <f>SUM(M20:M27)</f>
        <v>0</v>
      </c>
      <c r="N28" s="553">
        <f t="shared" si="8"/>
        <v>3</v>
      </c>
    </row>
    <row r="29" spans="2:14" ht="27" thickBot="1" x14ac:dyDescent="0.4">
      <c r="B29" s="554" t="s">
        <v>44</v>
      </c>
      <c r="C29" s="544"/>
      <c r="D29" s="546"/>
      <c r="E29" s="332"/>
      <c r="F29" s="546"/>
      <c r="G29" s="546"/>
      <c r="H29" s="555"/>
      <c r="I29" s="544"/>
      <c r="J29" s="545"/>
      <c r="K29" s="556"/>
      <c r="L29" s="544"/>
      <c r="M29" s="546"/>
      <c r="N29" s="332"/>
    </row>
    <row r="30" spans="2:14" ht="27" thickBot="1" x14ac:dyDescent="0.4">
      <c r="B30" s="459"/>
      <c r="C30" s="544"/>
      <c r="D30" s="545"/>
      <c r="E30" s="557"/>
      <c r="F30" s="544"/>
      <c r="G30" s="545"/>
      <c r="H30" s="556"/>
      <c r="I30" s="546"/>
      <c r="J30" s="544"/>
      <c r="K30" s="558"/>
      <c r="L30" s="544"/>
      <c r="M30" s="545"/>
      <c r="N30" s="556"/>
    </row>
    <row r="31" spans="2:14" ht="26.25" customHeight="1" thickBot="1" x14ac:dyDescent="0.4">
      <c r="B31" s="284" t="s">
        <v>45</v>
      </c>
      <c r="C31" s="559">
        <f t="shared" ref="C31:H31" si="9">SUM(C30:C30)</f>
        <v>0</v>
      </c>
      <c r="D31" s="560">
        <f t="shared" si="9"/>
        <v>0</v>
      </c>
      <c r="E31" s="561">
        <f t="shared" si="9"/>
        <v>0</v>
      </c>
      <c r="F31" s="559">
        <f t="shared" si="9"/>
        <v>0</v>
      </c>
      <c r="G31" s="560">
        <f t="shared" si="9"/>
        <v>0</v>
      </c>
      <c r="H31" s="562">
        <f t="shared" si="9"/>
        <v>0</v>
      </c>
      <c r="I31" s="563"/>
      <c r="J31" s="560"/>
      <c r="K31" s="561"/>
      <c r="L31" s="559">
        <f>SUM(L30:L30)</f>
        <v>0</v>
      </c>
      <c r="M31" s="560">
        <f>SUM(M30:M30)</f>
        <v>0</v>
      </c>
      <c r="N31" s="562">
        <f>SUM(L31:M31)</f>
        <v>0</v>
      </c>
    </row>
    <row r="32" spans="2:14" ht="26.25" thickBot="1" x14ac:dyDescent="0.4">
      <c r="B32" s="564" t="s">
        <v>46</v>
      </c>
      <c r="C32" s="335"/>
      <c r="D32" s="336"/>
      <c r="E32" s="565"/>
      <c r="F32" s="335"/>
      <c r="G32" s="336"/>
      <c r="H32" s="337"/>
      <c r="I32" s="566"/>
      <c r="J32" s="567"/>
      <c r="K32" s="568"/>
      <c r="L32" s="335"/>
      <c r="M32" s="336"/>
      <c r="N32" s="337"/>
    </row>
    <row r="33" spans="2:14" ht="26.25" x14ac:dyDescent="0.35">
      <c r="B33" s="279"/>
      <c r="C33" s="569"/>
      <c r="D33" s="570"/>
      <c r="E33" s="571"/>
      <c r="F33" s="569"/>
      <c r="G33" s="570"/>
      <c r="H33" s="572"/>
      <c r="I33" s="573"/>
      <c r="J33" s="574"/>
      <c r="K33" s="575"/>
      <c r="L33" s="569"/>
      <c r="M33" s="570"/>
      <c r="N33" s="572"/>
    </row>
    <row r="34" spans="2:14" ht="27" thickBot="1" x14ac:dyDescent="0.4">
      <c r="B34" s="576"/>
      <c r="C34" s="577"/>
      <c r="D34" s="578"/>
      <c r="E34" s="579"/>
      <c r="F34" s="577"/>
      <c r="G34" s="578"/>
      <c r="H34" s="580"/>
      <c r="I34" s="581"/>
      <c r="J34" s="582"/>
      <c r="K34" s="583"/>
      <c r="L34" s="577"/>
      <c r="M34" s="578"/>
      <c r="N34" s="580"/>
    </row>
    <row r="35" spans="2:14" ht="26.25" thickBot="1" x14ac:dyDescent="0.4">
      <c r="B35" s="15" t="s">
        <v>15</v>
      </c>
      <c r="C35" s="584">
        <f t="shared" ref="C35:H35" si="10">SUM(C33:C34)</f>
        <v>0</v>
      </c>
      <c r="D35" s="584">
        <f t="shared" si="10"/>
        <v>0</v>
      </c>
      <c r="E35" s="584">
        <f t="shared" si="10"/>
        <v>0</v>
      </c>
      <c r="F35" s="584">
        <f t="shared" si="10"/>
        <v>0</v>
      </c>
      <c r="G35" s="584">
        <f t="shared" si="10"/>
        <v>0</v>
      </c>
      <c r="H35" s="584">
        <f t="shared" si="10"/>
        <v>0</v>
      </c>
      <c r="I35" s="585"/>
      <c r="J35" s="585"/>
      <c r="K35" s="585"/>
      <c r="L35" s="584">
        <f>SUM(L33:L34)</f>
        <v>0</v>
      </c>
      <c r="M35" s="584">
        <f>SUM(M33:M34)</f>
        <v>0</v>
      </c>
      <c r="N35" s="833">
        <f>SUM(N33:N34)</f>
        <v>0</v>
      </c>
    </row>
    <row r="36" spans="2:14" ht="27" thickBot="1" x14ac:dyDescent="0.4">
      <c r="B36" s="586" t="s">
        <v>16</v>
      </c>
      <c r="C36" s="582">
        <f t="shared" ref="C36:H36" si="11">C28</f>
        <v>0</v>
      </c>
      <c r="D36" s="582">
        <f t="shared" si="11"/>
        <v>0</v>
      </c>
      <c r="E36" s="582">
        <f t="shared" si="11"/>
        <v>0</v>
      </c>
      <c r="F36" s="582">
        <f t="shared" si="11"/>
        <v>3</v>
      </c>
      <c r="G36" s="582">
        <f t="shared" si="11"/>
        <v>0</v>
      </c>
      <c r="H36" s="582">
        <f t="shared" si="11"/>
        <v>3</v>
      </c>
      <c r="I36" s="582"/>
      <c r="J36" s="582"/>
      <c r="K36" s="582"/>
      <c r="L36" s="582">
        <f>L28</f>
        <v>3</v>
      </c>
      <c r="M36" s="582">
        <f>M28</f>
        <v>0</v>
      </c>
      <c r="N36" s="834">
        <f>N28</f>
        <v>3</v>
      </c>
    </row>
    <row r="37" spans="2:14" ht="27" thickBot="1" x14ac:dyDescent="0.4">
      <c r="B37" s="16" t="s">
        <v>47</v>
      </c>
      <c r="C37" s="582">
        <f t="shared" ref="C37:H39" si="12">C34</f>
        <v>0</v>
      </c>
      <c r="D37" s="582">
        <f t="shared" si="12"/>
        <v>0</v>
      </c>
      <c r="E37" s="582">
        <f t="shared" si="12"/>
        <v>0</v>
      </c>
      <c r="F37" s="582">
        <f t="shared" si="12"/>
        <v>0</v>
      </c>
      <c r="G37" s="582">
        <f t="shared" si="12"/>
        <v>0</v>
      </c>
      <c r="H37" s="582">
        <f t="shared" si="12"/>
        <v>0</v>
      </c>
      <c r="I37" s="582"/>
      <c r="J37" s="582"/>
      <c r="K37" s="582"/>
      <c r="L37" s="582">
        <f t="shared" ref="L37:N39" si="13">L34</f>
        <v>0</v>
      </c>
      <c r="M37" s="582">
        <f t="shared" si="13"/>
        <v>0</v>
      </c>
      <c r="N37" s="834">
        <f t="shared" si="13"/>
        <v>0</v>
      </c>
    </row>
    <row r="38" spans="2:14" ht="27" thickBot="1" x14ac:dyDescent="0.4">
      <c r="B38" s="16" t="s">
        <v>50</v>
      </c>
      <c r="C38" s="582">
        <f t="shared" si="12"/>
        <v>0</v>
      </c>
      <c r="D38" s="582">
        <f t="shared" si="12"/>
        <v>0</v>
      </c>
      <c r="E38" s="582">
        <f t="shared" si="12"/>
        <v>0</v>
      </c>
      <c r="F38" s="582">
        <f t="shared" si="12"/>
        <v>0</v>
      </c>
      <c r="G38" s="582">
        <f t="shared" si="12"/>
        <v>0</v>
      </c>
      <c r="H38" s="582">
        <f t="shared" si="12"/>
        <v>0</v>
      </c>
      <c r="I38" s="582"/>
      <c r="J38" s="582"/>
      <c r="K38" s="582"/>
      <c r="L38" s="582">
        <f t="shared" si="13"/>
        <v>0</v>
      </c>
      <c r="M38" s="582">
        <f t="shared" si="13"/>
        <v>0</v>
      </c>
      <c r="N38" s="834">
        <f t="shared" si="13"/>
        <v>0</v>
      </c>
    </row>
    <row r="39" spans="2:14" ht="26.25" thickBot="1" x14ac:dyDescent="0.4">
      <c r="B39" s="284" t="s">
        <v>51</v>
      </c>
      <c r="C39" s="835">
        <f t="shared" si="12"/>
        <v>0</v>
      </c>
      <c r="D39" s="835">
        <f t="shared" si="12"/>
        <v>0</v>
      </c>
      <c r="E39" s="835">
        <f t="shared" si="12"/>
        <v>0</v>
      </c>
      <c r="F39" s="835">
        <f t="shared" si="12"/>
        <v>3</v>
      </c>
      <c r="G39" s="835">
        <f t="shared" si="12"/>
        <v>0</v>
      </c>
      <c r="H39" s="835">
        <f t="shared" si="12"/>
        <v>3</v>
      </c>
      <c r="I39" s="835"/>
      <c r="J39" s="835"/>
      <c r="K39" s="835"/>
      <c r="L39" s="835">
        <f t="shared" si="13"/>
        <v>3</v>
      </c>
      <c r="M39" s="835">
        <f t="shared" si="13"/>
        <v>0</v>
      </c>
      <c r="N39" s="836">
        <f t="shared" si="13"/>
        <v>3</v>
      </c>
    </row>
    <row r="40" spans="2:14" x14ac:dyDescent="0.35">
      <c r="B40" s="13"/>
    </row>
    <row r="41" spans="2:14" ht="60" customHeight="1" x14ac:dyDescent="0.35">
      <c r="B41" s="1215" t="str">
        <f>[1]СПО!B42</f>
        <v>Начальник УМО___________________И.И. Линник</v>
      </c>
      <c r="C41" s="1215"/>
      <c r="D41" s="1215"/>
      <c r="E41" s="1215"/>
      <c r="F41" s="1215"/>
      <c r="G41" s="1215"/>
      <c r="H41" s="1215"/>
      <c r="I41" s="1215"/>
      <c r="J41" s="1215"/>
      <c r="K41" s="1215"/>
      <c r="L41" s="1215"/>
      <c r="M41" s="1215"/>
      <c r="N41" s="1215"/>
    </row>
  </sheetData>
  <mergeCells count="11">
    <mergeCell ref="H3:N3"/>
    <mergeCell ref="B41:N41"/>
    <mergeCell ref="A1:N1"/>
    <mergeCell ref="B5:B7"/>
    <mergeCell ref="C5:E6"/>
    <mergeCell ref="F5:H6"/>
    <mergeCell ref="I5:K6"/>
    <mergeCell ref="L5:N6"/>
    <mergeCell ref="A2:W2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U57"/>
  <sheetViews>
    <sheetView topLeftCell="A10" zoomScale="55" zoomScaleNormal="55" workbookViewId="0">
      <selection activeCell="V7" sqref="V7"/>
    </sheetView>
  </sheetViews>
  <sheetFormatPr defaultRowHeight="33" customHeight="1" x14ac:dyDescent="0.35"/>
  <cols>
    <col min="1" max="1" width="83" style="47" customWidth="1"/>
    <col min="2" max="2" width="14.5703125" style="47" customWidth="1"/>
    <col min="3" max="3" width="15.28515625" style="47" customWidth="1"/>
    <col min="4" max="4" width="12.28515625" style="47" customWidth="1"/>
    <col min="5" max="5" width="14.5703125" style="47" customWidth="1"/>
    <col min="6" max="6" width="14" style="47" customWidth="1"/>
    <col min="7" max="7" width="11" style="47" customWidth="1"/>
    <col min="8" max="8" width="15" style="47" customWidth="1"/>
    <col min="9" max="9" width="12.7109375" style="47" customWidth="1"/>
    <col min="10" max="10" width="12.28515625" style="47" customWidth="1"/>
    <col min="11" max="11" width="14.42578125" style="47" customWidth="1"/>
    <col min="12" max="12" width="12" style="47" customWidth="1"/>
    <col min="13" max="13" width="12.7109375" style="47" customWidth="1"/>
    <col min="14" max="14" width="15.42578125" style="47" customWidth="1"/>
    <col min="15" max="15" width="11.7109375" style="47" customWidth="1"/>
    <col min="16" max="16" width="10.85546875" style="47" customWidth="1"/>
    <col min="17" max="18" width="10.7109375" style="47" customWidth="1"/>
    <col min="19" max="19" width="9.140625" style="47"/>
    <col min="20" max="20" width="12.85546875" style="47" customWidth="1"/>
    <col min="21" max="21" width="23.42578125" style="47" customWidth="1"/>
    <col min="22" max="23" width="9.140625" style="47"/>
    <col min="24" max="24" width="10.5703125" style="47" bestFit="1" customWidth="1"/>
    <col min="25" max="25" width="11.28515625" style="47" customWidth="1"/>
    <col min="26" max="16384" width="9.140625" style="47"/>
  </cols>
  <sheetData>
    <row r="1" spans="1:73" ht="45.75" customHeight="1" x14ac:dyDescent="0.35">
      <c r="A1" s="1187" t="s">
        <v>52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81"/>
      <c r="R1" s="181"/>
      <c r="S1" s="181"/>
      <c r="T1" s="181"/>
    </row>
    <row r="2" spans="1:73" ht="28.5" customHeight="1" x14ac:dyDescent="0.3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73" ht="37.5" customHeight="1" x14ac:dyDescent="0.35">
      <c r="A3" s="1187" t="s">
        <v>171</v>
      </c>
      <c r="B3" s="1187"/>
      <c r="C3" s="1187"/>
      <c r="D3" s="1187"/>
      <c r="E3" s="1187"/>
      <c r="F3" s="1187"/>
      <c r="G3" s="1187"/>
      <c r="H3" s="1187"/>
      <c r="I3" s="1187"/>
      <c r="J3" s="1187"/>
      <c r="K3" s="1187"/>
      <c r="L3" s="1187"/>
      <c r="M3" s="1187"/>
      <c r="N3" s="1187"/>
      <c r="O3" s="1187"/>
      <c r="P3" s="1187"/>
      <c r="Q3" s="46"/>
      <c r="R3" s="46"/>
    </row>
    <row r="4" spans="1:73" ht="33" customHeight="1" thickBot="1" x14ac:dyDescent="0.4">
      <c r="A4" s="48"/>
    </row>
    <row r="5" spans="1:73" ht="33" customHeight="1" x14ac:dyDescent="0.35">
      <c r="A5" s="1188" t="s">
        <v>1</v>
      </c>
      <c r="B5" s="1227" t="s">
        <v>53</v>
      </c>
      <c r="C5" s="1228"/>
      <c r="D5" s="1229"/>
      <c r="E5" s="1228" t="s">
        <v>2</v>
      </c>
      <c r="F5" s="1228"/>
      <c r="G5" s="1229"/>
      <c r="H5" s="1227" t="s">
        <v>3</v>
      </c>
      <c r="I5" s="1228"/>
      <c r="J5" s="1229"/>
      <c r="K5" s="1227" t="s">
        <v>4</v>
      </c>
      <c r="L5" s="1228"/>
      <c r="M5" s="1229"/>
      <c r="N5" s="1194" t="s">
        <v>54</v>
      </c>
      <c r="O5" s="1195"/>
      <c r="P5" s="1196"/>
      <c r="Q5" s="49"/>
      <c r="R5" s="49"/>
    </row>
    <row r="6" spans="1:73" ht="33" customHeight="1" thickBot="1" x14ac:dyDescent="0.4">
      <c r="A6" s="1189"/>
      <c r="B6" s="1230"/>
      <c r="C6" s="1231"/>
      <c r="D6" s="1232"/>
      <c r="E6" s="1233"/>
      <c r="F6" s="1233"/>
      <c r="G6" s="1234"/>
      <c r="H6" s="1235"/>
      <c r="I6" s="1233"/>
      <c r="J6" s="1234"/>
      <c r="K6" s="1230"/>
      <c r="L6" s="1231"/>
      <c r="M6" s="1232"/>
      <c r="N6" s="1197"/>
      <c r="O6" s="1198"/>
      <c r="P6" s="1199"/>
      <c r="Q6" s="49"/>
      <c r="R6" s="49"/>
    </row>
    <row r="7" spans="1:73" ht="99.75" customHeight="1" thickBot="1" x14ac:dyDescent="0.4">
      <c r="A7" s="1226"/>
      <c r="B7" s="448" t="s">
        <v>5</v>
      </c>
      <c r="C7" s="449" t="s">
        <v>6</v>
      </c>
      <c r="D7" s="450" t="s">
        <v>7</v>
      </c>
      <c r="E7" s="448" t="s">
        <v>5</v>
      </c>
      <c r="F7" s="449" t="s">
        <v>6</v>
      </c>
      <c r="G7" s="450" t="s">
        <v>7</v>
      </c>
      <c r="H7" s="448" t="s">
        <v>5</v>
      </c>
      <c r="I7" s="449" t="s">
        <v>6</v>
      </c>
      <c r="J7" s="450" t="s">
        <v>7</v>
      </c>
      <c r="K7" s="448" t="s">
        <v>5</v>
      </c>
      <c r="L7" s="449" t="s">
        <v>6</v>
      </c>
      <c r="M7" s="450" t="s">
        <v>7</v>
      </c>
      <c r="N7" s="448" t="s">
        <v>5</v>
      </c>
      <c r="O7" s="449" t="s">
        <v>6</v>
      </c>
      <c r="P7" s="450" t="s">
        <v>7</v>
      </c>
      <c r="Q7" s="49"/>
      <c r="R7" s="49"/>
    </row>
    <row r="8" spans="1:73" ht="27" customHeight="1" thickBot="1" x14ac:dyDescent="0.4">
      <c r="A8" s="108" t="s">
        <v>8</v>
      </c>
      <c r="B8" s="883"/>
      <c r="C8" s="884"/>
      <c r="D8" s="885"/>
      <c r="E8" s="886"/>
      <c r="F8" s="884"/>
      <c r="G8" s="887"/>
      <c r="H8" s="883"/>
      <c r="I8" s="884"/>
      <c r="J8" s="885"/>
      <c r="K8" s="886"/>
      <c r="L8" s="884"/>
      <c r="M8" s="887"/>
      <c r="N8" s="205"/>
      <c r="O8" s="205"/>
      <c r="P8" s="203"/>
      <c r="Q8" s="49"/>
      <c r="R8" s="49"/>
    </row>
    <row r="9" spans="1:73" s="185" customFormat="1" ht="42" customHeight="1" x14ac:dyDescent="0.25">
      <c r="A9" s="888" t="s">
        <v>55</v>
      </c>
      <c r="B9" s="612">
        <v>5</v>
      </c>
      <c r="C9" s="889">
        <v>0</v>
      </c>
      <c r="D9" s="613">
        <v>5</v>
      </c>
      <c r="E9" s="614">
        <v>5</v>
      </c>
      <c r="F9" s="890">
        <v>0</v>
      </c>
      <c r="G9" s="615">
        <v>5</v>
      </c>
      <c r="H9" s="616">
        <v>4</v>
      </c>
      <c r="I9" s="890">
        <v>0</v>
      </c>
      <c r="J9" s="613">
        <v>4</v>
      </c>
      <c r="K9" s="614">
        <v>0</v>
      </c>
      <c r="L9" s="890">
        <v>0</v>
      </c>
      <c r="M9" s="615">
        <v>0</v>
      </c>
      <c r="N9" s="891">
        <v>14</v>
      </c>
      <c r="O9" s="892">
        <v>0</v>
      </c>
      <c r="P9" s="893">
        <v>14</v>
      </c>
      <c r="Q9" s="183"/>
      <c r="R9" s="183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</row>
    <row r="10" spans="1:73" s="186" customFormat="1" ht="42" customHeight="1" x14ac:dyDescent="0.25">
      <c r="A10" s="368" t="s">
        <v>56</v>
      </c>
      <c r="B10" s="603">
        <v>12</v>
      </c>
      <c r="C10" s="604">
        <v>0</v>
      </c>
      <c r="D10" s="605">
        <v>12</v>
      </c>
      <c r="E10" s="606">
        <v>9</v>
      </c>
      <c r="F10" s="607">
        <v>0</v>
      </c>
      <c r="G10" s="608">
        <v>9</v>
      </c>
      <c r="H10" s="609">
        <v>7</v>
      </c>
      <c r="I10" s="607">
        <v>0</v>
      </c>
      <c r="J10" s="605">
        <v>7</v>
      </c>
      <c r="K10" s="606">
        <v>0</v>
      </c>
      <c r="L10" s="607">
        <v>0</v>
      </c>
      <c r="M10" s="608">
        <v>0</v>
      </c>
      <c r="N10" s="610">
        <v>28</v>
      </c>
      <c r="O10" s="607">
        <v>0</v>
      </c>
      <c r="P10" s="611">
        <v>28</v>
      </c>
      <c r="Q10" s="183"/>
      <c r="R10" s="183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</row>
    <row r="11" spans="1:73" s="186" customFormat="1" ht="42" customHeight="1" x14ac:dyDescent="0.25">
      <c r="A11" s="368" t="s">
        <v>57</v>
      </c>
      <c r="B11" s="603">
        <v>0</v>
      </c>
      <c r="C11" s="604">
        <v>0</v>
      </c>
      <c r="D11" s="605">
        <v>0</v>
      </c>
      <c r="E11" s="606">
        <v>0</v>
      </c>
      <c r="F11" s="607">
        <v>0</v>
      </c>
      <c r="G11" s="608">
        <v>0</v>
      </c>
      <c r="H11" s="609">
        <v>1</v>
      </c>
      <c r="I11" s="607">
        <v>0</v>
      </c>
      <c r="J11" s="605">
        <v>1</v>
      </c>
      <c r="K11" s="606">
        <v>0</v>
      </c>
      <c r="L11" s="607">
        <v>0</v>
      </c>
      <c r="M11" s="608">
        <v>0</v>
      </c>
      <c r="N11" s="610">
        <v>1</v>
      </c>
      <c r="O11" s="607">
        <v>0</v>
      </c>
      <c r="P11" s="611">
        <v>1</v>
      </c>
      <c r="Q11" s="183"/>
      <c r="R11" s="183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</row>
    <row r="12" spans="1:73" s="184" customFormat="1" ht="35.25" customHeight="1" x14ac:dyDescent="0.25">
      <c r="A12" s="368" t="s">
        <v>58</v>
      </c>
      <c r="B12" s="603">
        <v>0</v>
      </c>
      <c r="C12" s="604">
        <v>0</v>
      </c>
      <c r="D12" s="605">
        <v>0</v>
      </c>
      <c r="E12" s="606">
        <v>0</v>
      </c>
      <c r="F12" s="607">
        <v>0</v>
      </c>
      <c r="G12" s="608">
        <v>0</v>
      </c>
      <c r="H12" s="609">
        <v>1</v>
      </c>
      <c r="I12" s="607">
        <v>0</v>
      </c>
      <c r="J12" s="605">
        <v>1</v>
      </c>
      <c r="K12" s="606">
        <v>0</v>
      </c>
      <c r="L12" s="607">
        <v>0</v>
      </c>
      <c r="M12" s="608">
        <v>0</v>
      </c>
      <c r="N12" s="610">
        <v>1</v>
      </c>
      <c r="O12" s="607">
        <v>0</v>
      </c>
      <c r="P12" s="611">
        <v>1</v>
      </c>
      <c r="Q12" s="183"/>
      <c r="R12" s="183"/>
    </row>
    <row r="13" spans="1:73" s="184" customFormat="1" ht="49.5" customHeight="1" x14ac:dyDescent="0.25">
      <c r="A13" s="368" t="s">
        <v>59</v>
      </c>
      <c r="B13" s="612">
        <v>0</v>
      </c>
      <c r="C13" s="604">
        <v>0</v>
      </c>
      <c r="D13" s="613">
        <v>0</v>
      </c>
      <c r="E13" s="614">
        <v>0</v>
      </c>
      <c r="F13" s="607">
        <v>0</v>
      </c>
      <c r="G13" s="615">
        <v>0</v>
      </c>
      <c r="H13" s="616">
        <v>0</v>
      </c>
      <c r="I13" s="607">
        <v>0</v>
      </c>
      <c r="J13" s="613">
        <v>0</v>
      </c>
      <c r="K13" s="606">
        <v>0</v>
      </c>
      <c r="L13" s="607">
        <v>0</v>
      </c>
      <c r="M13" s="615">
        <v>0</v>
      </c>
      <c r="N13" s="617">
        <v>0</v>
      </c>
      <c r="O13" s="607">
        <v>0</v>
      </c>
      <c r="P13" s="618">
        <v>0</v>
      </c>
      <c r="Q13" s="183"/>
      <c r="R13" s="183"/>
    </row>
    <row r="14" spans="1:73" s="184" customFormat="1" ht="26.25" customHeight="1" x14ac:dyDescent="0.35">
      <c r="A14" s="368" t="s">
        <v>60</v>
      </c>
      <c r="B14" s="603">
        <v>0</v>
      </c>
      <c r="C14" s="604">
        <v>0</v>
      </c>
      <c r="D14" s="619">
        <v>0</v>
      </c>
      <c r="E14" s="606">
        <v>1</v>
      </c>
      <c r="F14" s="604">
        <v>0</v>
      </c>
      <c r="G14" s="620">
        <v>1</v>
      </c>
      <c r="H14" s="609">
        <v>2</v>
      </c>
      <c r="I14" s="604">
        <v>0</v>
      </c>
      <c r="J14" s="619">
        <v>2</v>
      </c>
      <c r="K14" s="621">
        <v>0</v>
      </c>
      <c r="L14" s="604">
        <v>0</v>
      </c>
      <c r="M14" s="620">
        <v>0</v>
      </c>
      <c r="N14" s="373">
        <v>3</v>
      </c>
      <c r="O14" s="604">
        <v>0</v>
      </c>
      <c r="P14" s="374">
        <v>3</v>
      </c>
      <c r="Q14" s="49"/>
      <c r="R14" s="49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</row>
    <row r="15" spans="1:73" s="184" customFormat="1" ht="23.25" customHeight="1" x14ac:dyDescent="0.35">
      <c r="A15" s="368" t="s">
        <v>61</v>
      </c>
      <c r="B15" s="603">
        <v>0</v>
      </c>
      <c r="C15" s="604">
        <v>0</v>
      </c>
      <c r="D15" s="619">
        <v>0</v>
      </c>
      <c r="E15" s="606">
        <v>0</v>
      </c>
      <c r="F15" s="604">
        <v>0</v>
      </c>
      <c r="G15" s="620">
        <v>0</v>
      </c>
      <c r="H15" s="609">
        <v>0</v>
      </c>
      <c r="I15" s="604">
        <v>0</v>
      </c>
      <c r="J15" s="619">
        <v>0</v>
      </c>
      <c r="K15" s="621">
        <v>0</v>
      </c>
      <c r="L15" s="604">
        <v>0</v>
      </c>
      <c r="M15" s="620">
        <v>0</v>
      </c>
      <c r="N15" s="373">
        <v>0</v>
      </c>
      <c r="O15" s="604">
        <v>0</v>
      </c>
      <c r="P15" s="374">
        <v>0</v>
      </c>
      <c r="Q15" s="49"/>
      <c r="R15" s="49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</row>
    <row r="16" spans="1:73" s="184" customFormat="1" ht="25.5" customHeight="1" x14ac:dyDescent="0.35">
      <c r="A16" s="368" t="s">
        <v>62</v>
      </c>
      <c r="B16" s="603">
        <v>0</v>
      </c>
      <c r="C16" s="604">
        <v>0</v>
      </c>
      <c r="D16" s="619">
        <v>0</v>
      </c>
      <c r="E16" s="621">
        <v>0</v>
      </c>
      <c r="F16" s="604">
        <v>0</v>
      </c>
      <c r="G16" s="620">
        <v>0</v>
      </c>
      <c r="H16" s="609">
        <v>0</v>
      </c>
      <c r="I16" s="604">
        <v>0</v>
      </c>
      <c r="J16" s="619">
        <v>0</v>
      </c>
      <c r="K16" s="621">
        <v>0</v>
      </c>
      <c r="L16" s="604">
        <v>0</v>
      </c>
      <c r="M16" s="620">
        <v>0</v>
      </c>
      <c r="N16" s="373">
        <v>0</v>
      </c>
      <c r="O16" s="604">
        <v>0</v>
      </c>
      <c r="P16" s="374">
        <v>0</v>
      </c>
      <c r="Q16" s="49"/>
      <c r="R16" s="49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</row>
    <row r="17" spans="1:73" s="184" customFormat="1" ht="26.25" customHeight="1" x14ac:dyDescent="0.35">
      <c r="A17" s="368" t="s">
        <v>63</v>
      </c>
      <c r="B17" s="603">
        <v>0</v>
      </c>
      <c r="C17" s="604">
        <v>0</v>
      </c>
      <c r="D17" s="619">
        <v>0</v>
      </c>
      <c r="E17" s="621">
        <v>0</v>
      </c>
      <c r="F17" s="604">
        <v>0</v>
      </c>
      <c r="G17" s="620">
        <v>0</v>
      </c>
      <c r="H17" s="609">
        <v>0</v>
      </c>
      <c r="I17" s="604">
        <v>0</v>
      </c>
      <c r="J17" s="619">
        <v>0</v>
      </c>
      <c r="K17" s="621">
        <v>0</v>
      </c>
      <c r="L17" s="604">
        <v>0</v>
      </c>
      <c r="M17" s="620">
        <v>0</v>
      </c>
      <c r="N17" s="373">
        <v>0</v>
      </c>
      <c r="O17" s="604">
        <v>0</v>
      </c>
      <c r="P17" s="374">
        <v>0</v>
      </c>
      <c r="Q17" s="49"/>
      <c r="R17" s="49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</row>
    <row r="18" spans="1:73" s="184" customFormat="1" ht="31.5" customHeight="1" thickBot="1" x14ac:dyDescent="0.4">
      <c r="A18" s="882" t="s">
        <v>64</v>
      </c>
      <c r="B18" s="622">
        <v>0</v>
      </c>
      <c r="C18" s="623">
        <v>0</v>
      </c>
      <c r="D18" s="624">
        <v>0</v>
      </c>
      <c r="E18" s="625">
        <v>0</v>
      </c>
      <c r="F18" s="623">
        <v>0</v>
      </c>
      <c r="G18" s="626">
        <v>0</v>
      </c>
      <c r="H18" s="627">
        <v>0</v>
      </c>
      <c r="I18" s="623">
        <v>0</v>
      </c>
      <c r="J18" s="624">
        <v>0</v>
      </c>
      <c r="K18" s="625">
        <v>0</v>
      </c>
      <c r="L18" s="623">
        <v>0</v>
      </c>
      <c r="M18" s="626">
        <v>0</v>
      </c>
      <c r="N18" s="628">
        <v>0</v>
      </c>
      <c r="O18" s="623">
        <v>0</v>
      </c>
      <c r="P18" s="629">
        <v>0</v>
      </c>
      <c r="Q18" s="49"/>
      <c r="R18" s="49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</row>
    <row r="19" spans="1:73" ht="37.5" customHeight="1" thickBot="1" x14ac:dyDescent="0.4">
      <c r="A19" s="369" t="s">
        <v>9</v>
      </c>
      <c r="B19" s="380">
        <v>17</v>
      </c>
      <c r="C19" s="380">
        <f>SUM(C9:C13)</f>
        <v>0</v>
      </c>
      <c r="D19" s="631">
        <v>17</v>
      </c>
      <c r="E19" s="381">
        <v>15</v>
      </c>
      <c r="F19" s="380">
        <v>0</v>
      </c>
      <c r="G19" s="632">
        <v>15</v>
      </c>
      <c r="H19" s="633">
        <v>15</v>
      </c>
      <c r="I19" s="633">
        <v>0</v>
      </c>
      <c r="J19" s="631">
        <v>15</v>
      </c>
      <c r="K19" s="381">
        <f>SUM(K9:K13)</f>
        <v>0</v>
      </c>
      <c r="L19" s="380">
        <f>SUM(L9:L13)</f>
        <v>0</v>
      </c>
      <c r="M19" s="632">
        <v>0</v>
      </c>
      <c r="N19" s="380">
        <v>47</v>
      </c>
      <c r="O19" s="380">
        <v>0</v>
      </c>
      <c r="P19" s="634">
        <v>47</v>
      </c>
      <c r="Q19" s="49"/>
      <c r="R19" s="49"/>
    </row>
    <row r="20" spans="1:73" ht="27" customHeight="1" thickBot="1" x14ac:dyDescent="0.4">
      <c r="A20" s="369" t="s">
        <v>10</v>
      </c>
      <c r="B20" s="635"/>
      <c r="C20" s="636"/>
      <c r="D20" s="637"/>
      <c r="E20" s="636"/>
      <c r="F20" s="636"/>
      <c r="G20" s="905"/>
      <c r="H20" s="635"/>
      <c r="I20" s="636"/>
      <c r="J20" s="637"/>
      <c r="K20" s="636"/>
      <c r="L20" s="636"/>
      <c r="M20" s="905"/>
      <c r="N20" s="906"/>
      <c r="O20" s="636"/>
      <c r="P20" s="637"/>
      <c r="Q20" s="93"/>
      <c r="R20" s="93"/>
    </row>
    <row r="21" spans="1:73" ht="31.5" customHeight="1" x14ac:dyDescent="0.35">
      <c r="A21" s="904" t="s">
        <v>11</v>
      </c>
      <c r="B21" s="638"/>
      <c r="C21" s="639"/>
      <c r="D21" s="640"/>
      <c r="E21" s="641"/>
      <c r="F21" s="639"/>
      <c r="G21" s="642"/>
      <c r="H21" s="638"/>
      <c r="I21" s="639" t="s">
        <v>12</v>
      </c>
      <c r="J21" s="640"/>
      <c r="K21" s="641"/>
      <c r="L21" s="639"/>
      <c r="M21" s="642"/>
      <c r="N21" s="643"/>
      <c r="O21" s="644"/>
      <c r="P21" s="645"/>
      <c r="Q21" s="124"/>
      <c r="R21" s="124"/>
    </row>
    <row r="22" spans="1:73" ht="24" customHeight="1" x14ac:dyDescent="0.35">
      <c r="A22" s="368" t="s">
        <v>55</v>
      </c>
      <c r="B22" s="603">
        <v>5</v>
      </c>
      <c r="C22" s="604">
        <v>0</v>
      </c>
      <c r="D22" s="619">
        <v>5</v>
      </c>
      <c r="E22" s="621">
        <v>5</v>
      </c>
      <c r="F22" s="604">
        <v>0</v>
      </c>
      <c r="G22" s="620">
        <v>5</v>
      </c>
      <c r="H22" s="603">
        <v>4</v>
      </c>
      <c r="I22" s="604">
        <v>0</v>
      </c>
      <c r="J22" s="619">
        <v>4</v>
      </c>
      <c r="K22" s="621">
        <v>0</v>
      </c>
      <c r="L22" s="604">
        <v>0</v>
      </c>
      <c r="M22" s="620">
        <v>0</v>
      </c>
      <c r="N22" s="373">
        <v>14</v>
      </c>
      <c r="O22" s="604">
        <v>0</v>
      </c>
      <c r="P22" s="374">
        <v>14</v>
      </c>
      <c r="Q22" s="124"/>
      <c r="R22" s="124"/>
    </row>
    <row r="23" spans="1:73" ht="24.75" customHeight="1" x14ac:dyDescent="0.35">
      <c r="A23" s="368" t="s">
        <v>56</v>
      </c>
      <c r="B23" s="603">
        <v>12</v>
      </c>
      <c r="C23" s="604">
        <v>0</v>
      </c>
      <c r="D23" s="619">
        <v>12</v>
      </c>
      <c r="E23" s="621">
        <v>9</v>
      </c>
      <c r="F23" s="604">
        <v>0</v>
      </c>
      <c r="G23" s="620">
        <v>9</v>
      </c>
      <c r="H23" s="603">
        <v>7</v>
      </c>
      <c r="I23" s="604">
        <v>0</v>
      </c>
      <c r="J23" s="619">
        <v>7</v>
      </c>
      <c r="K23" s="621">
        <v>0</v>
      </c>
      <c r="L23" s="604">
        <v>0</v>
      </c>
      <c r="M23" s="620">
        <v>0</v>
      </c>
      <c r="N23" s="373">
        <v>28</v>
      </c>
      <c r="O23" s="604">
        <v>0</v>
      </c>
      <c r="P23" s="374">
        <v>28</v>
      </c>
      <c r="Q23" s="124"/>
      <c r="R23" s="124"/>
    </row>
    <row r="24" spans="1:73" ht="26.25" customHeight="1" x14ac:dyDescent="0.35">
      <c r="A24" s="368" t="s">
        <v>57</v>
      </c>
      <c r="B24" s="603">
        <v>0</v>
      </c>
      <c r="C24" s="604">
        <v>0</v>
      </c>
      <c r="D24" s="619">
        <v>0</v>
      </c>
      <c r="E24" s="621">
        <v>0</v>
      </c>
      <c r="F24" s="604">
        <v>0</v>
      </c>
      <c r="G24" s="620">
        <v>0</v>
      </c>
      <c r="H24" s="603">
        <v>1</v>
      </c>
      <c r="I24" s="604">
        <v>0</v>
      </c>
      <c r="J24" s="619">
        <v>1</v>
      </c>
      <c r="K24" s="621">
        <v>0</v>
      </c>
      <c r="L24" s="604">
        <v>0</v>
      </c>
      <c r="M24" s="620">
        <v>0</v>
      </c>
      <c r="N24" s="373">
        <v>1</v>
      </c>
      <c r="O24" s="604">
        <v>0</v>
      </c>
      <c r="P24" s="374">
        <v>1</v>
      </c>
      <c r="Q24" s="124"/>
      <c r="R24" s="124"/>
    </row>
    <row r="25" spans="1:73" ht="24.95" customHeight="1" x14ac:dyDescent="0.35">
      <c r="A25" s="368" t="s">
        <v>58</v>
      </c>
      <c r="B25" s="603">
        <v>0</v>
      </c>
      <c r="C25" s="604">
        <v>0</v>
      </c>
      <c r="D25" s="619">
        <v>0</v>
      </c>
      <c r="E25" s="621">
        <v>0</v>
      </c>
      <c r="F25" s="604">
        <v>0</v>
      </c>
      <c r="G25" s="620">
        <v>0</v>
      </c>
      <c r="H25" s="603">
        <v>1</v>
      </c>
      <c r="I25" s="604">
        <v>0</v>
      </c>
      <c r="J25" s="619">
        <v>1</v>
      </c>
      <c r="K25" s="621">
        <v>0</v>
      </c>
      <c r="L25" s="604">
        <v>0</v>
      </c>
      <c r="M25" s="620">
        <v>0</v>
      </c>
      <c r="N25" s="373">
        <v>1</v>
      </c>
      <c r="O25" s="604">
        <v>0</v>
      </c>
      <c r="P25" s="374">
        <v>1</v>
      </c>
      <c r="Q25" s="124"/>
      <c r="R25" s="124"/>
    </row>
    <row r="26" spans="1:73" ht="24.95" customHeight="1" x14ac:dyDescent="0.35">
      <c r="A26" s="368" t="s">
        <v>59</v>
      </c>
      <c r="B26" s="612">
        <v>0</v>
      </c>
      <c r="C26" s="604">
        <f>C53+C94+C38</f>
        <v>0</v>
      </c>
      <c r="D26" s="646">
        <v>0</v>
      </c>
      <c r="E26" s="647">
        <v>0</v>
      </c>
      <c r="F26" s="604">
        <v>0</v>
      </c>
      <c r="G26" s="648">
        <v>0</v>
      </c>
      <c r="H26" s="612">
        <v>0</v>
      </c>
      <c r="I26" s="604">
        <v>0</v>
      </c>
      <c r="J26" s="646">
        <v>0</v>
      </c>
      <c r="K26" s="621">
        <f>K53+K43+K38</f>
        <v>0</v>
      </c>
      <c r="L26" s="604">
        <f>L53+L43+L38</f>
        <v>0</v>
      </c>
      <c r="M26" s="648">
        <f>M53+M43+M38</f>
        <v>0</v>
      </c>
      <c r="N26" s="371">
        <v>0</v>
      </c>
      <c r="O26" s="604">
        <v>0</v>
      </c>
      <c r="P26" s="372">
        <v>0</v>
      </c>
      <c r="Q26" s="124"/>
      <c r="R26" s="124"/>
    </row>
    <row r="27" spans="1:73" ht="24.95" customHeight="1" x14ac:dyDescent="0.35">
      <c r="A27" s="368" t="s">
        <v>60</v>
      </c>
      <c r="B27" s="603">
        <v>0</v>
      </c>
      <c r="C27" s="604">
        <v>0</v>
      </c>
      <c r="D27" s="619">
        <v>0</v>
      </c>
      <c r="E27" s="621">
        <v>1</v>
      </c>
      <c r="F27" s="604">
        <v>0</v>
      </c>
      <c r="G27" s="620">
        <v>1</v>
      </c>
      <c r="H27" s="603">
        <v>2</v>
      </c>
      <c r="I27" s="604">
        <v>0</v>
      </c>
      <c r="J27" s="619">
        <v>2</v>
      </c>
      <c r="K27" s="621">
        <v>0</v>
      </c>
      <c r="L27" s="604">
        <v>0</v>
      </c>
      <c r="M27" s="620">
        <v>0</v>
      </c>
      <c r="N27" s="373">
        <v>3</v>
      </c>
      <c r="O27" s="604">
        <v>0</v>
      </c>
      <c r="P27" s="374">
        <v>3</v>
      </c>
      <c r="Q27" s="124"/>
      <c r="R27" s="124"/>
    </row>
    <row r="28" spans="1:73" ht="24.95" customHeight="1" x14ac:dyDescent="0.35">
      <c r="A28" s="368" t="s">
        <v>61</v>
      </c>
      <c r="B28" s="603">
        <v>0</v>
      </c>
      <c r="C28" s="604">
        <v>0</v>
      </c>
      <c r="D28" s="619">
        <v>0</v>
      </c>
      <c r="E28" s="621">
        <v>0</v>
      </c>
      <c r="F28" s="604">
        <v>0</v>
      </c>
      <c r="G28" s="620">
        <v>0</v>
      </c>
      <c r="H28" s="603">
        <v>0</v>
      </c>
      <c r="I28" s="604">
        <v>0</v>
      </c>
      <c r="J28" s="619">
        <v>0</v>
      </c>
      <c r="K28" s="621">
        <v>0</v>
      </c>
      <c r="L28" s="604">
        <v>0</v>
      </c>
      <c r="M28" s="620">
        <v>0</v>
      </c>
      <c r="N28" s="373">
        <v>0</v>
      </c>
      <c r="O28" s="604">
        <v>0</v>
      </c>
      <c r="P28" s="374">
        <v>0</v>
      </c>
      <c r="Q28" s="124"/>
      <c r="R28" s="124"/>
    </row>
    <row r="29" spans="1:73" ht="24.95" customHeight="1" x14ac:dyDescent="0.35">
      <c r="A29" s="368" t="s">
        <v>62</v>
      </c>
      <c r="B29" s="603">
        <v>0</v>
      </c>
      <c r="C29" s="604">
        <v>0</v>
      </c>
      <c r="D29" s="619">
        <v>0</v>
      </c>
      <c r="E29" s="621">
        <v>0</v>
      </c>
      <c r="F29" s="604">
        <v>0</v>
      </c>
      <c r="G29" s="620">
        <v>0</v>
      </c>
      <c r="H29" s="603">
        <v>0</v>
      </c>
      <c r="I29" s="604">
        <v>0</v>
      </c>
      <c r="J29" s="619">
        <v>0</v>
      </c>
      <c r="K29" s="621">
        <v>0</v>
      </c>
      <c r="L29" s="604">
        <v>0</v>
      </c>
      <c r="M29" s="620">
        <v>0</v>
      </c>
      <c r="N29" s="373">
        <v>0</v>
      </c>
      <c r="O29" s="604">
        <v>0</v>
      </c>
      <c r="P29" s="374">
        <v>0</v>
      </c>
      <c r="Q29" s="124"/>
      <c r="R29" s="124"/>
    </row>
    <row r="30" spans="1:73" ht="23.25" customHeight="1" x14ac:dyDescent="0.35">
      <c r="A30" s="368" t="s">
        <v>63</v>
      </c>
      <c r="B30" s="603">
        <v>0</v>
      </c>
      <c r="C30" s="604">
        <f>C59+C53+C47</f>
        <v>0</v>
      </c>
      <c r="D30" s="619">
        <v>0</v>
      </c>
      <c r="E30" s="621">
        <v>0</v>
      </c>
      <c r="F30" s="604">
        <f>F59+F53+F47</f>
        <v>0</v>
      </c>
      <c r="G30" s="620">
        <v>0</v>
      </c>
      <c r="H30" s="603">
        <v>0</v>
      </c>
      <c r="I30" s="604">
        <v>0</v>
      </c>
      <c r="J30" s="619">
        <v>0</v>
      </c>
      <c r="K30" s="621">
        <f>K59+K53+K47</f>
        <v>0</v>
      </c>
      <c r="L30" s="604">
        <f>L59+L53+L47</f>
        <v>0</v>
      </c>
      <c r="M30" s="620">
        <f>M59+M53+M47</f>
        <v>0</v>
      </c>
      <c r="N30" s="373">
        <v>0</v>
      </c>
      <c r="O30" s="604">
        <v>0</v>
      </c>
      <c r="P30" s="374">
        <v>0</v>
      </c>
      <c r="Q30" s="124"/>
      <c r="R30" s="124"/>
    </row>
    <row r="31" spans="1:73" ht="23.25" customHeight="1" x14ac:dyDescent="0.35">
      <c r="A31" s="368" t="s">
        <v>64</v>
      </c>
      <c r="B31" s="603">
        <v>0</v>
      </c>
      <c r="C31" s="604">
        <v>0</v>
      </c>
      <c r="D31" s="619">
        <v>0</v>
      </c>
      <c r="E31" s="621">
        <v>0</v>
      </c>
      <c r="F31" s="604">
        <v>0</v>
      </c>
      <c r="G31" s="620">
        <v>0</v>
      </c>
      <c r="H31" s="603">
        <v>0</v>
      </c>
      <c r="I31" s="604">
        <v>0</v>
      </c>
      <c r="J31" s="619">
        <v>0</v>
      </c>
      <c r="K31" s="621">
        <v>0</v>
      </c>
      <c r="L31" s="604">
        <v>0</v>
      </c>
      <c r="M31" s="620">
        <v>0</v>
      </c>
      <c r="N31" s="373">
        <v>0</v>
      </c>
      <c r="O31" s="604">
        <v>0</v>
      </c>
      <c r="P31" s="374">
        <v>0</v>
      </c>
      <c r="Q31" s="124"/>
      <c r="R31" s="124"/>
    </row>
    <row r="32" spans="1:73" ht="24" customHeight="1" thickBot="1" x14ac:dyDescent="0.4">
      <c r="A32" s="630" t="s">
        <v>9</v>
      </c>
      <c r="B32" s="622">
        <v>17</v>
      </c>
      <c r="C32" s="623">
        <v>0</v>
      </c>
      <c r="D32" s="624">
        <v>17</v>
      </c>
      <c r="E32" s="625">
        <v>15</v>
      </c>
      <c r="F32" s="623">
        <v>0</v>
      </c>
      <c r="G32" s="626">
        <v>15</v>
      </c>
      <c r="H32" s="622">
        <v>15</v>
      </c>
      <c r="I32" s="623">
        <v>0</v>
      </c>
      <c r="J32" s="624">
        <v>15</v>
      </c>
      <c r="K32" s="625">
        <f>SUM(K22:K31)</f>
        <v>0</v>
      </c>
      <c r="L32" s="623">
        <f>SUM(L22:L31)</f>
        <v>0</v>
      </c>
      <c r="M32" s="626">
        <f>SUM(M22:M31)</f>
        <v>0</v>
      </c>
      <c r="N32" s="628">
        <v>47</v>
      </c>
      <c r="O32" s="623">
        <v>0</v>
      </c>
      <c r="P32" s="629">
        <v>47</v>
      </c>
      <c r="Q32" s="124"/>
      <c r="R32" s="124"/>
    </row>
    <row r="33" spans="1:18" ht="24.95" customHeight="1" thickBot="1" x14ac:dyDescent="0.4">
      <c r="A33" s="649" t="s">
        <v>65</v>
      </c>
      <c r="B33" s="382"/>
      <c r="C33" s="752"/>
      <c r="D33" s="753"/>
      <c r="E33" s="754"/>
      <c r="F33" s="752"/>
      <c r="G33" s="755"/>
      <c r="H33" s="382"/>
      <c r="I33" s="752"/>
      <c r="J33" s="753"/>
      <c r="K33" s="754"/>
      <c r="L33" s="752"/>
      <c r="M33" s="755"/>
      <c r="N33" s="750"/>
      <c r="O33" s="752"/>
      <c r="P33" s="751"/>
      <c r="Q33" s="124"/>
      <c r="R33" s="124"/>
    </row>
    <row r="34" spans="1:18" ht="24.95" customHeight="1" x14ac:dyDescent="0.35">
      <c r="A34" s="650" t="s">
        <v>46</v>
      </c>
      <c r="B34" s="894"/>
      <c r="C34" s="895"/>
      <c r="D34" s="896"/>
      <c r="E34" s="897"/>
      <c r="F34" s="895"/>
      <c r="G34" s="898"/>
      <c r="H34" s="894"/>
      <c r="I34" s="895"/>
      <c r="J34" s="896"/>
      <c r="K34" s="897"/>
      <c r="L34" s="895"/>
      <c r="M34" s="898"/>
      <c r="N34" s="894"/>
      <c r="O34" s="895"/>
      <c r="P34" s="896"/>
      <c r="Q34" s="124"/>
      <c r="R34" s="124"/>
    </row>
    <row r="35" spans="1:18" ht="24.95" customHeight="1" thickBot="1" x14ac:dyDescent="0.4">
      <c r="A35" s="899" t="s">
        <v>66</v>
      </c>
      <c r="B35" s="375">
        <v>0</v>
      </c>
      <c r="C35" s="376">
        <v>0</v>
      </c>
      <c r="D35" s="377">
        <f>SUM(B35:C35)</f>
        <v>0</v>
      </c>
      <c r="E35" s="378">
        <v>0</v>
      </c>
      <c r="F35" s="376">
        <v>0</v>
      </c>
      <c r="G35" s="379">
        <v>0</v>
      </c>
      <c r="H35" s="375">
        <v>0</v>
      </c>
      <c r="I35" s="376">
        <v>1</v>
      </c>
      <c r="J35" s="379">
        <v>1</v>
      </c>
      <c r="K35" s="375">
        <v>0</v>
      </c>
      <c r="L35" s="376">
        <v>0</v>
      </c>
      <c r="M35" s="379">
        <f>SUM(K35:L35)</f>
        <v>0</v>
      </c>
      <c r="N35" s="628">
        <f>B35+E35+H35+K35</f>
        <v>0</v>
      </c>
      <c r="O35" s="900">
        <v>0</v>
      </c>
      <c r="P35" s="629">
        <v>0</v>
      </c>
      <c r="Q35" s="124"/>
      <c r="R35" s="124"/>
    </row>
    <row r="36" spans="1:18" ht="24.95" customHeight="1" thickBot="1" x14ac:dyDescent="0.4">
      <c r="A36" s="901" t="s">
        <v>15</v>
      </c>
      <c r="B36" s="902">
        <f>SUM(B35:B35)</f>
        <v>0</v>
      </c>
      <c r="C36" s="902">
        <f>SUM(C35:C35)</f>
        <v>0</v>
      </c>
      <c r="D36" s="383">
        <f>SUM(D35:D35)</f>
        <v>0</v>
      </c>
      <c r="E36" s="903">
        <f>SUM(E35:E35)</f>
        <v>0</v>
      </c>
      <c r="F36" s="902">
        <v>0</v>
      </c>
      <c r="G36" s="383">
        <f>SUM(G35:G35)</f>
        <v>0</v>
      </c>
      <c r="H36" s="903">
        <v>0</v>
      </c>
      <c r="I36" s="902">
        <v>0</v>
      </c>
      <c r="J36" s="902">
        <v>0</v>
      </c>
      <c r="K36" s="902">
        <f>SUM(K35:K35)</f>
        <v>0</v>
      </c>
      <c r="L36" s="902">
        <f>SUM(L35:L35)</f>
        <v>0</v>
      </c>
      <c r="M36" s="383">
        <f>SUM(M35:M35)</f>
        <v>0</v>
      </c>
      <c r="N36" s="902">
        <f>SUM(N35:N35)</f>
        <v>0</v>
      </c>
      <c r="O36" s="902">
        <v>0</v>
      </c>
      <c r="P36" s="383">
        <v>0</v>
      </c>
      <c r="Q36" s="140"/>
      <c r="R36" s="140"/>
    </row>
    <row r="37" spans="1:18" ht="30" customHeight="1" thickBot="1" x14ac:dyDescent="0.4">
      <c r="A37" s="216" t="s">
        <v>16</v>
      </c>
      <c r="B37" s="380">
        <v>17</v>
      </c>
      <c r="C37" s="380">
        <v>0</v>
      </c>
      <c r="D37" s="634">
        <v>17</v>
      </c>
      <c r="E37" s="381">
        <v>15</v>
      </c>
      <c r="F37" s="380">
        <v>0</v>
      </c>
      <c r="G37" s="380">
        <v>15</v>
      </c>
      <c r="H37" s="380">
        <v>15</v>
      </c>
      <c r="I37" s="380">
        <v>0</v>
      </c>
      <c r="J37" s="380">
        <v>15</v>
      </c>
      <c r="K37" s="380">
        <v>0</v>
      </c>
      <c r="L37" s="380">
        <v>0</v>
      </c>
      <c r="M37" s="380">
        <v>0</v>
      </c>
      <c r="N37" s="380">
        <v>47</v>
      </c>
      <c r="O37" s="380">
        <v>0</v>
      </c>
      <c r="P37" s="634">
        <v>47</v>
      </c>
      <c r="Q37" s="141"/>
      <c r="R37" s="141"/>
    </row>
    <row r="38" spans="1:18" ht="26.25" thickBot="1" x14ac:dyDescent="0.4">
      <c r="A38" s="216" t="s">
        <v>17</v>
      </c>
      <c r="B38" s="380">
        <f t="shared" ref="B38:P38" si="0">B36</f>
        <v>0</v>
      </c>
      <c r="C38" s="380">
        <f t="shared" si="0"/>
        <v>0</v>
      </c>
      <c r="D38" s="634">
        <f t="shared" si="0"/>
        <v>0</v>
      </c>
      <c r="E38" s="381">
        <f t="shared" si="0"/>
        <v>0</v>
      </c>
      <c r="F38" s="380">
        <f t="shared" si="0"/>
        <v>0</v>
      </c>
      <c r="G38" s="380">
        <f t="shared" si="0"/>
        <v>0</v>
      </c>
      <c r="H38" s="380">
        <f t="shared" si="0"/>
        <v>0</v>
      </c>
      <c r="I38" s="380">
        <v>0</v>
      </c>
      <c r="J38" s="380">
        <v>0</v>
      </c>
      <c r="K38" s="380">
        <f t="shared" si="0"/>
        <v>0</v>
      </c>
      <c r="L38" s="380">
        <f t="shared" si="0"/>
        <v>0</v>
      </c>
      <c r="M38" s="380">
        <f t="shared" si="0"/>
        <v>0</v>
      </c>
      <c r="N38" s="380">
        <f t="shared" si="0"/>
        <v>0</v>
      </c>
      <c r="O38" s="380">
        <v>0</v>
      </c>
      <c r="P38" s="634">
        <f t="shared" si="0"/>
        <v>0</v>
      </c>
      <c r="Q38" s="141"/>
      <c r="R38" s="141"/>
    </row>
    <row r="39" spans="1:18" ht="26.25" thickBot="1" x14ac:dyDescent="0.4">
      <c r="A39" s="142" t="s">
        <v>18</v>
      </c>
      <c r="B39" s="143">
        <v>17</v>
      </c>
      <c r="C39" s="143">
        <f t="shared" ref="C39:M39" si="1">SUM(C37:C38)</f>
        <v>0</v>
      </c>
      <c r="D39" s="145">
        <v>17</v>
      </c>
      <c r="E39" s="187">
        <v>15</v>
      </c>
      <c r="F39" s="143">
        <v>0</v>
      </c>
      <c r="G39" s="143">
        <v>15</v>
      </c>
      <c r="H39" s="143">
        <v>15</v>
      </c>
      <c r="I39" s="143">
        <f t="shared" si="1"/>
        <v>0</v>
      </c>
      <c r="J39" s="143">
        <v>15</v>
      </c>
      <c r="K39" s="143">
        <f t="shared" si="1"/>
        <v>0</v>
      </c>
      <c r="L39" s="143">
        <f t="shared" si="1"/>
        <v>0</v>
      </c>
      <c r="M39" s="143">
        <f t="shared" si="1"/>
        <v>0</v>
      </c>
      <c r="N39" s="143">
        <v>47</v>
      </c>
      <c r="O39" s="143">
        <v>0</v>
      </c>
      <c r="P39" s="145">
        <v>47</v>
      </c>
      <c r="Q39" s="141"/>
      <c r="R39" s="141"/>
    </row>
    <row r="40" spans="1:18" ht="12" customHeight="1" x14ac:dyDescent="0.35">
      <c r="A40" s="124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6"/>
    </row>
    <row r="41" spans="1:18" ht="25.5" hidden="1" customHeight="1" thickBot="1" x14ac:dyDescent="0.4">
      <c r="A41" s="124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</row>
    <row r="42" spans="1:18" ht="25.5" x14ac:dyDescent="0.35">
      <c r="A42" s="124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</row>
    <row r="43" spans="1:18" ht="30.75" customHeight="1" x14ac:dyDescent="0.35">
      <c r="A43" s="1225" t="s">
        <v>67</v>
      </c>
      <c r="B43" s="1225"/>
      <c r="C43" s="1225"/>
      <c r="D43" s="1225"/>
      <c r="E43" s="1225"/>
      <c r="F43" s="1225"/>
      <c r="G43" s="1225"/>
      <c r="H43" s="1225"/>
      <c r="I43" s="1225"/>
      <c r="J43" s="1225"/>
      <c r="K43" s="1225"/>
      <c r="L43" s="1225"/>
      <c r="M43" s="1225"/>
      <c r="N43" s="1225"/>
      <c r="O43" s="1225"/>
      <c r="P43" s="1225"/>
    </row>
    <row r="44" spans="1:18" ht="25.5" x14ac:dyDescent="0.35"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</row>
    <row r="45" spans="1:18" ht="45" customHeight="1" x14ac:dyDescent="0.35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</row>
    <row r="46" spans="1:18" ht="25.5" x14ac:dyDescent="0.35"/>
    <row r="47" spans="1:18" ht="25.5" x14ac:dyDescent="0.35"/>
    <row r="48" spans="1:1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</sheetData>
  <mergeCells count="9">
    <mergeCell ref="A1:P1"/>
    <mergeCell ref="A3:P3"/>
    <mergeCell ref="A43:P4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9"/>
  <sheetViews>
    <sheetView zoomScale="55" zoomScaleNormal="55" workbookViewId="0">
      <selection activeCell="A3" sqref="A3:P3"/>
    </sheetView>
  </sheetViews>
  <sheetFormatPr defaultRowHeight="25.5" x14ac:dyDescent="0.35"/>
  <cols>
    <col min="1" max="1" width="76.140625" style="47" customWidth="1"/>
    <col min="2" max="2" width="17.7109375" style="47" customWidth="1"/>
    <col min="3" max="3" width="12.85546875" style="47" customWidth="1"/>
    <col min="4" max="4" width="12.28515625" style="47" customWidth="1"/>
    <col min="5" max="5" width="16.85546875" style="47" customWidth="1"/>
    <col min="6" max="6" width="12.5703125" style="47" customWidth="1"/>
    <col min="7" max="7" width="11" style="47" customWidth="1"/>
    <col min="8" max="8" width="15.140625" style="47" customWidth="1"/>
    <col min="9" max="9" width="14.28515625" style="47" customWidth="1"/>
    <col min="10" max="10" width="12.28515625" style="47" customWidth="1"/>
    <col min="11" max="11" width="15.5703125" style="47" customWidth="1"/>
    <col min="12" max="12" width="14" style="47" customWidth="1"/>
    <col min="13" max="13" width="12" style="47" customWidth="1"/>
    <col min="14" max="14" width="14.5703125" style="47" customWidth="1"/>
    <col min="15" max="15" width="11" style="47" customWidth="1"/>
    <col min="16" max="16" width="10.85546875" style="47" customWidth="1"/>
    <col min="17" max="18" width="10.7109375" style="47" customWidth="1"/>
    <col min="19" max="19" width="9.140625" style="47"/>
    <col min="20" max="20" width="12.85546875" style="47" customWidth="1"/>
    <col min="21" max="21" width="23.42578125" style="47" customWidth="1"/>
    <col min="22" max="23" width="9.140625" style="47"/>
    <col min="24" max="24" width="10.5703125" style="47" bestFit="1" customWidth="1"/>
    <col min="25" max="25" width="11.28515625" style="47" customWidth="1"/>
    <col min="26" max="16384" width="9.140625" style="47"/>
  </cols>
  <sheetData>
    <row r="1" spans="1:20" ht="39.75" customHeight="1" x14ac:dyDescent="0.35">
      <c r="A1" s="1187" t="s">
        <v>52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81"/>
      <c r="R1" s="181"/>
      <c r="S1" s="181"/>
      <c r="T1" s="181"/>
    </row>
    <row r="2" spans="1:20" ht="28.5" customHeight="1" x14ac:dyDescent="0.3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20" ht="37.5" customHeight="1" x14ac:dyDescent="0.35">
      <c r="A3" s="1187" t="s">
        <v>170</v>
      </c>
      <c r="B3" s="1187"/>
      <c r="C3" s="1187"/>
      <c r="D3" s="1187"/>
      <c r="E3" s="1187"/>
      <c r="F3" s="1187"/>
      <c r="G3" s="1187"/>
      <c r="H3" s="1187"/>
      <c r="I3" s="1187"/>
      <c r="J3" s="1187"/>
      <c r="K3" s="1187"/>
      <c r="L3" s="1187"/>
      <c r="M3" s="1187"/>
      <c r="N3" s="1187"/>
      <c r="O3" s="1187"/>
      <c r="P3" s="1187"/>
      <c r="Q3" s="46"/>
      <c r="R3" s="46"/>
    </row>
    <row r="4" spans="1:20" ht="33" customHeight="1" thickBot="1" x14ac:dyDescent="0.4">
      <c r="A4" s="48"/>
    </row>
    <row r="5" spans="1:20" s="184" customFormat="1" ht="33" customHeight="1" x14ac:dyDescent="0.25">
      <c r="A5" s="1237" t="s">
        <v>1</v>
      </c>
      <c r="B5" s="1240" t="s">
        <v>53</v>
      </c>
      <c r="C5" s="1241"/>
      <c r="D5" s="1242"/>
      <c r="E5" s="1240" t="s">
        <v>2</v>
      </c>
      <c r="F5" s="1241"/>
      <c r="G5" s="1242"/>
      <c r="H5" s="1240" t="s">
        <v>3</v>
      </c>
      <c r="I5" s="1241"/>
      <c r="J5" s="1242"/>
      <c r="K5" s="1240" t="s">
        <v>4</v>
      </c>
      <c r="L5" s="1241"/>
      <c r="M5" s="1242"/>
      <c r="N5" s="1249" t="s">
        <v>23</v>
      </c>
      <c r="O5" s="1250"/>
      <c r="P5" s="1251"/>
      <c r="Q5" s="183"/>
      <c r="R5" s="183"/>
    </row>
    <row r="6" spans="1:20" s="184" customFormat="1" ht="33" customHeight="1" thickBot="1" x14ac:dyDescent="0.3">
      <c r="A6" s="1238"/>
      <c r="B6" s="1243"/>
      <c r="C6" s="1244"/>
      <c r="D6" s="1245"/>
      <c r="E6" s="1246"/>
      <c r="F6" s="1247"/>
      <c r="G6" s="1248"/>
      <c r="H6" s="1246"/>
      <c r="I6" s="1247"/>
      <c r="J6" s="1248"/>
      <c r="K6" s="1243"/>
      <c r="L6" s="1244"/>
      <c r="M6" s="1245"/>
      <c r="N6" s="1252"/>
      <c r="O6" s="1253"/>
      <c r="P6" s="1254"/>
      <c r="Q6" s="183"/>
      <c r="R6" s="183"/>
    </row>
    <row r="7" spans="1:20" s="184" customFormat="1" ht="99.75" customHeight="1" thickBot="1" x14ac:dyDescent="0.3">
      <c r="A7" s="1239"/>
      <c r="B7" s="448" t="s">
        <v>5</v>
      </c>
      <c r="C7" s="449" t="s">
        <v>6</v>
      </c>
      <c r="D7" s="450" t="s">
        <v>7</v>
      </c>
      <c r="E7" s="448" t="s">
        <v>5</v>
      </c>
      <c r="F7" s="449" t="s">
        <v>6</v>
      </c>
      <c r="G7" s="450" t="s">
        <v>7</v>
      </c>
      <c r="H7" s="448" t="s">
        <v>5</v>
      </c>
      <c r="I7" s="449" t="s">
        <v>6</v>
      </c>
      <c r="J7" s="450" t="s">
        <v>7</v>
      </c>
      <c r="K7" s="448" t="s">
        <v>5</v>
      </c>
      <c r="L7" s="449" t="s">
        <v>6</v>
      </c>
      <c r="M7" s="450" t="s">
        <v>7</v>
      </c>
      <c r="N7" s="448" t="s">
        <v>5</v>
      </c>
      <c r="O7" s="449" t="s">
        <v>6</v>
      </c>
      <c r="P7" s="450" t="s">
        <v>7</v>
      </c>
      <c r="Q7" s="183"/>
      <c r="R7" s="183"/>
    </row>
    <row r="8" spans="1:20" s="184" customFormat="1" ht="45" customHeight="1" thickBot="1" x14ac:dyDescent="0.3">
      <c r="A8" s="907" t="s">
        <v>8</v>
      </c>
      <c r="B8" s="211"/>
      <c r="C8" s="212"/>
      <c r="D8" s="213"/>
      <c r="E8" s="214"/>
      <c r="F8" s="212"/>
      <c r="G8" s="215"/>
      <c r="H8" s="211"/>
      <c r="I8" s="212"/>
      <c r="J8" s="213"/>
      <c r="K8" s="214"/>
      <c r="L8" s="212"/>
      <c r="M8" s="215"/>
      <c r="N8" s="211"/>
      <c r="O8" s="212"/>
      <c r="P8" s="213"/>
      <c r="Q8" s="183"/>
      <c r="R8" s="183"/>
    </row>
    <row r="9" spans="1:20" s="184" customFormat="1" ht="54.75" customHeight="1" x14ac:dyDescent="0.25">
      <c r="A9" s="938" t="s">
        <v>68</v>
      </c>
      <c r="B9" s="939">
        <v>0</v>
      </c>
      <c r="C9" s="940">
        <v>0</v>
      </c>
      <c r="D9" s="941">
        <f>SUM(B9:C9)</f>
        <v>0</v>
      </c>
      <c r="E9" s="942">
        <v>0</v>
      </c>
      <c r="F9" s="940">
        <v>0</v>
      </c>
      <c r="G9" s="943">
        <v>0</v>
      </c>
      <c r="H9" s="939">
        <v>1</v>
      </c>
      <c r="I9" s="940">
        <v>0</v>
      </c>
      <c r="J9" s="941">
        <v>1</v>
      </c>
      <c r="K9" s="942">
        <v>0</v>
      </c>
      <c r="L9" s="940">
        <v>0</v>
      </c>
      <c r="M9" s="943">
        <f>SUM(K9:L9)</f>
        <v>0</v>
      </c>
      <c r="N9" s="371">
        <v>1</v>
      </c>
      <c r="O9" s="944">
        <f>C9+F282+I9+L9</f>
        <v>0</v>
      </c>
      <c r="P9" s="372">
        <v>1</v>
      </c>
      <c r="Q9" s="183"/>
      <c r="R9" s="183"/>
    </row>
    <row r="10" spans="1:20" s="184" customFormat="1" ht="46.5" customHeight="1" x14ac:dyDescent="0.25">
      <c r="A10" s="945" t="s">
        <v>69</v>
      </c>
      <c r="B10" s="939">
        <v>0</v>
      </c>
      <c r="C10" s="940">
        <v>0</v>
      </c>
      <c r="D10" s="941">
        <f>SUM(B10:C10)</f>
        <v>0</v>
      </c>
      <c r="E10" s="942">
        <v>0</v>
      </c>
      <c r="F10" s="940">
        <v>0</v>
      </c>
      <c r="G10" s="943">
        <f>SUM(E10:F10)</f>
        <v>0</v>
      </c>
      <c r="H10" s="939">
        <v>0</v>
      </c>
      <c r="I10" s="940">
        <v>0</v>
      </c>
      <c r="J10" s="941">
        <f>SUM(H10:I10)</f>
        <v>0</v>
      </c>
      <c r="K10" s="942">
        <v>1</v>
      </c>
      <c r="L10" s="940">
        <v>0</v>
      </c>
      <c r="M10" s="943">
        <f>SUM(K10:L10)</f>
        <v>1</v>
      </c>
      <c r="N10" s="946">
        <v>1</v>
      </c>
      <c r="O10" s="947">
        <f>C10+F283+I10+L10</f>
        <v>0</v>
      </c>
      <c r="P10" s="372">
        <f>SUM(N10:O10)</f>
        <v>1</v>
      </c>
      <c r="Q10" s="183"/>
      <c r="R10" s="183"/>
    </row>
    <row r="11" spans="1:20" s="184" customFormat="1" ht="57.75" customHeight="1" x14ac:dyDescent="0.25">
      <c r="A11" s="948" t="s">
        <v>63</v>
      </c>
      <c r="B11" s="949">
        <v>0</v>
      </c>
      <c r="C11" s="950">
        <v>0</v>
      </c>
      <c r="D11" s="951">
        <v>0</v>
      </c>
      <c r="E11" s="952">
        <v>0</v>
      </c>
      <c r="F11" s="950">
        <v>0</v>
      </c>
      <c r="G11" s="953">
        <v>0</v>
      </c>
      <c r="H11" s="949">
        <v>1</v>
      </c>
      <c r="I11" s="950">
        <v>0</v>
      </c>
      <c r="J11" s="951">
        <v>1</v>
      </c>
      <c r="K11" s="952">
        <v>0</v>
      </c>
      <c r="L11" s="950">
        <v>0</v>
      </c>
      <c r="M11" s="953">
        <v>0</v>
      </c>
      <c r="N11" s="949">
        <v>1</v>
      </c>
      <c r="O11" s="950">
        <v>0</v>
      </c>
      <c r="P11" s="951">
        <v>1</v>
      </c>
      <c r="Q11" s="183"/>
      <c r="R11" s="183"/>
    </row>
    <row r="12" spans="1:20" s="184" customFormat="1" ht="57.75" customHeight="1" thickBot="1" x14ac:dyDescent="0.3">
      <c r="A12" s="954" t="s">
        <v>70</v>
      </c>
      <c r="B12" s="375">
        <v>0</v>
      </c>
      <c r="C12" s="376">
        <v>0</v>
      </c>
      <c r="D12" s="377">
        <v>0</v>
      </c>
      <c r="E12" s="378">
        <v>0</v>
      </c>
      <c r="F12" s="376">
        <v>0</v>
      </c>
      <c r="G12" s="379">
        <v>0</v>
      </c>
      <c r="H12" s="375">
        <v>0</v>
      </c>
      <c r="I12" s="376">
        <v>0</v>
      </c>
      <c r="J12" s="377">
        <v>0</v>
      </c>
      <c r="K12" s="378">
        <v>0</v>
      </c>
      <c r="L12" s="376">
        <v>0</v>
      </c>
      <c r="M12" s="379">
        <v>0</v>
      </c>
      <c r="N12" s="375">
        <v>0</v>
      </c>
      <c r="O12" s="376">
        <v>0</v>
      </c>
      <c r="P12" s="377">
        <v>0</v>
      </c>
      <c r="Q12" s="183"/>
      <c r="R12" s="183"/>
    </row>
    <row r="13" spans="1:20" s="184" customFormat="1" ht="45" customHeight="1" thickBot="1" x14ac:dyDescent="0.3">
      <c r="A13" s="955" t="s">
        <v>9</v>
      </c>
      <c r="B13" s="956">
        <f>SUM(B10:B10)</f>
        <v>0</v>
      </c>
      <c r="C13" s="956">
        <f>SUM(C10:C10)</f>
        <v>0</v>
      </c>
      <c r="D13" s="957">
        <f>SUM(D10:D10)</f>
        <v>0</v>
      </c>
      <c r="E13" s="958">
        <f>SUM(E9:E12)</f>
        <v>0</v>
      </c>
      <c r="F13" s="956">
        <f>SUM(F10:F10)</f>
        <v>0</v>
      </c>
      <c r="G13" s="959">
        <v>0</v>
      </c>
      <c r="H13" s="956">
        <v>2</v>
      </c>
      <c r="I13" s="956">
        <f>SUM(I10:I10)</f>
        <v>0</v>
      </c>
      <c r="J13" s="957">
        <v>2</v>
      </c>
      <c r="K13" s="958">
        <v>1</v>
      </c>
      <c r="L13" s="956">
        <f>SUM(L10:L10)</f>
        <v>0</v>
      </c>
      <c r="M13" s="959">
        <v>1</v>
      </c>
      <c r="N13" s="956">
        <f>SUM(N9:N12)</f>
        <v>3</v>
      </c>
      <c r="O13" s="956">
        <f>SUM(O10:O10)</f>
        <v>0</v>
      </c>
      <c r="P13" s="957">
        <v>3</v>
      </c>
      <c r="Q13" s="183"/>
      <c r="R13" s="183"/>
    </row>
    <row r="14" spans="1:20" s="184" customFormat="1" ht="45" customHeight="1" thickBot="1" x14ac:dyDescent="0.3">
      <c r="A14" s="960" t="s">
        <v>10</v>
      </c>
      <c r="B14" s="956"/>
      <c r="C14" s="961"/>
      <c r="D14" s="962"/>
      <c r="E14" s="958"/>
      <c r="F14" s="961"/>
      <c r="G14" s="963"/>
      <c r="H14" s="956"/>
      <c r="I14" s="961"/>
      <c r="J14" s="962"/>
      <c r="K14" s="958"/>
      <c r="L14" s="961"/>
      <c r="M14" s="963"/>
      <c r="N14" s="956"/>
      <c r="O14" s="961"/>
      <c r="P14" s="962"/>
      <c r="Q14" s="183"/>
      <c r="R14" s="183"/>
    </row>
    <row r="15" spans="1:20" s="184" customFormat="1" ht="31.5" customHeight="1" x14ac:dyDescent="0.25">
      <c r="A15" s="964" t="s">
        <v>11</v>
      </c>
      <c r="B15" s="965"/>
      <c r="C15" s="966"/>
      <c r="D15" s="967"/>
      <c r="E15" s="968"/>
      <c r="F15" s="966"/>
      <c r="G15" s="969"/>
      <c r="H15" s="965"/>
      <c r="I15" s="966" t="s">
        <v>12</v>
      </c>
      <c r="J15" s="967"/>
      <c r="K15" s="968"/>
      <c r="L15" s="966"/>
      <c r="M15" s="969"/>
      <c r="N15" s="970"/>
      <c r="O15" s="971"/>
      <c r="P15" s="972"/>
      <c r="Q15" s="189"/>
      <c r="R15" s="189"/>
    </row>
    <row r="16" spans="1:20" s="184" customFormat="1" ht="55.5" customHeight="1" x14ac:dyDescent="0.25">
      <c r="A16" s="948" t="s">
        <v>68</v>
      </c>
      <c r="B16" s="949">
        <v>0</v>
      </c>
      <c r="C16" s="950">
        <v>0</v>
      </c>
      <c r="D16" s="951">
        <f>SUM(B16:C16)</f>
        <v>0</v>
      </c>
      <c r="E16" s="952">
        <v>0</v>
      </c>
      <c r="F16" s="950">
        <v>0</v>
      </c>
      <c r="G16" s="953">
        <v>0</v>
      </c>
      <c r="H16" s="949">
        <v>1</v>
      </c>
      <c r="I16" s="950">
        <v>0</v>
      </c>
      <c r="J16" s="951">
        <f>SUM(H16:I16)</f>
        <v>1</v>
      </c>
      <c r="K16" s="952">
        <v>0</v>
      </c>
      <c r="L16" s="950">
        <v>0</v>
      </c>
      <c r="M16" s="953">
        <v>0</v>
      </c>
      <c r="N16" s="973">
        <v>1</v>
      </c>
      <c r="O16" s="974">
        <v>0</v>
      </c>
      <c r="P16" s="975">
        <v>1</v>
      </c>
      <c r="Q16" s="190"/>
      <c r="R16" s="190"/>
    </row>
    <row r="17" spans="1:18" s="184" customFormat="1" ht="51.75" customHeight="1" x14ac:dyDescent="0.25">
      <c r="A17" s="945" t="s">
        <v>69</v>
      </c>
      <c r="B17" s="949">
        <v>0</v>
      </c>
      <c r="C17" s="950">
        <v>0</v>
      </c>
      <c r="D17" s="951">
        <v>0</v>
      </c>
      <c r="E17" s="952">
        <v>0</v>
      </c>
      <c r="F17" s="950">
        <v>0</v>
      </c>
      <c r="G17" s="953">
        <v>0</v>
      </c>
      <c r="H17" s="949">
        <v>0</v>
      </c>
      <c r="I17" s="950">
        <v>0</v>
      </c>
      <c r="J17" s="951">
        <v>0</v>
      </c>
      <c r="K17" s="952">
        <v>1</v>
      </c>
      <c r="L17" s="950">
        <v>0</v>
      </c>
      <c r="M17" s="953">
        <v>1</v>
      </c>
      <c r="N17" s="949">
        <v>1</v>
      </c>
      <c r="O17" s="950">
        <v>0</v>
      </c>
      <c r="P17" s="951">
        <v>1</v>
      </c>
      <c r="Q17" s="190"/>
      <c r="R17" s="190"/>
    </row>
    <row r="18" spans="1:18" s="184" customFormat="1" ht="33.75" customHeight="1" x14ac:dyDescent="0.25">
      <c r="A18" s="948" t="s">
        <v>63</v>
      </c>
      <c r="B18" s="949">
        <v>0</v>
      </c>
      <c r="C18" s="950">
        <v>0</v>
      </c>
      <c r="D18" s="951">
        <v>0</v>
      </c>
      <c r="E18" s="952">
        <v>0</v>
      </c>
      <c r="F18" s="950">
        <v>0</v>
      </c>
      <c r="G18" s="953">
        <v>0</v>
      </c>
      <c r="H18" s="949">
        <v>1</v>
      </c>
      <c r="I18" s="950">
        <v>0</v>
      </c>
      <c r="J18" s="951">
        <v>1</v>
      </c>
      <c r="K18" s="952">
        <v>0</v>
      </c>
      <c r="L18" s="950">
        <v>0</v>
      </c>
      <c r="M18" s="953">
        <v>0</v>
      </c>
      <c r="N18" s="949">
        <v>1</v>
      </c>
      <c r="O18" s="950">
        <v>0</v>
      </c>
      <c r="P18" s="951">
        <v>1</v>
      </c>
      <c r="Q18" s="191"/>
      <c r="R18" s="191"/>
    </row>
    <row r="19" spans="1:18" s="184" customFormat="1" ht="33.75" customHeight="1" thickBot="1" x14ac:dyDescent="0.3">
      <c r="A19" s="976" t="s">
        <v>70</v>
      </c>
      <c r="B19" s="977">
        <v>0</v>
      </c>
      <c r="C19" s="978">
        <v>0</v>
      </c>
      <c r="D19" s="979">
        <v>0</v>
      </c>
      <c r="E19" s="980">
        <v>0</v>
      </c>
      <c r="F19" s="978">
        <v>0</v>
      </c>
      <c r="G19" s="981">
        <v>0</v>
      </c>
      <c r="H19" s="977">
        <v>0</v>
      </c>
      <c r="I19" s="978">
        <v>0</v>
      </c>
      <c r="J19" s="979">
        <v>0</v>
      </c>
      <c r="K19" s="980">
        <v>0</v>
      </c>
      <c r="L19" s="978">
        <v>0</v>
      </c>
      <c r="M19" s="981">
        <v>0</v>
      </c>
      <c r="N19" s="977">
        <v>0</v>
      </c>
      <c r="O19" s="978">
        <v>0</v>
      </c>
      <c r="P19" s="979">
        <v>0</v>
      </c>
      <c r="Q19" s="191"/>
      <c r="R19" s="191"/>
    </row>
    <row r="20" spans="1:18" s="184" customFormat="1" ht="24.95" customHeight="1" thickBot="1" x14ac:dyDescent="0.3">
      <c r="A20" s="982" t="s">
        <v>13</v>
      </c>
      <c r="B20" s="983">
        <f>SUM(B16:B18)</f>
        <v>0</v>
      </c>
      <c r="C20" s="983">
        <f>SUM(C16:C18)</f>
        <v>0</v>
      </c>
      <c r="D20" s="984">
        <f>SUM(D16:D18)</f>
        <v>0</v>
      </c>
      <c r="E20" s="985">
        <v>0</v>
      </c>
      <c r="F20" s="986">
        <f>SUM(F16:F18)</f>
        <v>0</v>
      </c>
      <c r="G20" s="986">
        <v>0</v>
      </c>
      <c r="H20" s="986">
        <v>2</v>
      </c>
      <c r="I20" s="986">
        <f>SUM(I16:I18)</f>
        <v>0</v>
      </c>
      <c r="J20" s="987">
        <v>2</v>
      </c>
      <c r="K20" s="986">
        <v>1</v>
      </c>
      <c r="L20" s="986">
        <f>SUM(L16:L18)</f>
        <v>0</v>
      </c>
      <c r="M20" s="987">
        <v>1</v>
      </c>
      <c r="N20" s="986">
        <f>SUM(N16:N19)</f>
        <v>3</v>
      </c>
      <c r="O20" s="986">
        <f>SUM(O16:O18)</f>
        <v>0</v>
      </c>
      <c r="P20" s="984">
        <f>SUM(P16:P19)</f>
        <v>3</v>
      </c>
      <c r="Q20" s="191"/>
      <c r="R20" s="191"/>
    </row>
    <row r="21" spans="1:18" s="184" customFormat="1" ht="30" customHeight="1" thickBot="1" x14ac:dyDescent="0.3">
      <c r="A21" s="216" t="s">
        <v>16</v>
      </c>
      <c r="B21" s="380">
        <f t="shared" ref="B21:P21" si="0">B20</f>
        <v>0</v>
      </c>
      <c r="C21" s="380">
        <f t="shared" si="0"/>
        <v>0</v>
      </c>
      <c r="D21" s="380">
        <f t="shared" si="0"/>
        <v>0</v>
      </c>
      <c r="E21" s="380">
        <f>E20</f>
        <v>0</v>
      </c>
      <c r="F21" s="380">
        <f t="shared" si="0"/>
        <v>0</v>
      </c>
      <c r="G21" s="380">
        <f t="shared" si="0"/>
        <v>0</v>
      </c>
      <c r="H21" s="380">
        <f t="shared" si="0"/>
        <v>2</v>
      </c>
      <c r="I21" s="380">
        <f t="shared" si="0"/>
        <v>0</v>
      </c>
      <c r="J21" s="380">
        <f t="shared" si="0"/>
        <v>2</v>
      </c>
      <c r="K21" s="380">
        <f t="shared" si="0"/>
        <v>1</v>
      </c>
      <c r="L21" s="380">
        <f t="shared" si="0"/>
        <v>0</v>
      </c>
      <c r="M21" s="632">
        <v>1</v>
      </c>
      <c r="N21" s="380">
        <f t="shared" si="0"/>
        <v>3</v>
      </c>
      <c r="O21" s="380">
        <f t="shared" si="0"/>
        <v>0</v>
      </c>
      <c r="P21" s="634">
        <f t="shared" si="0"/>
        <v>3</v>
      </c>
      <c r="Q21" s="192"/>
      <c r="R21" s="192"/>
    </row>
    <row r="22" spans="1:18" s="184" customFormat="1" ht="31.5" customHeight="1" thickBot="1" x14ac:dyDescent="0.35">
      <c r="A22" s="960" t="s">
        <v>18</v>
      </c>
      <c r="B22" s="988">
        <f t="shared" ref="B22:P22" si="1">SUM(B21:B21)</f>
        <v>0</v>
      </c>
      <c r="C22" s="988">
        <f t="shared" si="1"/>
        <v>0</v>
      </c>
      <c r="D22" s="988">
        <f t="shared" si="1"/>
        <v>0</v>
      </c>
      <c r="E22" s="988">
        <f t="shared" si="1"/>
        <v>0</v>
      </c>
      <c r="F22" s="988">
        <f t="shared" si="1"/>
        <v>0</v>
      </c>
      <c r="G22" s="988">
        <f t="shared" si="1"/>
        <v>0</v>
      </c>
      <c r="H22" s="988">
        <f t="shared" si="1"/>
        <v>2</v>
      </c>
      <c r="I22" s="988">
        <f t="shared" si="1"/>
        <v>0</v>
      </c>
      <c r="J22" s="988">
        <f t="shared" si="1"/>
        <v>2</v>
      </c>
      <c r="K22" s="988">
        <f t="shared" si="1"/>
        <v>1</v>
      </c>
      <c r="L22" s="988">
        <f t="shared" si="1"/>
        <v>0</v>
      </c>
      <c r="M22" s="988">
        <f t="shared" si="1"/>
        <v>1</v>
      </c>
      <c r="N22" s="988">
        <f t="shared" si="1"/>
        <v>3</v>
      </c>
      <c r="O22" s="988">
        <f t="shared" si="1"/>
        <v>0</v>
      </c>
      <c r="P22" s="989">
        <f t="shared" si="1"/>
        <v>3</v>
      </c>
      <c r="Q22" s="193"/>
      <c r="R22" s="193"/>
    </row>
    <row r="23" spans="1:18" s="184" customFormat="1" ht="12" customHeight="1" x14ac:dyDescent="0.3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</row>
    <row r="24" spans="1:18" s="184" customFormat="1" ht="25.5" hidden="1" customHeight="1" thickBot="1" x14ac:dyDescent="0.35">
      <c r="A24" s="190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4"/>
    </row>
    <row r="25" spans="1:18" s="184" customFormat="1" ht="18.75" x14ac:dyDescent="0.3">
      <c r="A25" s="190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</row>
    <row r="26" spans="1:18" s="184" customFormat="1" ht="30.75" customHeight="1" x14ac:dyDescent="0.25">
      <c r="A26" s="1236" t="s">
        <v>67</v>
      </c>
      <c r="B26" s="1236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</row>
    <row r="27" spans="1:18" s="184" customFormat="1" ht="18" x14ac:dyDescent="0.25"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</row>
    <row r="28" spans="1:18" s="184" customFormat="1" ht="45" customHeight="1" x14ac:dyDescent="0.3"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</row>
    <row r="29" spans="1:18" s="184" customFormat="1" ht="18" x14ac:dyDescent="0.25"/>
  </sheetData>
  <mergeCells count="9">
    <mergeCell ref="A26:P26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3"/>
  <sheetViews>
    <sheetView zoomScale="50" zoomScaleNormal="50" workbookViewId="0">
      <selection activeCell="V13" sqref="V13"/>
    </sheetView>
  </sheetViews>
  <sheetFormatPr defaultRowHeight="26.25" x14ac:dyDescent="0.4"/>
  <cols>
    <col min="1" max="1" width="67.5703125" style="386" customWidth="1"/>
    <col min="2" max="2" width="15" style="386" customWidth="1"/>
    <col min="3" max="3" width="12.140625" style="386" customWidth="1"/>
    <col min="4" max="4" width="11" style="386" customWidth="1"/>
    <col min="5" max="5" width="13.85546875" style="386" customWidth="1"/>
    <col min="6" max="6" width="11.85546875" style="386" customWidth="1"/>
    <col min="7" max="7" width="9.5703125" style="386" customWidth="1"/>
    <col min="8" max="8" width="13.85546875" style="386" customWidth="1"/>
    <col min="9" max="9" width="12.42578125" style="386" customWidth="1"/>
    <col min="10" max="10" width="9.5703125" style="386" customWidth="1"/>
    <col min="11" max="11" width="15.42578125" style="386" customWidth="1"/>
    <col min="12" max="12" width="13.140625" style="386" customWidth="1"/>
    <col min="13" max="15" width="10.7109375" style="386" customWidth="1"/>
    <col min="16" max="16" width="9.140625" style="387"/>
    <col min="17" max="20" width="9.140625" style="386"/>
    <col min="21" max="21" width="10.5703125" style="386" bestFit="1" customWidth="1"/>
    <col min="22" max="22" width="11.28515625" style="386" customWidth="1"/>
    <col min="23" max="16384" width="9.140625" style="386"/>
  </cols>
  <sheetData>
    <row r="1" spans="1:20" ht="32.25" customHeight="1" x14ac:dyDescent="0.4">
      <c r="A1" s="1261" t="s">
        <v>113</v>
      </c>
      <c r="B1" s="1261"/>
      <c r="C1" s="1261"/>
      <c r="D1" s="1261"/>
      <c r="E1" s="1261"/>
      <c r="F1" s="1261"/>
      <c r="G1" s="1261"/>
      <c r="H1" s="1261"/>
      <c r="I1" s="1261"/>
      <c r="J1" s="1261"/>
      <c r="K1" s="1261"/>
      <c r="L1" s="1261"/>
      <c r="M1" s="1261"/>
      <c r="N1" s="1261"/>
      <c r="O1" s="1261"/>
      <c r="P1" s="1261"/>
      <c r="Q1" s="385"/>
      <c r="R1" s="385"/>
      <c r="S1" s="385"/>
      <c r="T1" s="385"/>
    </row>
    <row r="2" spans="1:20" ht="32.25" customHeight="1" x14ac:dyDescent="0.4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5"/>
      <c r="R2" s="385"/>
      <c r="S2" s="385"/>
      <c r="T2" s="385"/>
    </row>
    <row r="3" spans="1:20" ht="38.25" customHeight="1" x14ac:dyDescent="0.4">
      <c r="A3" s="1261" t="s">
        <v>163</v>
      </c>
      <c r="B3" s="1261"/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1"/>
      <c r="Q3" s="385"/>
      <c r="R3" s="385"/>
      <c r="S3" s="385"/>
      <c r="T3" s="385"/>
    </row>
    <row r="4" spans="1:20" ht="33" customHeight="1" thickBot="1" x14ac:dyDescent="0.45">
      <c r="A4" s="384"/>
    </row>
    <row r="5" spans="1:20" ht="33" customHeight="1" thickBot="1" x14ac:dyDescent="0.45">
      <c r="A5" s="1258" t="s">
        <v>1</v>
      </c>
      <c r="B5" s="1262" t="s">
        <v>19</v>
      </c>
      <c r="C5" s="1263"/>
      <c r="D5" s="1264"/>
      <c r="E5" s="1262" t="s">
        <v>20</v>
      </c>
      <c r="F5" s="1263"/>
      <c r="G5" s="1264"/>
      <c r="H5" s="1262" t="s">
        <v>21</v>
      </c>
      <c r="I5" s="1263"/>
      <c r="J5" s="1264"/>
      <c r="K5" s="1262" t="s">
        <v>22</v>
      </c>
      <c r="L5" s="1263"/>
      <c r="M5" s="1264"/>
      <c r="N5" s="1265" t="s">
        <v>26</v>
      </c>
      <c r="O5" s="1266"/>
      <c r="P5" s="1267"/>
    </row>
    <row r="6" spans="1:20" ht="33" customHeight="1" thickBot="1" x14ac:dyDescent="0.45">
      <c r="A6" s="1259"/>
      <c r="B6" s="1255" t="s">
        <v>24</v>
      </c>
      <c r="C6" s="1256"/>
      <c r="D6" s="1257"/>
      <c r="E6" s="1255" t="s">
        <v>24</v>
      </c>
      <c r="F6" s="1256"/>
      <c r="G6" s="1257"/>
      <c r="H6" s="1255" t="s">
        <v>24</v>
      </c>
      <c r="I6" s="1256"/>
      <c r="J6" s="1257"/>
      <c r="K6" s="1255" t="s">
        <v>24</v>
      </c>
      <c r="L6" s="1256"/>
      <c r="M6" s="1257"/>
      <c r="N6" s="1268"/>
      <c r="O6" s="1269"/>
      <c r="P6" s="1270"/>
    </row>
    <row r="7" spans="1:20" ht="99.75" customHeight="1" thickBot="1" x14ac:dyDescent="0.45">
      <c r="A7" s="1260"/>
      <c r="B7" s="598" t="s">
        <v>5</v>
      </c>
      <c r="C7" s="599" t="s">
        <v>6</v>
      </c>
      <c r="D7" s="388" t="s">
        <v>7</v>
      </c>
      <c r="E7" s="598" t="s">
        <v>5</v>
      </c>
      <c r="F7" s="599" t="s">
        <v>6</v>
      </c>
      <c r="G7" s="388" t="s">
        <v>7</v>
      </c>
      <c r="H7" s="598" t="s">
        <v>5</v>
      </c>
      <c r="I7" s="599" t="s">
        <v>6</v>
      </c>
      <c r="J7" s="388" t="s">
        <v>7</v>
      </c>
      <c r="K7" s="598" t="s">
        <v>5</v>
      </c>
      <c r="L7" s="599" t="s">
        <v>6</v>
      </c>
      <c r="M7" s="388" t="s">
        <v>7</v>
      </c>
      <c r="N7" s="598" t="s">
        <v>5</v>
      </c>
      <c r="O7" s="599" t="s">
        <v>6</v>
      </c>
      <c r="P7" s="388" t="s">
        <v>7</v>
      </c>
    </row>
    <row r="8" spans="1:20" ht="36.75" customHeight="1" thickBot="1" x14ac:dyDescent="0.45">
      <c r="A8" s="689" t="s">
        <v>8</v>
      </c>
      <c r="B8" s="690"/>
      <c r="C8" s="690"/>
      <c r="D8" s="691"/>
      <c r="E8" s="690"/>
      <c r="F8" s="690"/>
      <c r="G8" s="691"/>
      <c r="H8" s="690"/>
      <c r="I8" s="690"/>
      <c r="J8" s="691"/>
      <c r="K8" s="692"/>
      <c r="L8" s="692"/>
      <c r="M8" s="692"/>
      <c r="N8" s="693"/>
      <c r="O8" s="693"/>
      <c r="P8" s="694"/>
    </row>
    <row r="9" spans="1:20" x14ac:dyDescent="0.4">
      <c r="A9" s="695" t="s">
        <v>123</v>
      </c>
      <c r="B9" s="696">
        <v>2</v>
      </c>
      <c r="C9" s="696">
        <v>0</v>
      </c>
      <c r="D9" s="696">
        <f>B9+C9</f>
        <v>2</v>
      </c>
      <c r="E9" s="696">
        <v>0</v>
      </c>
      <c r="F9" s="696">
        <v>0</v>
      </c>
      <c r="G9" s="696">
        <f>E9+F9</f>
        <v>0</v>
      </c>
      <c r="H9" s="696">
        <v>2</v>
      </c>
      <c r="I9" s="696">
        <v>0</v>
      </c>
      <c r="J9" s="696">
        <f>H9+I9</f>
        <v>2</v>
      </c>
      <c r="K9" s="697">
        <v>0</v>
      </c>
      <c r="L9" s="697">
        <v>0</v>
      </c>
      <c r="M9" s="697">
        <f>K9+L9</f>
        <v>0</v>
      </c>
      <c r="N9" s="698">
        <f t="shared" ref="N9:P20" si="0">B9+E9+H9+K9</f>
        <v>4</v>
      </c>
      <c r="O9" s="698">
        <f t="shared" si="0"/>
        <v>0</v>
      </c>
      <c r="P9" s="699">
        <f t="shared" si="0"/>
        <v>4</v>
      </c>
    </row>
    <row r="10" spans="1:20" ht="48" customHeight="1" x14ac:dyDescent="0.4">
      <c r="A10" s="695" t="s">
        <v>124</v>
      </c>
      <c r="B10" s="696">
        <v>1</v>
      </c>
      <c r="C10" s="696">
        <v>0</v>
      </c>
      <c r="D10" s="696">
        <f>B10+C10</f>
        <v>1</v>
      </c>
      <c r="E10" s="696">
        <v>0</v>
      </c>
      <c r="F10" s="696">
        <v>0</v>
      </c>
      <c r="G10" s="696">
        <f>E10+F10</f>
        <v>0</v>
      </c>
      <c r="H10" s="696">
        <v>1</v>
      </c>
      <c r="I10" s="696">
        <v>0</v>
      </c>
      <c r="J10" s="696">
        <f>H10+I10</f>
        <v>1</v>
      </c>
      <c r="K10" s="697">
        <v>0</v>
      </c>
      <c r="L10" s="697">
        <v>0</v>
      </c>
      <c r="M10" s="697">
        <f>K10+L10</f>
        <v>0</v>
      </c>
      <c r="N10" s="698">
        <f t="shared" si="0"/>
        <v>2</v>
      </c>
      <c r="O10" s="698">
        <f t="shared" si="0"/>
        <v>0</v>
      </c>
      <c r="P10" s="699">
        <f t="shared" si="0"/>
        <v>2</v>
      </c>
    </row>
    <row r="11" spans="1:20" x14ac:dyDescent="0.4">
      <c r="A11" s="700" t="s">
        <v>114</v>
      </c>
      <c r="B11" s="696">
        <v>4</v>
      </c>
      <c r="C11" s="696">
        <v>0</v>
      </c>
      <c r="D11" s="696">
        <f>B11+C11</f>
        <v>4</v>
      </c>
      <c r="E11" s="701">
        <v>1</v>
      </c>
      <c r="F11" s="701">
        <v>0</v>
      </c>
      <c r="G11" s="696">
        <f>E11+F11</f>
        <v>1</v>
      </c>
      <c r="H11" s="696">
        <v>2</v>
      </c>
      <c r="I11" s="696">
        <v>1</v>
      </c>
      <c r="J11" s="696">
        <f>H11+I11</f>
        <v>3</v>
      </c>
      <c r="K11" s="697">
        <v>0</v>
      </c>
      <c r="L11" s="697">
        <v>0</v>
      </c>
      <c r="M11" s="697">
        <f>K11+L11</f>
        <v>0</v>
      </c>
      <c r="N11" s="698">
        <f t="shared" si="0"/>
        <v>7</v>
      </c>
      <c r="O11" s="698">
        <f t="shared" si="0"/>
        <v>1</v>
      </c>
      <c r="P11" s="699">
        <f t="shared" si="0"/>
        <v>8</v>
      </c>
    </row>
    <row r="12" spans="1:20" x14ac:dyDescent="0.4">
      <c r="A12" s="700" t="s">
        <v>125</v>
      </c>
      <c r="B12" s="696">
        <v>4</v>
      </c>
      <c r="C12" s="696">
        <v>0</v>
      </c>
      <c r="D12" s="696">
        <f t="shared" ref="D12:D17" si="1">B12+C12</f>
        <v>4</v>
      </c>
      <c r="E12" s="701">
        <v>3</v>
      </c>
      <c r="F12" s="701">
        <v>0</v>
      </c>
      <c r="G12" s="696">
        <f t="shared" ref="G12:G17" si="2">E12+F12</f>
        <v>3</v>
      </c>
      <c r="H12" s="696">
        <v>3</v>
      </c>
      <c r="I12" s="696">
        <v>2</v>
      </c>
      <c r="J12" s="696">
        <f t="shared" ref="J12:J17" si="3">H12+I12</f>
        <v>5</v>
      </c>
      <c r="K12" s="697">
        <v>0</v>
      </c>
      <c r="L12" s="697">
        <v>0</v>
      </c>
      <c r="M12" s="697">
        <f t="shared" ref="M12:M17" si="4">K12+L12</f>
        <v>0</v>
      </c>
      <c r="N12" s="698">
        <f t="shared" si="0"/>
        <v>10</v>
      </c>
      <c r="O12" s="698">
        <f t="shared" si="0"/>
        <v>2</v>
      </c>
      <c r="P12" s="699">
        <f t="shared" si="0"/>
        <v>12</v>
      </c>
    </row>
    <row r="13" spans="1:20" x14ac:dyDescent="0.4">
      <c r="A13" s="700" t="s">
        <v>115</v>
      </c>
      <c r="B13" s="696">
        <v>3</v>
      </c>
      <c r="C13" s="696">
        <v>0</v>
      </c>
      <c r="D13" s="696">
        <f t="shared" si="1"/>
        <v>3</v>
      </c>
      <c r="E13" s="701">
        <v>2</v>
      </c>
      <c r="F13" s="701">
        <v>0</v>
      </c>
      <c r="G13" s="696">
        <f t="shared" si="2"/>
        <v>2</v>
      </c>
      <c r="H13" s="696">
        <v>2</v>
      </c>
      <c r="I13" s="696">
        <v>0</v>
      </c>
      <c r="J13" s="696">
        <f t="shared" si="3"/>
        <v>2</v>
      </c>
      <c r="K13" s="697">
        <v>0</v>
      </c>
      <c r="L13" s="697">
        <v>0</v>
      </c>
      <c r="M13" s="697">
        <f t="shared" si="4"/>
        <v>0</v>
      </c>
      <c r="N13" s="698">
        <f t="shared" si="0"/>
        <v>7</v>
      </c>
      <c r="O13" s="698">
        <f t="shared" si="0"/>
        <v>0</v>
      </c>
      <c r="P13" s="699">
        <f t="shared" si="0"/>
        <v>7</v>
      </c>
    </row>
    <row r="14" spans="1:20" x14ac:dyDescent="0.4">
      <c r="A14" s="700" t="s">
        <v>116</v>
      </c>
      <c r="B14" s="696">
        <v>4</v>
      </c>
      <c r="C14" s="696">
        <v>0</v>
      </c>
      <c r="D14" s="696">
        <f t="shared" si="1"/>
        <v>4</v>
      </c>
      <c r="E14" s="701">
        <v>4</v>
      </c>
      <c r="F14" s="701">
        <v>0</v>
      </c>
      <c r="G14" s="696">
        <f t="shared" si="2"/>
        <v>4</v>
      </c>
      <c r="H14" s="696">
        <v>5</v>
      </c>
      <c r="I14" s="696">
        <v>1</v>
      </c>
      <c r="J14" s="696">
        <f t="shared" si="3"/>
        <v>6</v>
      </c>
      <c r="K14" s="697">
        <v>0</v>
      </c>
      <c r="L14" s="697">
        <v>0</v>
      </c>
      <c r="M14" s="697">
        <f t="shared" si="4"/>
        <v>0</v>
      </c>
      <c r="N14" s="698">
        <f t="shared" si="0"/>
        <v>13</v>
      </c>
      <c r="O14" s="698">
        <f t="shared" si="0"/>
        <v>1</v>
      </c>
      <c r="P14" s="699">
        <f t="shared" si="0"/>
        <v>14</v>
      </c>
    </row>
    <row r="15" spans="1:20" ht="52.5" x14ac:dyDescent="0.4">
      <c r="A15" s="700" t="s">
        <v>117</v>
      </c>
      <c r="B15" s="696">
        <v>5</v>
      </c>
      <c r="C15" s="696">
        <v>2</v>
      </c>
      <c r="D15" s="696">
        <f>B15+C15</f>
        <v>7</v>
      </c>
      <c r="E15" s="701">
        <v>3</v>
      </c>
      <c r="F15" s="701">
        <v>0</v>
      </c>
      <c r="G15" s="696">
        <f>E15+F15</f>
        <v>3</v>
      </c>
      <c r="H15" s="696">
        <v>1</v>
      </c>
      <c r="I15" s="696">
        <v>1</v>
      </c>
      <c r="J15" s="696">
        <f>H15+I15</f>
        <v>2</v>
      </c>
      <c r="K15" s="697">
        <v>0</v>
      </c>
      <c r="L15" s="697">
        <v>0</v>
      </c>
      <c r="M15" s="697">
        <f>K15+L15</f>
        <v>0</v>
      </c>
      <c r="N15" s="698">
        <f t="shared" si="0"/>
        <v>9</v>
      </c>
      <c r="O15" s="698">
        <f t="shared" si="0"/>
        <v>3</v>
      </c>
      <c r="P15" s="699">
        <f t="shared" si="0"/>
        <v>12</v>
      </c>
    </row>
    <row r="16" spans="1:20" ht="52.5" x14ac:dyDescent="0.4">
      <c r="A16" s="702" t="s">
        <v>118</v>
      </c>
      <c r="B16" s="696">
        <v>0</v>
      </c>
      <c r="C16" s="696">
        <v>0</v>
      </c>
      <c r="D16" s="696">
        <f t="shared" si="1"/>
        <v>0</v>
      </c>
      <c r="E16" s="701">
        <v>3</v>
      </c>
      <c r="F16" s="701">
        <v>0</v>
      </c>
      <c r="G16" s="696">
        <f t="shared" si="2"/>
        <v>3</v>
      </c>
      <c r="H16" s="696">
        <v>0</v>
      </c>
      <c r="I16" s="696">
        <v>0</v>
      </c>
      <c r="J16" s="696">
        <f t="shared" si="3"/>
        <v>0</v>
      </c>
      <c r="K16" s="697">
        <v>0</v>
      </c>
      <c r="L16" s="697">
        <v>0</v>
      </c>
      <c r="M16" s="697">
        <f t="shared" si="4"/>
        <v>0</v>
      </c>
      <c r="N16" s="698">
        <f t="shared" si="0"/>
        <v>3</v>
      </c>
      <c r="O16" s="698">
        <f t="shared" si="0"/>
        <v>0</v>
      </c>
      <c r="P16" s="699">
        <f t="shared" si="0"/>
        <v>3</v>
      </c>
    </row>
    <row r="17" spans="1:16" ht="48" customHeight="1" x14ac:dyDescent="0.4">
      <c r="A17" s="703" t="s">
        <v>119</v>
      </c>
      <c r="B17" s="696">
        <v>11</v>
      </c>
      <c r="C17" s="696">
        <v>0</v>
      </c>
      <c r="D17" s="696">
        <f t="shared" si="1"/>
        <v>11</v>
      </c>
      <c r="E17" s="701">
        <v>10</v>
      </c>
      <c r="F17" s="701">
        <v>1</v>
      </c>
      <c r="G17" s="696">
        <f t="shared" si="2"/>
        <v>11</v>
      </c>
      <c r="H17" s="696">
        <v>13</v>
      </c>
      <c r="I17" s="696">
        <v>2</v>
      </c>
      <c r="J17" s="696">
        <f t="shared" si="3"/>
        <v>15</v>
      </c>
      <c r="K17" s="697">
        <v>0</v>
      </c>
      <c r="L17" s="697">
        <v>0</v>
      </c>
      <c r="M17" s="697">
        <f t="shared" si="4"/>
        <v>0</v>
      </c>
      <c r="N17" s="698">
        <f t="shared" si="0"/>
        <v>34</v>
      </c>
      <c r="O17" s="698">
        <f t="shared" si="0"/>
        <v>3</v>
      </c>
      <c r="P17" s="699">
        <f t="shared" si="0"/>
        <v>37</v>
      </c>
    </row>
    <row r="18" spans="1:16" ht="27.75" customHeight="1" x14ac:dyDescent="0.4">
      <c r="A18" s="702" t="s">
        <v>120</v>
      </c>
      <c r="B18" s="696">
        <v>5</v>
      </c>
      <c r="C18" s="696">
        <v>0</v>
      </c>
      <c r="D18" s="696">
        <f>B18+C18</f>
        <v>5</v>
      </c>
      <c r="E18" s="701">
        <v>5</v>
      </c>
      <c r="F18" s="701">
        <v>0</v>
      </c>
      <c r="G18" s="696">
        <f>E18+F18</f>
        <v>5</v>
      </c>
      <c r="H18" s="696">
        <v>3</v>
      </c>
      <c r="I18" s="696">
        <v>0</v>
      </c>
      <c r="J18" s="704">
        <f>H18+I18</f>
        <v>3</v>
      </c>
      <c r="K18" s="602">
        <v>0</v>
      </c>
      <c r="L18" s="602">
        <v>0</v>
      </c>
      <c r="M18" s="602">
        <f>K18+L18</f>
        <v>0</v>
      </c>
      <c r="N18" s="698">
        <f t="shared" si="0"/>
        <v>13</v>
      </c>
      <c r="O18" s="698">
        <f t="shared" si="0"/>
        <v>0</v>
      </c>
      <c r="P18" s="699">
        <f t="shared" si="0"/>
        <v>13</v>
      </c>
    </row>
    <row r="19" spans="1:16" ht="63" customHeight="1" x14ac:dyDescent="0.4">
      <c r="A19" s="703" t="s">
        <v>121</v>
      </c>
      <c r="B19" s="696">
        <v>2</v>
      </c>
      <c r="C19" s="696">
        <v>0</v>
      </c>
      <c r="D19" s="696">
        <f>B19+C19</f>
        <v>2</v>
      </c>
      <c r="E19" s="701">
        <v>2</v>
      </c>
      <c r="F19" s="701">
        <v>0</v>
      </c>
      <c r="G19" s="696">
        <f>E19+F19</f>
        <v>2</v>
      </c>
      <c r="H19" s="696">
        <v>2</v>
      </c>
      <c r="I19" s="696">
        <v>0</v>
      </c>
      <c r="J19" s="696">
        <f>H19+I19</f>
        <v>2</v>
      </c>
      <c r="K19" s="697">
        <v>0</v>
      </c>
      <c r="L19" s="697">
        <v>0</v>
      </c>
      <c r="M19" s="697">
        <f>K19+L19</f>
        <v>0</v>
      </c>
      <c r="N19" s="698">
        <f t="shared" si="0"/>
        <v>6</v>
      </c>
      <c r="O19" s="698">
        <f t="shared" si="0"/>
        <v>0</v>
      </c>
      <c r="P19" s="699">
        <f t="shared" si="0"/>
        <v>6</v>
      </c>
    </row>
    <row r="20" spans="1:16" ht="53.25" thickBot="1" x14ac:dyDescent="0.45">
      <c r="A20" s="705" t="s">
        <v>122</v>
      </c>
      <c r="B20" s="696">
        <v>2</v>
      </c>
      <c r="C20" s="696">
        <v>0</v>
      </c>
      <c r="D20" s="706">
        <f>B20+C20</f>
        <v>2</v>
      </c>
      <c r="E20" s="707">
        <v>3</v>
      </c>
      <c r="F20" s="707">
        <v>0</v>
      </c>
      <c r="G20" s="706">
        <f>E20+F20</f>
        <v>3</v>
      </c>
      <c r="H20" s="696">
        <v>3</v>
      </c>
      <c r="I20" s="696">
        <v>1</v>
      </c>
      <c r="J20" s="706">
        <f>H20+I20</f>
        <v>4</v>
      </c>
      <c r="K20" s="697">
        <v>0</v>
      </c>
      <c r="L20" s="697">
        <v>0</v>
      </c>
      <c r="M20" s="708">
        <f>K20+L20</f>
        <v>0</v>
      </c>
      <c r="N20" s="698">
        <f t="shared" si="0"/>
        <v>8</v>
      </c>
      <c r="O20" s="698">
        <f t="shared" si="0"/>
        <v>1</v>
      </c>
      <c r="P20" s="709">
        <f t="shared" si="0"/>
        <v>9</v>
      </c>
    </row>
    <row r="21" spans="1:16" ht="36.75" customHeight="1" thickBot="1" x14ac:dyDescent="0.45">
      <c r="A21" s="710" t="s">
        <v>9</v>
      </c>
      <c r="B21" s="711">
        <f>SUM(B9:B20)</f>
        <v>43</v>
      </c>
      <c r="C21" s="711">
        <f t="shared" ref="C21:P21" si="5">SUM(C9:C20)</f>
        <v>2</v>
      </c>
      <c r="D21" s="711">
        <f t="shared" si="5"/>
        <v>45</v>
      </c>
      <c r="E21" s="711">
        <f t="shared" si="5"/>
        <v>36</v>
      </c>
      <c r="F21" s="711">
        <f t="shared" si="5"/>
        <v>1</v>
      </c>
      <c r="G21" s="711">
        <f t="shared" si="5"/>
        <v>37</v>
      </c>
      <c r="H21" s="711">
        <f t="shared" si="5"/>
        <v>37</v>
      </c>
      <c r="I21" s="711">
        <f t="shared" si="5"/>
        <v>8</v>
      </c>
      <c r="J21" s="711">
        <f t="shared" si="5"/>
        <v>45</v>
      </c>
      <c r="K21" s="711">
        <f t="shared" si="5"/>
        <v>0</v>
      </c>
      <c r="L21" s="711">
        <f t="shared" si="5"/>
        <v>0</v>
      </c>
      <c r="M21" s="711">
        <f t="shared" si="5"/>
        <v>0</v>
      </c>
      <c r="N21" s="711">
        <f t="shared" si="5"/>
        <v>116</v>
      </c>
      <c r="O21" s="711">
        <f t="shared" si="5"/>
        <v>11</v>
      </c>
      <c r="P21" s="711">
        <f t="shared" si="5"/>
        <v>127</v>
      </c>
    </row>
    <row r="22" spans="1:16" ht="27" customHeight="1" thickBot="1" x14ac:dyDescent="0.45">
      <c r="A22" s="712" t="s">
        <v>10</v>
      </c>
      <c r="B22" s="713"/>
      <c r="C22" s="713"/>
      <c r="D22" s="713"/>
      <c r="E22" s="713"/>
      <c r="F22" s="713"/>
      <c r="G22" s="713"/>
      <c r="H22" s="713"/>
      <c r="I22" s="713"/>
      <c r="J22" s="713"/>
      <c r="K22" s="713"/>
      <c r="L22" s="713"/>
      <c r="M22" s="713"/>
      <c r="N22" s="693"/>
      <c r="O22" s="693"/>
      <c r="P22" s="694"/>
    </row>
    <row r="23" spans="1:16" ht="31.5" customHeight="1" thickBot="1" x14ac:dyDescent="0.45">
      <c r="A23" s="714" t="s">
        <v>11</v>
      </c>
      <c r="B23" s="715"/>
      <c r="C23" s="715"/>
      <c r="D23" s="715"/>
      <c r="E23" s="715"/>
      <c r="F23" s="715"/>
      <c r="G23" s="716"/>
      <c r="H23" s="716"/>
      <c r="I23" s="716"/>
      <c r="J23" s="716"/>
      <c r="K23" s="716"/>
      <c r="L23" s="717"/>
      <c r="M23" s="717"/>
      <c r="N23" s="717"/>
      <c r="O23" s="717"/>
      <c r="P23" s="718"/>
    </row>
    <row r="24" spans="1:16" ht="24.95" customHeight="1" x14ac:dyDescent="0.4">
      <c r="A24" s="695" t="s">
        <v>123</v>
      </c>
      <c r="B24" s="696">
        <v>2</v>
      </c>
      <c r="C24" s="696">
        <v>0</v>
      </c>
      <c r="D24" s="696">
        <f>B24+C24</f>
        <v>2</v>
      </c>
      <c r="E24" s="696">
        <v>0</v>
      </c>
      <c r="F24" s="696">
        <v>0</v>
      </c>
      <c r="G24" s="719">
        <f>E24+F24</f>
        <v>0</v>
      </c>
      <c r="H24" s="701">
        <v>2</v>
      </c>
      <c r="I24" s="701">
        <v>0</v>
      </c>
      <c r="J24" s="719">
        <f>H24+I24</f>
        <v>2</v>
      </c>
      <c r="K24" s="720">
        <v>0</v>
      </c>
      <c r="L24" s="720">
        <v>0</v>
      </c>
      <c r="M24" s="720">
        <f>K24+L24</f>
        <v>0</v>
      </c>
      <c r="N24" s="721">
        <f t="shared" ref="N24:P35" si="6">B24+E24+H24+K24</f>
        <v>4</v>
      </c>
      <c r="O24" s="721">
        <f t="shared" si="6"/>
        <v>0</v>
      </c>
      <c r="P24" s="722">
        <f t="shared" si="6"/>
        <v>4</v>
      </c>
    </row>
    <row r="25" spans="1:16" ht="24.95" customHeight="1" x14ac:dyDescent="0.4">
      <c r="A25" s="695" t="s">
        <v>124</v>
      </c>
      <c r="B25" s="696">
        <v>1</v>
      </c>
      <c r="C25" s="696">
        <v>0</v>
      </c>
      <c r="D25" s="701">
        <f>B25+C25</f>
        <v>1</v>
      </c>
      <c r="E25" s="696">
        <v>0</v>
      </c>
      <c r="F25" s="696">
        <v>0</v>
      </c>
      <c r="G25" s="701">
        <f>E25+F25</f>
        <v>0</v>
      </c>
      <c r="H25" s="696">
        <v>1</v>
      </c>
      <c r="I25" s="696">
        <v>0</v>
      </c>
      <c r="J25" s="701">
        <f>H25+I25</f>
        <v>1</v>
      </c>
      <c r="K25" s="723">
        <v>0</v>
      </c>
      <c r="L25" s="723">
        <v>0</v>
      </c>
      <c r="M25" s="723">
        <f>K25+L25</f>
        <v>0</v>
      </c>
      <c r="N25" s="724">
        <f t="shared" si="6"/>
        <v>2</v>
      </c>
      <c r="O25" s="724">
        <f t="shared" si="6"/>
        <v>0</v>
      </c>
      <c r="P25" s="725">
        <f t="shared" si="6"/>
        <v>2</v>
      </c>
    </row>
    <row r="26" spans="1:16" ht="24.95" customHeight="1" x14ac:dyDescent="0.4">
      <c r="A26" s="726" t="s">
        <v>114</v>
      </c>
      <c r="B26" s="696">
        <v>4</v>
      </c>
      <c r="C26" s="696">
        <v>0</v>
      </c>
      <c r="D26" s="701">
        <f t="shared" ref="D26:D33" si="7">B26+C26</f>
        <v>4</v>
      </c>
      <c r="E26" s="701">
        <v>1</v>
      </c>
      <c r="F26" s="701">
        <v>0</v>
      </c>
      <c r="G26" s="701">
        <f t="shared" ref="G26:G33" si="8">E26+F26</f>
        <v>1</v>
      </c>
      <c r="H26" s="696">
        <v>2</v>
      </c>
      <c r="I26" s="696">
        <v>0</v>
      </c>
      <c r="J26" s="701">
        <f t="shared" ref="J26:J33" si="9">H26+I26</f>
        <v>2</v>
      </c>
      <c r="K26" s="723">
        <v>0</v>
      </c>
      <c r="L26" s="723">
        <v>0</v>
      </c>
      <c r="M26" s="723">
        <f t="shared" ref="M26:M33" si="10">K26+L26</f>
        <v>0</v>
      </c>
      <c r="N26" s="724">
        <f t="shared" si="6"/>
        <v>7</v>
      </c>
      <c r="O26" s="724">
        <f t="shared" si="6"/>
        <v>0</v>
      </c>
      <c r="P26" s="725">
        <f t="shared" si="6"/>
        <v>7</v>
      </c>
    </row>
    <row r="27" spans="1:16" s="440" customFormat="1" ht="24.95" customHeight="1" x14ac:dyDescent="0.4">
      <c r="A27" s="726" t="s">
        <v>125</v>
      </c>
      <c r="B27" s="696">
        <v>4</v>
      </c>
      <c r="C27" s="696">
        <v>0</v>
      </c>
      <c r="D27" s="701">
        <f t="shared" si="7"/>
        <v>4</v>
      </c>
      <c r="E27" s="701">
        <v>3</v>
      </c>
      <c r="F27" s="701">
        <v>0</v>
      </c>
      <c r="G27" s="701">
        <f t="shared" si="8"/>
        <v>3</v>
      </c>
      <c r="H27" s="696">
        <v>3</v>
      </c>
      <c r="I27" s="696">
        <v>0</v>
      </c>
      <c r="J27" s="701">
        <f t="shared" si="9"/>
        <v>3</v>
      </c>
      <c r="K27" s="723">
        <v>0</v>
      </c>
      <c r="L27" s="723">
        <v>0</v>
      </c>
      <c r="M27" s="723">
        <f t="shared" si="10"/>
        <v>0</v>
      </c>
      <c r="N27" s="724">
        <f t="shared" si="6"/>
        <v>10</v>
      </c>
      <c r="O27" s="724">
        <f t="shared" si="6"/>
        <v>0</v>
      </c>
      <c r="P27" s="725">
        <f t="shared" si="6"/>
        <v>10</v>
      </c>
    </row>
    <row r="28" spans="1:16" ht="24.95" customHeight="1" x14ac:dyDescent="0.4">
      <c r="A28" s="726" t="s">
        <v>115</v>
      </c>
      <c r="B28" s="696">
        <v>3</v>
      </c>
      <c r="C28" s="696">
        <v>0</v>
      </c>
      <c r="D28" s="701">
        <f t="shared" si="7"/>
        <v>3</v>
      </c>
      <c r="E28" s="701">
        <v>2</v>
      </c>
      <c r="F28" s="701">
        <v>0</v>
      </c>
      <c r="G28" s="701">
        <f t="shared" si="8"/>
        <v>2</v>
      </c>
      <c r="H28" s="696">
        <v>2</v>
      </c>
      <c r="I28" s="696">
        <v>0</v>
      </c>
      <c r="J28" s="701">
        <f t="shared" si="9"/>
        <v>2</v>
      </c>
      <c r="K28" s="723">
        <v>0</v>
      </c>
      <c r="L28" s="723">
        <v>0</v>
      </c>
      <c r="M28" s="723">
        <f t="shared" si="10"/>
        <v>0</v>
      </c>
      <c r="N28" s="724">
        <f t="shared" si="6"/>
        <v>7</v>
      </c>
      <c r="O28" s="724">
        <f t="shared" si="6"/>
        <v>0</v>
      </c>
      <c r="P28" s="725">
        <f t="shared" si="6"/>
        <v>7</v>
      </c>
    </row>
    <row r="29" spans="1:16" s="440" customFormat="1" ht="24.95" customHeight="1" x14ac:dyDescent="0.4">
      <c r="A29" s="726" t="s">
        <v>116</v>
      </c>
      <c r="B29" s="696">
        <v>4</v>
      </c>
      <c r="C29" s="696">
        <v>0</v>
      </c>
      <c r="D29" s="701">
        <f t="shared" si="7"/>
        <v>4</v>
      </c>
      <c r="E29" s="701">
        <v>4</v>
      </c>
      <c r="F29" s="701">
        <v>0</v>
      </c>
      <c r="G29" s="701">
        <f t="shared" si="8"/>
        <v>4</v>
      </c>
      <c r="H29" s="696">
        <v>5</v>
      </c>
      <c r="I29" s="696">
        <v>1</v>
      </c>
      <c r="J29" s="701">
        <f t="shared" si="9"/>
        <v>6</v>
      </c>
      <c r="K29" s="723">
        <v>0</v>
      </c>
      <c r="L29" s="723">
        <v>0</v>
      </c>
      <c r="M29" s="723">
        <f t="shared" si="10"/>
        <v>0</v>
      </c>
      <c r="N29" s="724">
        <f t="shared" si="6"/>
        <v>13</v>
      </c>
      <c r="O29" s="724">
        <f t="shared" si="6"/>
        <v>1</v>
      </c>
      <c r="P29" s="725">
        <f t="shared" si="6"/>
        <v>14</v>
      </c>
    </row>
    <row r="30" spans="1:16" ht="51" customHeight="1" x14ac:dyDescent="0.4">
      <c r="A30" s="726" t="s">
        <v>117</v>
      </c>
      <c r="B30" s="696">
        <v>5</v>
      </c>
      <c r="C30" s="696">
        <v>1</v>
      </c>
      <c r="D30" s="701">
        <f>B30+C30</f>
        <v>6</v>
      </c>
      <c r="E30" s="701">
        <v>3</v>
      </c>
      <c r="F30" s="701">
        <v>0</v>
      </c>
      <c r="G30" s="701">
        <f>E30+F30</f>
        <v>3</v>
      </c>
      <c r="H30" s="696">
        <v>1</v>
      </c>
      <c r="I30" s="696">
        <v>1</v>
      </c>
      <c r="J30" s="701">
        <f>H30+I30</f>
        <v>2</v>
      </c>
      <c r="K30" s="723">
        <v>0</v>
      </c>
      <c r="L30" s="723">
        <v>0</v>
      </c>
      <c r="M30" s="723">
        <f>K30+L30</f>
        <v>0</v>
      </c>
      <c r="N30" s="724">
        <f t="shared" si="6"/>
        <v>9</v>
      </c>
      <c r="O30" s="724">
        <f t="shared" si="6"/>
        <v>2</v>
      </c>
      <c r="P30" s="725">
        <f t="shared" si="6"/>
        <v>11</v>
      </c>
    </row>
    <row r="31" spans="1:16" ht="24.95" customHeight="1" x14ac:dyDescent="0.4">
      <c r="A31" s="798" t="s">
        <v>118</v>
      </c>
      <c r="B31" s="696">
        <v>0</v>
      </c>
      <c r="C31" s="696">
        <v>0</v>
      </c>
      <c r="D31" s="701">
        <f t="shared" si="7"/>
        <v>0</v>
      </c>
      <c r="E31" s="701">
        <v>3</v>
      </c>
      <c r="F31" s="701">
        <v>0</v>
      </c>
      <c r="G31" s="701">
        <f t="shared" si="8"/>
        <v>3</v>
      </c>
      <c r="H31" s="696">
        <v>0</v>
      </c>
      <c r="I31" s="696">
        <v>0</v>
      </c>
      <c r="J31" s="701">
        <f t="shared" si="9"/>
        <v>0</v>
      </c>
      <c r="K31" s="723">
        <v>0</v>
      </c>
      <c r="L31" s="723">
        <v>0</v>
      </c>
      <c r="M31" s="723">
        <f t="shared" si="10"/>
        <v>0</v>
      </c>
      <c r="N31" s="724">
        <f t="shared" si="6"/>
        <v>3</v>
      </c>
      <c r="O31" s="724">
        <f t="shared" si="6"/>
        <v>0</v>
      </c>
      <c r="P31" s="725">
        <f t="shared" si="6"/>
        <v>3</v>
      </c>
    </row>
    <row r="32" spans="1:16" ht="52.5" customHeight="1" x14ac:dyDescent="0.4">
      <c r="A32" s="728" t="s">
        <v>119</v>
      </c>
      <c r="B32" s="696">
        <v>10</v>
      </c>
      <c r="C32" s="696">
        <v>0</v>
      </c>
      <c r="D32" s="701">
        <f t="shared" si="7"/>
        <v>10</v>
      </c>
      <c r="E32" s="701">
        <v>10</v>
      </c>
      <c r="F32" s="701">
        <v>1</v>
      </c>
      <c r="G32" s="701">
        <f t="shared" si="8"/>
        <v>11</v>
      </c>
      <c r="H32" s="696">
        <v>13</v>
      </c>
      <c r="I32" s="696">
        <v>1</v>
      </c>
      <c r="J32" s="701">
        <f t="shared" si="9"/>
        <v>14</v>
      </c>
      <c r="K32" s="723">
        <v>0</v>
      </c>
      <c r="L32" s="723">
        <v>0</v>
      </c>
      <c r="M32" s="723">
        <f t="shared" si="10"/>
        <v>0</v>
      </c>
      <c r="N32" s="724">
        <f t="shared" si="6"/>
        <v>33</v>
      </c>
      <c r="O32" s="724">
        <f t="shared" si="6"/>
        <v>2</v>
      </c>
      <c r="P32" s="725">
        <f t="shared" si="6"/>
        <v>35</v>
      </c>
    </row>
    <row r="33" spans="1:16" ht="24.95" customHeight="1" x14ac:dyDescent="0.4">
      <c r="A33" s="727" t="s">
        <v>120</v>
      </c>
      <c r="B33" s="696">
        <v>5</v>
      </c>
      <c r="C33" s="696">
        <v>0</v>
      </c>
      <c r="D33" s="701">
        <f t="shared" si="7"/>
        <v>5</v>
      </c>
      <c r="E33" s="701">
        <v>5</v>
      </c>
      <c r="F33" s="701">
        <v>0</v>
      </c>
      <c r="G33" s="701">
        <f t="shared" si="8"/>
        <v>5</v>
      </c>
      <c r="H33" s="696">
        <v>3</v>
      </c>
      <c r="I33" s="696">
        <v>0</v>
      </c>
      <c r="J33" s="701">
        <f t="shared" si="9"/>
        <v>3</v>
      </c>
      <c r="K33" s="723">
        <v>0</v>
      </c>
      <c r="L33" s="723">
        <v>0</v>
      </c>
      <c r="M33" s="723">
        <f t="shared" si="10"/>
        <v>0</v>
      </c>
      <c r="N33" s="724">
        <f t="shared" si="6"/>
        <v>13</v>
      </c>
      <c r="O33" s="724">
        <f t="shared" si="6"/>
        <v>0</v>
      </c>
      <c r="P33" s="725">
        <f t="shared" si="6"/>
        <v>13</v>
      </c>
    </row>
    <row r="34" spans="1:16" ht="49.5" customHeight="1" x14ac:dyDescent="0.4">
      <c r="A34" s="728" t="s">
        <v>121</v>
      </c>
      <c r="B34" s="696">
        <v>2</v>
      </c>
      <c r="C34" s="696">
        <v>0</v>
      </c>
      <c r="D34" s="701">
        <f>B34+C34</f>
        <v>2</v>
      </c>
      <c r="E34" s="701">
        <v>2</v>
      </c>
      <c r="F34" s="701">
        <v>0</v>
      </c>
      <c r="G34" s="701">
        <f>E34+F34</f>
        <v>2</v>
      </c>
      <c r="H34" s="696">
        <v>1</v>
      </c>
      <c r="I34" s="696">
        <v>0</v>
      </c>
      <c r="J34" s="701">
        <f>H34+I34</f>
        <v>1</v>
      </c>
      <c r="K34" s="723">
        <v>0</v>
      </c>
      <c r="L34" s="723">
        <v>0</v>
      </c>
      <c r="M34" s="723">
        <f>K34+L34</f>
        <v>0</v>
      </c>
      <c r="N34" s="724">
        <f t="shared" si="6"/>
        <v>5</v>
      </c>
      <c r="O34" s="724">
        <f t="shared" si="6"/>
        <v>0</v>
      </c>
      <c r="P34" s="725">
        <f t="shared" si="6"/>
        <v>5</v>
      </c>
    </row>
    <row r="35" spans="1:16" ht="53.25" thickBot="1" x14ac:dyDescent="0.45">
      <c r="A35" s="729" t="s">
        <v>122</v>
      </c>
      <c r="B35" s="730">
        <v>2</v>
      </c>
      <c r="C35" s="730">
        <v>0</v>
      </c>
      <c r="D35" s="730">
        <f>B35+C35</f>
        <v>2</v>
      </c>
      <c r="E35" s="730">
        <v>3</v>
      </c>
      <c r="F35" s="730">
        <v>0</v>
      </c>
      <c r="G35" s="730">
        <f>E35+F35</f>
        <v>3</v>
      </c>
      <c r="H35" s="730">
        <v>3</v>
      </c>
      <c r="I35" s="730">
        <v>0</v>
      </c>
      <c r="J35" s="730">
        <f>H35+I35</f>
        <v>3</v>
      </c>
      <c r="K35" s="731">
        <v>0</v>
      </c>
      <c r="L35" s="731">
        <v>0</v>
      </c>
      <c r="M35" s="731">
        <f>K35+L35</f>
        <v>0</v>
      </c>
      <c r="N35" s="732">
        <f t="shared" si="6"/>
        <v>8</v>
      </c>
      <c r="O35" s="732">
        <f t="shared" si="6"/>
        <v>0</v>
      </c>
      <c r="P35" s="733">
        <f t="shared" si="6"/>
        <v>8</v>
      </c>
    </row>
    <row r="36" spans="1:16" ht="24.95" customHeight="1" thickBot="1" x14ac:dyDescent="0.45">
      <c r="A36" s="734" t="s">
        <v>13</v>
      </c>
      <c r="B36" s="735">
        <f>SUM(B24:B35)</f>
        <v>42</v>
      </c>
      <c r="C36" s="735">
        <f t="shared" ref="C36:P36" si="11">SUM(C24:C35)</f>
        <v>1</v>
      </c>
      <c r="D36" s="735">
        <f t="shared" si="11"/>
        <v>43</v>
      </c>
      <c r="E36" s="735">
        <f t="shared" si="11"/>
        <v>36</v>
      </c>
      <c r="F36" s="735">
        <f t="shared" si="11"/>
        <v>1</v>
      </c>
      <c r="G36" s="735">
        <f t="shared" si="11"/>
        <v>37</v>
      </c>
      <c r="H36" s="735">
        <f t="shared" si="11"/>
        <v>36</v>
      </c>
      <c r="I36" s="735">
        <f t="shared" si="11"/>
        <v>3</v>
      </c>
      <c r="J36" s="735">
        <f t="shared" si="11"/>
        <v>39</v>
      </c>
      <c r="K36" s="735">
        <f t="shared" si="11"/>
        <v>0</v>
      </c>
      <c r="L36" s="735">
        <f t="shared" si="11"/>
        <v>0</v>
      </c>
      <c r="M36" s="735">
        <f t="shared" si="11"/>
        <v>0</v>
      </c>
      <c r="N36" s="735">
        <f t="shared" si="11"/>
        <v>114</v>
      </c>
      <c r="O36" s="735">
        <f t="shared" si="11"/>
        <v>5</v>
      </c>
      <c r="P36" s="735">
        <f t="shared" si="11"/>
        <v>119</v>
      </c>
    </row>
    <row r="37" spans="1:16" ht="53.25" customHeight="1" thickBot="1" x14ac:dyDescent="0.45">
      <c r="A37" s="736" t="s">
        <v>14</v>
      </c>
      <c r="B37" s="737"/>
      <c r="C37" s="737"/>
      <c r="D37" s="738"/>
      <c r="E37" s="739"/>
      <c r="F37" s="739"/>
      <c r="G37" s="739"/>
      <c r="H37" s="739"/>
      <c r="I37" s="739"/>
      <c r="J37" s="739"/>
      <c r="K37" s="740"/>
      <c r="L37" s="740"/>
      <c r="M37" s="740"/>
      <c r="N37" s="741"/>
      <c r="O37" s="741"/>
      <c r="P37" s="742"/>
    </row>
    <row r="38" spans="1:16" ht="24.95" customHeight="1" x14ac:dyDescent="0.4">
      <c r="A38" s="695" t="s">
        <v>123</v>
      </c>
      <c r="B38" s="696">
        <v>0</v>
      </c>
      <c r="C38" s="696">
        <v>0</v>
      </c>
      <c r="D38" s="719">
        <f>B38+C38</f>
        <v>0</v>
      </c>
      <c r="E38" s="696">
        <v>0</v>
      </c>
      <c r="F38" s="696">
        <v>0</v>
      </c>
      <c r="G38" s="696">
        <f>E38+F38</f>
        <v>0</v>
      </c>
      <c r="H38" s="696">
        <v>0</v>
      </c>
      <c r="I38" s="696">
        <v>0</v>
      </c>
      <c r="J38" s="696">
        <f>H38+I38</f>
        <v>0</v>
      </c>
      <c r="K38" s="696">
        <v>0</v>
      </c>
      <c r="L38" s="696">
        <v>0</v>
      </c>
      <c r="M38" s="697">
        <f>K38+L38</f>
        <v>0</v>
      </c>
      <c r="N38" s="743">
        <f>B38+E38+H38+K38</f>
        <v>0</v>
      </c>
      <c r="O38" s="743">
        <f>C38+F38+I38+L38</f>
        <v>0</v>
      </c>
      <c r="P38" s="699">
        <f>N38+O38</f>
        <v>0</v>
      </c>
    </row>
    <row r="39" spans="1:16" ht="24.95" customHeight="1" x14ac:dyDescent="0.4">
      <c r="A39" s="695" t="s">
        <v>124</v>
      </c>
      <c r="B39" s="701">
        <v>0</v>
      </c>
      <c r="C39" s="701">
        <v>0</v>
      </c>
      <c r="D39" s="701">
        <f>B39+C39</f>
        <v>0</v>
      </c>
      <c r="E39" s="696">
        <v>0</v>
      </c>
      <c r="F39" s="696">
        <v>0</v>
      </c>
      <c r="G39" s="696">
        <f>E39+F39</f>
        <v>0</v>
      </c>
      <c r="H39" s="701">
        <v>0</v>
      </c>
      <c r="I39" s="701">
        <v>0</v>
      </c>
      <c r="J39" s="701">
        <f>H39+I39</f>
        <v>0</v>
      </c>
      <c r="K39" s="701">
        <v>0</v>
      </c>
      <c r="L39" s="701">
        <v>0</v>
      </c>
      <c r="M39" s="723">
        <f>K39+L39</f>
        <v>0</v>
      </c>
      <c r="N39" s="743">
        <f>B39+E39+H39+K39</f>
        <v>0</v>
      </c>
      <c r="O39" s="743">
        <f>C39+F39+I39+L39</f>
        <v>0</v>
      </c>
      <c r="P39" s="699">
        <f>N39+O39</f>
        <v>0</v>
      </c>
    </row>
    <row r="40" spans="1:16" ht="24.95" customHeight="1" x14ac:dyDescent="0.4">
      <c r="A40" s="726" t="s">
        <v>114</v>
      </c>
      <c r="B40" s="701">
        <v>0</v>
      </c>
      <c r="C40" s="701">
        <v>0</v>
      </c>
      <c r="D40" s="701">
        <f t="shared" ref="D40:D47" si="12">B40+C40</f>
        <v>0</v>
      </c>
      <c r="E40" s="696">
        <v>0</v>
      </c>
      <c r="F40" s="696">
        <v>0</v>
      </c>
      <c r="G40" s="696">
        <f t="shared" ref="G40:G47" si="13">E40+F40</f>
        <v>0</v>
      </c>
      <c r="H40" s="701">
        <v>0</v>
      </c>
      <c r="I40" s="701">
        <v>1</v>
      </c>
      <c r="J40" s="701">
        <f t="shared" ref="J40:J47" si="14">H40+I40</f>
        <v>1</v>
      </c>
      <c r="K40" s="701">
        <v>0</v>
      </c>
      <c r="L40" s="701">
        <v>0</v>
      </c>
      <c r="M40" s="723">
        <f t="shared" ref="M40:M47" si="15">K40+L40</f>
        <v>0</v>
      </c>
      <c r="N40" s="743">
        <f t="shared" ref="N40:O49" si="16">B40+E40+H40+K40</f>
        <v>0</v>
      </c>
      <c r="O40" s="743">
        <f t="shared" si="16"/>
        <v>1</v>
      </c>
      <c r="P40" s="699">
        <f t="shared" ref="P40:P49" si="17">N40+O40</f>
        <v>1</v>
      </c>
    </row>
    <row r="41" spans="1:16" s="440" customFormat="1" ht="24.95" customHeight="1" x14ac:dyDescent="0.4">
      <c r="A41" s="726" t="s">
        <v>125</v>
      </c>
      <c r="B41" s="701">
        <v>0</v>
      </c>
      <c r="C41" s="701">
        <v>0</v>
      </c>
      <c r="D41" s="701">
        <f t="shared" si="12"/>
        <v>0</v>
      </c>
      <c r="E41" s="696">
        <v>0</v>
      </c>
      <c r="F41" s="696">
        <v>0</v>
      </c>
      <c r="G41" s="696">
        <f t="shared" si="13"/>
        <v>0</v>
      </c>
      <c r="H41" s="701">
        <v>0</v>
      </c>
      <c r="I41" s="701">
        <v>2</v>
      </c>
      <c r="J41" s="701">
        <f t="shared" si="14"/>
        <v>2</v>
      </c>
      <c r="K41" s="701">
        <v>0</v>
      </c>
      <c r="L41" s="701">
        <v>0</v>
      </c>
      <c r="M41" s="723">
        <f t="shared" si="15"/>
        <v>0</v>
      </c>
      <c r="N41" s="743">
        <f t="shared" si="16"/>
        <v>0</v>
      </c>
      <c r="O41" s="743">
        <f t="shared" si="16"/>
        <v>2</v>
      </c>
      <c r="P41" s="699">
        <f t="shared" si="17"/>
        <v>2</v>
      </c>
    </row>
    <row r="42" spans="1:16" ht="24.95" customHeight="1" x14ac:dyDescent="0.4">
      <c r="A42" s="726" t="s">
        <v>115</v>
      </c>
      <c r="B42" s="701">
        <v>0</v>
      </c>
      <c r="C42" s="701">
        <v>0</v>
      </c>
      <c r="D42" s="701">
        <f t="shared" si="12"/>
        <v>0</v>
      </c>
      <c r="E42" s="696">
        <v>0</v>
      </c>
      <c r="F42" s="696">
        <v>0</v>
      </c>
      <c r="G42" s="696">
        <f t="shared" si="13"/>
        <v>0</v>
      </c>
      <c r="H42" s="701">
        <v>0</v>
      </c>
      <c r="I42" s="701">
        <v>0</v>
      </c>
      <c r="J42" s="701">
        <f t="shared" si="14"/>
        <v>0</v>
      </c>
      <c r="K42" s="701">
        <v>0</v>
      </c>
      <c r="L42" s="701">
        <v>0</v>
      </c>
      <c r="M42" s="723">
        <f t="shared" si="15"/>
        <v>0</v>
      </c>
      <c r="N42" s="743">
        <f t="shared" si="16"/>
        <v>0</v>
      </c>
      <c r="O42" s="743">
        <f t="shared" si="16"/>
        <v>0</v>
      </c>
      <c r="P42" s="699">
        <f t="shared" si="17"/>
        <v>0</v>
      </c>
    </row>
    <row r="43" spans="1:16" s="440" customFormat="1" ht="24.95" customHeight="1" x14ac:dyDescent="0.4">
      <c r="A43" s="726" t="s">
        <v>116</v>
      </c>
      <c r="B43" s="701">
        <v>0</v>
      </c>
      <c r="C43" s="701">
        <v>0</v>
      </c>
      <c r="D43" s="701">
        <f t="shared" si="12"/>
        <v>0</v>
      </c>
      <c r="E43" s="696">
        <v>0</v>
      </c>
      <c r="F43" s="696">
        <v>0</v>
      </c>
      <c r="G43" s="696">
        <f t="shared" si="13"/>
        <v>0</v>
      </c>
      <c r="H43" s="701">
        <v>0</v>
      </c>
      <c r="I43" s="701">
        <v>0</v>
      </c>
      <c r="J43" s="701">
        <f t="shared" si="14"/>
        <v>0</v>
      </c>
      <c r="K43" s="701">
        <v>0</v>
      </c>
      <c r="L43" s="701">
        <v>0</v>
      </c>
      <c r="M43" s="723">
        <f t="shared" si="15"/>
        <v>0</v>
      </c>
      <c r="N43" s="743">
        <f t="shared" si="16"/>
        <v>0</v>
      </c>
      <c r="O43" s="743">
        <f t="shared" si="16"/>
        <v>0</v>
      </c>
      <c r="P43" s="699">
        <f t="shared" si="17"/>
        <v>0</v>
      </c>
    </row>
    <row r="44" spans="1:16" ht="24.95" customHeight="1" x14ac:dyDescent="0.4">
      <c r="A44" s="726" t="s">
        <v>117</v>
      </c>
      <c r="B44" s="701">
        <v>0</v>
      </c>
      <c r="C44" s="701">
        <v>1</v>
      </c>
      <c r="D44" s="701">
        <f t="shared" si="12"/>
        <v>1</v>
      </c>
      <c r="E44" s="696">
        <v>0</v>
      </c>
      <c r="F44" s="696">
        <v>0</v>
      </c>
      <c r="G44" s="696">
        <f t="shared" si="13"/>
        <v>0</v>
      </c>
      <c r="H44" s="701">
        <v>0</v>
      </c>
      <c r="I44" s="701">
        <v>0</v>
      </c>
      <c r="J44" s="701">
        <f t="shared" si="14"/>
        <v>0</v>
      </c>
      <c r="K44" s="701">
        <v>0</v>
      </c>
      <c r="L44" s="701">
        <v>0</v>
      </c>
      <c r="M44" s="723">
        <f t="shared" si="15"/>
        <v>0</v>
      </c>
      <c r="N44" s="743">
        <f t="shared" si="16"/>
        <v>0</v>
      </c>
      <c r="O44" s="743">
        <f t="shared" si="16"/>
        <v>1</v>
      </c>
      <c r="P44" s="699">
        <f t="shared" si="17"/>
        <v>1</v>
      </c>
    </row>
    <row r="45" spans="1:16" ht="57" customHeight="1" x14ac:dyDescent="0.4">
      <c r="A45" s="727" t="s">
        <v>118</v>
      </c>
      <c r="B45" s="701">
        <v>0</v>
      </c>
      <c r="C45" s="701">
        <v>0</v>
      </c>
      <c r="D45" s="701">
        <f t="shared" si="12"/>
        <v>0</v>
      </c>
      <c r="E45" s="696">
        <v>0</v>
      </c>
      <c r="F45" s="696">
        <v>0</v>
      </c>
      <c r="G45" s="696">
        <f t="shared" si="13"/>
        <v>0</v>
      </c>
      <c r="H45" s="701">
        <v>0</v>
      </c>
      <c r="I45" s="701">
        <v>0</v>
      </c>
      <c r="J45" s="701">
        <f t="shared" si="14"/>
        <v>0</v>
      </c>
      <c r="K45" s="701">
        <v>0</v>
      </c>
      <c r="L45" s="701">
        <v>0</v>
      </c>
      <c r="M45" s="723">
        <f t="shared" si="15"/>
        <v>0</v>
      </c>
      <c r="N45" s="743">
        <f t="shared" si="16"/>
        <v>0</v>
      </c>
      <c r="O45" s="743">
        <f t="shared" si="16"/>
        <v>0</v>
      </c>
      <c r="P45" s="699">
        <f t="shared" si="17"/>
        <v>0</v>
      </c>
    </row>
    <row r="46" spans="1:16" ht="63.75" customHeight="1" x14ac:dyDescent="0.4">
      <c r="A46" s="728" t="s">
        <v>119</v>
      </c>
      <c r="B46" s="701">
        <v>1</v>
      </c>
      <c r="C46" s="701">
        <v>0</v>
      </c>
      <c r="D46" s="701">
        <f t="shared" si="12"/>
        <v>1</v>
      </c>
      <c r="E46" s="696">
        <v>0</v>
      </c>
      <c r="F46" s="696">
        <v>0</v>
      </c>
      <c r="G46" s="696">
        <f t="shared" si="13"/>
        <v>0</v>
      </c>
      <c r="H46" s="701">
        <v>0</v>
      </c>
      <c r="I46" s="701">
        <v>1</v>
      </c>
      <c r="J46" s="701">
        <f t="shared" si="14"/>
        <v>1</v>
      </c>
      <c r="K46" s="701">
        <v>0</v>
      </c>
      <c r="L46" s="701">
        <v>0</v>
      </c>
      <c r="M46" s="723">
        <f t="shared" si="15"/>
        <v>0</v>
      </c>
      <c r="N46" s="743">
        <f t="shared" si="16"/>
        <v>1</v>
      </c>
      <c r="O46" s="743">
        <f t="shared" si="16"/>
        <v>1</v>
      </c>
      <c r="P46" s="699">
        <f t="shared" si="17"/>
        <v>2</v>
      </c>
    </row>
    <row r="47" spans="1:16" ht="44.25" customHeight="1" x14ac:dyDescent="0.4">
      <c r="A47" s="727" t="s">
        <v>120</v>
      </c>
      <c r="B47" s="701">
        <v>0</v>
      </c>
      <c r="C47" s="701">
        <v>0</v>
      </c>
      <c r="D47" s="701">
        <f t="shared" si="12"/>
        <v>0</v>
      </c>
      <c r="E47" s="696">
        <v>0</v>
      </c>
      <c r="F47" s="696">
        <v>0</v>
      </c>
      <c r="G47" s="696">
        <f t="shared" si="13"/>
        <v>0</v>
      </c>
      <c r="H47" s="701">
        <v>0</v>
      </c>
      <c r="I47" s="701">
        <v>0</v>
      </c>
      <c r="J47" s="701">
        <f t="shared" si="14"/>
        <v>0</v>
      </c>
      <c r="K47" s="701">
        <v>0</v>
      </c>
      <c r="L47" s="701">
        <v>0</v>
      </c>
      <c r="M47" s="723">
        <f t="shared" si="15"/>
        <v>0</v>
      </c>
      <c r="N47" s="743">
        <f t="shared" si="16"/>
        <v>0</v>
      </c>
      <c r="O47" s="743">
        <f t="shared" si="16"/>
        <v>0</v>
      </c>
      <c r="P47" s="699">
        <f t="shared" si="17"/>
        <v>0</v>
      </c>
    </row>
    <row r="48" spans="1:16" ht="57" customHeight="1" x14ac:dyDescent="0.4">
      <c r="A48" s="728" t="s">
        <v>121</v>
      </c>
      <c r="B48" s="701">
        <v>0</v>
      </c>
      <c r="C48" s="701">
        <v>0</v>
      </c>
      <c r="D48" s="701">
        <f>B48+C48</f>
        <v>0</v>
      </c>
      <c r="E48" s="696">
        <v>0</v>
      </c>
      <c r="F48" s="696">
        <v>0</v>
      </c>
      <c r="G48" s="696">
        <f>E48+F48</f>
        <v>0</v>
      </c>
      <c r="H48" s="723">
        <v>1</v>
      </c>
      <c r="I48" s="723">
        <v>0</v>
      </c>
      <c r="J48" s="701">
        <f>H48+I48</f>
        <v>1</v>
      </c>
      <c r="K48" s="723">
        <v>0</v>
      </c>
      <c r="L48" s="723">
        <v>0</v>
      </c>
      <c r="M48" s="723">
        <f>K48+L48</f>
        <v>0</v>
      </c>
      <c r="N48" s="743">
        <f t="shared" si="16"/>
        <v>1</v>
      </c>
      <c r="O48" s="743">
        <f t="shared" si="16"/>
        <v>0</v>
      </c>
      <c r="P48" s="699">
        <f t="shared" si="17"/>
        <v>1</v>
      </c>
    </row>
    <row r="49" spans="1:16" ht="53.25" thickBot="1" x14ac:dyDescent="0.45">
      <c r="A49" s="727" t="s">
        <v>122</v>
      </c>
      <c r="B49" s="730">
        <v>0</v>
      </c>
      <c r="C49" s="730">
        <v>0</v>
      </c>
      <c r="D49" s="730">
        <f>B49+C49</f>
        <v>0</v>
      </c>
      <c r="E49" s="696">
        <v>0</v>
      </c>
      <c r="F49" s="696">
        <v>0</v>
      </c>
      <c r="G49" s="744">
        <f>E49+F49</f>
        <v>0</v>
      </c>
      <c r="H49" s="731">
        <v>0</v>
      </c>
      <c r="I49" s="731">
        <v>1</v>
      </c>
      <c r="J49" s="730">
        <f>H49+I49</f>
        <v>1</v>
      </c>
      <c r="K49" s="731">
        <v>0</v>
      </c>
      <c r="L49" s="731">
        <v>0</v>
      </c>
      <c r="M49" s="731">
        <f>K49+L49</f>
        <v>0</v>
      </c>
      <c r="N49" s="743">
        <f t="shared" si="16"/>
        <v>0</v>
      </c>
      <c r="O49" s="743">
        <f t="shared" si="16"/>
        <v>1</v>
      </c>
      <c r="P49" s="709">
        <f t="shared" si="17"/>
        <v>1</v>
      </c>
    </row>
    <row r="50" spans="1:16" ht="48" customHeight="1" thickBot="1" x14ac:dyDescent="0.45">
      <c r="A50" s="734" t="s">
        <v>15</v>
      </c>
      <c r="B50" s="735">
        <f>SUM(B38:B49)</f>
        <v>1</v>
      </c>
      <c r="C50" s="735">
        <f t="shared" ref="C50:P50" si="18">SUM(C38:C49)</f>
        <v>1</v>
      </c>
      <c r="D50" s="735">
        <f t="shared" si="18"/>
        <v>2</v>
      </c>
      <c r="E50" s="745">
        <f t="shared" si="18"/>
        <v>0</v>
      </c>
      <c r="F50" s="745">
        <f t="shared" si="18"/>
        <v>0</v>
      </c>
      <c r="G50" s="745">
        <f t="shared" si="18"/>
        <v>0</v>
      </c>
      <c r="H50" s="745">
        <f t="shared" si="18"/>
        <v>1</v>
      </c>
      <c r="I50" s="745">
        <f t="shared" si="18"/>
        <v>5</v>
      </c>
      <c r="J50" s="745">
        <f t="shared" si="18"/>
        <v>6</v>
      </c>
      <c r="K50" s="745">
        <f t="shared" si="18"/>
        <v>0</v>
      </c>
      <c r="L50" s="745">
        <f t="shared" si="18"/>
        <v>0</v>
      </c>
      <c r="M50" s="745">
        <f t="shared" si="18"/>
        <v>0</v>
      </c>
      <c r="N50" s="745">
        <f t="shared" si="18"/>
        <v>2</v>
      </c>
      <c r="O50" s="745">
        <f t="shared" si="18"/>
        <v>6</v>
      </c>
      <c r="P50" s="745">
        <f t="shared" si="18"/>
        <v>8</v>
      </c>
    </row>
    <row r="51" spans="1:16" ht="30" customHeight="1" thickBot="1" x14ac:dyDescent="0.45">
      <c r="A51" s="746" t="s">
        <v>16</v>
      </c>
      <c r="B51" s="747">
        <f>B36</f>
        <v>42</v>
      </c>
      <c r="C51" s="747">
        <f t="shared" ref="C51:P51" si="19">C36</f>
        <v>1</v>
      </c>
      <c r="D51" s="747">
        <f t="shared" si="19"/>
        <v>43</v>
      </c>
      <c r="E51" s="747">
        <f t="shared" si="19"/>
        <v>36</v>
      </c>
      <c r="F51" s="747">
        <f t="shared" si="19"/>
        <v>1</v>
      </c>
      <c r="G51" s="747">
        <f t="shared" si="19"/>
        <v>37</v>
      </c>
      <c r="H51" s="747">
        <f t="shared" si="19"/>
        <v>36</v>
      </c>
      <c r="I51" s="747">
        <f t="shared" si="19"/>
        <v>3</v>
      </c>
      <c r="J51" s="747">
        <f t="shared" si="19"/>
        <v>39</v>
      </c>
      <c r="K51" s="747">
        <f t="shared" si="19"/>
        <v>0</v>
      </c>
      <c r="L51" s="747">
        <f t="shared" si="19"/>
        <v>0</v>
      </c>
      <c r="M51" s="747">
        <f t="shared" si="19"/>
        <v>0</v>
      </c>
      <c r="N51" s="747">
        <f t="shared" si="19"/>
        <v>114</v>
      </c>
      <c r="O51" s="747">
        <f t="shared" si="19"/>
        <v>5</v>
      </c>
      <c r="P51" s="747">
        <f t="shared" si="19"/>
        <v>119</v>
      </c>
    </row>
    <row r="52" spans="1:16" ht="27" thickBot="1" x14ac:dyDescent="0.45">
      <c r="A52" s="746" t="s">
        <v>17</v>
      </c>
      <c r="B52" s="747">
        <f>B50</f>
        <v>1</v>
      </c>
      <c r="C52" s="747">
        <f t="shared" ref="C52:P52" si="20">C50</f>
        <v>1</v>
      </c>
      <c r="D52" s="747">
        <f t="shared" si="20"/>
        <v>2</v>
      </c>
      <c r="E52" s="747">
        <f t="shared" si="20"/>
        <v>0</v>
      </c>
      <c r="F52" s="747">
        <f t="shared" si="20"/>
        <v>0</v>
      </c>
      <c r="G52" s="747">
        <f t="shared" si="20"/>
        <v>0</v>
      </c>
      <c r="H52" s="747">
        <f t="shared" si="20"/>
        <v>1</v>
      </c>
      <c r="I52" s="747">
        <f t="shared" si="20"/>
        <v>5</v>
      </c>
      <c r="J52" s="747">
        <f t="shared" si="20"/>
        <v>6</v>
      </c>
      <c r="K52" s="747">
        <f t="shared" si="20"/>
        <v>0</v>
      </c>
      <c r="L52" s="747">
        <f t="shared" si="20"/>
        <v>0</v>
      </c>
      <c r="M52" s="747">
        <f t="shared" si="20"/>
        <v>0</v>
      </c>
      <c r="N52" s="747">
        <f t="shared" si="20"/>
        <v>2</v>
      </c>
      <c r="O52" s="747">
        <f t="shared" si="20"/>
        <v>6</v>
      </c>
      <c r="P52" s="747">
        <f t="shared" si="20"/>
        <v>8</v>
      </c>
    </row>
    <row r="53" spans="1:16" ht="27" thickBot="1" x14ac:dyDescent="0.45">
      <c r="A53" s="748" t="s">
        <v>18</v>
      </c>
      <c r="B53" s="749">
        <f>SUM(B51:B52)</f>
        <v>43</v>
      </c>
      <c r="C53" s="749">
        <f t="shared" ref="C53:P53" si="21">SUM(C51:C52)</f>
        <v>2</v>
      </c>
      <c r="D53" s="749">
        <f t="shared" si="21"/>
        <v>45</v>
      </c>
      <c r="E53" s="749">
        <f t="shared" si="21"/>
        <v>36</v>
      </c>
      <c r="F53" s="749">
        <f t="shared" si="21"/>
        <v>1</v>
      </c>
      <c r="G53" s="749">
        <f t="shared" si="21"/>
        <v>37</v>
      </c>
      <c r="H53" s="749">
        <f t="shared" si="21"/>
        <v>37</v>
      </c>
      <c r="I53" s="749">
        <f t="shared" si="21"/>
        <v>8</v>
      </c>
      <c r="J53" s="749">
        <f t="shared" si="21"/>
        <v>45</v>
      </c>
      <c r="K53" s="749">
        <f t="shared" si="21"/>
        <v>0</v>
      </c>
      <c r="L53" s="749">
        <f t="shared" si="21"/>
        <v>0</v>
      </c>
      <c r="M53" s="749">
        <f t="shared" si="21"/>
        <v>0</v>
      </c>
      <c r="N53" s="749">
        <f t="shared" si="21"/>
        <v>116</v>
      </c>
      <c r="O53" s="749">
        <f t="shared" si="21"/>
        <v>11</v>
      </c>
      <c r="P53" s="749">
        <f t="shared" si="21"/>
        <v>127</v>
      </c>
    </row>
  </sheetData>
  <mergeCells count="12">
    <mergeCell ref="B6:D6"/>
    <mergeCell ref="E6:G6"/>
    <mergeCell ref="H6:J6"/>
    <mergeCell ref="K6:M6"/>
    <mergeCell ref="A5:A7"/>
    <mergeCell ref="A1:P1"/>
    <mergeCell ref="A3:P3"/>
    <mergeCell ref="B5:D5"/>
    <mergeCell ref="E5:G5"/>
    <mergeCell ref="H5:J5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</vt:i4>
      </vt:variant>
    </vt:vector>
  </HeadingPairs>
  <TitlesOfParts>
    <vt:vector size="21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3 Курс ГПА Ялта</vt:lpstr>
      <vt:lpstr>Асп3-4курс ЗФО курсГПА Ялта</vt:lpstr>
      <vt:lpstr>АспОФО Мед Акад</vt:lpstr>
      <vt:lpstr>Асп ЗФО Мед Акад</vt:lpstr>
      <vt:lpstr>Асп ОФО ТА</vt:lpstr>
      <vt:lpstr>Асп ТА ЗФО </vt:lpstr>
      <vt:lpstr>Асп ОФО и ЗФО АСиА 1-г</vt:lpstr>
      <vt:lpstr>Асп 2-3 г ОФО АСиА</vt:lpstr>
      <vt:lpstr>Асп 2-4 г. ЗФО АСиА</vt:lpstr>
      <vt:lpstr>Асп ОФО ИиУ</vt:lpstr>
      <vt:lpstr>Асп ЗФО Ии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2017-02-07T11:12:34Z</cp:lastPrinted>
  <dcterms:created xsi:type="dcterms:W3CDTF">2015-08-28T07:26:11Z</dcterms:created>
  <dcterms:modified xsi:type="dcterms:W3CDTF">2017-02-14T12:15:37Z</dcterms:modified>
</cp:coreProperties>
</file>