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KDOCS\PKDOCS\Приемная комиссия\2015\ОТЧЕТ\"/>
    </mc:Choice>
  </mc:AlternateContent>
  <bookViews>
    <workbookView xWindow="0" yWindow="0" windowWidth="23970" windowHeight="96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73" i="1" l="1"/>
  <c r="F72" i="1"/>
  <c r="F65" i="1" l="1"/>
  <c r="F66" i="1" l="1"/>
  <c r="D71" i="1" l="1"/>
  <c r="D72" i="1" s="1"/>
  <c r="E71" i="1"/>
  <c r="E72" i="1" s="1"/>
  <c r="F71" i="1"/>
  <c r="F73" i="1" s="1"/>
  <c r="G71" i="1"/>
  <c r="H71" i="1"/>
  <c r="I71" i="1"/>
  <c r="J71" i="1"/>
  <c r="K71" i="1"/>
  <c r="L71" i="1"/>
  <c r="M71" i="1"/>
  <c r="M72" i="1" s="1"/>
  <c r="N71" i="1"/>
  <c r="N72" i="1" s="1"/>
  <c r="C71" i="1"/>
</calcChain>
</file>

<file path=xl/sharedStrings.xml><?xml version="1.0" encoding="utf-8"?>
<sst xmlns="http://schemas.openxmlformats.org/spreadsheetml/2006/main" count="87" uniqueCount="79">
  <si>
    <t>адаптивная физическая культура</t>
  </si>
  <si>
    <t>бизнес-информатика</t>
  </si>
  <si>
    <t>биология</t>
  </si>
  <si>
    <t>география</t>
  </si>
  <si>
    <t>гостиничное дело</t>
  </si>
  <si>
    <t>государственное и муниципальное управление</t>
  </si>
  <si>
    <t>графика</t>
  </si>
  <si>
    <t>документоведение и архивоведение</t>
  </si>
  <si>
    <t>журналистика</t>
  </si>
  <si>
    <t>издательское дело</t>
  </si>
  <si>
    <t>информатика и вычислительная техника</t>
  </si>
  <si>
    <t>информатика и вычислительная техника(на базе спо)</t>
  </si>
  <si>
    <t>история</t>
  </si>
  <si>
    <t>культурология</t>
  </si>
  <si>
    <t>ландшафтная архитектура</t>
  </si>
  <si>
    <t>математика</t>
  </si>
  <si>
    <t>менеджмент</t>
  </si>
  <si>
    <t>менеджмент (на базе спо)</t>
  </si>
  <si>
    <t>политология</t>
  </si>
  <si>
    <t>прикладная математика</t>
  </si>
  <si>
    <t>прикладная математика и информатика</t>
  </si>
  <si>
    <t>программная инженерия</t>
  </si>
  <si>
    <t>психология</t>
  </si>
  <si>
    <t>радиофизика</t>
  </si>
  <si>
    <t>реклама и связи с общественностью</t>
  </si>
  <si>
    <t>рекреация и спортивно-оздоровительный туризм</t>
  </si>
  <si>
    <t>религиоведение</t>
  </si>
  <si>
    <t>техническая физика</t>
  </si>
  <si>
    <t>технология полиграфического и упаковочного производства</t>
  </si>
  <si>
    <t>торговое дело</t>
  </si>
  <si>
    <t>туризм</t>
  </si>
  <si>
    <t>управление персоналом</t>
  </si>
  <si>
    <t>физика</t>
  </si>
  <si>
    <t>физическая культура</t>
  </si>
  <si>
    <t>филология (английский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</si>
  <si>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</si>
  <si>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</si>
  <si>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(немецкий язык и литература)</t>
  </si>
  <si>
    <t>филология (новогреческий язык и литература)</t>
  </si>
  <si>
    <t>филология (перевод и переводоведение (славянские языки))</t>
  </si>
  <si>
    <t>филология (персидский язык и литература)</t>
  </si>
  <si>
    <t>филология (русский язык и литература)</t>
  </si>
  <si>
    <t>филология (турецкий язык и литература)</t>
  </si>
  <si>
    <t>филология (украинский язык и литература)</t>
  </si>
  <si>
    <t>филология (французский язык и литература)</t>
  </si>
  <si>
    <t>философия</t>
  </si>
  <si>
    <t>химия</t>
  </si>
  <si>
    <t>экология и природопользование</t>
  </si>
  <si>
    <t>экономика</t>
  </si>
  <si>
    <t>юриспруденция</t>
  </si>
  <si>
    <t>продукты питания животного происхождения</t>
  </si>
  <si>
    <t>-</t>
  </si>
  <si>
    <t>продукты питания из растительного сырья</t>
  </si>
  <si>
    <t>землеустройство и кадастры</t>
  </si>
  <si>
    <t>геодезия и дистанционное зондирование</t>
  </si>
  <si>
    <t>системный анализ и управление</t>
  </si>
  <si>
    <t>лесное дело</t>
  </si>
  <si>
    <t>агрономия</t>
  </si>
  <si>
    <t>садоводство</t>
  </si>
  <si>
    <t>агроинженерия</t>
  </si>
  <si>
    <t>ветеринария</t>
  </si>
  <si>
    <t>лечебное дело</t>
  </si>
  <si>
    <t>педиатрия</t>
  </si>
  <si>
    <t>стоматология</t>
  </si>
  <si>
    <t>фармация</t>
  </si>
  <si>
    <t>градостроительство</t>
  </si>
  <si>
    <t>строительство</t>
  </si>
  <si>
    <t>электроэнергетика и электротехника</t>
  </si>
  <si>
    <t>природообустройство и водопользование</t>
  </si>
  <si>
    <t>КЦП</t>
  </si>
  <si>
    <t>Количество зачисленных на бюджет</t>
  </si>
  <si>
    <t>Количество зачисленных на контракт</t>
  </si>
  <si>
    <t>Количество заявлений</t>
  </si>
  <si>
    <t>БАКАЛАВРИАТ</t>
  </si>
  <si>
    <t>ВСЕГО</t>
  </si>
  <si>
    <t>пелю</t>
  </si>
  <si>
    <t>очная</t>
  </si>
  <si>
    <t>очно-заочная</t>
  </si>
  <si>
    <t>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</si>
</sst>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43" workbookViewId="0">
      <selection activeCell="T59" sqref="T59"/>
    </sheetView>
  </sheetViews>
  <sheetFormatPr defaultRowHeight="15" x14ac:dyDescent="0.25"/>
  <cols>
    <col min="1" max="1" width="5.5703125" customWidth="1"/>
    <col min="2" max="2" width="39.5703125" customWidth="1"/>
    <col min="3" max="3" width="12.140625" customWidth="1"/>
    <col min="4" max="4" width="10.28515625" customWidth="1"/>
    <col min="5" max="5" width="12.85546875" customWidth="1"/>
    <col min="6" max="6" width="14.140625" customWidth="1"/>
    <col min="7" max="7" width="11.7109375" customWidth="1"/>
    <col min="8" max="8" width="6.140625" customWidth="1"/>
    <col min="9" max="9" width="12.85546875" customWidth="1"/>
    <col min="10" max="10" width="13" customWidth="1"/>
    <col min="11" max="11" width="12.28515625" customWidth="1"/>
    <col min="12" max="12" width="5.5703125" customWidth="1"/>
    <col min="13" max="13" width="12.85546875" customWidth="1"/>
    <col min="14" max="14" width="13.85546875" customWidth="1"/>
  </cols>
  <sheetData>
    <row r="1" spans="1:14" ht="15.75" thickBot="1" x14ac:dyDescent="0.3">
      <c r="C1" s="6" t="s">
        <v>76</v>
      </c>
      <c r="D1" s="6"/>
      <c r="E1" s="6"/>
      <c r="F1" s="6"/>
      <c r="G1" s="6" t="s">
        <v>77</v>
      </c>
      <c r="H1" s="6"/>
      <c r="I1" s="6"/>
      <c r="J1" s="6"/>
      <c r="K1" s="6" t="s">
        <v>78</v>
      </c>
      <c r="L1" s="6"/>
      <c r="M1" s="6"/>
      <c r="N1" s="6"/>
    </row>
    <row r="2" spans="1:14" ht="60" customHeight="1" thickTop="1" x14ac:dyDescent="0.25">
      <c r="B2" s="2" t="s">
        <v>73</v>
      </c>
      <c r="C2" s="3" t="s">
        <v>72</v>
      </c>
      <c r="D2" s="3" t="s">
        <v>69</v>
      </c>
      <c r="E2" s="3" t="s">
        <v>70</v>
      </c>
      <c r="F2" s="3" t="s">
        <v>71</v>
      </c>
      <c r="G2" s="3" t="s">
        <v>72</v>
      </c>
      <c r="H2" s="3" t="s">
        <v>69</v>
      </c>
      <c r="I2" s="3" t="s">
        <v>70</v>
      </c>
      <c r="J2" s="3" t="s">
        <v>71</v>
      </c>
      <c r="K2" s="3" t="s">
        <v>72</v>
      </c>
      <c r="L2" s="3" t="s">
        <v>69</v>
      </c>
      <c r="M2" s="3" t="s">
        <v>70</v>
      </c>
      <c r="N2" s="3" t="s">
        <v>71</v>
      </c>
    </row>
    <row r="3" spans="1:14" x14ac:dyDescent="0.25">
      <c r="A3">
        <v>1</v>
      </c>
      <c r="B3" s="4" t="s">
        <v>0</v>
      </c>
      <c r="C3" s="4">
        <v>165</v>
      </c>
      <c r="D3" s="4">
        <v>30</v>
      </c>
      <c r="E3" s="4">
        <v>30</v>
      </c>
      <c r="F3" s="4">
        <v>5</v>
      </c>
      <c r="G3" s="4"/>
      <c r="H3" s="4"/>
      <c r="I3" s="4"/>
      <c r="J3" s="4"/>
      <c r="K3" s="4">
        <v>129</v>
      </c>
      <c r="L3" s="4">
        <v>10</v>
      </c>
      <c r="M3" s="4">
        <v>10</v>
      </c>
      <c r="N3" s="4">
        <v>40</v>
      </c>
    </row>
    <row r="4" spans="1:14" x14ac:dyDescent="0.25">
      <c r="A4">
        <v>2</v>
      </c>
      <c r="B4" s="4" t="s">
        <v>1</v>
      </c>
      <c r="C4" s="4">
        <v>112</v>
      </c>
      <c r="D4" s="4">
        <v>25</v>
      </c>
      <c r="E4" s="4">
        <v>25</v>
      </c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>
        <v>3</v>
      </c>
      <c r="B5" s="4" t="s">
        <v>2</v>
      </c>
      <c r="C5" s="4">
        <v>289</v>
      </c>
      <c r="D5" s="4">
        <v>60</v>
      </c>
      <c r="E5" s="4">
        <v>60</v>
      </c>
      <c r="F5" s="4">
        <v>11</v>
      </c>
      <c r="G5" s="4">
        <v>69</v>
      </c>
      <c r="H5" s="4">
        <v>10</v>
      </c>
      <c r="I5" s="4">
        <v>10</v>
      </c>
      <c r="J5" s="4">
        <v>13</v>
      </c>
      <c r="K5" s="4"/>
      <c r="L5" s="4"/>
      <c r="M5" s="4"/>
      <c r="N5" s="4"/>
    </row>
    <row r="6" spans="1:14" x14ac:dyDescent="0.25">
      <c r="A6">
        <v>4</v>
      </c>
      <c r="B6" s="4" t="s">
        <v>3</v>
      </c>
      <c r="C6" s="4">
        <v>173</v>
      </c>
      <c r="D6" s="4">
        <v>50</v>
      </c>
      <c r="E6" s="4">
        <v>50</v>
      </c>
      <c r="F6" s="4">
        <v>8</v>
      </c>
      <c r="G6" s="4"/>
      <c r="H6" s="4"/>
      <c r="I6" s="4"/>
      <c r="J6" s="4"/>
      <c r="K6" s="4"/>
      <c r="L6" s="4"/>
      <c r="M6" s="4"/>
      <c r="N6" s="4"/>
    </row>
    <row r="7" spans="1:14" x14ac:dyDescent="0.25">
      <c r="A7">
        <v>5</v>
      </c>
      <c r="B7" s="4" t="s">
        <v>4</v>
      </c>
      <c r="C7" s="4">
        <v>177</v>
      </c>
      <c r="D7" s="4">
        <v>25</v>
      </c>
      <c r="E7" s="4">
        <v>25</v>
      </c>
      <c r="F7" s="4">
        <v>23</v>
      </c>
      <c r="G7" s="4"/>
      <c r="H7" s="4"/>
      <c r="I7" s="4"/>
      <c r="J7" s="4"/>
      <c r="K7" s="4">
        <v>41</v>
      </c>
      <c r="L7" s="4"/>
      <c r="M7" s="4"/>
      <c r="N7" s="4">
        <v>9</v>
      </c>
    </row>
    <row r="8" spans="1:14" x14ac:dyDescent="0.25">
      <c r="A8">
        <v>6</v>
      </c>
      <c r="B8" s="4" t="s">
        <v>5</v>
      </c>
      <c r="C8" s="4">
        <v>251</v>
      </c>
      <c r="D8" s="4">
        <v>25</v>
      </c>
      <c r="E8" s="4">
        <v>25</v>
      </c>
      <c r="F8" s="4">
        <v>7</v>
      </c>
      <c r="G8" s="4"/>
      <c r="H8" s="4"/>
      <c r="I8" s="4"/>
      <c r="J8" s="4"/>
      <c r="K8" s="4">
        <v>68</v>
      </c>
      <c r="L8" s="4">
        <v>15</v>
      </c>
      <c r="M8" s="4">
        <v>15</v>
      </c>
      <c r="N8" s="4">
        <v>17</v>
      </c>
    </row>
    <row r="9" spans="1:14" x14ac:dyDescent="0.25">
      <c r="A9">
        <v>7</v>
      </c>
      <c r="B9" s="4" t="s">
        <v>6</v>
      </c>
      <c r="C9" s="4">
        <v>59</v>
      </c>
      <c r="D9" s="4">
        <v>25</v>
      </c>
      <c r="E9" s="4">
        <v>25</v>
      </c>
      <c r="F9" s="4">
        <v>4</v>
      </c>
      <c r="G9" s="4"/>
      <c r="H9" s="4"/>
      <c r="I9" s="4"/>
      <c r="J9" s="4"/>
      <c r="K9" s="4"/>
      <c r="L9" s="4"/>
      <c r="M9" s="4"/>
      <c r="N9" s="4"/>
    </row>
    <row r="10" spans="1:14" x14ac:dyDescent="0.25">
      <c r="A10">
        <v>8</v>
      </c>
      <c r="B10" s="4" t="s">
        <v>7</v>
      </c>
      <c r="C10" s="4">
        <v>117</v>
      </c>
      <c r="D10" s="4">
        <v>25</v>
      </c>
      <c r="E10" s="4">
        <v>25</v>
      </c>
      <c r="F10" s="4">
        <v>2</v>
      </c>
      <c r="G10" s="4"/>
      <c r="H10" s="4"/>
      <c r="I10" s="4"/>
      <c r="J10" s="4"/>
      <c r="K10" s="4">
        <v>13</v>
      </c>
      <c r="L10" s="4"/>
      <c r="M10" s="4"/>
      <c r="N10" s="4">
        <v>9</v>
      </c>
    </row>
    <row r="11" spans="1:14" x14ac:dyDescent="0.25">
      <c r="A11">
        <v>9</v>
      </c>
      <c r="B11" s="4" t="s">
        <v>8</v>
      </c>
      <c r="C11" s="4">
        <v>382</v>
      </c>
      <c r="D11" s="4">
        <v>30</v>
      </c>
      <c r="E11" s="4">
        <v>30</v>
      </c>
      <c r="F11" s="4">
        <v>23</v>
      </c>
      <c r="G11" s="4"/>
      <c r="H11" s="4"/>
      <c r="I11" s="4"/>
      <c r="J11" s="4"/>
      <c r="K11" s="4">
        <v>80</v>
      </c>
      <c r="L11" s="4">
        <v>15</v>
      </c>
      <c r="M11" s="4">
        <v>15</v>
      </c>
      <c r="N11" s="4">
        <v>12</v>
      </c>
    </row>
    <row r="12" spans="1:14" x14ac:dyDescent="0.25">
      <c r="A12">
        <v>10</v>
      </c>
      <c r="B12" s="4" t="s">
        <v>9</v>
      </c>
      <c r="C12" s="4">
        <v>111</v>
      </c>
      <c r="D12" s="4">
        <v>20</v>
      </c>
      <c r="E12" s="4">
        <v>20</v>
      </c>
      <c r="F12" s="4">
        <v>3</v>
      </c>
      <c r="G12" s="4"/>
      <c r="H12" s="4"/>
      <c r="I12" s="4"/>
      <c r="J12" s="4"/>
      <c r="K12" s="4">
        <v>40</v>
      </c>
      <c r="L12" s="4">
        <v>10</v>
      </c>
      <c r="M12" s="4">
        <v>10</v>
      </c>
      <c r="N12" s="4">
        <v>4</v>
      </c>
    </row>
    <row r="13" spans="1:14" x14ac:dyDescent="0.25">
      <c r="A13">
        <v>11</v>
      </c>
      <c r="B13" s="4" t="s">
        <v>10</v>
      </c>
      <c r="C13" s="4">
        <v>112</v>
      </c>
      <c r="D13" s="4">
        <v>25</v>
      </c>
      <c r="E13" s="4">
        <v>19</v>
      </c>
      <c r="F13" s="4">
        <v>1</v>
      </c>
      <c r="G13" s="4"/>
      <c r="H13" s="4"/>
      <c r="I13" s="4"/>
      <c r="J13" s="4"/>
      <c r="K13" s="4">
        <v>51</v>
      </c>
      <c r="L13" s="4">
        <v>25</v>
      </c>
      <c r="M13" s="4">
        <v>15</v>
      </c>
      <c r="N13" s="4">
        <v>2</v>
      </c>
    </row>
    <row r="14" spans="1:14" x14ac:dyDescent="0.25">
      <c r="A14">
        <v>12</v>
      </c>
      <c r="B14" s="4" t="s">
        <v>11</v>
      </c>
      <c r="C14" s="4">
        <v>33</v>
      </c>
      <c r="D14" s="4"/>
      <c r="E14" s="4">
        <v>6</v>
      </c>
      <c r="F14" s="4">
        <v>4</v>
      </c>
      <c r="G14" s="4"/>
      <c r="H14" s="4"/>
      <c r="I14" s="4"/>
      <c r="J14" s="4"/>
      <c r="K14" s="4">
        <v>28</v>
      </c>
      <c r="L14" s="4"/>
      <c r="M14" s="4">
        <v>10</v>
      </c>
      <c r="N14" s="4">
        <v>5</v>
      </c>
    </row>
    <row r="15" spans="1:14" x14ac:dyDescent="0.25">
      <c r="A15">
        <v>13</v>
      </c>
      <c r="B15" s="4" t="s">
        <v>12</v>
      </c>
      <c r="C15" s="4">
        <v>205</v>
      </c>
      <c r="D15" s="4">
        <v>35</v>
      </c>
      <c r="E15" s="4">
        <v>35</v>
      </c>
      <c r="F15" s="4">
        <v>5</v>
      </c>
      <c r="G15" s="4"/>
      <c r="H15" s="4"/>
      <c r="I15" s="4"/>
      <c r="J15" s="4"/>
      <c r="K15" s="4">
        <v>41</v>
      </c>
      <c r="L15" s="4">
        <v>10</v>
      </c>
      <c r="M15" s="4">
        <v>10</v>
      </c>
      <c r="N15" s="4">
        <v>12</v>
      </c>
    </row>
    <row r="16" spans="1:14" x14ac:dyDescent="0.25">
      <c r="A16">
        <v>14</v>
      </c>
      <c r="B16" s="4" t="s">
        <v>13</v>
      </c>
      <c r="C16" s="4">
        <v>77</v>
      </c>
      <c r="D16" s="4">
        <v>20</v>
      </c>
      <c r="E16" s="4">
        <v>20</v>
      </c>
      <c r="F16" s="4">
        <v>6</v>
      </c>
      <c r="G16" s="4"/>
      <c r="H16" s="4"/>
      <c r="I16" s="4"/>
      <c r="J16" s="4"/>
      <c r="K16" s="4">
        <v>10</v>
      </c>
      <c r="L16" s="4"/>
      <c r="M16" s="4"/>
      <c r="N16" s="4">
        <v>5</v>
      </c>
    </row>
    <row r="17" spans="1:14" x14ac:dyDescent="0.25">
      <c r="A17">
        <v>15</v>
      </c>
      <c r="B17" s="4" t="s">
        <v>14</v>
      </c>
      <c r="C17" s="4">
        <v>139</v>
      </c>
      <c r="D17" s="4">
        <v>50</v>
      </c>
      <c r="E17" s="4">
        <v>50</v>
      </c>
      <c r="F17" s="4">
        <v>6</v>
      </c>
      <c r="G17" s="4">
        <v>30</v>
      </c>
      <c r="H17" s="4">
        <v>10</v>
      </c>
      <c r="I17" s="4">
        <v>10</v>
      </c>
      <c r="J17" s="4">
        <v>2</v>
      </c>
      <c r="K17" s="4"/>
      <c r="L17" s="4"/>
      <c r="M17" s="4"/>
      <c r="N17" s="4"/>
    </row>
    <row r="18" spans="1:14" x14ac:dyDescent="0.25">
      <c r="A18">
        <v>16</v>
      </c>
      <c r="B18" s="4" t="s">
        <v>15</v>
      </c>
      <c r="C18" s="4">
        <v>158</v>
      </c>
      <c r="D18" s="4">
        <v>70</v>
      </c>
      <c r="E18" s="4">
        <v>70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>
        <v>17</v>
      </c>
      <c r="B19" s="4" t="s">
        <v>16</v>
      </c>
      <c r="C19" s="4">
        <v>356</v>
      </c>
      <c r="D19" s="4">
        <v>75</v>
      </c>
      <c r="E19" s="4">
        <v>71</v>
      </c>
      <c r="F19" s="4">
        <v>7</v>
      </c>
      <c r="G19" s="4"/>
      <c r="H19" s="4"/>
      <c r="I19" s="4"/>
      <c r="J19" s="4"/>
      <c r="K19" s="4">
        <v>67</v>
      </c>
      <c r="L19" s="4">
        <v>20</v>
      </c>
      <c r="M19" s="4">
        <v>16</v>
      </c>
      <c r="N19" s="4">
        <v>8</v>
      </c>
    </row>
    <row r="20" spans="1:14" x14ac:dyDescent="0.25">
      <c r="A20">
        <v>18</v>
      </c>
      <c r="B20" s="4" t="s">
        <v>17</v>
      </c>
      <c r="C20" s="4">
        <v>12</v>
      </c>
      <c r="D20" s="4"/>
      <c r="E20" s="4">
        <v>4</v>
      </c>
      <c r="F20" s="4">
        <v>7</v>
      </c>
      <c r="G20" s="4"/>
      <c r="H20" s="4"/>
      <c r="I20" s="4"/>
      <c r="J20" s="4"/>
      <c r="K20" s="4">
        <v>19</v>
      </c>
      <c r="L20" s="4"/>
      <c r="M20" s="4">
        <v>4</v>
      </c>
      <c r="N20" s="4">
        <v>8</v>
      </c>
    </row>
    <row r="21" spans="1:14" x14ac:dyDescent="0.25">
      <c r="A21">
        <v>19</v>
      </c>
      <c r="B21" s="4" t="s">
        <v>18</v>
      </c>
      <c r="C21" s="4">
        <v>212</v>
      </c>
      <c r="D21" s="4">
        <v>25</v>
      </c>
      <c r="E21" s="4">
        <v>25</v>
      </c>
      <c r="F21" s="4">
        <v>22</v>
      </c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>
        <v>20</v>
      </c>
      <c r="B22" s="4" t="s">
        <v>19</v>
      </c>
      <c r="C22" s="4">
        <v>104</v>
      </c>
      <c r="D22" s="4">
        <v>30</v>
      </c>
      <c r="E22" s="4">
        <v>30</v>
      </c>
      <c r="F22" s="4">
        <v>1</v>
      </c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>
        <v>21</v>
      </c>
      <c r="B23" s="4" t="s">
        <v>20</v>
      </c>
      <c r="C23" s="4">
        <v>219</v>
      </c>
      <c r="D23" s="4">
        <v>40</v>
      </c>
      <c r="E23" s="4">
        <v>40</v>
      </c>
      <c r="F23" s="4">
        <v>4</v>
      </c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>
        <v>22</v>
      </c>
      <c r="B24" s="4" t="s">
        <v>21</v>
      </c>
      <c r="C24" s="4">
        <v>106</v>
      </c>
      <c r="D24" s="4">
        <v>25</v>
      </c>
      <c r="E24" s="4">
        <v>25</v>
      </c>
      <c r="F24" s="4">
        <v>4</v>
      </c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>
        <v>23</v>
      </c>
      <c r="B25" s="4" t="s">
        <v>22</v>
      </c>
      <c r="C25" s="4">
        <v>410</v>
      </c>
      <c r="D25" s="4">
        <v>35</v>
      </c>
      <c r="E25" s="4">
        <v>35</v>
      </c>
      <c r="F25" s="4">
        <v>34</v>
      </c>
      <c r="G25" s="4"/>
      <c r="H25" s="4"/>
      <c r="I25" s="4"/>
      <c r="J25" s="4"/>
      <c r="K25" s="4">
        <v>103</v>
      </c>
      <c r="L25" s="4"/>
      <c r="M25" s="4"/>
      <c r="N25" s="4">
        <v>45</v>
      </c>
    </row>
    <row r="26" spans="1:14" x14ac:dyDescent="0.25">
      <c r="A26">
        <v>24</v>
      </c>
      <c r="B26" s="4" t="s">
        <v>23</v>
      </c>
      <c r="C26" s="4">
        <v>72</v>
      </c>
      <c r="D26" s="4">
        <v>20</v>
      </c>
      <c r="E26" s="4">
        <v>20</v>
      </c>
      <c r="F26" s="4">
        <v>0</v>
      </c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>
        <v>25</v>
      </c>
      <c r="B27" s="4" t="s">
        <v>24</v>
      </c>
      <c r="C27" s="4">
        <v>198</v>
      </c>
      <c r="D27" s="4">
        <v>15</v>
      </c>
      <c r="E27" s="4">
        <v>15</v>
      </c>
      <c r="F27" s="4">
        <v>14</v>
      </c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>
        <v>26</v>
      </c>
      <c r="B28" s="4" t="s">
        <v>25</v>
      </c>
      <c r="C28" s="4">
        <v>125</v>
      </c>
      <c r="D28" s="4">
        <v>20</v>
      </c>
      <c r="E28" s="4">
        <v>20</v>
      </c>
      <c r="F28" s="4">
        <v>2</v>
      </c>
      <c r="G28" s="4"/>
      <c r="H28" s="4"/>
      <c r="I28" s="4"/>
      <c r="J28" s="4"/>
      <c r="K28" s="4">
        <v>55</v>
      </c>
      <c r="L28" s="4">
        <v>10</v>
      </c>
      <c r="M28" s="4">
        <v>10</v>
      </c>
      <c r="N28" s="4">
        <v>9</v>
      </c>
    </row>
    <row r="29" spans="1:14" x14ac:dyDescent="0.25">
      <c r="A29">
        <v>27</v>
      </c>
      <c r="B29" s="4" t="s">
        <v>26</v>
      </c>
      <c r="C29" s="4">
        <v>60</v>
      </c>
      <c r="D29" s="4">
        <v>20</v>
      </c>
      <c r="E29" s="4">
        <v>20</v>
      </c>
      <c r="F29" s="4">
        <v>5</v>
      </c>
      <c r="G29" s="4"/>
      <c r="H29" s="4"/>
      <c r="I29" s="4"/>
      <c r="J29" s="4"/>
      <c r="K29" s="4">
        <v>7</v>
      </c>
      <c r="L29" s="4"/>
      <c r="M29" s="4"/>
      <c r="N29" s="4">
        <v>2</v>
      </c>
    </row>
    <row r="30" spans="1:14" x14ac:dyDescent="0.25">
      <c r="A30">
        <v>28</v>
      </c>
      <c r="B30" s="4" t="s">
        <v>27</v>
      </c>
      <c r="C30" s="4">
        <v>52</v>
      </c>
      <c r="D30" s="4">
        <v>20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>
        <v>29</v>
      </c>
      <c r="B31" s="4" t="s">
        <v>28</v>
      </c>
      <c r="C31" s="4">
        <v>33</v>
      </c>
      <c r="D31" s="4">
        <v>20</v>
      </c>
      <c r="E31" s="4">
        <v>19</v>
      </c>
      <c r="F31" s="4"/>
      <c r="G31" s="4"/>
      <c r="H31" s="4"/>
      <c r="I31" s="4"/>
      <c r="J31" s="4"/>
      <c r="K31" s="4">
        <v>23</v>
      </c>
      <c r="L31" s="4">
        <v>20</v>
      </c>
      <c r="M31" s="4">
        <v>15</v>
      </c>
      <c r="N31" s="4"/>
    </row>
    <row r="32" spans="1:14" x14ac:dyDescent="0.25">
      <c r="A32">
        <v>30</v>
      </c>
      <c r="B32" s="4" t="s">
        <v>29</v>
      </c>
      <c r="C32" s="4">
        <v>146</v>
      </c>
      <c r="D32" s="4">
        <v>30</v>
      </c>
      <c r="E32" s="4">
        <v>30</v>
      </c>
      <c r="F32" s="4">
        <v>1</v>
      </c>
      <c r="G32" s="4"/>
      <c r="H32" s="4"/>
      <c r="I32" s="4"/>
      <c r="J32" s="4"/>
      <c r="K32" s="4">
        <v>25</v>
      </c>
      <c r="L32" s="4">
        <v>5</v>
      </c>
      <c r="M32" s="4">
        <v>5</v>
      </c>
      <c r="N32" s="4">
        <v>8</v>
      </c>
    </row>
    <row r="33" spans="1:14" x14ac:dyDescent="0.25">
      <c r="A33">
        <v>31</v>
      </c>
      <c r="B33" s="4" t="s">
        <v>30</v>
      </c>
      <c r="C33" s="4">
        <v>305</v>
      </c>
      <c r="D33" s="4">
        <v>40</v>
      </c>
      <c r="E33" s="4">
        <v>40</v>
      </c>
      <c r="F33" s="4">
        <v>37</v>
      </c>
      <c r="G33" s="4"/>
      <c r="H33" s="4"/>
      <c r="I33" s="4"/>
      <c r="J33" s="4"/>
      <c r="K33" s="4">
        <v>130</v>
      </c>
      <c r="L33" s="4">
        <v>20</v>
      </c>
      <c r="M33" s="4">
        <v>20</v>
      </c>
      <c r="N33" s="4">
        <v>39</v>
      </c>
    </row>
    <row r="34" spans="1:14" x14ac:dyDescent="0.25">
      <c r="A34">
        <v>32</v>
      </c>
      <c r="B34" s="4" t="s">
        <v>31</v>
      </c>
      <c r="C34" s="4">
        <v>283</v>
      </c>
      <c r="D34" s="4">
        <v>25</v>
      </c>
      <c r="E34" s="4">
        <v>25</v>
      </c>
      <c r="F34" s="4">
        <v>14</v>
      </c>
      <c r="G34" s="4"/>
      <c r="H34" s="4"/>
      <c r="I34" s="4"/>
      <c r="J34" s="4"/>
      <c r="K34" s="4">
        <v>66</v>
      </c>
      <c r="L34" s="4"/>
      <c r="M34" s="4"/>
      <c r="N34" s="4">
        <v>19</v>
      </c>
    </row>
    <row r="35" spans="1:14" x14ac:dyDescent="0.25">
      <c r="A35">
        <v>33</v>
      </c>
      <c r="B35" s="4" t="s">
        <v>32</v>
      </c>
      <c r="C35" s="4">
        <v>69</v>
      </c>
      <c r="D35" s="4">
        <v>30</v>
      </c>
      <c r="E35" s="4">
        <v>30</v>
      </c>
      <c r="F35" s="4">
        <v>2</v>
      </c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>
        <v>34</v>
      </c>
      <c r="B36" s="4" t="s">
        <v>33</v>
      </c>
      <c r="C36" s="4">
        <v>355</v>
      </c>
      <c r="D36" s="4">
        <v>40</v>
      </c>
      <c r="E36" s="4">
        <v>40</v>
      </c>
      <c r="F36" s="4">
        <v>9</v>
      </c>
      <c r="G36" s="4"/>
      <c r="H36" s="4"/>
      <c r="I36" s="4"/>
      <c r="J36" s="4"/>
      <c r="K36" s="4">
        <v>200</v>
      </c>
      <c r="L36" s="4">
        <v>25</v>
      </c>
      <c r="M36" s="4">
        <v>25</v>
      </c>
      <c r="N36" s="4">
        <v>48</v>
      </c>
    </row>
    <row r="37" spans="1:14" x14ac:dyDescent="0.25">
      <c r="A37">
        <v>35</v>
      </c>
      <c r="B37" s="4" t="s">
        <v>34</v>
      </c>
      <c r="C37" s="4">
        <v>383</v>
      </c>
      <c r="D37" s="4">
        <v>40</v>
      </c>
      <c r="E37" s="4">
        <v>40</v>
      </c>
      <c r="F37" s="4">
        <v>24</v>
      </c>
      <c r="G37" s="4"/>
      <c r="H37" s="4"/>
      <c r="I37" s="4"/>
      <c r="J37" s="4"/>
      <c r="K37" s="4">
        <v>63</v>
      </c>
      <c r="L37" s="4">
        <v>15</v>
      </c>
      <c r="M37" s="4">
        <v>15</v>
      </c>
      <c r="N37" s="4">
        <v>12</v>
      </c>
    </row>
    <row r="38" spans="1:14" x14ac:dyDescent="0.25">
      <c r="A38">
        <v>36</v>
      </c>
      <c r="B38" s="4" t="s">
        <v>35</v>
      </c>
      <c r="C38" s="4">
        <v>49</v>
      </c>
      <c r="D38" s="4">
        <v>10</v>
      </c>
      <c r="E38" s="4">
        <v>10</v>
      </c>
      <c r="F38" s="4">
        <v>3</v>
      </c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>
        <v>37</v>
      </c>
      <c r="B39" s="4" t="s">
        <v>36</v>
      </c>
      <c r="C39" s="4">
        <v>58</v>
      </c>
      <c r="D39" s="4">
        <v>22</v>
      </c>
      <c r="E39" s="4">
        <v>22</v>
      </c>
      <c r="F39" s="4"/>
      <c r="G39" s="4"/>
      <c r="H39" s="4"/>
      <c r="I39" s="4"/>
      <c r="J39" s="4"/>
      <c r="K39" s="4">
        <v>20</v>
      </c>
      <c r="L39" s="4">
        <v>15</v>
      </c>
      <c r="M39" s="4">
        <v>12</v>
      </c>
      <c r="N39" s="4"/>
    </row>
    <row r="40" spans="1:14" x14ac:dyDescent="0.25">
      <c r="A40">
        <v>38</v>
      </c>
      <c r="B40" s="4" t="s">
        <v>37</v>
      </c>
      <c r="C40" s="4">
        <v>111</v>
      </c>
      <c r="D40" s="4">
        <v>18</v>
      </c>
      <c r="E40" s="4">
        <v>18</v>
      </c>
      <c r="F40" s="4">
        <v>4</v>
      </c>
      <c r="G40" s="4"/>
      <c r="H40" s="4"/>
      <c r="I40" s="4"/>
      <c r="J40" s="4"/>
      <c r="K40" s="4">
        <v>13</v>
      </c>
      <c r="L40" s="4"/>
      <c r="M40" s="4"/>
      <c r="N40" s="4">
        <v>3</v>
      </c>
    </row>
    <row r="41" spans="1:14" x14ac:dyDescent="0.25">
      <c r="A41">
        <v>39</v>
      </c>
      <c r="B41" s="4" t="s">
        <v>38</v>
      </c>
      <c r="C41" s="4">
        <v>39</v>
      </c>
      <c r="D41" s="4">
        <v>13</v>
      </c>
      <c r="E41" s="4">
        <v>13</v>
      </c>
      <c r="F41" s="4">
        <v>3</v>
      </c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>
        <v>40</v>
      </c>
      <c r="B42" s="4" t="s">
        <v>39</v>
      </c>
      <c r="C42" s="4">
        <v>52</v>
      </c>
      <c r="D42" s="4">
        <v>12</v>
      </c>
      <c r="E42" s="4">
        <v>12</v>
      </c>
      <c r="F42" s="4">
        <v>1</v>
      </c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>
        <v>41</v>
      </c>
      <c r="B43" s="4" t="s">
        <v>40</v>
      </c>
      <c r="C43" s="4">
        <v>25</v>
      </c>
      <c r="D43" s="4">
        <v>10</v>
      </c>
      <c r="E43" s="4">
        <v>10</v>
      </c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>
        <v>42</v>
      </c>
      <c r="B44" s="4" t="s">
        <v>41</v>
      </c>
      <c r="C44" s="4">
        <v>328</v>
      </c>
      <c r="D44" s="4">
        <v>46</v>
      </c>
      <c r="E44" s="4">
        <v>46</v>
      </c>
      <c r="F44" s="4">
        <v>13</v>
      </c>
      <c r="G44" s="4"/>
      <c r="H44" s="4"/>
      <c r="I44" s="4"/>
      <c r="J44" s="4"/>
      <c r="K44" s="4">
        <v>75</v>
      </c>
      <c r="L44" s="4">
        <v>25</v>
      </c>
      <c r="M44" s="4">
        <v>25</v>
      </c>
      <c r="N44" s="4">
        <v>5</v>
      </c>
    </row>
    <row r="45" spans="1:14" x14ac:dyDescent="0.25">
      <c r="A45">
        <v>43</v>
      </c>
      <c r="B45" s="4" t="s">
        <v>42</v>
      </c>
      <c r="C45" s="4">
        <v>57</v>
      </c>
      <c r="D45" s="4">
        <v>10</v>
      </c>
      <c r="E45" s="4">
        <v>10</v>
      </c>
      <c r="F45" s="4">
        <v>7</v>
      </c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>
        <v>44</v>
      </c>
      <c r="B46" s="4" t="s">
        <v>43</v>
      </c>
      <c r="C46" s="4">
        <v>43</v>
      </c>
      <c r="D46" s="4">
        <v>15</v>
      </c>
      <c r="E46" s="4">
        <v>15</v>
      </c>
      <c r="F46" s="4">
        <v>2</v>
      </c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>
        <v>45</v>
      </c>
      <c r="B47" s="4" t="s">
        <v>44</v>
      </c>
      <c r="C47" s="4">
        <v>84</v>
      </c>
      <c r="D47" s="4">
        <v>14</v>
      </c>
      <c r="E47" s="4">
        <v>14</v>
      </c>
      <c r="F47" s="4">
        <v>4</v>
      </c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>
        <v>46</v>
      </c>
      <c r="B48" s="4" t="s">
        <v>45</v>
      </c>
      <c r="C48" s="4">
        <v>76</v>
      </c>
      <c r="D48" s="4">
        <v>20</v>
      </c>
      <c r="E48" s="4">
        <v>20</v>
      </c>
      <c r="F48" s="4">
        <v>5</v>
      </c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>
        <v>47</v>
      </c>
      <c r="B49" s="4" t="s">
        <v>46</v>
      </c>
      <c r="C49" s="4">
        <v>113</v>
      </c>
      <c r="D49" s="4">
        <v>40</v>
      </c>
      <c r="E49" s="4">
        <v>40</v>
      </c>
      <c r="F49" s="4">
        <v>1</v>
      </c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>
        <v>48</v>
      </c>
      <c r="B50" s="4" t="s">
        <v>47</v>
      </c>
      <c r="C50" s="4">
        <v>111</v>
      </c>
      <c r="D50" s="4">
        <v>25</v>
      </c>
      <c r="E50" s="4">
        <v>25</v>
      </c>
      <c r="F50" s="4">
        <v>6</v>
      </c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>
        <v>49</v>
      </c>
      <c r="B51" s="4" t="s">
        <v>48</v>
      </c>
      <c r="C51" s="4">
        <v>549</v>
      </c>
      <c r="D51" s="4">
        <v>170</v>
      </c>
      <c r="E51" s="4">
        <v>170</v>
      </c>
      <c r="F51" s="4">
        <v>4</v>
      </c>
      <c r="G51" s="4"/>
      <c r="H51" s="4"/>
      <c r="I51" s="4"/>
      <c r="J51" s="4"/>
      <c r="K51" s="4">
        <v>153</v>
      </c>
      <c r="L51" s="4">
        <v>50</v>
      </c>
      <c r="M51" s="4">
        <v>50</v>
      </c>
      <c r="N51" s="4">
        <v>36</v>
      </c>
    </row>
    <row r="52" spans="1:14" x14ac:dyDescent="0.25">
      <c r="A52">
        <v>50</v>
      </c>
      <c r="B52" s="4" t="s">
        <v>49</v>
      </c>
      <c r="C52" s="4">
        <v>834</v>
      </c>
      <c r="D52" s="4">
        <v>60</v>
      </c>
      <c r="E52" s="4">
        <v>60</v>
      </c>
      <c r="F52" s="4">
        <v>65</v>
      </c>
      <c r="G52" s="4"/>
      <c r="H52" s="4"/>
      <c r="I52" s="4"/>
      <c r="J52" s="4"/>
      <c r="K52" s="4">
        <v>350</v>
      </c>
      <c r="L52" s="4">
        <v>25</v>
      </c>
      <c r="M52" s="4">
        <v>25</v>
      </c>
      <c r="N52" s="4">
        <v>80</v>
      </c>
    </row>
    <row r="53" spans="1:14" x14ac:dyDescent="0.25">
      <c r="A53">
        <v>51</v>
      </c>
      <c r="B53" s="4" t="s">
        <v>50</v>
      </c>
      <c r="C53" s="4">
        <v>41</v>
      </c>
      <c r="D53" s="4">
        <v>15</v>
      </c>
      <c r="E53" s="4">
        <v>15</v>
      </c>
      <c r="F53" s="4" t="s">
        <v>51</v>
      </c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>
        <v>52</v>
      </c>
      <c r="B54" s="4" t="s">
        <v>52</v>
      </c>
      <c r="C54" s="4">
        <v>93</v>
      </c>
      <c r="D54" s="4">
        <v>35</v>
      </c>
      <c r="E54" s="4">
        <v>35</v>
      </c>
      <c r="F54" s="4">
        <v>1</v>
      </c>
      <c r="G54" s="4"/>
      <c r="H54" s="4"/>
      <c r="I54" s="4"/>
      <c r="J54" s="4"/>
      <c r="K54" s="4">
        <v>42</v>
      </c>
      <c r="L54" s="4">
        <v>8</v>
      </c>
      <c r="M54" s="4">
        <v>8</v>
      </c>
      <c r="N54" s="4">
        <v>17</v>
      </c>
    </row>
    <row r="55" spans="1:14" x14ac:dyDescent="0.25">
      <c r="A55">
        <v>53</v>
      </c>
      <c r="B55" s="4" t="s">
        <v>53</v>
      </c>
      <c r="C55" s="4">
        <v>230</v>
      </c>
      <c r="D55" s="4">
        <v>40</v>
      </c>
      <c r="E55" s="4">
        <v>40</v>
      </c>
      <c r="F55" s="4">
        <v>6</v>
      </c>
      <c r="G55" s="4"/>
      <c r="H55" s="4"/>
      <c r="I55" s="4"/>
      <c r="J55" s="4"/>
      <c r="K55" s="4">
        <v>71</v>
      </c>
      <c r="L55" s="4">
        <v>20</v>
      </c>
      <c r="M55" s="4">
        <v>20</v>
      </c>
      <c r="N55" s="4">
        <v>14</v>
      </c>
    </row>
    <row r="56" spans="1:14" x14ac:dyDescent="0.25">
      <c r="A56">
        <v>54</v>
      </c>
      <c r="B56" s="4" t="s">
        <v>54</v>
      </c>
      <c r="C56" s="4">
        <v>69</v>
      </c>
      <c r="D56" s="4">
        <v>20</v>
      </c>
      <c r="E56" s="4">
        <v>20</v>
      </c>
      <c r="F56" s="4">
        <v>3</v>
      </c>
      <c r="G56" s="4"/>
      <c r="H56" s="4"/>
      <c r="I56" s="4"/>
      <c r="J56" s="4"/>
      <c r="K56" s="4">
        <v>28</v>
      </c>
      <c r="L56" s="4">
        <v>10</v>
      </c>
      <c r="M56" s="4">
        <v>10</v>
      </c>
      <c r="N56" s="4">
        <v>7</v>
      </c>
    </row>
    <row r="57" spans="1:14" x14ac:dyDescent="0.25">
      <c r="A57">
        <v>55</v>
      </c>
      <c r="B57" s="4" t="s">
        <v>55</v>
      </c>
      <c r="C57" s="4">
        <v>57</v>
      </c>
      <c r="D57" s="4">
        <v>10</v>
      </c>
      <c r="E57" s="4">
        <v>10</v>
      </c>
      <c r="F57" s="4">
        <v>8</v>
      </c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>
        <v>56</v>
      </c>
      <c r="B58" s="4" t="s">
        <v>56</v>
      </c>
      <c r="C58" s="4">
        <v>65</v>
      </c>
      <c r="D58" s="4">
        <v>20</v>
      </c>
      <c r="E58" s="4">
        <v>20</v>
      </c>
      <c r="F58" s="4">
        <v>2</v>
      </c>
      <c r="G58" s="4"/>
      <c r="H58" s="4"/>
      <c r="I58" s="4"/>
      <c r="J58" s="4"/>
      <c r="K58" s="4">
        <v>31</v>
      </c>
      <c r="L58" s="4">
        <v>15</v>
      </c>
      <c r="M58" s="4">
        <v>15</v>
      </c>
      <c r="N58" s="4">
        <v>9</v>
      </c>
    </row>
    <row r="59" spans="1:14" x14ac:dyDescent="0.25">
      <c r="A59">
        <v>57</v>
      </c>
      <c r="B59" s="4" t="s">
        <v>57</v>
      </c>
      <c r="C59" s="4">
        <v>95</v>
      </c>
      <c r="D59" s="4">
        <v>45</v>
      </c>
      <c r="E59" s="4">
        <v>45</v>
      </c>
      <c r="F59" s="4">
        <v>1</v>
      </c>
      <c r="G59" s="4"/>
      <c r="H59" s="4"/>
      <c r="I59" s="4"/>
      <c r="J59" s="4"/>
      <c r="K59" s="4">
        <v>48</v>
      </c>
      <c r="L59" s="4">
        <v>20</v>
      </c>
      <c r="M59" s="4">
        <v>20</v>
      </c>
      <c r="N59" s="4">
        <v>4</v>
      </c>
    </row>
    <row r="60" spans="1:14" x14ac:dyDescent="0.25">
      <c r="A60">
        <v>58</v>
      </c>
      <c r="B60" s="4" t="s">
        <v>58</v>
      </c>
      <c r="C60" s="4">
        <v>92</v>
      </c>
      <c r="D60" s="4">
        <v>45</v>
      </c>
      <c r="E60" s="4">
        <v>45</v>
      </c>
      <c r="F60" s="4"/>
      <c r="G60" s="4"/>
      <c r="H60" s="4"/>
      <c r="I60" s="4"/>
      <c r="J60" s="4"/>
      <c r="K60" s="4">
        <v>43</v>
      </c>
      <c r="L60" s="4">
        <v>20</v>
      </c>
      <c r="M60" s="4">
        <v>20</v>
      </c>
      <c r="N60" s="4">
        <v>2</v>
      </c>
    </row>
    <row r="61" spans="1:14" x14ac:dyDescent="0.25">
      <c r="A61">
        <v>59</v>
      </c>
      <c r="B61" s="4" t="s">
        <v>59</v>
      </c>
      <c r="C61" s="4">
        <v>111</v>
      </c>
      <c r="D61" s="4">
        <v>60</v>
      </c>
      <c r="E61" s="4">
        <v>60</v>
      </c>
      <c r="F61" s="4">
        <v>4</v>
      </c>
      <c r="G61" s="4"/>
      <c r="H61" s="4"/>
      <c r="I61" s="4"/>
      <c r="J61" s="4"/>
      <c r="K61" s="4">
        <v>86</v>
      </c>
      <c r="L61" s="4">
        <v>25</v>
      </c>
      <c r="M61" s="4">
        <v>25</v>
      </c>
      <c r="N61" s="4">
        <v>23</v>
      </c>
    </row>
    <row r="62" spans="1:14" x14ac:dyDescent="0.25">
      <c r="A62">
        <v>60</v>
      </c>
      <c r="B62" s="4" t="s">
        <v>60</v>
      </c>
      <c r="C62" s="4">
        <v>208</v>
      </c>
      <c r="D62" s="4">
        <v>40</v>
      </c>
      <c r="E62" s="4">
        <v>40</v>
      </c>
      <c r="F62" s="4">
        <v>35</v>
      </c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>
        <v>61</v>
      </c>
      <c r="B63" s="4" t="s">
        <v>61</v>
      </c>
      <c r="C63" s="4">
        <v>1395</v>
      </c>
      <c r="D63" s="4">
        <v>330</v>
      </c>
      <c r="E63" s="4">
        <v>330</v>
      </c>
      <c r="F63" s="4">
        <f>1+22+90+17+68+1+27+74+46+31+40</f>
        <v>417</v>
      </c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>
        <v>62</v>
      </c>
      <c r="B64" s="4" t="s">
        <v>62</v>
      </c>
      <c r="C64" s="4">
        <v>903</v>
      </c>
      <c r="D64" s="4">
        <v>100</v>
      </c>
      <c r="E64" s="4">
        <v>100</v>
      </c>
      <c r="F64" s="4">
        <v>32</v>
      </c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>
        <v>63</v>
      </c>
      <c r="B65" s="4" t="s">
        <v>63</v>
      </c>
      <c r="C65" s="4">
        <v>564</v>
      </c>
      <c r="D65" s="4">
        <v>30</v>
      </c>
      <c r="E65" s="4">
        <v>30</v>
      </c>
      <c r="F65" s="4">
        <f>2+102+22+27+3+1+1</f>
        <v>158</v>
      </c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>
        <v>64</v>
      </c>
      <c r="B66" s="4" t="s">
        <v>64</v>
      </c>
      <c r="C66" s="4">
        <v>452</v>
      </c>
      <c r="D66" s="4">
        <v>45</v>
      </c>
      <c r="E66" s="4">
        <v>45</v>
      </c>
      <c r="F66" s="4">
        <f>18+5</f>
        <v>23</v>
      </c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>
        <v>65</v>
      </c>
      <c r="B67" s="4" t="s">
        <v>65</v>
      </c>
      <c r="C67" s="4">
        <v>182</v>
      </c>
      <c r="D67" s="4">
        <v>60</v>
      </c>
      <c r="E67" s="4">
        <v>60</v>
      </c>
      <c r="F67" s="4">
        <v>41</v>
      </c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>
        <v>66</v>
      </c>
      <c r="B68" s="4" t="s">
        <v>66</v>
      </c>
      <c r="C68" s="4">
        <v>454</v>
      </c>
      <c r="D68" s="4">
        <v>200</v>
      </c>
      <c r="E68" s="4">
        <v>200</v>
      </c>
      <c r="F68" s="4">
        <v>5</v>
      </c>
      <c r="G68" s="4"/>
      <c r="H68" s="4"/>
      <c r="I68" s="4"/>
      <c r="J68" s="4"/>
      <c r="K68" s="4">
        <v>165</v>
      </c>
      <c r="L68" s="4"/>
      <c r="M68" s="4"/>
      <c r="N68" s="4">
        <v>118</v>
      </c>
    </row>
    <row r="69" spans="1:14" x14ac:dyDescent="0.25">
      <c r="A69">
        <v>67</v>
      </c>
      <c r="B69" s="4" t="s">
        <v>67</v>
      </c>
      <c r="C69" s="4">
        <v>93</v>
      </c>
      <c r="D69" s="4">
        <v>25</v>
      </c>
      <c r="E69" s="4">
        <v>25</v>
      </c>
      <c r="F69" s="4">
        <v>0</v>
      </c>
      <c r="G69" s="4"/>
      <c r="H69" s="4"/>
      <c r="I69" s="4"/>
      <c r="J69" s="4"/>
      <c r="K69" s="4">
        <v>28</v>
      </c>
      <c r="L69" s="4"/>
      <c r="M69" s="4"/>
      <c r="N69" s="4">
        <v>22</v>
      </c>
    </row>
    <row r="70" spans="1:14" ht="15.75" thickBot="1" x14ac:dyDescent="0.3">
      <c r="A70">
        <v>68</v>
      </c>
      <c r="B70" s="5" t="s">
        <v>68</v>
      </c>
      <c r="C70" s="5">
        <v>61</v>
      </c>
      <c r="D70" s="5">
        <v>25</v>
      </c>
      <c r="E70" s="5">
        <v>25</v>
      </c>
      <c r="F70" s="5">
        <v>0</v>
      </c>
      <c r="G70" s="5"/>
      <c r="H70" s="5"/>
      <c r="I70" s="5"/>
      <c r="J70" s="5"/>
      <c r="K70" s="5">
        <v>2</v>
      </c>
      <c r="L70" s="5"/>
      <c r="M70" s="5"/>
      <c r="N70" s="5">
        <v>1</v>
      </c>
    </row>
    <row r="71" spans="1:14" ht="16.5" thickTop="1" thickBot="1" x14ac:dyDescent="0.3">
      <c r="A71" s="1"/>
      <c r="B71" s="1" t="s">
        <v>74</v>
      </c>
      <c r="C71" s="1">
        <f>SUM(C3:C70)</f>
        <v>13754</v>
      </c>
      <c r="D71" s="1">
        <f t="shared" ref="D71:N71" si="0">SUM(D3:D70)</f>
        <v>2695</v>
      </c>
      <c r="E71" s="1">
        <f t="shared" si="0"/>
        <v>2694</v>
      </c>
      <c r="F71" s="1">
        <f t="shared" si="0"/>
        <v>1149</v>
      </c>
      <c r="G71" s="1">
        <f t="shared" si="0"/>
        <v>99</v>
      </c>
      <c r="H71" s="1">
        <f t="shared" si="0"/>
        <v>20</v>
      </c>
      <c r="I71" s="1">
        <f t="shared" si="0"/>
        <v>20</v>
      </c>
      <c r="J71" s="1">
        <f t="shared" si="0"/>
        <v>15</v>
      </c>
      <c r="K71" s="1">
        <f t="shared" si="0"/>
        <v>2414</v>
      </c>
      <c r="L71" s="1">
        <f t="shared" si="0"/>
        <v>433</v>
      </c>
      <c r="M71" s="1">
        <f t="shared" si="0"/>
        <v>425</v>
      </c>
      <c r="N71" s="1">
        <f t="shared" si="0"/>
        <v>654</v>
      </c>
    </row>
    <row r="72" spans="1:14" ht="15.75" thickTop="1" x14ac:dyDescent="0.25">
      <c r="D72">
        <f>D71-545-25</f>
        <v>2125</v>
      </c>
      <c r="E72">
        <f>E71-E62-E63-E64-E65-E66-E9</f>
        <v>2124</v>
      </c>
      <c r="F72">
        <f>F62+F63+F64+F65+F66+F9</f>
        <v>669</v>
      </c>
      <c r="M72">
        <f>M71+58+21+10</f>
        <v>514</v>
      </c>
      <c r="N72">
        <f>N71+89+191+156+55</f>
        <v>1145</v>
      </c>
    </row>
    <row r="73" spans="1:14" x14ac:dyDescent="0.25">
      <c r="E73">
        <f>E72+58+322+50</f>
        <v>2554</v>
      </c>
      <c r="F73">
        <f>F71-F72</f>
        <v>480</v>
      </c>
    </row>
    <row r="82" spans="14:14" x14ac:dyDescent="0.25">
      <c r="N82" t="s">
        <v>75</v>
      </c>
    </row>
  </sheetData>
  <mergeCells count="3">
    <mergeCell ref="C1:F1"/>
    <mergeCell ref="G1:J1"/>
    <mergeCell ref="K1:N1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tnupt</dc:creator>
  <cp:lastModifiedBy>tnupt</cp:lastModifiedBy>
  <cp:lastPrinted>2015-09-01T06:56:15Z</cp:lastPrinted>
  <dcterms:created xsi:type="dcterms:W3CDTF">2015-08-31T11:25:27Z</dcterms:created>
  <dcterms:modified xsi:type="dcterms:W3CDTF">2015-12-08T06:30:53Z</dcterms:modified>
</cp:coreProperties>
</file>